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Ts3420d9f8\作業用\03 財政1\35 財政情報の開示\令和４年度（R3決算分）\06【翌年度作業】公会計分\06_公表（県HP）\【HP用とりまとめ 】\"/>
    </mc:Choice>
  </mc:AlternateContent>
  <bookViews>
    <workbookView xWindow="0" yWindow="0" windowWidth="20496" windowHeight="7452" tabRatio="880"/>
  </bookViews>
  <sheets>
    <sheet name="総括表" sheetId="10" r:id="rId1"/>
    <sheet name="普通会計の状況" sheetId="18"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22" r:id="rId14"/>
    <sheet name="施設類型別ストック情報分析表①" sheetId="23" r:id="rId15"/>
    <sheet name="施設類型別ストック情報分析表②" sheetId="24" r:id="rId16"/>
    <sheet name="データシート" sheetId="9" state="hidden" r:id="rId1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4" i="10" l="1"/>
  <c r="AO35" i="10"/>
  <c r="AO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BE39" i="10"/>
  <c r="AM39" i="10"/>
  <c r="U39" i="10"/>
  <c r="C39" i="10"/>
  <c r="BE38" i="10"/>
  <c r="AM38" i="10"/>
  <c r="U38" i="10"/>
  <c r="C38" i="10"/>
  <c r="BE37" i="10"/>
  <c r="AM37" i="10"/>
  <c r="U37" i="10"/>
  <c r="C37" i="10"/>
  <c r="BE36" i="10"/>
  <c r="AM36" i="10"/>
  <c r="C36" i="10"/>
  <c r="BE35" i="10"/>
  <c r="C35" i="10"/>
  <c r="U34" i="10"/>
  <c r="C34" i="10"/>
  <c r="U35" i="10" l="1"/>
  <c r="U36" i="10" s="1"/>
  <c r="AM34" i="10"/>
  <c r="AM35" i="10" s="1"/>
  <c r="BE34" i="10"/>
  <c r="BW34" i="10"/>
  <c r="BW35" i="10" s="1"/>
  <c r="BW36" i="10" s="1"/>
  <c r="BW37" i="10" s="1"/>
  <c r="BW38" i="10" s="1"/>
  <c r="BW39" i="10" s="1"/>
  <c r="BW40" i="10" s="1"/>
  <c r="BW41" i="10" s="1"/>
  <c r="BW42" i="10" s="1"/>
  <c r="BW43"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CO34" i="10" l="1"/>
  <c r="CO35" i="10" s="1"/>
  <c r="CO36" i="10" s="1"/>
  <c r="CO37" i="10" s="1"/>
  <c r="CO38" i="10" s="1"/>
  <c r="CO39" i="10" s="1"/>
</calcChain>
</file>

<file path=xl/sharedStrings.xml><?xml version="1.0" encoding="utf-8"?>
<sst xmlns="http://schemas.openxmlformats.org/spreadsheetml/2006/main" count="1085" uniqueCount="614">
  <si>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</si>
  <si>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</si>
  <si>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</si>
  <si>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</si>
  <si>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</si>
  <si>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</si>
  <si>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</si>
  <si>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</si>
  <si>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</si>
  <si>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</si>
  <si>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</si>
  <si>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</si>
  <si>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</si>
  <si>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</si>
  <si>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</si>
  <si>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</si>
  <si>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</si>
  <si>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</si>
  <si>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</si>
  <si>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</si>
  <si>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</si>
  <si>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</si>
  <si>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</si>
  <si>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</si>
  <si>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</si>
  <si>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</si>
  <si>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</si>
  <si>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</si>
  <si>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</si>
  <si>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</si>
  <si>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</si>
  <si>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</si>
  <si>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</si>
  <si>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</si>
  <si>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</si>
  <si>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</si>
  <si>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</si>
  <si>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</si>
  <si>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</si>
  <si>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</si>
  <si>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</si>
  <si>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</si>
  <si>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</si>
  <si>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</si>
  <si>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</si>
  <si>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</si>
  <si>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</si>
  <si>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</si>
  <si>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</si>
  <si>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</si>
  <si>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</si>
  <si>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</si>
  <si>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</si>
  <si>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</si>
  <si>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</si>
  <si>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</si>
  <si>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</si>
  <si>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</si>
  <si>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</si>
  <si>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</si>
  <si>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</si>
  <si>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</si>
  <si>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</si>
  <si>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</si>
  <si>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</si>
  <si>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</si>
  <si>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</si>
  <si>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</si>
  <si>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</si>
  <si>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</si>
  <si>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</si>
  <si>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</si>
  <si>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</si>
  <si>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</si>
  <si>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</si>
  <si>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</si>
  <si>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</si>
  <si>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</si>
  <si>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</si>
  <si>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</si>
  <si>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</si>
  <si>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</si>
  <si>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</si>
  <si>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福島県</t>
    <phoneticPr fontId="5"/>
  </si>
  <si>
    <t>市町村類型</t>
    <phoneticPr fontId="5"/>
  </si>
  <si>
    <t>Ⅱ－１</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</si>
  <si>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</si>
  <si>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</si>
  <si>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</si>
  <si>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</si>
  <si>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</si>
  <si>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</si>
  <si>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</si>
  <si>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</si>
  <si>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</si>
  <si>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</si>
  <si>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</si>
  <si>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</si>
  <si>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須賀川市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</si>
  <si>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</si>
  <si>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</si>
  <si>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</si>
  <si>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</si>
  <si>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</si>
  <si>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</si>
  <si>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</si>
  <si>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</si>
  <si>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</si>
  <si>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</si>
  <si>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</si>
  <si>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</si>
  <si>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</si>
  <si>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</si>
  <si>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</si>
  <si>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</si>
  <si>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</si>
  <si>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</si>
  <si>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</si>
  <si>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</si>
  <si>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</si>
  <si>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</si>
  <si>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</si>
  <si>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</si>
  <si>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</si>
  <si>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</si>
  <si>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</si>
  <si>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</si>
  <si>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</si>
  <si>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</si>
  <si>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</si>
  <si>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</si>
  <si>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</si>
  <si>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</si>
  <si>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</si>
  <si>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</si>
  <si>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</si>
  <si>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</si>
  <si>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</si>
  <si>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</si>
  <si>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</si>
  <si>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</si>
  <si>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</si>
  <si>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</si>
  <si>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</si>
  <si>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</si>
  <si>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</si>
  <si>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</si>
  <si>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</si>
  <si>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</si>
  <si>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</si>
  <si>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</si>
  <si>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</si>
  <si>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</si>
  <si>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</si>
  <si>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-1.0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</si>
  <si>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</si>
  <si>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</si>
  <si>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</si>
  <si>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</si>
  <si>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</si>
  <si>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</si>
  <si>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</si>
  <si>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</si>
  <si>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</si>
  <si>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</si>
  <si>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</si>
  <si>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</si>
  <si>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</si>
  <si>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</si>
  <si>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</si>
  <si>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</si>
  <si>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</si>
  <si>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</si>
  <si>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</si>
  <si>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</si>
  <si>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</si>
  <si>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</si>
  <si>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</si>
  <si>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</si>
  <si>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</si>
  <si>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</si>
  <si>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</si>
  <si>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</si>
  <si>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</si>
  <si>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</si>
  <si>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</si>
  <si>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</si>
  <si>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</si>
  <si>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</si>
  <si>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</si>
  <si>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</si>
  <si>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</si>
  <si>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</si>
  <si>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</si>
  <si>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</si>
  <si>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</si>
  <si>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</si>
  <si>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</si>
  <si>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</si>
  <si>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</si>
  <si>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</si>
  <si>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</si>
  <si>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</si>
  <si>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</si>
  <si>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</si>
  <si>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</si>
  <si>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</si>
  <si>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</si>
  <si>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</si>
  <si>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</si>
  <si>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</si>
  <si>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</si>
  <si>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</si>
  <si>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福島県須賀川市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</si>
  <si>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</si>
  <si>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</si>
  <si>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</si>
  <si>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</si>
  <si>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</si>
  <si>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</si>
  <si>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</si>
  <si>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</si>
  <si>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</si>
  <si>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</si>
  <si>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</si>
  <si>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</si>
  <si>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</si>
  <si>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</si>
  <si>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</si>
  <si>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</si>
  <si>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</si>
  <si>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</si>
  <si>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</si>
  <si>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</si>
  <si>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</si>
  <si>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</si>
  <si>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</si>
  <si>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</si>
  <si>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</si>
  <si>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</si>
  <si>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</si>
  <si>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</si>
  <si>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</si>
  <si>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</si>
  <si>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</si>
  <si>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</si>
  <si>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</si>
  <si>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</si>
  <si>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</si>
  <si>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</si>
  <si>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</si>
  <si>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</si>
  <si>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</si>
  <si>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</si>
  <si>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</si>
  <si>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</si>
  <si>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</si>
  <si>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</si>
  <si>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</si>
  <si>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</si>
  <si>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</si>
  <si>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</si>
  <si>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</si>
  <si>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</si>
  <si>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</si>
  <si>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</si>
  <si>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</si>
  <si>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</si>
  <si>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</si>
  <si>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</si>
  <si>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</si>
  <si>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</si>
  <si>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</si>
  <si>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</si>
  <si>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</si>
  <si>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</si>
  <si>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</si>
  <si>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</si>
  <si>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</si>
  <si>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</si>
  <si>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</si>
  <si>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</si>
  <si>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</si>
  <si>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</si>
  <si>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</si>
  <si>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</si>
  <si>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</si>
  <si>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</si>
  <si>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</si>
  <si>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</si>
  <si>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</si>
  <si>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</si>
  <si>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</si>
  <si>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</si>
  <si>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</si>
  <si>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</si>
  <si>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</si>
  <si>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</si>
  <si>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</si>
  <si>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</si>
  <si>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</si>
  <si>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</si>
  <si>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</si>
  <si>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</si>
  <si>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</si>
  <si>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</si>
  <si>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</si>
  <si>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</si>
  <si>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</si>
  <si>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</si>
  <si>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</si>
  <si>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</si>
  <si>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</si>
  <si>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</si>
  <si>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</si>
  <si>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</si>
  <si>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</si>
  <si>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</si>
  <si>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</si>
  <si>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</si>
  <si>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</si>
  <si>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</si>
  <si>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</si>
  <si>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</si>
  <si>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</si>
  <si>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</si>
  <si>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</si>
  <si>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</si>
  <si>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</si>
  <si>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</si>
  <si>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</si>
  <si>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</si>
  <si>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</si>
  <si>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</si>
  <si>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病院</t>
    <phoneticPr fontId="5"/>
  </si>
  <si>
    <t>加入世帯数(世帯)</t>
  </si>
  <si>
    <t>　繰出金</t>
    <phoneticPr fontId="5"/>
  </si>
  <si>
    <t>諸収入</t>
  </si>
  <si>
    <t>上水道</t>
    <phoneticPr fontId="5"/>
  </si>
  <si>
    <t>被保険者数(人)</t>
  </si>
  <si>
    <t>　積立金</t>
    <phoneticPr fontId="5"/>
  </si>
  <si>
    <t>地方債</t>
  </si>
  <si>
    <t>工業用水道</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</si>
  <si>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</si>
  <si>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</si>
  <si>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</si>
  <si>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</si>
  <si>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</si>
  <si>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</si>
  <si>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</si>
  <si>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</si>
  <si>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</si>
  <si>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</si>
  <si>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</si>
  <si>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</si>
  <si>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</si>
  <si>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</si>
  <si>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</si>
  <si>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</si>
  <si>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</si>
  <si>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</si>
  <si>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</si>
  <si>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</si>
  <si>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</si>
  <si>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</si>
  <si>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</si>
  <si>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</si>
  <si>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</si>
  <si>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福島県須賀川市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</si>
  <si>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</si>
  <si>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</si>
  <si>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</si>
  <si>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</si>
  <si>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</si>
  <si>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</si>
  <si>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</si>
  <si>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</si>
  <si>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</si>
  <si>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</si>
  <si>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</si>
  <si>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</si>
  <si>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</si>
  <si>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</si>
  <si>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</si>
  <si>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</si>
  <si>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</si>
  <si>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</si>
  <si>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</si>
  <si>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</si>
  <si>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市営墓地事業特別会計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</si>
  <si>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</si>
  <si>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</si>
  <si>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</si>
  <si>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</si>
  <si>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</si>
  <si>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</si>
  <si>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</si>
  <si>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</si>
  <si>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</si>
  <si>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</si>
  <si>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</si>
  <si>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</si>
  <si>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</si>
  <si>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</si>
  <si>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</si>
  <si>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</si>
  <si>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</si>
  <si>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</si>
  <si>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</si>
  <si>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</si>
  <si>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法適用企業</t>
    <phoneticPr fontId="5"/>
  </si>
  <si>
    <t>特定地域戸別合併処理浄化槽整備事業特別会計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</si>
  <si>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</si>
  <si>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</si>
  <si>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</si>
  <si>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</si>
  <si>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</si>
  <si>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</si>
  <si>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</si>
  <si>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</si>
  <si>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</si>
  <si>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</si>
  <si>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</si>
  <si>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</si>
  <si>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</si>
  <si>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</si>
  <si>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</si>
  <si>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</si>
  <si>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</si>
  <si>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</si>
  <si>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</si>
  <si>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</si>
  <si>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</si>
  <si>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</si>
  <si>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</si>
  <si>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</si>
  <si>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</si>
  <si>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</si>
  <si>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</si>
  <si>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</si>
  <si>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</si>
  <si>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</si>
  <si>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</si>
  <si>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</si>
  <si>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</si>
  <si>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</si>
  <si>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</si>
  <si>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</si>
  <si>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</si>
  <si>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</si>
  <si>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</si>
  <si>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</si>
  <si>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</si>
  <si>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</si>
  <si>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</si>
  <si>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</si>
  <si>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</si>
  <si>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</si>
  <si>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</si>
  <si>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</si>
  <si>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</si>
  <si>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</si>
  <si>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</si>
  <si>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</si>
  <si>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</si>
  <si>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</si>
  <si>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</si>
  <si>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</si>
  <si>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</si>
  <si>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</si>
  <si>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</si>
  <si>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</si>
  <si>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</si>
  <si>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</si>
  <si>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</si>
  <si>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</si>
  <si>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</si>
  <si>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</si>
  <si>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</si>
  <si>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</si>
  <si>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</si>
  <si>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</si>
  <si>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</si>
  <si>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</si>
  <si>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</si>
  <si>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</si>
  <si>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</si>
  <si>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</si>
  <si>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</si>
  <si>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</si>
  <si>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</si>
  <si>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</si>
  <si>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</si>
  <si>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</si>
  <si>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</si>
  <si>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</si>
  <si>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</si>
  <si>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</si>
  <si>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</si>
  <si>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</si>
  <si>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</si>
  <si>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</si>
  <si>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</si>
  <si>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</si>
  <si>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</si>
  <si>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</si>
  <si>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</si>
  <si>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</si>
  <si>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</si>
  <si>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</si>
  <si>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</si>
  <si>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</si>
  <si>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</si>
  <si>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</si>
  <si>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</si>
  <si>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</si>
  <si>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</si>
  <si>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</si>
  <si>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</si>
  <si>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</si>
  <si>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</si>
  <si>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</si>
  <si>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</si>
  <si>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</si>
  <si>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</si>
  <si>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</si>
  <si>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</si>
  <si>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</si>
  <si>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</si>
  <si>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</si>
  <si>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</si>
  <si>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</si>
  <si>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</si>
  <si>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</si>
  <si>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</si>
  <si>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</si>
  <si>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</si>
  <si>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</si>
  <si>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</si>
  <si>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</si>
  <si>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</si>
  <si>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</si>
  <si>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</si>
  <si>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</si>
  <si>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</si>
  <si>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</si>
  <si>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</si>
  <si>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</si>
  <si>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</si>
  <si>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</si>
  <si>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</si>
  <si>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</si>
  <si>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</si>
  <si>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</si>
  <si>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</si>
  <si>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</si>
  <si>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</si>
  <si>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</si>
  <si>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8.65</t>
  </si>
  <si>
    <t>▲ 8.47</t>
  </si>
  <si>
    <t>▲ 1.06</t>
  </si>
  <si>
    <t>水道事業会計</t>
  </si>
  <si>
    <t>一般会計</t>
  </si>
  <si>
    <t>国民健康保険特別会計</t>
  </si>
  <si>
    <t>下水道事業会計</t>
  </si>
  <si>
    <t>介護保険特別会計</t>
  </si>
  <si>
    <t>後期高齢者医療特別会計</t>
  </si>
  <si>
    <t>市営墓地事業特別会計</t>
  </si>
  <si>
    <t>特定地域戸別合併処理浄化槽整備事業特別会計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</si>
  <si>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</si>
  <si>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</si>
  <si>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</si>
  <si>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</si>
  <si>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</si>
  <si>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</si>
  <si>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</si>
  <si>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</si>
  <si>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t>
    <phoneticPr fontId="2"/>
  </si>
  <si>
    <t>公立岩瀬病院企業団（病院事業会計）</t>
    <rPh sb="0" eb="2">
      <t>コウリツ</t>
    </rPh>
    <rPh sb="2" eb="4">
      <t>イワセ</t>
    </rPh>
    <rPh sb="4" eb="6">
      <t>ビョウイン</t>
    </rPh>
    <rPh sb="6" eb="8">
      <t>キギョウ</t>
    </rPh>
    <rPh sb="8" eb="9">
      <t>ダン</t>
    </rPh>
    <rPh sb="10" eb="12">
      <t>ビョウイン</t>
    </rPh>
    <rPh sb="12" eb="14">
      <t>ジギョウ</t>
    </rPh>
    <rPh sb="14" eb="16">
      <t>カイケイ</t>
    </rPh>
    <phoneticPr fontId="2"/>
  </si>
  <si>
    <t>福島県後期高齢者医療広域連合（一般会計）</t>
    <rPh sb="0" eb="3">
      <t>フクシマケン</t>
    </rPh>
    <rPh sb="3" eb="5">
      <t>コウキ</t>
    </rPh>
    <rPh sb="5" eb="8">
      <t>コウレイシャ</t>
    </rPh>
    <rPh sb="8" eb="10">
      <t>イリョウ</t>
    </rPh>
    <rPh sb="10" eb="12">
      <t>コウイキ</t>
    </rPh>
    <rPh sb="12" eb="14">
      <t>レンゴウ</t>
    </rPh>
    <rPh sb="15" eb="17">
      <t>イッパン</t>
    </rPh>
    <rPh sb="17" eb="19">
      <t>カイケイ</t>
    </rPh>
    <phoneticPr fontId="2"/>
  </si>
  <si>
    <t>福島県後期高齢者医療広域連合（後期高齢者医療特別会計）</t>
    <rPh sb="0" eb="3">
      <t>フクシマケン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</si>
  <si>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福島県市町村総合事務組合（一般会計）</t>
    <rPh sb="0" eb="3">
      <t>フクシマケン</t>
    </rPh>
    <rPh sb="3" eb="6">
      <t>シチョウソン</t>
    </rPh>
    <rPh sb="6" eb="8">
      <t>ソウゴウ</t>
    </rPh>
    <rPh sb="8" eb="10">
      <t>ジム</t>
    </rPh>
    <rPh sb="10" eb="12">
      <t>クミアイ</t>
    </rPh>
    <rPh sb="13" eb="15">
      <t>イッパン</t>
    </rPh>
    <rPh sb="15" eb="17">
      <t>カイケイ</t>
    </rPh>
    <phoneticPr fontId="2"/>
  </si>
  <si>
    <t>福島県市町村総合事務組合（消防補償等特別会計）</t>
    <rPh sb="0" eb="3">
      <t>フクシマケン</t>
    </rPh>
    <rPh sb="3" eb="6">
      <t>シチョウソン</t>
    </rPh>
    <rPh sb="6" eb="8">
      <t>ソウゴウ</t>
    </rPh>
    <rPh sb="8" eb="10">
      <t>ジム</t>
    </rPh>
    <rPh sb="10" eb="12">
      <t>クミアイ</t>
    </rPh>
    <rPh sb="13" eb="15">
      <t>ショウボウ</t>
    </rPh>
    <rPh sb="15" eb="17">
      <t>ホショウ</t>
    </rPh>
    <rPh sb="17" eb="18">
      <t>ナド</t>
    </rPh>
    <rPh sb="18" eb="20">
      <t>トクベツ</t>
    </rPh>
    <rPh sb="20" eb="22">
      <t>カイケイ</t>
    </rPh>
    <phoneticPr fontId="2"/>
  </si>
  <si>
    <t>福島県市町村総合事務組合（消防賞じゅつ金特別会計）</t>
    <rPh sb="0" eb="3">
      <t>フクシマケン</t>
    </rPh>
    <rPh sb="3" eb="6">
      <t>シチョウソン</t>
    </rPh>
    <rPh sb="6" eb="8">
      <t>ソウゴウ</t>
    </rPh>
    <rPh sb="8" eb="10">
      <t>ジム</t>
    </rPh>
    <rPh sb="10" eb="12">
      <t>クミアイ</t>
    </rPh>
    <rPh sb="13" eb="15">
      <t>ショウボウ</t>
    </rPh>
    <rPh sb="15" eb="16">
      <t>ショウ</t>
    </rPh>
    <rPh sb="19" eb="20">
      <t>キン</t>
    </rPh>
    <rPh sb="20" eb="22">
      <t>トクベツ</t>
    </rPh>
    <rPh sb="22" eb="24">
      <t>カイケイ</t>
    </rPh>
    <phoneticPr fontId="2"/>
  </si>
  <si>
    <t>福島県市町村総合事務組合（非常勤職員公務災害補償特別会計）</t>
    <rPh sb="0" eb="3">
      <t>フクシマケン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2"/>
  </si>
  <si>
    <t>福島県市町村総合事務組合（自治会館管理特別会計）</t>
    <rPh sb="0" eb="2">
      <t>フクシマ</t>
    </rPh>
    <rPh sb="2" eb="3">
      <t>ケン</t>
    </rPh>
    <rPh sb="3" eb="6">
      <t>シチョウソン</t>
    </rPh>
    <rPh sb="6" eb="8">
      <t>ソウゴウ</t>
    </rPh>
    <rPh sb="8" eb="10">
      <t>ジム</t>
    </rPh>
    <rPh sb="10" eb="12">
      <t>クミアイ</t>
    </rPh>
    <rPh sb="13" eb="15">
      <t>ジチ</t>
    </rPh>
    <rPh sb="15" eb="17">
      <t>カイカン</t>
    </rPh>
    <rPh sb="17" eb="19">
      <t>カンリ</t>
    </rPh>
    <rPh sb="19" eb="21">
      <t>トクベツ</t>
    </rPh>
    <rPh sb="21" eb="23">
      <t>カイケイ</t>
    </rPh>
    <phoneticPr fontId="2"/>
  </si>
  <si>
    <t>須賀川地方広域消防組合（一般会計）</t>
    <rPh sb="0" eb="3">
      <t>スカガワ</t>
    </rPh>
    <rPh sb="3" eb="5">
      <t>チホウ</t>
    </rPh>
    <rPh sb="5" eb="7">
      <t>コウイキ</t>
    </rPh>
    <rPh sb="7" eb="9">
      <t>ショウボウ</t>
    </rPh>
    <rPh sb="9" eb="11">
      <t>クミアイ</t>
    </rPh>
    <rPh sb="12" eb="14">
      <t>イッパン</t>
    </rPh>
    <rPh sb="14" eb="16">
      <t>カイケイ</t>
    </rPh>
    <phoneticPr fontId="2"/>
  </si>
  <si>
    <t>須賀川地方保健環境組合（一般会計）</t>
    <rPh sb="0" eb="3">
      <t>スカガワ</t>
    </rPh>
    <rPh sb="3" eb="5">
      <t>チホウ</t>
    </rPh>
    <rPh sb="5" eb="7">
      <t>ホケン</t>
    </rPh>
    <rPh sb="7" eb="9">
      <t>カンキョウ</t>
    </rPh>
    <rPh sb="9" eb="11">
      <t>クミアイ</t>
    </rPh>
    <rPh sb="12" eb="14">
      <t>イッパン</t>
    </rPh>
    <rPh sb="14" eb="16">
      <t>カイケイ</t>
    </rPh>
    <phoneticPr fontId="2"/>
  </si>
  <si>
    <t>福島県市民交通災害共済組合（一般会計）</t>
    <rPh sb="0" eb="3">
      <t>フクシマケン</t>
    </rPh>
    <rPh sb="3" eb="5">
      <t>シミン</t>
    </rPh>
    <rPh sb="5" eb="7">
      <t>コウツウ</t>
    </rPh>
    <rPh sb="7" eb="9">
      <t>サイガイ</t>
    </rPh>
    <rPh sb="9" eb="11">
      <t>キョウサイ</t>
    </rPh>
    <rPh sb="11" eb="13">
      <t>クミアイ</t>
    </rPh>
    <rPh sb="14" eb="16">
      <t>イッパン</t>
    </rPh>
    <rPh sb="16" eb="18">
      <t>カイケイ</t>
    </rPh>
    <phoneticPr fontId="2"/>
  </si>
  <si>
    <t>郡山地方土地開発公社</t>
    <rPh sb="0" eb="2">
      <t>コオリヤマ</t>
    </rPh>
    <rPh sb="2" eb="4">
      <t>チホウ</t>
    </rPh>
    <rPh sb="4" eb="6">
      <t>トチ</t>
    </rPh>
    <rPh sb="6" eb="8">
      <t>カイハツ</t>
    </rPh>
    <rPh sb="8" eb="10">
      <t>コウシャ</t>
    </rPh>
    <phoneticPr fontId="2"/>
  </si>
  <si>
    <t>（株）福島エアポートサービス</t>
    <rPh sb="1" eb="2">
      <t>カブ</t>
    </rPh>
    <rPh sb="3" eb="5">
      <t>フクシマ</t>
    </rPh>
    <phoneticPr fontId="2"/>
  </si>
  <si>
    <t>（公財）須賀川市スポーツ振興協会</t>
    <rPh sb="1" eb="2">
      <t>コウ</t>
    </rPh>
    <rPh sb="2" eb="3">
      <t>ザイ</t>
    </rPh>
    <rPh sb="4" eb="7">
      <t>スカガワ</t>
    </rPh>
    <rPh sb="7" eb="8">
      <t>シ</t>
    </rPh>
    <rPh sb="12" eb="14">
      <t>シンコウ</t>
    </rPh>
    <rPh sb="14" eb="16">
      <t>キョウカイ</t>
    </rPh>
    <phoneticPr fontId="2"/>
  </si>
  <si>
    <t>（公財）ふくしま科学振興協会</t>
    <rPh sb="1" eb="2">
      <t>コウ</t>
    </rPh>
    <rPh sb="2" eb="3">
      <t>ザイ</t>
    </rPh>
    <rPh sb="8" eb="10">
      <t>カガク</t>
    </rPh>
    <rPh sb="10" eb="12">
      <t>シンコウ</t>
    </rPh>
    <rPh sb="12" eb="14">
      <t>キョウカイ</t>
    </rPh>
    <phoneticPr fontId="2"/>
  </si>
  <si>
    <t>（公財）須賀川市農業公社</t>
    <rPh sb="1" eb="2">
      <t>コウ</t>
    </rPh>
    <rPh sb="2" eb="3">
      <t>ザイ</t>
    </rPh>
    <rPh sb="4" eb="7">
      <t>スカガワ</t>
    </rPh>
    <rPh sb="7" eb="8">
      <t>シ</t>
    </rPh>
    <rPh sb="8" eb="10">
      <t>ノウギョウ</t>
    </rPh>
    <rPh sb="10" eb="12">
      <t>コウシャ</t>
    </rPh>
    <phoneticPr fontId="2"/>
  </si>
  <si>
    <t>（株）こぷろ須賀川</t>
    <rPh sb="1" eb="2">
      <t>カブ</t>
    </rPh>
    <rPh sb="6" eb="9">
      <t>スカガワ</t>
    </rPh>
    <phoneticPr fontId="2"/>
  </si>
  <si>
    <t>-</t>
    <phoneticPr fontId="2"/>
  </si>
  <si>
    <t>-</t>
    <phoneticPr fontId="2"/>
  </si>
  <si>
    <t>公共施設等整備基金</t>
    <phoneticPr fontId="5"/>
  </si>
  <si>
    <t>奨学資金基金</t>
    <rPh sb="0" eb="4">
      <t>ショウガクシキン</t>
    </rPh>
    <rPh sb="4" eb="6">
      <t>キキン</t>
    </rPh>
    <phoneticPr fontId="5"/>
  </si>
  <si>
    <t>明るい長寿社会を築く市民基金</t>
    <rPh sb="0" eb="1">
      <t>アカ</t>
    </rPh>
    <rPh sb="3" eb="7">
      <t>チョウジュシャカイ</t>
    </rPh>
    <rPh sb="8" eb="9">
      <t>キズ</t>
    </rPh>
    <rPh sb="10" eb="14">
      <t>シミンキキン</t>
    </rPh>
    <phoneticPr fontId="5"/>
  </si>
  <si>
    <t>好きですすかがわガンバレ基金</t>
    <rPh sb="0" eb="1">
      <t>ス</t>
    </rPh>
    <rPh sb="12" eb="14">
      <t>キキン</t>
    </rPh>
    <phoneticPr fontId="5"/>
  </si>
  <si>
    <t>市営墓地基金</t>
    <rPh sb="0" eb="2">
      <t>シエイ</t>
    </rPh>
    <rPh sb="2" eb="4">
      <t>ボチ</t>
    </rPh>
    <rPh sb="4" eb="6">
      <t>キキン</t>
    </rPh>
    <phoneticPr fontId="5"/>
  </si>
  <si>
    <t>※8：職員の状況については、令和3年地方公務員給与実態調査に基づいている。</t>
    <phoneticPr fontId="2"/>
  </si>
  <si>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</si>
  <si>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</si>
  <si>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</si>
  <si>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</si>
  <si>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</si>
  <si>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</si>
  <si>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</si>
  <si>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</si>
  <si>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</si>
  <si>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有形固定資産減価償却費率は類似団体平均と比べて低い水準で推移しているものの、本市の公共施設は高度経済成長期から平成初期に整備されたものが多く、今後施設の老朽化が進むことで指標の上昇が見込まれる。また、将来負担比率は増加傾向にあり、類似団体平均と比べて高い水準にある。
　各施設の更新に伴い地方債の現在高は増加しており、将来負担比率への影響が考えられることから、公共施設等総合管理計画や令和２年度に策定した公共施設等個別施設計画に基づき計画的な施設の管理に取り組むとともに、公共施設等整備基金への積立など充当可能財源の確保にも努めていく。</t>
    <phoneticPr fontId="5"/>
  </si>
  <si>
    <t>　実質公債費比率は０．１ポイント低下し、前年度と同程度である。
　将来負担比率は３．０ポイント低下した。これは、下水道事業（農集）における分流式下水道等に要する経費の企業債残高が減少したこと等により、公営企業債等繰入見込額が低下したためである。
　ただし、実質公債費比率及び将来負担比率ともに類似団体平均を上回っており、市債残高が増加傾向にあるとともに、これまでに借入れを行った市債の元金償還が順次始まることで、将来的には実質公債費比率の上昇が見込まれることから、市債の借入れにあたっては交付税措置がある起債を厳選し、実質的な公債費負担を極力抑制することで、健全な指標の維持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</si>
</sst>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0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12" xfId="11" applyFont="1" applyBorder="1">
      <alignment vertical="center"/>
    </xf>
    <xf numFmtId="0" fontId="20" fillId="0" borderId="0" xfId="11" applyFont="1" applyBorder="1">
      <alignment vertical="center"/>
    </xf>
    <xf numFmtId="0" fontId="20" fillId="0" borderId="54" xfId="11" applyFont="1" applyBorder="1">
      <alignment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4" fillId="0" borderId="0" xfId="11" applyFont="1" applyAlignment="1">
      <alignment vertical="center"/>
    </xf>
    <xf numFmtId="0" fontId="24" fillId="0" borderId="0" xfId="11" applyFont="1" applyBorder="1" applyAlignment="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9" xfId="8" applyFont="1" applyBorder="1" applyAlignment="1">
      <alignment horizontal="center" vertical="center"/>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68" xfId="8" applyFont="1" applyBorder="1" applyAlignment="1">
      <alignment horizontal="center" vertical="center"/>
    </xf>
    <xf numFmtId="0" fontId="20" fillId="0" borderId="40"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37" xfId="8" applyFont="1" applyBorder="1" applyAlignment="1">
      <alignment horizontal="center" vertical="center"/>
    </xf>
    <xf numFmtId="0" fontId="20" fillId="0" borderId="69" xfId="8" applyFont="1" applyBorder="1" applyAlignment="1">
      <alignment horizontal="center" vertical="center"/>
    </xf>
    <xf numFmtId="0" fontId="20" fillId="0" borderId="7" xfId="8" applyFont="1" applyBorder="1" applyAlignment="1">
      <alignment horizontal="center" vertical="center"/>
    </xf>
    <xf numFmtId="0" fontId="20" fillId="0" borderId="0" xfId="8" applyFont="1" applyAlignment="1">
      <alignment horizontal="center" vertical="center"/>
    </xf>
    <xf numFmtId="0" fontId="20" fillId="0" borderId="24" xfId="8" applyFont="1" applyBorder="1" applyAlignment="1">
      <alignment horizontal="center" vertical="center"/>
    </xf>
    <xf numFmtId="0" fontId="20" fillId="0" borderId="54" xfId="8" applyFont="1" applyBorder="1" applyAlignment="1">
      <alignment horizontal="center" vertical="center"/>
    </xf>
    <xf numFmtId="0" fontId="20" fillId="0" borderId="66" xfId="8" applyFont="1" applyBorder="1" applyAlignment="1">
      <alignment horizontal="center" vertical="center"/>
    </xf>
    <xf numFmtId="0" fontId="20" fillId="0" borderId="67" xfId="8" applyFont="1" applyBorder="1" applyAlignment="1">
      <alignment horizontal="center" vertical="center"/>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3" xfId="8" applyFont="1" applyBorder="1" applyAlignment="1">
      <alignment horizontal="center" vertical="center"/>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7" xfId="8" applyFont="1" applyBorder="1" applyAlignment="1">
      <alignment horizontal="left" vertical="center"/>
    </xf>
    <xf numFmtId="0" fontId="20" fillId="0" borderId="0" xfId="8" applyFont="1" applyAlignment="1">
      <alignment horizontal="left" vertical="center"/>
    </xf>
    <xf numFmtId="0" fontId="20" fillId="0" borderId="66" xfId="8" applyFont="1" applyBorder="1" applyAlignment="1">
      <alignment horizontal="left" vertical="center"/>
    </xf>
    <xf numFmtId="0" fontId="20" fillId="0" borderId="14" xfId="8" applyFont="1" applyBorder="1" applyAlignment="1">
      <alignment horizontal="center" vertical="center"/>
    </xf>
    <xf numFmtId="0" fontId="20" fillId="0" borderId="48" xfId="8" applyFont="1" applyBorder="1" applyAlignment="1">
      <alignment horizontal="center" vertical="center"/>
    </xf>
    <xf numFmtId="0" fontId="20" fillId="0" borderId="15" xfId="8" applyFont="1" applyBorder="1" applyAlignment="1">
      <alignment horizontal="center" vertical="center"/>
    </xf>
    <xf numFmtId="0" fontId="20" fillId="0" borderId="50" xfId="8" applyFont="1" applyBorder="1" applyAlignment="1">
      <alignment horizontal="center" vertical="center"/>
    </xf>
    <xf numFmtId="0" fontId="20" fillId="0" borderId="70" xfId="8" applyFont="1" applyBorder="1" applyAlignment="1">
      <alignment horizontal="center" vertical="center"/>
    </xf>
    <xf numFmtId="0" fontId="20" fillId="0" borderId="71" xfId="8" applyFont="1" applyBorder="1" applyAlignment="1">
      <alignment horizontal="center" vertical="center"/>
    </xf>
    <xf numFmtId="0" fontId="20" fillId="0" borderId="41" xfId="8" applyFont="1" applyBorder="1" applyAlignment="1">
      <alignment horizontal="center" vertical="center"/>
    </xf>
    <xf numFmtId="0" fontId="20" fillId="0" borderId="16"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0" fontId="20" fillId="0" borderId="11" xfId="8" applyFont="1" applyBorder="1" applyAlignment="1">
      <alignment horizontal="center" vertical="center"/>
    </xf>
    <xf numFmtId="0" fontId="20" fillId="0" borderId="12"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0" xfId="8" applyNumberFormat="1" applyFont="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0" xfId="8" applyFont="1" applyBorder="1">
      <alignment vertical="center"/>
    </xf>
    <xf numFmtId="0" fontId="20" fillId="0" borderId="31" xfId="8" applyFont="1" applyBorder="1">
      <alignment vertical="center"/>
    </xf>
    <xf numFmtId="0" fontId="20" fillId="0" borderId="42"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77"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39" xfId="8" applyFont="1" applyBorder="1">
      <alignment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32" xfId="8" applyNumberFormat="1" applyFont="1" applyBorder="1" applyAlignment="1">
      <alignment horizontal="right" vertical="center" shrinkToFit="1"/>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41" xfId="8" applyFont="1" applyBorder="1">
      <alignment vertical="center"/>
    </xf>
    <xf numFmtId="0" fontId="24" fillId="0" borderId="31" xfId="8" applyFont="1" applyBorder="1">
      <alignment vertical="center"/>
    </xf>
    <xf numFmtId="0" fontId="24" fillId="0" borderId="42" xfId="8" applyFont="1" applyBorder="1">
      <alignment vertical="center"/>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0" fillId="0" borderId="42"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78" fontId="20" fillId="0" borderId="8" xfId="8" applyNumberFormat="1" applyFont="1" applyBorder="1" applyAlignment="1">
      <alignment horizontal="right"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8"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4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7" fillId="0" borderId="31" xfId="8" applyFont="1" applyBorder="1">
      <alignment vertical="center"/>
    </xf>
    <xf numFmtId="0" fontId="27" fillId="0" borderId="42" xfId="8" applyFont="1" applyBorder="1">
      <alignmen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49" fontId="20" fillId="0" borderId="0" xfId="8" applyNumberFormat="1" applyFont="1" applyAlignment="1">
      <alignment horizontal="lef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0" fontId="20" fillId="0" borderId="11"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0" fillId="0" borderId="0" xfId="8" applyFont="1" applyAlignment="1">
      <alignment horizontal="center" vertical="center" shrinkToFit="1"/>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pplyProtection="1">
      <alignment horizontal="center" vertical="center" shrinkToFit="1"/>
      <protection hidden="1"/>
    </xf>
    <xf numFmtId="0" fontId="20" fillId="0" borderId="0" xfId="8" applyFont="1">
      <alignment vertical="center"/>
    </xf>
    <xf numFmtId="0" fontId="20" fillId="0" borderId="0" xfId="10">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31" xfId="11" applyBorder="1" applyAlignment="1">
      <alignment horizontal="center" vertical="center"/>
    </xf>
    <xf numFmtId="0" fontId="1" fillId="0" borderId="42" xfId="11" applyBorder="1" applyAlignment="1">
      <alignment horizontal="center" vertical="center"/>
    </xf>
    <xf numFmtId="178" fontId="20" fillId="0" borderId="87"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6" borderId="75" xfId="12" applyFont="1" applyFill="1" applyBorder="1" applyAlignment="1">
      <alignment horizontal="left" vertical="center"/>
    </xf>
    <xf numFmtId="0" fontId="34" fillId="6" borderId="75" xfId="12" applyFont="1" applyFill="1" applyBorder="1">
      <alignment vertical="center"/>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36"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9" xfId="15"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lignment horizontal="left" vertical="center"/>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2" xfId="12" applyFont="1" applyFill="1" applyBorder="1" applyAlignment="1">
      <alignment horizontal="center" vertical="center"/>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0" xfId="12" applyFont="1" applyFill="1" applyBorder="1" applyAlignment="1">
      <alignment horizontal="center" vertical="center"/>
    </xf>
    <xf numFmtId="0" fontId="34" fillId="6" borderId="34" xfId="12" applyFont="1" applyFill="1" applyBorder="1" applyAlignment="1">
      <alignment horizontal="center" vertical="center"/>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64"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38" xfId="12" applyFont="1" applyFill="1" applyBorder="1" applyAlignment="1">
      <alignment horizontal="left" vertical="center"/>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54" xfId="12" applyFont="1" applyFill="1" applyBorder="1">
      <alignment vertical="center"/>
    </xf>
    <xf numFmtId="0" fontId="34" fillId="6" borderId="40" xfId="12" applyFont="1" applyFill="1" applyBorder="1">
      <alignment vertical="center"/>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0" fontId="34" fillId="6" borderId="37" xfId="12" applyFont="1" applyFill="1" applyBorder="1">
      <alignment vertical="center"/>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0" fontId="34" fillId="6" borderId="31" xfId="12" applyFont="1" applyFill="1" applyBorder="1" applyAlignment="1">
      <alignment horizontal="center" vertical="center" wrapText="1"/>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161"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177" fontId="34" fillId="6" borderId="37" xfId="14" applyNumberFormat="1" applyFont="1" applyFill="1" applyBorder="1" applyAlignment="1">
      <alignment horizontal="right" vertical="center" shrinkToFit="1"/>
    </xf>
    <xf numFmtId="0" fontId="36" fillId="6" borderId="42" xfId="12" applyFont="1" applyFill="1" applyBorder="1" applyAlignment="1">
      <alignment horizontal="center" vertical="center"/>
    </xf>
    <xf numFmtId="0" fontId="34" fillId="6" borderId="4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11"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187" fontId="34" fillId="6" borderId="129"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81"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45" xfId="12" applyFont="1" applyFill="1" applyBorder="1" applyAlignment="1">
      <alignment horizontal="center" vertical="center"/>
    </xf>
    <xf numFmtId="0" fontId="34" fillId="6" borderId="72" xfId="12" applyFont="1" applyFill="1" applyBorder="1">
      <alignment vertical="center"/>
    </xf>
    <xf numFmtId="0" fontId="34" fillId="6" borderId="70"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48" xfId="14" applyNumberFormat="1" applyFont="1" applyFill="1" applyBorder="1" applyAlignment="1">
      <alignment horizontal="right" vertical="center" shrinkToFit="1"/>
    </xf>
    <xf numFmtId="0" fontId="34" fillId="6" borderId="26" xfId="12" applyFont="1" applyFill="1" applyBorder="1" applyAlignment="1">
      <alignment horizontal="center" vertical="center"/>
    </xf>
    <xf numFmtId="0" fontId="34" fillId="6" borderId="11"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0" fontId="34" fillId="6" borderId="7" xfId="12" applyFont="1" applyFill="1" applyBorder="1">
      <alignment vertical="center"/>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8" fontId="3" fillId="0" borderId="12" xfId="16" applyNumberFormat="1" applyFont="1" applyFill="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41" xfId="16" applyFont="1" applyFill="1" applyBorder="1" applyAlignment="1" applyProtection="1">
      <alignment horizontal="left" vertical="top" wrapText="1"/>
      <protection locked="0"/>
    </xf>
    <xf numFmtId="0" fontId="1" fillId="0" borderId="12" xfId="16" applyFont="1" applyFill="1" applyBorder="1" applyAlignment="1" applyProtection="1">
      <alignment horizontal="left" vertical="top" wrapText="1"/>
      <protection locked="0"/>
    </xf>
    <xf numFmtId="0" fontId="1" fillId="0" borderId="48" xfId="16" applyFont="1" applyFill="1" applyBorder="1" applyAlignment="1" applyProtection="1">
      <alignment horizontal="left" vertical="top" wrapText="1"/>
      <protection locked="0"/>
    </xf>
    <xf numFmtId="0" fontId="1" fillId="0" borderId="64" xfId="16" applyFont="1" applyFill="1" applyBorder="1" applyAlignment="1" applyProtection="1">
      <alignment horizontal="left" vertical="top" wrapText="1"/>
      <protection locked="0"/>
    </xf>
    <xf numFmtId="0" fontId="1" fillId="0" borderId="0" xfId="16" applyFont="1" applyFill="1" applyAlignment="1" applyProtection="1">
      <alignment horizontal="left" vertical="top" wrapText="1"/>
      <protection locked="0"/>
    </xf>
    <xf numFmtId="0" fontId="1" fillId="0" borderId="38" xfId="16" applyFont="1" applyFill="1" applyBorder="1" applyAlignment="1" applyProtection="1">
      <alignment horizontal="left" vertical="top" wrapText="1"/>
      <protection locked="0"/>
    </xf>
    <xf numFmtId="0" fontId="1" fillId="0" borderId="37" xfId="16" applyFont="1" applyFill="1" applyBorder="1" applyAlignment="1" applyProtection="1">
      <alignment horizontal="left" vertical="top" wrapText="1"/>
      <protection locked="0"/>
    </xf>
    <xf numFmtId="0" fontId="1" fillId="0" borderId="54" xfId="16" applyFont="1" applyFill="1" applyBorder="1" applyAlignment="1" applyProtection="1">
      <alignment horizontal="left" vertical="top" wrapText="1"/>
      <protection locked="0"/>
    </xf>
    <xf numFmtId="0" fontId="1" fillId="0" borderId="40" xfId="16" applyFont="1" applyFill="1" applyBorder="1" applyAlignment="1" applyProtection="1">
      <alignment horizontal="left" vertical="top" wrapText="1"/>
      <protection locked="0"/>
    </xf>
    <xf numFmtId="179" fontId="1" fillId="0" borderId="0" xfId="17" applyNumberFormat="1" applyFont="1" applyAlignment="1">
      <alignment horizontal="center" vertical="center" wrapText="1"/>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70615</c:v>
                </c:pt>
                <c:pt idx="1">
                  <c:v>69185</c:v>
                </c:pt>
                <c:pt idx="2">
                  <c:v>70166</c:v>
                </c:pt>
                <c:pt idx="3">
                  <c:v>70329</c:v>
                </c:pt>
                <c:pt idx="4">
                  <c:v>71871</c:v>
                </c:pt>
              </c:numCache>
            </c:numRef>
          </c:val>
          <c:smooth val="0"/>
          <c:extLst>
            <c:ext xmlns:c16="http://schemas.microsoft.com/office/drawing/2014/chart" uri="{C3380CC4-5D6E-409C-BE32-E72D297353CC}">
              <c16:uniqueId val="{00000000-5E6A-4358-BD14-42EEE26F330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118668</c:v>
                </c:pt>
                <c:pt idx="1">
                  <c:v>103901</c:v>
                </c:pt>
                <c:pt idx="2">
                  <c:v>85055</c:v>
                </c:pt>
                <c:pt idx="3">
                  <c:v>94386</c:v>
                </c:pt>
                <c:pt idx="4">
                  <c:v>51172</c:v>
                </c:pt>
              </c:numCache>
            </c:numRef>
          </c:val>
          <c:smooth val="0"/>
          <c:extLst>
            <c:ext xmlns:c16="http://schemas.microsoft.com/office/drawing/2014/chart" uri="{C3380CC4-5D6E-409C-BE32-E72D297353CC}">
              <c16:uniqueId val="{00000001-5E6A-4358-BD14-42EEE26F330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7.7</c:v>
                </c:pt>
                <c:pt idx="1">
                  <c:v>7.37</c:v>
                </c:pt>
                <c:pt idx="2">
                  <c:v>8</c:v>
                </c:pt>
                <c:pt idx="3">
                  <c:v>2.81</c:v>
                </c:pt>
                <c:pt idx="4">
                  <c:v>4.43</c:v>
                </c:pt>
              </c:numCache>
            </c:numRef>
          </c:val>
          <c:extLst>
            <c:ext xmlns:c16="http://schemas.microsoft.com/office/drawing/2014/chart" uri="{C3380CC4-5D6E-409C-BE32-E72D297353CC}">
              <c16:uniqueId val="{00000000-B8B8-4A18-ADBC-035AB2A09ED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17.670000000000002</c:v>
                </c:pt>
                <c:pt idx="1">
                  <c:v>25.18</c:v>
                </c:pt>
                <c:pt idx="2">
                  <c:v>15.7</c:v>
                </c:pt>
                <c:pt idx="3">
                  <c:v>11.59</c:v>
                </c:pt>
                <c:pt idx="4">
                  <c:v>8.31</c:v>
                </c:pt>
              </c:numCache>
            </c:numRef>
          </c:val>
          <c:extLst>
            <c:ext xmlns:c16="http://schemas.microsoft.com/office/drawing/2014/chart" uri="{C3380CC4-5D6E-409C-BE32-E72D297353CC}">
              <c16:uniqueId val="{00000001-B8B8-4A18-ADBC-035AB2A09ED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2.04</c:v>
                </c:pt>
                <c:pt idx="1">
                  <c:v>7.54</c:v>
                </c:pt>
                <c:pt idx="2">
                  <c:v>-8.65</c:v>
                </c:pt>
                <c:pt idx="3">
                  <c:v>-8.4700000000000006</c:v>
                </c:pt>
                <c:pt idx="4">
                  <c:v>-1.06</c:v>
                </c:pt>
              </c:numCache>
            </c:numRef>
          </c:val>
          <c:smooth val="0"/>
          <c:extLst>
            <c:ext xmlns:c16="http://schemas.microsoft.com/office/drawing/2014/chart" uri="{C3380CC4-5D6E-409C-BE32-E72D297353CC}">
              <c16:uniqueId val="{00000002-B8B8-4A18-ADBC-035AB2A09ED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1.1399999999999999</c:v>
                </c:pt>
                <c:pt idx="6">
                  <c:v>0</c:v>
                </c:pt>
                <c:pt idx="7">
                  <c:v>0</c:v>
                </c:pt>
                <c:pt idx="8">
                  <c:v>0</c:v>
                </c:pt>
                <c:pt idx="9">
                  <c:v>0</c:v>
                </c:pt>
              </c:numCache>
            </c:numRef>
          </c:val>
          <c:extLst>
            <c:ext xmlns:c16="http://schemas.microsoft.com/office/drawing/2014/chart" uri="{C3380CC4-5D6E-409C-BE32-E72D297353CC}">
              <c16:uniqueId val="{00000000-7C71-4909-9BC1-A5713D60ED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C71-4909-9BC1-A5713D60EDB1}"/>
            </c:ext>
          </c:extLst>
        </c:ser>
        <c:ser>
          <c:idx val="2"/>
          <c:order val="2"/>
          <c:tx>
            <c:strRef>
              <c:f>データシート!$A$29</c:f>
              <c:strCache>
                <c:ptCount val="1"/>
                <c:pt idx="0">
                  <c:v>特定地域戸別合併処理浄化槽整備事業特別会計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7C71-4909-9BC1-A5713D60EDB1}"/>
            </c:ext>
          </c:extLst>
        </c:ser>
        <c:ser>
          <c:idx val="3"/>
          <c:order val="3"/>
          <c:tx>
            <c:strRef>
              <c:f>データシート!$A$30</c:f>
              <c:strCache>
                <c:ptCount val="1"/>
                <c:pt idx="0">
                  <c:v>市営墓地事業特別会計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3-7C71-4909-9BC1-A5713D60EDB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c:v>
                </c:pt>
                <c:pt idx="2">
                  <c:v>#N/A</c:v>
                </c:pt>
                <c:pt idx="3">
                  <c:v>0.01</c:v>
                </c:pt>
                <c:pt idx="4">
                  <c:v>#N/A</c:v>
                </c:pt>
                <c:pt idx="5">
                  <c:v>0.01</c:v>
                </c:pt>
                <c:pt idx="6">
                  <c:v>#N/A</c:v>
                </c:pt>
                <c:pt idx="7">
                  <c:v>0.01</c:v>
                </c:pt>
                <c:pt idx="8">
                  <c:v>#N/A</c:v>
                </c:pt>
                <c:pt idx="9">
                  <c:v>0</c:v>
                </c:pt>
              </c:numCache>
            </c:numRef>
          </c:val>
          <c:extLst>
            <c:ext xmlns:c16="http://schemas.microsoft.com/office/drawing/2014/chart" uri="{C3380CC4-5D6E-409C-BE32-E72D297353CC}">
              <c16:uniqueId val="{00000004-7C71-4909-9BC1-A5713D60ED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1.07</c:v>
                </c:pt>
                <c:pt idx="2">
                  <c:v>#N/A</c:v>
                </c:pt>
                <c:pt idx="3">
                  <c:v>0.73</c:v>
                </c:pt>
                <c:pt idx="4">
                  <c:v>#N/A</c:v>
                </c:pt>
                <c:pt idx="5">
                  <c:v>0.28000000000000003</c:v>
                </c:pt>
                <c:pt idx="6">
                  <c:v>#N/A</c:v>
                </c:pt>
                <c:pt idx="7">
                  <c:v>0.84</c:v>
                </c:pt>
                <c:pt idx="8">
                  <c:v>#N/A</c:v>
                </c:pt>
                <c:pt idx="9">
                  <c:v>0.74</c:v>
                </c:pt>
              </c:numCache>
            </c:numRef>
          </c:val>
          <c:extLst>
            <c:ext xmlns:c16="http://schemas.microsoft.com/office/drawing/2014/chart" uri="{C3380CC4-5D6E-409C-BE32-E72D297353CC}">
              <c16:uniqueId val="{00000005-7C71-4909-9BC1-A5713D60EDB1}"/>
            </c:ext>
          </c:extLst>
        </c:ser>
        <c:ser>
          <c:idx val="6"/>
          <c:order val="6"/>
          <c:tx>
            <c:strRef>
              <c:f>データシート!$A$33</c:f>
              <c:strCache>
                <c:ptCount val="1"/>
                <c:pt idx="0">
                  <c:v>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0</c:v>
                </c:pt>
                <c:pt idx="1">
                  <c:v>0</c:v>
                </c:pt>
                <c:pt idx="2">
                  <c:v>0</c:v>
                </c:pt>
                <c:pt idx="3">
                  <c:v>0</c:v>
                </c:pt>
                <c:pt idx="4">
                  <c:v>0</c:v>
                </c:pt>
                <c:pt idx="5">
                  <c:v>0</c:v>
                </c:pt>
                <c:pt idx="6">
                  <c:v>#N/A</c:v>
                </c:pt>
                <c:pt idx="7">
                  <c:v>0.82</c:v>
                </c:pt>
                <c:pt idx="8">
                  <c:v>#N/A</c:v>
                </c:pt>
                <c:pt idx="9">
                  <c:v>1.73</c:v>
                </c:pt>
              </c:numCache>
            </c:numRef>
          </c:val>
          <c:extLst>
            <c:ext xmlns:c16="http://schemas.microsoft.com/office/drawing/2014/chart" uri="{C3380CC4-5D6E-409C-BE32-E72D297353CC}">
              <c16:uniqueId val="{00000006-7C71-4909-9BC1-A5713D60EDB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2.88</c:v>
                </c:pt>
                <c:pt idx="2">
                  <c:v>#N/A</c:v>
                </c:pt>
                <c:pt idx="3">
                  <c:v>3.24</c:v>
                </c:pt>
                <c:pt idx="4">
                  <c:v>#N/A</c:v>
                </c:pt>
                <c:pt idx="5">
                  <c:v>3.79</c:v>
                </c:pt>
                <c:pt idx="6">
                  <c:v>#N/A</c:v>
                </c:pt>
                <c:pt idx="7">
                  <c:v>3.89</c:v>
                </c:pt>
                <c:pt idx="8">
                  <c:v>#N/A</c:v>
                </c:pt>
                <c:pt idx="9">
                  <c:v>3.06</c:v>
                </c:pt>
              </c:numCache>
            </c:numRef>
          </c:val>
          <c:extLst>
            <c:ext xmlns:c16="http://schemas.microsoft.com/office/drawing/2014/chart" uri="{C3380CC4-5D6E-409C-BE32-E72D297353CC}">
              <c16:uniqueId val="{00000007-7C71-4909-9BC1-A5713D60EDB1}"/>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7.69</c:v>
                </c:pt>
                <c:pt idx="2">
                  <c:v>#N/A</c:v>
                </c:pt>
                <c:pt idx="3">
                  <c:v>7.52</c:v>
                </c:pt>
                <c:pt idx="4">
                  <c:v>#N/A</c:v>
                </c:pt>
                <c:pt idx="5">
                  <c:v>8.1300000000000008</c:v>
                </c:pt>
                <c:pt idx="6">
                  <c:v>#N/A</c:v>
                </c:pt>
                <c:pt idx="7">
                  <c:v>2.93</c:v>
                </c:pt>
                <c:pt idx="8">
                  <c:v>#N/A</c:v>
                </c:pt>
                <c:pt idx="9">
                  <c:v>4.55</c:v>
                </c:pt>
              </c:numCache>
            </c:numRef>
          </c:val>
          <c:extLst>
            <c:ext xmlns:c16="http://schemas.microsoft.com/office/drawing/2014/chart" uri="{C3380CC4-5D6E-409C-BE32-E72D297353CC}">
              <c16:uniqueId val="{00000008-7C71-4909-9BC1-A5713D60ED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10.43</c:v>
                </c:pt>
                <c:pt idx="2">
                  <c:v>#N/A</c:v>
                </c:pt>
                <c:pt idx="3">
                  <c:v>11.12</c:v>
                </c:pt>
                <c:pt idx="4">
                  <c:v>#N/A</c:v>
                </c:pt>
                <c:pt idx="5">
                  <c:v>11.79</c:v>
                </c:pt>
                <c:pt idx="6">
                  <c:v>#N/A</c:v>
                </c:pt>
                <c:pt idx="7">
                  <c:v>12.38</c:v>
                </c:pt>
                <c:pt idx="8">
                  <c:v>#N/A</c:v>
                </c:pt>
                <c:pt idx="9">
                  <c:v>11.91</c:v>
                </c:pt>
              </c:numCache>
            </c:numRef>
          </c:val>
          <c:extLst>
            <c:ext xmlns:c16="http://schemas.microsoft.com/office/drawing/2014/chart" uri="{C3380CC4-5D6E-409C-BE32-E72D297353CC}">
              <c16:uniqueId val="{00000009-7C71-4909-9BC1-A5713D60ED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3155</c:v>
                </c:pt>
                <c:pt idx="5">
                  <c:v>3225</c:v>
                </c:pt>
                <c:pt idx="8">
                  <c:v>3273</c:v>
                </c:pt>
                <c:pt idx="11">
                  <c:v>3296</c:v>
                </c:pt>
                <c:pt idx="14">
                  <c:v>3325</c:v>
                </c:pt>
              </c:numCache>
            </c:numRef>
          </c:val>
          <c:extLst>
            <c:ext xmlns:c16="http://schemas.microsoft.com/office/drawing/2014/chart" uri="{C3380CC4-5D6E-409C-BE32-E72D297353CC}">
              <c16:uniqueId val="{00000000-8250-455B-BC0F-178EF7422A5E}"/>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8250-455B-BC0F-178EF7422A5E}"/>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33</c:v>
                </c:pt>
                <c:pt idx="3">
                  <c:v>11</c:v>
                </c:pt>
                <c:pt idx="6">
                  <c:v>1280</c:v>
                </c:pt>
                <c:pt idx="9">
                  <c:v>9</c:v>
                </c:pt>
                <c:pt idx="12">
                  <c:v>23</c:v>
                </c:pt>
              </c:numCache>
            </c:numRef>
          </c:val>
          <c:extLst>
            <c:ext xmlns:c16="http://schemas.microsoft.com/office/drawing/2014/chart" uri="{C3380CC4-5D6E-409C-BE32-E72D297353CC}">
              <c16:uniqueId val="{00000002-8250-455B-BC0F-178EF7422A5E}"/>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210</c:v>
                </c:pt>
                <c:pt idx="3">
                  <c:v>214</c:v>
                </c:pt>
                <c:pt idx="6">
                  <c:v>205</c:v>
                </c:pt>
                <c:pt idx="9">
                  <c:v>222</c:v>
                </c:pt>
                <c:pt idx="12">
                  <c:v>220</c:v>
                </c:pt>
              </c:numCache>
            </c:numRef>
          </c:val>
          <c:extLst>
            <c:ext xmlns:c16="http://schemas.microsoft.com/office/drawing/2014/chart" uri="{C3380CC4-5D6E-409C-BE32-E72D297353CC}">
              <c16:uniqueId val="{00000003-8250-455B-BC0F-178EF7422A5E}"/>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1010</c:v>
                </c:pt>
                <c:pt idx="3">
                  <c:v>962</c:v>
                </c:pt>
                <c:pt idx="6">
                  <c:v>1056</c:v>
                </c:pt>
                <c:pt idx="9">
                  <c:v>881</c:v>
                </c:pt>
                <c:pt idx="12">
                  <c:v>864</c:v>
                </c:pt>
              </c:numCache>
            </c:numRef>
          </c:val>
          <c:extLst>
            <c:ext xmlns:c16="http://schemas.microsoft.com/office/drawing/2014/chart" uri="{C3380CC4-5D6E-409C-BE32-E72D297353CC}">
              <c16:uniqueId val="{00000004-8250-455B-BC0F-178EF7422A5E}"/>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8250-455B-BC0F-178EF7422A5E}"/>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8250-455B-BC0F-178EF7422A5E}"/>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2853</c:v>
                </c:pt>
                <c:pt idx="3">
                  <c:v>2923</c:v>
                </c:pt>
                <c:pt idx="6">
                  <c:v>3053</c:v>
                </c:pt>
                <c:pt idx="9">
                  <c:v>3082</c:v>
                </c:pt>
                <c:pt idx="12">
                  <c:v>3128</c:v>
                </c:pt>
              </c:numCache>
            </c:numRef>
          </c:val>
          <c:extLst>
            <c:ext xmlns:c16="http://schemas.microsoft.com/office/drawing/2014/chart" uri="{C3380CC4-5D6E-409C-BE32-E72D297353CC}">
              <c16:uniqueId val="{00000007-8250-455B-BC0F-178EF7422A5E}"/>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951</c:v>
                </c:pt>
                <c:pt idx="2">
                  <c:v>#N/A</c:v>
                </c:pt>
                <c:pt idx="3">
                  <c:v>#N/A</c:v>
                </c:pt>
                <c:pt idx="4">
                  <c:v>885</c:v>
                </c:pt>
                <c:pt idx="5">
                  <c:v>#N/A</c:v>
                </c:pt>
                <c:pt idx="6">
                  <c:v>#N/A</c:v>
                </c:pt>
                <c:pt idx="7">
                  <c:v>2321</c:v>
                </c:pt>
                <c:pt idx="8">
                  <c:v>#N/A</c:v>
                </c:pt>
                <c:pt idx="9">
                  <c:v>#N/A</c:v>
                </c:pt>
                <c:pt idx="10">
                  <c:v>898</c:v>
                </c:pt>
                <c:pt idx="11">
                  <c:v>#N/A</c:v>
                </c:pt>
                <c:pt idx="12">
                  <c:v>#N/A</c:v>
                </c:pt>
                <c:pt idx="13">
                  <c:v>910</c:v>
                </c:pt>
                <c:pt idx="14">
                  <c:v>#N/A</c:v>
                </c:pt>
              </c:numCache>
            </c:numRef>
          </c:val>
          <c:smooth val="0"/>
          <c:extLst>
            <c:ext xmlns:c16="http://schemas.microsoft.com/office/drawing/2014/chart" uri="{C3380CC4-5D6E-409C-BE32-E72D297353CC}">
              <c16:uniqueId val="{00000008-8250-455B-BC0F-178EF7422A5E}"/>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37292</c:v>
                </c:pt>
                <c:pt idx="5">
                  <c:v>38149</c:v>
                </c:pt>
                <c:pt idx="8">
                  <c:v>38198</c:v>
                </c:pt>
                <c:pt idx="11">
                  <c:v>39759</c:v>
                </c:pt>
                <c:pt idx="14">
                  <c:v>39124</c:v>
                </c:pt>
              </c:numCache>
            </c:numRef>
          </c:val>
          <c:extLst>
            <c:ext xmlns:c16="http://schemas.microsoft.com/office/drawing/2014/chart" uri="{C3380CC4-5D6E-409C-BE32-E72D297353CC}">
              <c16:uniqueId val="{00000000-1E06-423D-A0B8-7B782DDE3E6E}"/>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5729</c:v>
                </c:pt>
                <c:pt idx="5">
                  <c:v>5715</c:v>
                </c:pt>
                <c:pt idx="8">
                  <c:v>5712</c:v>
                </c:pt>
                <c:pt idx="11">
                  <c:v>5763</c:v>
                </c:pt>
                <c:pt idx="14">
                  <c:v>5657</c:v>
                </c:pt>
              </c:numCache>
            </c:numRef>
          </c:val>
          <c:extLst>
            <c:ext xmlns:c16="http://schemas.microsoft.com/office/drawing/2014/chart" uri="{C3380CC4-5D6E-409C-BE32-E72D297353CC}">
              <c16:uniqueId val="{00000001-1E06-423D-A0B8-7B782DDE3E6E}"/>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9488</c:v>
                </c:pt>
                <c:pt idx="5">
                  <c:v>8955</c:v>
                </c:pt>
                <c:pt idx="8">
                  <c:v>5891</c:v>
                </c:pt>
                <c:pt idx="11">
                  <c:v>4998</c:v>
                </c:pt>
                <c:pt idx="14">
                  <c:v>5073</c:v>
                </c:pt>
              </c:numCache>
            </c:numRef>
          </c:val>
          <c:extLst>
            <c:ext xmlns:c16="http://schemas.microsoft.com/office/drawing/2014/chart" uri="{C3380CC4-5D6E-409C-BE32-E72D297353CC}">
              <c16:uniqueId val="{00000002-1E06-423D-A0B8-7B782DDE3E6E}"/>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1E06-423D-A0B8-7B782DDE3E6E}"/>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1E06-423D-A0B8-7B782DDE3E6E}"/>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E06-423D-A0B8-7B782DDE3E6E}"/>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4251</c:v>
                </c:pt>
                <c:pt idx="3">
                  <c:v>4034</c:v>
                </c:pt>
                <c:pt idx="6">
                  <c:v>4105</c:v>
                </c:pt>
                <c:pt idx="9">
                  <c:v>4164</c:v>
                </c:pt>
                <c:pt idx="12">
                  <c:v>4125</c:v>
                </c:pt>
              </c:numCache>
            </c:numRef>
          </c:val>
          <c:extLst>
            <c:ext xmlns:c16="http://schemas.microsoft.com/office/drawing/2014/chart" uri="{C3380CC4-5D6E-409C-BE32-E72D297353CC}">
              <c16:uniqueId val="{00000006-1E06-423D-A0B8-7B782DDE3E6E}"/>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2640</c:v>
                </c:pt>
                <c:pt idx="3">
                  <c:v>3549</c:v>
                </c:pt>
                <c:pt idx="6">
                  <c:v>3605</c:v>
                </c:pt>
                <c:pt idx="9">
                  <c:v>3501</c:v>
                </c:pt>
                <c:pt idx="12">
                  <c:v>3415</c:v>
                </c:pt>
              </c:numCache>
            </c:numRef>
          </c:val>
          <c:extLst>
            <c:ext xmlns:c16="http://schemas.microsoft.com/office/drawing/2014/chart" uri="{C3380CC4-5D6E-409C-BE32-E72D297353CC}">
              <c16:uniqueId val="{00000007-1E06-423D-A0B8-7B782DDE3E6E}"/>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12483</c:v>
                </c:pt>
                <c:pt idx="3">
                  <c:v>12606</c:v>
                </c:pt>
                <c:pt idx="6">
                  <c:v>12299</c:v>
                </c:pt>
                <c:pt idx="9">
                  <c:v>11159</c:v>
                </c:pt>
                <c:pt idx="12">
                  <c:v>9664</c:v>
                </c:pt>
              </c:numCache>
            </c:numRef>
          </c:val>
          <c:extLst>
            <c:ext xmlns:c16="http://schemas.microsoft.com/office/drawing/2014/chart" uri="{C3380CC4-5D6E-409C-BE32-E72D297353CC}">
              <c16:uniqueId val="{00000008-1E06-423D-A0B8-7B782DDE3E6E}"/>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1338</c:v>
                </c:pt>
                <c:pt idx="3">
                  <c:v>1329</c:v>
                </c:pt>
                <c:pt idx="6">
                  <c:v>50</c:v>
                </c:pt>
                <c:pt idx="9">
                  <c:v>41</c:v>
                </c:pt>
                <c:pt idx="12">
                  <c:v>33</c:v>
                </c:pt>
              </c:numCache>
            </c:numRef>
          </c:val>
          <c:extLst>
            <c:ext xmlns:c16="http://schemas.microsoft.com/office/drawing/2014/chart" uri="{C3380CC4-5D6E-409C-BE32-E72D297353CC}">
              <c16:uniqueId val="{00000009-1E06-423D-A0B8-7B782DDE3E6E}"/>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37477</c:v>
                </c:pt>
                <c:pt idx="3">
                  <c:v>37872</c:v>
                </c:pt>
                <c:pt idx="6">
                  <c:v>38638</c:v>
                </c:pt>
                <c:pt idx="9">
                  <c:v>41706</c:v>
                </c:pt>
                <c:pt idx="12">
                  <c:v>42601</c:v>
                </c:pt>
              </c:numCache>
            </c:numRef>
          </c:val>
          <c:extLst>
            <c:ext xmlns:c16="http://schemas.microsoft.com/office/drawing/2014/chart" uri="{C3380CC4-5D6E-409C-BE32-E72D297353CC}">
              <c16:uniqueId val="{0000000A-1E06-423D-A0B8-7B782DDE3E6E}"/>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5680</c:v>
                </c:pt>
                <c:pt idx="2">
                  <c:v>#N/A</c:v>
                </c:pt>
                <c:pt idx="3">
                  <c:v>#N/A</c:v>
                </c:pt>
                <c:pt idx="4">
                  <c:v>6571</c:v>
                </c:pt>
                <c:pt idx="5">
                  <c:v>#N/A</c:v>
                </c:pt>
                <c:pt idx="6">
                  <c:v>#N/A</c:v>
                </c:pt>
                <c:pt idx="7">
                  <c:v>8895</c:v>
                </c:pt>
                <c:pt idx="8">
                  <c:v>#N/A</c:v>
                </c:pt>
                <c:pt idx="9">
                  <c:v>#N/A</c:v>
                </c:pt>
                <c:pt idx="10">
                  <c:v>10051</c:v>
                </c:pt>
                <c:pt idx="11">
                  <c:v>#N/A</c:v>
                </c:pt>
                <c:pt idx="12">
                  <c:v>#N/A</c:v>
                </c:pt>
                <c:pt idx="13">
                  <c:v>9985</c:v>
                </c:pt>
                <c:pt idx="14">
                  <c:v>#N/A</c:v>
                </c:pt>
              </c:numCache>
            </c:numRef>
          </c:val>
          <c:smooth val="0"/>
          <c:extLst>
            <c:ext xmlns:c16="http://schemas.microsoft.com/office/drawing/2014/chart" uri="{C3380CC4-5D6E-409C-BE32-E72D297353CC}">
              <c16:uniqueId val="{0000000B-1E06-423D-A0B8-7B782DDE3E6E}"/>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2947</c:v>
                </c:pt>
                <c:pt idx="1">
                  <c:v>2247</c:v>
                </c:pt>
                <c:pt idx="2">
                  <c:v>1677</c:v>
                </c:pt>
              </c:numCache>
            </c:numRef>
          </c:val>
          <c:extLst>
            <c:ext xmlns:c16="http://schemas.microsoft.com/office/drawing/2014/chart" uri="{C3380CC4-5D6E-409C-BE32-E72D297353CC}">
              <c16:uniqueId val="{00000000-E17D-4691-A286-D532B8B917B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379</c:v>
                </c:pt>
                <c:pt idx="1">
                  <c:v>99</c:v>
                </c:pt>
                <c:pt idx="2">
                  <c:v>405</c:v>
                </c:pt>
              </c:numCache>
            </c:numRef>
          </c:val>
          <c:extLst>
            <c:ext xmlns:c16="http://schemas.microsoft.com/office/drawing/2014/chart" uri="{C3380CC4-5D6E-409C-BE32-E72D297353CC}">
              <c16:uniqueId val="{00000001-E17D-4691-A286-D532B8B917B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1264</c:v>
                </c:pt>
                <c:pt idx="1">
                  <c:v>1174</c:v>
                </c:pt>
                <c:pt idx="2">
                  <c:v>2006</c:v>
                </c:pt>
              </c:numCache>
            </c:numRef>
          </c:val>
          <c:extLst>
            <c:ext xmlns:c16="http://schemas.microsoft.com/office/drawing/2014/chart" uri="{C3380CC4-5D6E-409C-BE32-E72D297353CC}">
              <c16:uniqueId val="{00000002-E17D-4691-A286-D532B8B917B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{430DE191-525F-462F-8885-5A878806231C}</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986C-4BC3-8CF6-D57CD0B09D8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{68810009-CB5A-44E9-83DA-EF1DAE605A7E}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86C-4BC3-8CF6-D57CD0B09D8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{F6E9AC5C-1494-4971-AE1E-AE9E3E75DAA1}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86C-4BC3-8CF6-D57CD0B09D8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{9C06D412-5770-42FA-A414-276046AEAA04}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86C-4BC3-8CF6-D57CD0B09D8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{FC50B5DC-EB51-4D42-BF6B-2FE913ADF3C0}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86C-4BC3-8CF6-D57CD0B09D84}"/>
                </c:ext>
              </c:extLst>
            </c:dLbl>
            <c:dLbl>
              <c:idx val="8"/>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{40E750EA-D3AC-44CD-AF10-470E7E8F1607}</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986C-4BC3-8CF6-D57CD0B09D84}"/>
                </c:ext>
              </c:extLst>
            </c:dLbl>
            <c:dLbl>
              <c:idx val="16"/>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{39E1D470-0C96-49F5-B3AD-FD89BC4C251B}</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986C-4BC3-8CF6-D57CD0B09D84}"/>
                </c:ext>
              </c:extLst>
            </c:dLbl>
            <c:dLbl>
              <c:idx val="24"/>
              <c:layout/>
              <c:tx>
                <c:strRef>
                  <c:f>公会計指標分析・財政指標組合せ分析表!$CN$50</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{C7A9DE53-3A4B-4FB8-A2C2-2C4ACACFF7A5}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986C-4BC3-8CF6-D57CD0B09D84}"/>
                </c:ext>
              </c:extLst>
            </c:dLbl>
            <c:dLbl>
              <c:idx val="32"/>
              <c:layout/>
              <c:tx>
                <c:strRef>
                  <c:f>公会計指標分析・財政指標組合せ分析表!$CV$50</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{5D911C4E-11BD-4E70-969A-E2CC4AC4E316}</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986C-4BC3-8CF6-D57CD0B09D8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52.6</c:v>
                </c:pt>
                <c:pt idx="8">
                  <c:v>52.1</c:v>
                </c:pt>
                <c:pt idx="16">
                  <c:v>53.4</c:v>
                </c:pt>
                <c:pt idx="24">
                  <c:v>54.3</c:v>
                </c:pt>
                <c:pt idx="32">
                  <c:v>55.3</c:v>
                </c:pt>
              </c:numCache>
            </c:numRef>
          </c:xVal>
          <c:yVal>
            <c:numRef>
              <c:f>公会計指標分析・財政指標組合せ分析表!$BP$51:$DC$51</c:f>
              <c:numCache>
                <c:formatCode>#,##0.0;"▲ "#,##0.0</c:formatCode>
                <c:ptCount val="40"/>
                <c:pt idx="0">
                  <c:v>35.299999999999997</c:v>
                </c:pt>
                <c:pt idx="8">
                  <c:v>40.799999999999997</c:v>
                </c:pt>
                <c:pt idx="16">
                  <c:v>55.5</c:v>
                </c:pt>
                <c:pt idx="24">
                  <c:v>60.7</c:v>
                </c:pt>
                <c:pt idx="32">
                  <c:v>57.7</c:v>
                </c:pt>
              </c:numCache>
            </c:numRef>
          </c:yVal>
          <c:smooth val="0"/>
          <c:extLst>
            <c:ext xmlns:c16="http://schemas.microsoft.com/office/drawing/2014/chart" uri="{C3380CC4-5D6E-409C-BE32-E72D297353CC}">
              <c16:uniqueId val="{00000009-986C-4BC3-8CF6-D57CD0B09D8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{345E0479-8F7A-4EA7-9D39-AB7CA8E1FA24}</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986C-4BC3-8CF6-D57CD0B09D8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{C38D3FCD-4936-4190-A5A8-41C7396E3E23}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86C-4BC3-8CF6-D57CD0B09D8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{3D32EA60-8F4A-4702-92B9-F2DB75B89723}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86C-4BC3-8CF6-D57CD0B09D8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{F60219BF-EBDB-43CB-8D5C-FA61DE9F93BB}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86C-4BC3-8CF6-D57CD0B09D8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{D72DCAF7-2A99-4956-AFE5-B0BF3317EA6C}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86C-4BC3-8CF6-D57CD0B09D84}"/>
                </c:ext>
              </c:extLst>
            </c:dLbl>
            <c:dLbl>
              <c:idx val="8"/>
              <c:layout>
                <c:manualLayout>
                  <c:x val="-3.1294530228207433E-2"/>
                  <c:y val="-6.4739042105865174E-2"/>
                </c:manualLayout>
              </c:layout>
              <c:tx>
                <c:strRef>
                  <c:f>公会計指標分析・財政指標組合せ分析表!$BX$50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{C3061A93-8970-4929-B363-0A7A34409763}</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986C-4BC3-8CF6-D57CD0B09D84}"/>
                </c:ext>
              </c:extLst>
            </c:dLbl>
            <c:dLbl>
              <c:idx val="16"/>
              <c:layout>
                <c:manualLayout>
                  <c:x val="-3.286642089159917E-2"/>
                  <c:y val="-6.4739042105865174E-2"/>
                </c:manualLayout>
              </c:layout>
              <c:tx>
                <c:strRef>
                  <c:f>公会計指標分析・財政指標組合せ分析表!$CF$50</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{5351DD42-E303-44FF-A5DC-BD8DF69E0911}</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986C-4BC3-8CF6-D57CD0B09D84}"/>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{29706F3E-BFAB-4387-878F-95F5C9DE9D17}</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986C-4BC3-8CF6-D57CD0B09D84}"/>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{DCC15EB6-0265-4D6C-90DC-1F939848AE1E}</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986C-4BC3-8CF6-D57CD0B09D8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58.9</c:v>
                </c:pt>
                <c:pt idx="8">
                  <c:v>60</c:v>
                </c:pt>
                <c:pt idx="16">
                  <c:v>60.6</c:v>
                </c:pt>
                <c:pt idx="24">
                  <c:v>62.3</c:v>
                </c:pt>
                <c:pt idx="32">
                  <c:v>62.1</c:v>
                </c:pt>
              </c:numCache>
            </c:numRef>
          </c:xVal>
          <c:yVal>
            <c:numRef>
              <c:f>公会計指標分析・財政指標組合せ分析表!$BP$55:$DC$55</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986C-4BC3-8CF6-D57CD0B09D84}"/>
            </c:ext>
          </c:extLst>
        </c:ser>
        <c:dLbls>
          <c:showLegendKey val="0"/>
          <c:showVal val="1"/>
          <c:showCatName val="0"/>
          <c:showSerName val="0"/>
          <c:showPercent val="0"/>
          <c:showBubbleSize val="0"/>
        </c:dLbls>
        <c:axId val="46179840"/>
        <c:axId val="46181760"/>
      </c:scatterChart>
      <c:valAx>
        <c:axId val="46179840"/>
        <c:scaling>
          <c:orientation val="maxMin"/>
          <c:max val="70"/>
          <c:min val="50"/>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{8F1AA99F-E175-4C2B-9F08-C2797DDB7EB6}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3C02-41F8-8D22-C1433E48A28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{1DAEFE3F-FB14-4F53-A981-5EE251DBD977}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C02-41F8-8D22-C1433E48A28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{C06D34F4-6EB8-49F1-BAF9-90EC097A3251}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C02-41F8-8D22-C1433E48A28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{53D3118D-33A0-4DE2-A688-61A144B2CF4A}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C02-41F8-8D22-C1433E48A28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{5E8CAC56-F652-4372-B248-63E4522FA736}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C02-41F8-8D22-C1433E48A285}"/>
                </c:ext>
              </c:extLst>
            </c:dLbl>
            <c:dLbl>
              <c:idx val="8"/>
              <c:layout/>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{B3D7F6ED-EB1F-4612-91D4-D673EDB2CED2}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3C02-41F8-8D22-C1433E48A285}"/>
                </c:ext>
              </c:extLst>
            </c:dLbl>
            <c:dLbl>
              <c:idx val="16"/>
              <c:layout/>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{1D1AA90F-DDF4-4414-9BE5-63F7C8110C2B}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3C02-41F8-8D22-C1433E48A28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{66408996-4E3A-4B1E-876C-38AE14C60AC9}</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3C02-41F8-8D22-C1433E48A28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{0719581A-2BF7-465A-9D7B-013B9AD4780B}</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3C02-41F8-8D22-C1433E48A28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6.3</c:v>
                </c:pt>
                <c:pt idx="8">
                  <c:v>5.9</c:v>
                </c:pt>
                <c:pt idx="16">
                  <c:v>8.6</c:v>
                </c:pt>
                <c:pt idx="24">
                  <c:v>8.4</c:v>
                </c:pt>
                <c:pt idx="32">
                  <c:v>8.3000000000000007</c:v>
                </c:pt>
              </c:numCache>
            </c:numRef>
          </c:xVal>
          <c:yVal>
            <c:numRef>
              <c:f>公会計指標分析・財政指標組合せ分析表!$BP$73:$DC$73</c:f>
              <c:numCache>
                <c:formatCode>#,##0.0;"▲ "#,##0.0</c:formatCode>
                <c:ptCount val="40"/>
                <c:pt idx="0">
                  <c:v>35.299999999999997</c:v>
                </c:pt>
                <c:pt idx="8">
                  <c:v>40.799999999999997</c:v>
                </c:pt>
                <c:pt idx="16">
                  <c:v>55.5</c:v>
                </c:pt>
                <c:pt idx="24">
                  <c:v>60.7</c:v>
                </c:pt>
                <c:pt idx="32">
                  <c:v>57.7</c:v>
                </c:pt>
              </c:numCache>
            </c:numRef>
          </c:yVal>
          <c:smooth val="0"/>
          <c:extLst>
            <c:ext xmlns:c16="http://schemas.microsoft.com/office/drawing/2014/chart" uri="{C3380CC4-5D6E-409C-BE32-E72D297353CC}">
              <c16:uniqueId val="{00000009-3C02-41F8-8D22-C1433E48A28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{AB8362F8-E8F4-4567-B72A-AA759B540391}</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3C02-41F8-8D22-C1433E48A28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{DEF87BF0-9BB6-4E85-BB25-5BE7C7AD91F3}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C02-41F8-8D22-C1433E48A28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{655E4020-B6B0-4F51-A960-593AC9B92975}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C02-41F8-8D22-C1433E48A28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{7AA5AB2C-010A-4263-84CC-7070CCADBFFC}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C02-41F8-8D22-C1433E48A28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{41495A3D-F0FF-4EEC-AA08-932565D1A538}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C02-41F8-8D22-C1433E48A285}"/>
                </c:ext>
              </c:extLst>
            </c:dLbl>
            <c:dLbl>
              <c:idx val="8"/>
              <c:layout>
                <c:manualLayout>
                  <c:x val="-3.4502318643803015E-2"/>
                  <c:y val="-5.9078591992503655E-2"/>
                </c:manualLayout>
              </c:layout>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{E53C8F9D-AECB-4D49-BE73-9C72A7A17B69}</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3C02-41F8-8D22-C1433E48A285}"/>
                </c:ext>
              </c:extLst>
            </c:dLbl>
            <c:dLbl>
              <c:idx val="16"/>
              <c:layout>
                <c:manualLayout>
                  <c:x val="-2.8766015700383271E-2"/>
                  <c:y val="-6.5754702183084282E-2"/>
                </c:manualLayout>
              </c:layout>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{94859E9E-EC5C-4094-8492-69FB6CB7684A}</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3C02-41F8-8D22-C1433E48A285}"/>
                </c:ext>
              </c:extLst>
            </c:dLbl>
            <c:dLbl>
              <c:idx val="24"/>
              <c:layout/>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{91FDAABD-3FB3-43EC-AE8F-15B12DF2BB3A}</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3C02-41F8-8D22-C1433E48A285}"/>
                </c:ext>
              </c:extLst>
            </c:dLbl>
            <c:dLbl>
              <c:idx val="32"/>
              <c:layout/>
              <c:tx>
                <c:strRef>
                  <c:f>公会計指標分析・財政指標組合せ分析表!$CV$72</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{5BE263BA-8A11-4C9E-A42A-CBD999F13BD1}</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3C02-41F8-8D22-C1433E48A28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c:v>
                </c:pt>
                <c:pt idx="8">
                  <c:v>7.8</c:v>
                </c:pt>
                <c:pt idx="16">
                  <c:v>7.7</c:v>
                </c:pt>
                <c:pt idx="24">
                  <c:v>7.5</c:v>
                </c:pt>
                <c:pt idx="32">
                  <c:v>8</c:v>
                </c:pt>
              </c:numCache>
            </c:numRef>
          </c:xVal>
          <c:yVal>
            <c:numRef>
              <c:f>公会計指標分析・財政指標組合せ分析表!$BP$77:$DC$77</c:f>
              <c:numCache>
                <c:formatCode>#,##0.0;"▲ "#,##0.0</c:formatCode>
                <c:ptCount val="40"/>
                <c:pt idx="0">
                  <c:v>30.2</c:v>
                </c:pt>
                <c:pt idx="8">
                  <c:v>25.4</c:v>
                </c:pt>
                <c:pt idx="16">
                  <c:v>23</c:v>
                </c:pt>
                <c:pt idx="24">
                  <c:v>28</c:v>
                </c:pt>
                <c:pt idx="32">
                  <c:v>19.2</c:v>
                </c:pt>
              </c:numCache>
            </c:numRef>
          </c:yVal>
          <c:smooth val="0"/>
          <c:extLst>
            <c:ext xmlns:c16="http://schemas.microsoft.com/office/drawing/2014/chart" uri="{C3380CC4-5D6E-409C-BE32-E72D297353CC}">
              <c16:uniqueId val="{00000013-3C02-41F8-8D22-C1433E48A285}"/>
            </c:ext>
          </c:extLst>
        </c:ser>
        <c:dLbls>
          <c:showLegendKey val="0"/>
          <c:showVal val="1"/>
          <c:showCatName val="0"/>
          <c:showSerName val="0"/>
          <c:showPercent val="0"/>
          <c:showBubbleSize val="0"/>
        </c:dLbls>
        <c:axId val="84219776"/>
        <c:axId val="84234240"/>
      </c:scatterChart>
      <c:valAx>
        <c:axId val="84219776"/>
        <c:scaling>
          <c:orientation val="maxMin"/>
          <c:max val="9"/>
          <c:min val="5"/>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70"/>
          <c:min val="1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元利償還金等のうち元利償還金については文化センター耐震補強事業などに係る大型事業の元利償還が順次始まったことから、前年度から</a:t>
          </a:r>
          <a:r>
            <a:rPr kumimoji="1" lang="en-US" altLang="ja-JP" sz="1300">
              <a:latin typeface="ＭＳ ゴシック" pitchFamily="49" charset="-128"/>
              <a:ea typeface="ＭＳ ゴシック" pitchFamily="49" charset="-128"/>
            </a:rPr>
            <a:t>46</a:t>
          </a:r>
          <a:r>
            <a:rPr kumimoji="1" lang="ja-JP" altLang="en-US" sz="1300">
              <a:latin typeface="ＭＳ ゴシック" pitchFamily="49" charset="-128"/>
              <a:ea typeface="ＭＳ ゴシック" pitchFamily="49" charset="-128"/>
            </a:rPr>
            <a:t>百万円増加した。算入公債費等については交付税措置の手厚い地方債を厳選していることから、前年度から</a:t>
          </a:r>
          <a:r>
            <a:rPr kumimoji="1" lang="en-US" altLang="ja-JP" sz="1300">
              <a:latin typeface="ＭＳ ゴシック" pitchFamily="49" charset="-128"/>
              <a:ea typeface="ＭＳ ゴシック" pitchFamily="49" charset="-128"/>
            </a:rPr>
            <a:t>29</a:t>
          </a:r>
          <a:r>
            <a:rPr kumimoji="1" lang="ja-JP" altLang="en-US" sz="1300">
              <a:latin typeface="ＭＳ ゴシック" pitchFamily="49" charset="-128"/>
              <a:ea typeface="ＭＳ ゴシック" pitchFamily="49" charset="-128"/>
            </a:rPr>
            <a:t>百万円増加したものの、実質公債費比率の分子は</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百万円増加となった。</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今後、過疎地域指定に係る過疎対策事業を進めていくうえで、公債費の増加が見込まれることから、交付税措置の手厚い地方債を厳選しつつ、新規発行の抑制にも努めていく。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満期一括償還地方債は利用していない。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　</a:t>
          </a:r>
          <a:r>
            <a:rPr kumimoji="1" lang="ja-JP" altLang="en-US" sz="1400">
              <a:latin typeface="ＭＳ ゴシック" pitchFamily="49" charset="-128"/>
              <a:ea typeface="ＭＳ ゴシック" pitchFamily="49" charset="-128"/>
            </a:rPr>
            <a:t>将来負担額の構成要素のうち、一般会計等に係る地方債の現在高については、令和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年福島県沖地震災害や令和</a:t>
          </a:r>
          <a:r>
            <a:rPr kumimoji="1" lang="en-US" altLang="ja-JP" sz="1400">
              <a:latin typeface="ＭＳ ゴシック" pitchFamily="49" charset="-128"/>
              <a:ea typeface="ＭＳ ゴシック" pitchFamily="49" charset="-128"/>
            </a:rPr>
            <a:t>3</a:t>
          </a:r>
          <a:r>
            <a:rPr kumimoji="1" lang="ja-JP" altLang="en-US" sz="1400">
              <a:latin typeface="ＭＳ ゴシック" pitchFamily="49" charset="-128"/>
              <a:ea typeface="ＭＳ ゴシック" pitchFamily="49" charset="-128"/>
            </a:rPr>
            <a:t>年</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月集中豪雨災害などの対応に係る借入れにより、前年度から</a:t>
          </a:r>
          <a:r>
            <a:rPr kumimoji="1" lang="en-US" altLang="ja-JP" sz="1400">
              <a:latin typeface="ＭＳ ゴシック" pitchFamily="49" charset="-128"/>
              <a:ea typeface="ＭＳ ゴシック" pitchFamily="49" charset="-128"/>
            </a:rPr>
            <a:t>895</a:t>
          </a:r>
          <a:r>
            <a:rPr kumimoji="1" lang="ja-JP" altLang="en-US" sz="1400">
              <a:latin typeface="ＭＳ ゴシック" pitchFamily="49" charset="-128"/>
              <a:ea typeface="ＭＳ ゴシック" pitchFamily="49" charset="-128"/>
            </a:rPr>
            <a:t>百万円増加した。一方で、公営企業債繰入見込額については、下水道事業（農集）の企業債残高が減少したことにより、前年度から</a:t>
          </a:r>
          <a:r>
            <a:rPr kumimoji="1" lang="en-US" altLang="ja-JP" sz="1400">
              <a:latin typeface="ＭＳ ゴシック" pitchFamily="49" charset="-128"/>
              <a:ea typeface="ＭＳ ゴシック" pitchFamily="49" charset="-128"/>
            </a:rPr>
            <a:t>1,495</a:t>
          </a:r>
          <a:r>
            <a:rPr kumimoji="1" lang="ja-JP" altLang="en-US" sz="1400">
              <a:latin typeface="ＭＳ ゴシック" pitchFamily="49" charset="-128"/>
              <a:ea typeface="ＭＳ ゴシック" pitchFamily="49" charset="-128"/>
            </a:rPr>
            <a:t>百万円減少となった。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充当可能財源等については、基準財政需要額算入見込額の減少で全体として前年度から</a:t>
          </a:r>
          <a:r>
            <a:rPr kumimoji="1" lang="en-US" altLang="ja-JP" sz="1400">
              <a:latin typeface="ＭＳ ゴシック" pitchFamily="49" charset="-128"/>
              <a:ea typeface="ＭＳ ゴシック" pitchFamily="49" charset="-128"/>
            </a:rPr>
            <a:t>666</a:t>
          </a:r>
          <a:r>
            <a:rPr kumimoji="1" lang="ja-JP" altLang="en-US" sz="1400">
              <a:latin typeface="ＭＳ ゴシック" pitchFamily="49" charset="-128"/>
              <a:ea typeface="ＭＳ ゴシック" pitchFamily="49" charset="-128"/>
            </a:rPr>
            <a:t>百万円減少したものの、将来負担額全体でそれを上回る</a:t>
          </a:r>
          <a:r>
            <a:rPr kumimoji="1" lang="en-US" altLang="ja-JP" sz="1400">
              <a:latin typeface="ＭＳ ゴシック" pitchFamily="49" charset="-128"/>
              <a:ea typeface="ＭＳ ゴシック" pitchFamily="49" charset="-128"/>
            </a:rPr>
            <a:t>733</a:t>
          </a:r>
          <a:r>
            <a:rPr kumimoji="1" lang="ja-JP" altLang="en-US" sz="1400">
              <a:latin typeface="ＭＳ ゴシック" pitchFamily="49" charset="-128"/>
              <a:ea typeface="ＭＳ ゴシック" pitchFamily="49" charset="-128"/>
            </a:rPr>
            <a:t>百万円の減少となったため、将来負担比率の分子は前年度から</a:t>
          </a:r>
          <a:r>
            <a:rPr kumimoji="1" lang="en-US" altLang="ja-JP" sz="1400">
              <a:latin typeface="ＭＳ ゴシック" pitchFamily="49" charset="-128"/>
              <a:ea typeface="ＭＳ ゴシック" pitchFamily="49" charset="-128"/>
            </a:rPr>
            <a:t>66</a:t>
          </a:r>
          <a:r>
            <a:rPr kumimoji="1" lang="ja-JP" altLang="en-US" sz="1400">
              <a:latin typeface="ＭＳ ゴシック" pitchFamily="49" charset="-128"/>
              <a:ea typeface="ＭＳ ゴシック" pitchFamily="49" charset="-128"/>
            </a:rPr>
            <a:t>百万円減少となった。</a:t>
          </a:r>
          <a:endParaRPr kumimoji="1" lang="en-US" altLang="ja-JP"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福島県須賀川市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おいては、普通交付税の再算定により増額交付された臨時財政対策債償還分を減債基金に積立てし、さらに公共施設等の整備・改修等の財源として特定目的基金への積立ても行った。その他、財源調整に伴う財政調整基金の取崩しを行ったことにより、基金全体としては、前年度と比較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568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公共施設等総合管理計画に基づく施設等の全体適正化に対する財政負担や駅西地区都市再生整備事業などの大型事業に係る財源確保のため、計画的な基金の取崩しと積立てを実施していく。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主な基金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・公共施設等整備基金：公共施設等の整備、取得、改修、維持補修等に活用する基金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・地域振興基金：活力ある地域づくりの推進のために実施する事業に活用する基金</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・好きですすかがわガンバレ基金：美しいふるさとづくりを推進する事業に活用する基金</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公共施設等整備基金については、公共施設等の整備・改修に充てるため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百万円を取り崩したが、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900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百万円の積立てを行ったため、令和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年度末残高は前年度から</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869</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公共施設等整備基金については、公共施設等総合管理計画に基づく施設等の全体適正化に対する財政負担や駅西地区都市再生整備事業などの大型事業に係る財源確保のため、計画的な積立てに努める。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また、好きですすかがわガンバレ基金（ふるさと納税）や地域振興基金（企業版ふるさと納税）においては、市の総合戦略に基づくシティプロモーションを推進し、本市の魅力や取組みを広く情報発信することで寄付の獲得を図る。</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新型コロナウイルス感染症対策と相次ぐ自然災害への対応で、令和元年度～令和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年度は決算剰余金において基金積立ての財源が確保できず、年度間の財源調整のため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570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百万円を取崩したことにより、基金残高が減少した。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今後の決算剰余金の水準を踏まえ、可能な限り積立てを行い、標準財政規模の</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％程度の基金残高確保を目標としていく。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普通交付税の再算定により増額交付された臨時財政対策債償還分</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356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百万円を積立てしたことにより、基金残高が増加した。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起債は交付税措置のあるものに厳選するとともに、毎年の地方債発行額が公債費を上回らないようにして市債残高の増加を抑制し、計画的に積立てをしていく。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688B5746-6440-45F0-BAC8-4829A8D8401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30DFBCE-92AB-4F50-915E-799BC47B18F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6DC11BB2-3AB8-4E18-AC57-A06E8DDE0E6B}"/>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80FB98FA-66E3-46F6-9618-1A7BDE50E22D}"/>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64B9225C-D925-4F76-B8D4-FDF147722ACC}"/>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6F86F584-DEBF-4944-B6C9-08EEFA817BBE}"/>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D4D0C098-87E6-4C66-A73E-3E3BEE86E25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0F7B628-BFC2-404C-B187-C2611A5D6379}"/>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E1C4BE86-D696-4948-B8A1-E4F7454ECDBD}"/>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D06CF3A3-1844-4594-A672-54892DDCF01C}"/>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392572A9-C37A-4ABC-B3FA-7C6A47704FAF}"/>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D0A81B7-5362-45C8-9A5E-3E3F7D144995}"/>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75,123
74,707
279.43
42,043,954
40,940,842
894,436
20,168,826
42,600,674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CE9B9B68-EE56-41D6-B2A8-3E16CC84A89D}"/>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F7C7619-55ED-4230-B326-529891C5641E}"/>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7444C40-8932-4AA8-9530-71668AC8CB42}"/>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6760F475-4A61-420D-BC0F-E8CD815023C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5899054-B323-4EB6-914A-788E1D1C647D}"/>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037CB21-5635-4975-93F5-71D5DB8DEA29}"/>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5BB58681-E62C-4EBE-8350-AF1C6B41FA21}"/>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5D2EB60A-7F66-41BC-AEF2-FE3177802CA9}"/>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F419A1F-72D3-44A5-B53A-256E6E150933}"/>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C73B2DDE-9D45-422E-A00A-C713D37B8232}"/>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8893B44F-351B-47BC-A0C3-E119FDFB1C0C}"/>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7650C852-EE0B-49E4-BD32-6B1E77C8047B}"/>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F5807DAE-7EB3-452C-902E-E42BFF710D25}"/>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396FFC2F-1DE9-45D3-9370-D60EE47FF58B}"/>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AF81E327-7D79-4AD2-AD0C-C3534AE6ED21}"/>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BACA8743-76EA-46C1-A876-8A4922390E14}"/>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186CC596-D9B3-4D77-A952-E69042189699}"/>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1" name="テキスト ボックス 30">
          <a:extLst>
            <a:ext uri="{FF2B5EF4-FFF2-40B4-BE49-F238E27FC236}">
              <a16:creationId xmlns:a16="http://schemas.microsoft.com/office/drawing/2014/main" id="{74CD4C0C-CF37-48CA-8DA4-599E4B6600CE}"/>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2" name="テキスト ボックス 31">
          <a:extLst>
            <a:ext uri="{FF2B5EF4-FFF2-40B4-BE49-F238E27FC236}">
              <a16:creationId xmlns:a16="http://schemas.microsoft.com/office/drawing/2014/main" id="{1B609AA8-C1DF-4EAF-8299-A824DE5CECEE}"/>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3" name="テキスト ボックス 32">
          <a:extLst>
            <a:ext uri="{FF2B5EF4-FFF2-40B4-BE49-F238E27FC236}">
              <a16:creationId xmlns:a16="http://schemas.microsoft.com/office/drawing/2014/main" id="{D9044E7E-276B-4815-91D8-B01DEE8E417B}"/>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4" name="テキスト ボックス 33">
          <a:extLst>
            <a:ext uri="{FF2B5EF4-FFF2-40B4-BE49-F238E27FC236}">
              <a16:creationId xmlns:a16="http://schemas.microsoft.com/office/drawing/2014/main" id="{807E5397-FA56-46E5-8B91-F0309455B703}"/>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5" name="テキスト ボックス 34">
          <a:extLst>
            <a:ext uri="{FF2B5EF4-FFF2-40B4-BE49-F238E27FC236}">
              <a16:creationId xmlns:a16="http://schemas.microsoft.com/office/drawing/2014/main" id="{0ECF798D-73F5-4DDB-BBE4-CCEC7B7B258A}"/>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a:extLst>
            <a:ext uri="{FF2B5EF4-FFF2-40B4-BE49-F238E27FC236}">
              <a16:creationId xmlns:a16="http://schemas.microsoft.com/office/drawing/2014/main" id="{DE376827-C49D-4639-9233-EA9CFEB96DEC}"/>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a:extLst>
            <a:ext uri="{FF2B5EF4-FFF2-40B4-BE49-F238E27FC236}">
              <a16:creationId xmlns:a16="http://schemas.microsoft.com/office/drawing/2014/main" id="{6DEE739E-68AB-466A-8F50-80678B47DDE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a:extLst>
            <a:ext uri="{FF2B5EF4-FFF2-40B4-BE49-F238E27FC236}">
              <a16:creationId xmlns:a16="http://schemas.microsoft.com/office/drawing/2014/main" id="{D22C6798-1B63-4D35-B44C-A130312F6F1D}"/>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[ 55.3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a:extLst>
            <a:ext uri="{FF2B5EF4-FFF2-40B4-BE49-F238E27FC236}">
              <a16:creationId xmlns:a16="http://schemas.microsoft.com/office/drawing/2014/main" id="{16784F0F-87C9-46B1-BF8D-8C52F67DA453}"/>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a:extLst>
            <a:ext uri="{FF2B5EF4-FFF2-40B4-BE49-F238E27FC236}">
              <a16:creationId xmlns:a16="http://schemas.microsoft.com/office/drawing/2014/main" id="{6B5530A7-F520-4F88-94B0-217D9FF918B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1" name="正方形/長方形 40">
          <a:extLst>
            <a:ext uri="{FF2B5EF4-FFF2-40B4-BE49-F238E27FC236}">
              <a16:creationId xmlns:a16="http://schemas.microsoft.com/office/drawing/2014/main" id="{F7D3D375-FA40-44B2-AE05-D6907DDA3486}"/>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2" name="正方形/長方形 41">
          <a:extLst>
            <a:ext uri="{FF2B5EF4-FFF2-40B4-BE49-F238E27FC236}">
              <a16:creationId xmlns:a16="http://schemas.microsoft.com/office/drawing/2014/main" id="{E00DC680-598A-4B7E-B5E0-68106ECD3D23}"/>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3" name="正方形/長方形 42">
          <a:extLst>
            <a:ext uri="{FF2B5EF4-FFF2-40B4-BE49-F238E27FC236}">
              <a16:creationId xmlns:a16="http://schemas.microsoft.com/office/drawing/2014/main" id="{8B2B93CC-8327-4335-9A37-E75DA07C27CB}"/>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4" name="正方形/長方形 43">
          <a:extLst>
            <a:ext uri="{FF2B5EF4-FFF2-40B4-BE49-F238E27FC236}">
              <a16:creationId xmlns:a16="http://schemas.microsoft.com/office/drawing/2014/main" id="{A95B64A7-945A-4337-A671-056C782CD4BE}"/>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5" name="正方形/長方形 44">
          <a:extLst>
            <a:ext uri="{FF2B5EF4-FFF2-40B4-BE49-F238E27FC236}">
              <a16:creationId xmlns:a16="http://schemas.microsoft.com/office/drawing/2014/main" id="{E0B90273-BE0D-4BD0-B530-9671D59B8306}"/>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6" name="正方形/長方形 45">
          <a:extLst>
            <a:ext uri="{FF2B5EF4-FFF2-40B4-BE49-F238E27FC236}">
              <a16:creationId xmlns:a16="http://schemas.microsoft.com/office/drawing/2014/main" id="{C39B5FB1-63B8-4EFA-B362-02933AE10BD7}"/>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7" name="正方形/長方形 46">
          <a:extLst>
            <a:ext uri="{FF2B5EF4-FFF2-40B4-BE49-F238E27FC236}">
              <a16:creationId xmlns:a16="http://schemas.microsoft.com/office/drawing/2014/main" id="{DA0B9F77-80FA-4FA7-A60B-2388DF0F8E2B}"/>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8" name="テキスト ボックス 47">
          <a:extLst>
            <a:ext uri="{FF2B5EF4-FFF2-40B4-BE49-F238E27FC236}">
              <a16:creationId xmlns:a16="http://schemas.microsoft.com/office/drawing/2014/main" id="{57FCCFC2-6A86-44F8-874E-40E4B1E1D916}"/>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３</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年度の有形固定資産減価償却率は、類似団体平均</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より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下回って</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おり</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、昨年度から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１．０</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ポイント上昇した。耐用年数を超えて使用している施設が増えており、今後も指標の上昇が見込まれる。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令和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２</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年度に公共施設等個別施設計画を策定し、施設ごとの具体的な再編方針や実施時期等を定めた。当該計画に基づいた施設の維持管理を適切に進めていくことで総量の適正化を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引き続き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図っていく。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9" name="テキスト ボックス 48">
          <a:extLst>
            <a:ext uri="{FF2B5EF4-FFF2-40B4-BE49-F238E27FC236}">
              <a16:creationId xmlns:a16="http://schemas.microsoft.com/office/drawing/2014/main" id="{462F5C5C-B2D1-4178-805E-961BE5DDD5A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0" name="直線コネクタ 49">
          <a:extLst>
            <a:ext uri="{FF2B5EF4-FFF2-40B4-BE49-F238E27FC236}">
              <a16:creationId xmlns:a16="http://schemas.microsoft.com/office/drawing/2014/main" id="{4F95703E-A937-4CF7-8BBD-CD1386832E43}"/>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1" name="テキスト ボックス 50">
          <a:extLst>
            <a:ext uri="{FF2B5EF4-FFF2-40B4-BE49-F238E27FC236}">
              <a16:creationId xmlns:a16="http://schemas.microsoft.com/office/drawing/2014/main" id="{EBBDEB07-C1DD-4E2C-B5B1-C5615791F01C}"/>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2" name="直線コネクタ 51">
          <a:extLst>
            <a:ext uri="{FF2B5EF4-FFF2-40B4-BE49-F238E27FC236}">
              <a16:creationId xmlns:a16="http://schemas.microsoft.com/office/drawing/2014/main" id="{85E29498-8DAB-4307-9841-A1915DA41B88}"/>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3" name="テキスト ボックス 52">
          <a:extLst>
            <a:ext uri="{FF2B5EF4-FFF2-40B4-BE49-F238E27FC236}">
              <a16:creationId xmlns:a16="http://schemas.microsoft.com/office/drawing/2014/main" id="{AC9B9AA8-F48F-45DF-8894-17F70246BA31}"/>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4" name="直線コネクタ 53">
          <a:extLst>
            <a:ext uri="{FF2B5EF4-FFF2-40B4-BE49-F238E27FC236}">
              <a16:creationId xmlns:a16="http://schemas.microsoft.com/office/drawing/2014/main" id="{75F58353-00B4-4BA2-84E3-DC9B65DCA2F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5" name="テキスト ボックス 54">
          <a:extLst>
            <a:ext uri="{FF2B5EF4-FFF2-40B4-BE49-F238E27FC236}">
              <a16:creationId xmlns:a16="http://schemas.microsoft.com/office/drawing/2014/main" id="{1D17ADA9-0804-4267-B181-95573ADD8C48}"/>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6" name="直線コネクタ 55">
          <a:extLst>
            <a:ext uri="{FF2B5EF4-FFF2-40B4-BE49-F238E27FC236}">
              <a16:creationId xmlns:a16="http://schemas.microsoft.com/office/drawing/2014/main" id="{409B92E6-B0C4-49AA-8E72-E750EEA63C39}"/>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7" name="テキスト ボックス 56">
          <a:extLst>
            <a:ext uri="{FF2B5EF4-FFF2-40B4-BE49-F238E27FC236}">
              <a16:creationId xmlns:a16="http://schemas.microsoft.com/office/drawing/2014/main" id="{90DD5C47-C129-4DFC-A0D3-4C55D3ACA897}"/>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8" name="直線コネクタ 57">
          <a:extLst>
            <a:ext uri="{FF2B5EF4-FFF2-40B4-BE49-F238E27FC236}">
              <a16:creationId xmlns:a16="http://schemas.microsoft.com/office/drawing/2014/main" id="{7B500BCB-F05E-446D-979B-4FE6DB1F1BFA}"/>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9" name="テキスト ボックス 58">
          <a:extLst>
            <a:ext uri="{FF2B5EF4-FFF2-40B4-BE49-F238E27FC236}">
              <a16:creationId xmlns:a16="http://schemas.microsoft.com/office/drawing/2014/main" id="{DF010AC4-BA9C-4A25-ACB8-17488243E3F5}"/>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60" name="直線コネクタ 59">
          <a:extLst>
            <a:ext uri="{FF2B5EF4-FFF2-40B4-BE49-F238E27FC236}">
              <a16:creationId xmlns:a16="http://schemas.microsoft.com/office/drawing/2014/main" id="{DA2D7473-4DB5-4317-84C8-D43E90D41E76}"/>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1" name="テキスト ボックス 60">
          <a:extLst>
            <a:ext uri="{FF2B5EF4-FFF2-40B4-BE49-F238E27FC236}">
              <a16:creationId xmlns:a16="http://schemas.microsoft.com/office/drawing/2014/main" id="{0DB23DFF-8692-4550-9BD8-31A3F766DCBA}"/>
            </a:ext>
          </a:extLst>
        </xdr:cNvPr>
        <xdr:cNvSpPr txBox="1"/>
      </xdr:nvSpPr>
      <xdr:spPr>
        <a:xfrm>
          <a:off x="847106" y="52190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2" name="直線コネクタ 61">
          <a:extLst>
            <a:ext uri="{FF2B5EF4-FFF2-40B4-BE49-F238E27FC236}">
              <a16:creationId xmlns:a16="http://schemas.microsoft.com/office/drawing/2014/main" id="{684E6074-D3E1-4B14-964A-B334F08A169A}"/>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3" name="テキスト ボックス 62">
          <a:extLst>
            <a:ext uri="{FF2B5EF4-FFF2-40B4-BE49-F238E27FC236}">
              <a16:creationId xmlns:a16="http://schemas.microsoft.com/office/drawing/2014/main" id="{F9F262A6-65F8-433A-9B11-E38491F4B50D}"/>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4" name="有形固定資産減価償却率グラフ枠">
          <a:extLst>
            <a:ext uri="{FF2B5EF4-FFF2-40B4-BE49-F238E27FC236}">
              <a16:creationId xmlns:a16="http://schemas.microsoft.com/office/drawing/2014/main" id="{96B998D1-13F6-4794-BE9C-979788F86497}"/>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63288</xdr:rowOff>
    </xdr:from>
    <xdr:to>
      <xdr:col>23</xdr:col>
      <xdr:colOff>85090</xdr:colOff>
      <xdr:row>33</xdr:row>
      <xdr:rowOff>132080</xdr:rowOff>
    </xdr:to>
    <xdr:cxnSp macro="">
      <xdr:nvCxnSpPr>
        <xdr:cNvPr id="65" name="直線コネクタ 64">
          <a:extLst>
            <a:ext uri="{FF2B5EF4-FFF2-40B4-BE49-F238E27FC236}">
              <a16:creationId xmlns:a16="http://schemas.microsoft.com/office/drawing/2014/main" id="{455F3517-28BC-4305-AE50-5F59136E7192}"/>
            </a:ext>
          </a:extLst>
        </xdr:cNvPr>
        <xdr:cNvCxnSpPr/>
      </xdr:nvCxnSpPr>
      <xdr:spPr>
        <a:xfrm flipV="1">
          <a:off x="4760595" y="5463963"/>
          <a:ext cx="1270" cy="1097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135907</xdr:rowOff>
    </xdr:from>
    <xdr:ext cx="405111" cy="259045"/>
    <xdr:sp macro="" textlink="">
      <xdr:nvSpPr>
        <xdr:cNvPr id="66" name="有形固定資産減価償却率最小値テキスト">
          <a:extLst>
            <a:ext uri="{FF2B5EF4-FFF2-40B4-BE49-F238E27FC236}">
              <a16:creationId xmlns:a16="http://schemas.microsoft.com/office/drawing/2014/main" id="{23A5A491-CDC4-4C45-BA5B-1289BC07AA85}"/>
            </a:ext>
          </a:extLst>
        </xdr:cNvPr>
        <xdr:cNvSpPr txBox="1"/>
      </xdr:nvSpPr>
      <xdr:spPr>
        <a:xfrm>
          <a:off x="4813300" y="656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132080</xdr:rowOff>
    </xdr:from>
    <xdr:to>
      <xdr:col>23</xdr:col>
      <xdr:colOff>174625</xdr:colOff>
      <xdr:row>33</xdr:row>
      <xdr:rowOff>132080</xdr:rowOff>
    </xdr:to>
    <xdr:cxnSp macro="">
      <xdr:nvCxnSpPr>
        <xdr:cNvPr id="67" name="直線コネクタ 66">
          <a:extLst>
            <a:ext uri="{FF2B5EF4-FFF2-40B4-BE49-F238E27FC236}">
              <a16:creationId xmlns:a16="http://schemas.microsoft.com/office/drawing/2014/main" id="{A96F16A0-89FF-4B80-A359-B40D38B97C9C}"/>
            </a:ext>
          </a:extLst>
        </xdr:cNvPr>
        <xdr:cNvCxnSpPr/>
      </xdr:nvCxnSpPr>
      <xdr:spPr>
        <a:xfrm>
          <a:off x="4673600" y="6561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9965</xdr:rowOff>
    </xdr:from>
    <xdr:ext cx="405111" cy="259045"/>
    <xdr:sp macro="" textlink="">
      <xdr:nvSpPr>
        <xdr:cNvPr id="68" name="有形固定資産減価償却率最大値テキスト">
          <a:extLst>
            <a:ext uri="{FF2B5EF4-FFF2-40B4-BE49-F238E27FC236}">
              <a16:creationId xmlns:a16="http://schemas.microsoft.com/office/drawing/2014/main" id="{5EDFB4B6-8D41-46DE-A4B7-838DFA2DE4BD}"/>
            </a:ext>
          </a:extLst>
        </xdr:cNvPr>
        <xdr:cNvSpPr txBox="1"/>
      </xdr:nvSpPr>
      <xdr:spPr>
        <a:xfrm>
          <a:off x="4813300" y="5239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63288</xdr:rowOff>
    </xdr:from>
    <xdr:to>
      <xdr:col>23</xdr:col>
      <xdr:colOff>174625</xdr:colOff>
      <xdr:row>27</xdr:row>
      <xdr:rowOff>63288</xdr:rowOff>
    </xdr:to>
    <xdr:cxnSp macro="">
      <xdr:nvCxnSpPr>
        <xdr:cNvPr id="69" name="直線コネクタ 68">
          <a:extLst>
            <a:ext uri="{FF2B5EF4-FFF2-40B4-BE49-F238E27FC236}">
              <a16:creationId xmlns:a16="http://schemas.microsoft.com/office/drawing/2014/main" id="{CA622C12-239A-44B5-B1A1-F22BF0E4501C}"/>
            </a:ext>
          </a:extLst>
        </xdr:cNvPr>
        <xdr:cNvCxnSpPr/>
      </xdr:nvCxnSpPr>
      <xdr:spPr>
        <a:xfrm>
          <a:off x="4673600" y="5463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30</xdr:row>
      <xdr:rowOff>120667</xdr:rowOff>
    </xdr:from>
    <xdr:ext cx="405111" cy="259045"/>
    <xdr:sp macro="" textlink="">
      <xdr:nvSpPr>
        <xdr:cNvPr id="70" name="有形固定資産減価償却率平均値テキスト">
          <a:extLst>
            <a:ext uri="{FF2B5EF4-FFF2-40B4-BE49-F238E27FC236}">
              <a16:creationId xmlns:a16="http://schemas.microsoft.com/office/drawing/2014/main" id="{1A55433D-B978-47A3-AA81-284A3D29BA65}"/>
            </a:ext>
          </a:extLst>
        </xdr:cNvPr>
        <xdr:cNvSpPr txBox="1"/>
      </xdr:nvSpPr>
      <xdr:spPr>
        <a:xfrm>
          <a:off x="4813300" y="60356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142240</xdr:rowOff>
    </xdr:from>
    <xdr:to>
      <xdr:col>23</xdr:col>
      <xdr:colOff>136525</xdr:colOff>
      <xdr:row>31</xdr:row>
      <xdr:rowOff>72390</xdr:rowOff>
    </xdr:to>
    <xdr:sp macro="" textlink="">
      <xdr:nvSpPr>
        <xdr:cNvPr id="71" name="フローチャート: 判断 70">
          <a:extLst>
            <a:ext uri="{FF2B5EF4-FFF2-40B4-BE49-F238E27FC236}">
              <a16:creationId xmlns:a16="http://schemas.microsoft.com/office/drawing/2014/main" id="{07CE554B-7FDE-4DAC-AA0D-DE08CD9605B0}"/>
            </a:ext>
          </a:extLst>
        </xdr:cNvPr>
        <xdr:cNvSpPr/>
      </xdr:nvSpPr>
      <xdr:spPr>
        <a:xfrm>
          <a:off x="4711700" y="6057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149437</xdr:rowOff>
    </xdr:from>
    <xdr:to>
      <xdr:col>19</xdr:col>
      <xdr:colOff>187325</xdr:colOff>
      <xdr:row>31</xdr:row>
      <xdr:rowOff>79587</xdr:rowOff>
    </xdr:to>
    <xdr:sp macro="" textlink="">
      <xdr:nvSpPr>
        <xdr:cNvPr id="72" name="フローチャート: 判断 71">
          <a:extLst>
            <a:ext uri="{FF2B5EF4-FFF2-40B4-BE49-F238E27FC236}">
              <a16:creationId xmlns:a16="http://schemas.microsoft.com/office/drawing/2014/main" id="{F03F7D81-3823-441B-9599-0FD3E3DF989F}"/>
            </a:ext>
          </a:extLst>
        </xdr:cNvPr>
        <xdr:cNvSpPr/>
      </xdr:nvSpPr>
      <xdr:spPr>
        <a:xfrm>
          <a:off x="4000500" y="6064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88265</xdr:rowOff>
    </xdr:from>
    <xdr:to>
      <xdr:col>15</xdr:col>
      <xdr:colOff>187325</xdr:colOff>
      <xdr:row>31</xdr:row>
      <xdr:rowOff>18415</xdr:rowOff>
    </xdr:to>
    <xdr:sp macro="" textlink="">
      <xdr:nvSpPr>
        <xdr:cNvPr id="73" name="フローチャート: 判断 72">
          <a:extLst>
            <a:ext uri="{FF2B5EF4-FFF2-40B4-BE49-F238E27FC236}">
              <a16:creationId xmlns:a16="http://schemas.microsoft.com/office/drawing/2014/main" id="{2CFE5262-6C60-463C-AE28-47C15AD15116}"/>
            </a:ext>
          </a:extLst>
        </xdr:cNvPr>
        <xdr:cNvSpPr/>
      </xdr:nvSpPr>
      <xdr:spPr>
        <a:xfrm>
          <a:off x="3238500" y="600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66675</xdr:rowOff>
    </xdr:from>
    <xdr:to>
      <xdr:col>11</xdr:col>
      <xdr:colOff>187325</xdr:colOff>
      <xdr:row>30</xdr:row>
      <xdr:rowOff>168275</xdr:rowOff>
    </xdr:to>
    <xdr:sp macro="" textlink="">
      <xdr:nvSpPr>
        <xdr:cNvPr id="74" name="フローチャート: 判断 73">
          <a:extLst>
            <a:ext uri="{FF2B5EF4-FFF2-40B4-BE49-F238E27FC236}">
              <a16:creationId xmlns:a16="http://schemas.microsoft.com/office/drawing/2014/main" id="{FA9CA2A8-52FB-4238-A87F-7248C86BF17C}"/>
            </a:ext>
          </a:extLst>
        </xdr:cNvPr>
        <xdr:cNvSpPr/>
      </xdr:nvSpPr>
      <xdr:spPr>
        <a:xfrm>
          <a:off x="24765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30</xdr:row>
      <xdr:rowOff>27093</xdr:rowOff>
    </xdr:from>
    <xdr:to>
      <xdr:col>7</xdr:col>
      <xdr:colOff>187325</xdr:colOff>
      <xdr:row>30</xdr:row>
      <xdr:rowOff>128693</xdr:rowOff>
    </xdr:to>
    <xdr:sp macro="" textlink="">
      <xdr:nvSpPr>
        <xdr:cNvPr id="75" name="フローチャート: 判断 74">
          <a:extLst>
            <a:ext uri="{FF2B5EF4-FFF2-40B4-BE49-F238E27FC236}">
              <a16:creationId xmlns:a16="http://schemas.microsoft.com/office/drawing/2014/main" id="{C6FA84A1-AFD5-4BCB-8DA1-3309B99E5EFA}"/>
            </a:ext>
          </a:extLst>
        </xdr:cNvPr>
        <xdr:cNvSpPr/>
      </xdr:nvSpPr>
      <xdr:spPr>
        <a:xfrm>
          <a:off x="1714500" y="5942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D25BBB60-58C8-4375-9C5B-D99A75289DE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4AC174-7725-446D-9B75-E4474A978BFB}"/>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926489C1-46E5-4BCA-A0D9-5878673FC5F5}"/>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DAFCB50F-C906-48A9-80A6-D62098F7386E}"/>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D5E9E533-044A-462E-8C67-128334CF2D68}"/>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69003</xdr:rowOff>
    </xdr:from>
    <xdr:to>
      <xdr:col>23</xdr:col>
      <xdr:colOff>136525</xdr:colOff>
      <xdr:row>29</xdr:row>
      <xdr:rowOff>170603</xdr:rowOff>
    </xdr:to>
    <xdr:sp macro="" textlink="">
      <xdr:nvSpPr>
        <xdr:cNvPr id="81" name="楕円 80">
          <a:extLst>
            <a:ext uri="{FF2B5EF4-FFF2-40B4-BE49-F238E27FC236}">
              <a16:creationId xmlns:a16="http://schemas.microsoft.com/office/drawing/2014/main" id="{96531B90-8EB7-4564-B7A2-7CFB6045A643}"/>
            </a:ext>
          </a:extLst>
        </xdr:cNvPr>
        <xdr:cNvSpPr/>
      </xdr:nvSpPr>
      <xdr:spPr>
        <a:xfrm>
          <a:off x="4711700" y="58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91880</xdr:rowOff>
    </xdr:from>
    <xdr:ext cx="405111" cy="259045"/>
    <xdr:sp macro="" textlink="">
      <xdr:nvSpPr>
        <xdr:cNvPr id="82" name="有形固定資産減価償却率該当値テキスト">
          <a:extLst>
            <a:ext uri="{FF2B5EF4-FFF2-40B4-BE49-F238E27FC236}">
              <a16:creationId xmlns:a16="http://schemas.microsoft.com/office/drawing/2014/main" id="{90D0A2FB-4D19-4D82-B35A-C3F1A9DE1D10}"/>
            </a:ext>
          </a:extLst>
        </xdr:cNvPr>
        <xdr:cNvSpPr txBox="1"/>
      </xdr:nvSpPr>
      <xdr:spPr>
        <a:xfrm>
          <a:off x="4813300" y="56640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33020</xdr:rowOff>
    </xdr:from>
    <xdr:to>
      <xdr:col>19</xdr:col>
      <xdr:colOff>187325</xdr:colOff>
      <xdr:row>29</xdr:row>
      <xdr:rowOff>134620</xdr:rowOff>
    </xdr:to>
    <xdr:sp macro="" textlink="">
      <xdr:nvSpPr>
        <xdr:cNvPr id="83" name="楕円 82">
          <a:extLst>
            <a:ext uri="{FF2B5EF4-FFF2-40B4-BE49-F238E27FC236}">
              <a16:creationId xmlns:a16="http://schemas.microsoft.com/office/drawing/2014/main" id="{E4E35C17-05B4-47F1-A41E-4B075D735B20}"/>
            </a:ext>
          </a:extLst>
        </xdr:cNvPr>
        <xdr:cNvSpPr/>
      </xdr:nvSpPr>
      <xdr:spPr>
        <a:xfrm>
          <a:off x="4000500" y="5776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83820</xdr:rowOff>
    </xdr:from>
    <xdr:to>
      <xdr:col>23</xdr:col>
      <xdr:colOff>85725</xdr:colOff>
      <xdr:row>29</xdr:row>
      <xdr:rowOff>119803</xdr:rowOff>
    </xdr:to>
    <xdr:cxnSp macro="">
      <xdr:nvCxnSpPr>
        <xdr:cNvPr id="84" name="直線コネクタ 83">
          <a:extLst>
            <a:ext uri="{FF2B5EF4-FFF2-40B4-BE49-F238E27FC236}">
              <a16:creationId xmlns:a16="http://schemas.microsoft.com/office/drawing/2014/main" id="{53EEB5C8-80FF-4B1C-BC7F-BF87107A8F79}"/>
            </a:ext>
          </a:extLst>
        </xdr:cNvPr>
        <xdr:cNvCxnSpPr/>
      </xdr:nvCxnSpPr>
      <xdr:spPr>
        <a:xfrm>
          <a:off x="4051300" y="5827395"/>
          <a:ext cx="711200" cy="35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635</xdr:rowOff>
    </xdr:from>
    <xdr:to>
      <xdr:col>15</xdr:col>
      <xdr:colOff>187325</xdr:colOff>
      <xdr:row>29</xdr:row>
      <xdr:rowOff>102235</xdr:rowOff>
    </xdr:to>
    <xdr:sp macro="" textlink="">
      <xdr:nvSpPr>
        <xdr:cNvPr id="85" name="楕円 84">
          <a:extLst>
            <a:ext uri="{FF2B5EF4-FFF2-40B4-BE49-F238E27FC236}">
              <a16:creationId xmlns:a16="http://schemas.microsoft.com/office/drawing/2014/main" id="{DB2E4D31-3AF9-4499-B459-914B62AA88BB}"/>
            </a:ext>
          </a:extLst>
        </xdr:cNvPr>
        <xdr:cNvSpPr/>
      </xdr:nvSpPr>
      <xdr:spPr>
        <a:xfrm>
          <a:off x="3238500" y="5744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51435</xdr:rowOff>
    </xdr:from>
    <xdr:to>
      <xdr:col>19</xdr:col>
      <xdr:colOff>136525</xdr:colOff>
      <xdr:row>29</xdr:row>
      <xdr:rowOff>83820</xdr:rowOff>
    </xdr:to>
    <xdr:cxnSp macro="">
      <xdr:nvCxnSpPr>
        <xdr:cNvPr id="86" name="直線コネクタ 85">
          <a:extLst>
            <a:ext uri="{FF2B5EF4-FFF2-40B4-BE49-F238E27FC236}">
              <a16:creationId xmlns:a16="http://schemas.microsoft.com/office/drawing/2014/main" id="{5AD557AE-20F7-494D-96CA-22384A4889AA}"/>
            </a:ext>
          </a:extLst>
        </xdr:cNvPr>
        <xdr:cNvCxnSpPr/>
      </xdr:nvCxnSpPr>
      <xdr:spPr>
        <a:xfrm>
          <a:off x="3289300" y="5795010"/>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125307</xdr:rowOff>
    </xdr:from>
    <xdr:to>
      <xdr:col>11</xdr:col>
      <xdr:colOff>187325</xdr:colOff>
      <xdr:row>29</xdr:row>
      <xdr:rowOff>55457</xdr:rowOff>
    </xdr:to>
    <xdr:sp macro="" textlink="">
      <xdr:nvSpPr>
        <xdr:cNvPr id="87" name="楕円 86">
          <a:extLst>
            <a:ext uri="{FF2B5EF4-FFF2-40B4-BE49-F238E27FC236}">
              <a16:creationId xmlns:a16="http://schemas.microsoft.com/office/drawing/2014/main" id="{0782E941-8306-4FB5-99C2-BF53D59061AA}"/>
            </a:ext>
          </a:extLst>
        </xdr:cNvPr>
        <xdr:cNvSpPr/>
      </xdr:nvSpPr>
      <xdr:spPr>
        <a:xfrm>
          <a:off x="2476500" y="5697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4657</xdr:rowOff>
    </xdr:from>
    <xdr:to>
      <xdr:col>15</xdr:col>
      <xdr:colOff>136525</xdr:colOff>
      <xdr:row>29</xdr:row>
      <xdr:rowOff>51435</xdr:rowOff>
    </xdr:to>
    <xdr:cxnSp macro="">
      <xdr:nvCxnSpPr>
        <xdr:cNvPr id="88" name="直線コネクタ 87">
          <a:extLst>
            <a:ext uri="{FF2B5EF4-FFF2-40B4-BE49-F238E27FC236}">
              <a16:creationId xmlns:a16="http://schemas.microsoft.com/office/drawing/2014/main" id="{E7D02D67-F606-4700-A9BA-796248F86CD3}"/>
            </a:ext>
          </a:extLst>
        </xdr:cNvPr>
        <xdr:cNvCxnSpPr/>
      </xdr:nvCxnSpPr>
      <xdr:spPr>
        <a:xfrm>
          <a:off x="2527300" y="5748232"/>
          <a:ext cx="762000" cy="46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143298</xdr:rowOff>
    </xdr:from>
    <xdr:to>
      <xdr:col>7</xdr:col>
      <xdr:colOff>187325</xdr:colOff>
      <xdr:row>29</xdr:row>
      <xdr:rowOff>73448</xdr:rowOff>
    </xdr:to>
    <xdr:sp macro="" textlink="">
      <xdr:nvSpPr>
        <xdr:cNvPr id="89" name="楕円 88">
          <a:extLst>
            <a:ext uri="{FF2B5EF4-FFF2-40B4-BE49-F238E27FC236}">
              <a16:creationId xmlns:a16="http://schemas.microsoft.com/office/drawing/2014/main" id="{22491930-8A79-4DCA-927F-AD04C8FFB5BB}"/>
            </a:ext>
          </a:extLst>
        </xdr:cNvPr>
        <xdr:cNvSpPr/>
      </xdr:nvSpPr>
      <xdr:spPr>
        <a:xfrm>
          <a:off x="1714500" y="5715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4657</xdr:rowOff>
    </xdr:from>
    <xdr:to>
      <xdr:col>11</xdr:col>
      <xdr:colOff>136525</xdr:colOff>
      <xdr:row>29</xdr:row>
      <xdr:rowOff>22648</xdr:rowOff>
    </xdr:to>
    <xdr:cxnSp macro="">
      <xdr:nvCxnSpPr>
        <xdr:cNvPr id="90" name="直線コネクタ 89">
          <a:extLst>
            <a:ext uri="{FF2B5EF4-FFF2-40B4-BE49-F238E27FC236}">
              <a16:creationId xmlns:a16="http://schemas.microsoft.com/office/drawing/2014/main" id="{9112AC11-B520-46A4-881F-FE733A9E07C2}"/>
            </a:ext>
          </a:extLst>
        </xdr:cNvPr>
        <xdr:cNvCxnSpPr/>
      </xdr:nvCxnSpPr>
      <xdr:spPr>
        <a:xfrm flipV="1">
          <a:off x="1765300" y="5748232"/>
          <a:ext cx="762000" cy="17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31</xdr:row>
      <xdr:rowOff>70714</xdr:rowOff>
    </xdr:from>
    <xdr:ext cx="405111" cy="259045"/>
    <xdr:sp macro="" textlink="">
      <xdr:nvSpPr>
        <xdr:cNvPr id="91" name="n_1aveValue有形固定資産減価償却率">
          <a:extLst>
            <a:ext uri="{FF2B5EF4-FFF2-40B4-BE49-F238E27FC236}">
              <a16:creationId xmlns:a16="http://schemas.microsoft.com/office/drawing/2014/main" id="{6E088E2A-B90D-426F-B4C9-DF4AFEDC78E5}"/>
            </a:ext>
          </a:extLst>
        </xdr:cNvPr>
        <xdr:cNvSpPr txBox="1"/>
      </xdr:nvSpPr>
      <xdr:spPr>
        <a:xfrm>
          <a:off x="3836044" y="6157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9542</xdr:rowOff>
    </xdr:from>
    <xdr:ext cx="405111" cy="259045"/>
    <xdr:sp macro="" textlink="">
      <xdr:nvSpPr>
        <xdr:cNvPr id="92" name="n_2aveValue有形固定資産減価償却率">
          <a:extLst>
            <a:ext uri="{FF2B5EF4-FFF2-40B4-BE49-F238E27FC236}">
              <a16:creationId xmlns:a16="http://schemas.microsoft.com/office/drawing/2014/main" id="{3ABFE97E-35B6-4D4B-9439-5F8D8C3DDDBC}"/>
            </a:ext>
          </a:extLst>
        </xdr:cNvPr>
        <xdr:cNvSpPr txBox="1"/>
      </xdr:nvSpPr>
      <xdr:spPr>
        <a:xfrm>
          <a:off x="3086744" y="60960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159402</xdr:rowOff>
    </xdr:from>
    <xdr:ext cx="405111" cy="259045"/>
    <xdr:sp macro="" textlink="">
      <xdr:nvSpPr>
        <xdr:cNvPr id="93" name="n_3aveValue有形固定資産減価償却率">
          <a:extLst>
            <a:ext uri="{FF2B5EF4-FFF2-40B4-BE49-F238E27FC236}">
              <a16:creationId xmlns:a16="http://schemas.microsoft.com/office/drawing/2014/main" id="{2D7D501C-135F-40BD-8668-DB5B1A8B1C1D}"/>
            </a:ext>
          </a:extLst>
        </xdr:cNvPr>
        <xdr:cNvSpPr txBox="1"/>
      </xdr:nvSpPr>
      <xdr:spPr>
        <a:xfrm>
          <a:off x="2324744" y="6074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30</xdr:row>
      <xdr:rowOff>119820</xdr:rowOff>
    </xdr:from>
    <xdr:ext cx="405111" cy="259045"/>
    <xdr:sp macro="" textlink="">
      <xdr:nvSpPr>
        <xdr:cNvPr id="94" name="n_4aveValue有形固定資産減価償却率">
          <a:extLst>
            <a:ext uri="{FF2B5EF4-FFF2-40B4-BE49-F238E27FC236}">
              <a16:creationId xmlns:a16="http://schemas.microsoft.com/office/drawing/2014/main" id="{1A080590-DC79-4A73-B7AC-E6D11E61D6AE}"/>
            </a:ext>
          </a:extLst>
        </xdr:cNvPr>
        <xdr:cNvSpPr txBox="1"/>
      </xdr:nvSpPr>
      <xdr:spPr>
        <a:xfrm>
          <a:off x="1562744" y="60348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151147</xdr:rowOff>
    </xdr:from>
    <xdr:ext cx="405111" cy="259045"/>
    <xdr:sp macro="" textlink="">
      <xdr:nvSpPr>
        <xdr:cNvPr id="95" name="n_1mainValue有形固定資産減価償却率">
          <a:extLst>
            <a:ext uri="{FF2B5EF4-FFF2-40B4-BE49-F238E27FC236}">
              <a16:creationId xmlns:a16="http://schemas.microsoft.com/office/drawing/2014/main" id="{29CA22E1-0332-4AC3-9260-7D246DBA00D9}"/>
            </a:ext>
          </a:extLst>
        </xdr:cNvPr>
        <xdr:cNvSpPr txBox="1"/>
      </xdr:nvSpPr>
      <xdr:spPr>
        <a:xfrm>
          <a:off x="3836044" y="55518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118762</xdr:rowOff>
    </xdr:from>
    <xdr:ext cx="405111" cy="259045"/>
    <xdr:sp macro="" textlink="">
      <xdr:nvSpPr>
        <xdr:cNvPr id="96" name="n_2mainValue有形固定資産減価償却率">
          <a:extLst>
            <a:ext uri="{FF2B5EF4-FFF2-40B4-BE49-F238E27FC236}">
              <a16:creationId xmlns:a16="http://schemas.microsoft.com/office/drawing/2014/main" id="{009B7F3F-82EA-429A-98C0-8730D2EF6568}"/>
            </a:ext>
          </a:extLst>
        </xdr:cNvPr>
        <xdr:cNvSpPr txBox="1"/>
      </xdr:nvSpPr>
      <xdr:spPr>
        <a:xfrm>
          <a:off x="3086744" y="5519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71984</xdr:rowOff>
    </xdr:from>
    <xdr:ext cx="405111" cy="259045"/>
    <xdr:sp macro="" textlink="">
      <xdr:nvSpPr>
        <xdr:cNvPr id="97" name="n_3mainValue有形固定資産減価償却率">
          <a:extLst>
            <a:ext uri="{FF2B5EF4-FFF2-40B4-BE49-F238E27FC236}">
              <a16:creationId xmlns:a16="http://schemas.microsoft.com/office/drawing/2014/main" id="{4334645D-ADF6-4105-A876-E4A17B1A3C2A}"/>
            </a:ext>
          </a:extLst>
        </xdr:cNvPr>
        <xdr:cNvSpPr txBox="1"/>
      </xdr:nvSpPr>
      <xdr:spPr>
        <a:xfrm>
          <a:off x="2324744" y="547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89975</xdr:rowOff>
    </xdr:from>
    <xdr:ext cx="405111" cy="259045"/>
    <xdr:sp macro="" textlink="">
      <xdr:nvSpPr>
        <xdr:cNvPr id="98" name="n_4mainValue有形固定資産減価償却率">
          <a:extLst>
            <a:ext uri="{FF2B5EF4-FFF2-40B4-BE49-F238E27FC236}">
              <a16:creationId xmlns:a16="http://schemas.microsoft.com/office/drawing/2014/main" id="{DD4F6EC4-DC60-4E40-A42C-2D639F6CE002}"/>
            </a:ext>
          </a:extLst>
        </xdr:cNvPr>
        <xdr:cNvSpPr txBox="1"/>
      </xdr:nvSpPr>
      <xdr:spPr>
        <a:xfrm>
          <a:off x="1562744" y="5490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9" name="正方形/長方形 98">
          <a:extLst>
            <a:ext uri="{FF2B5EF4-FFF2-40B4-BE49-F238E27FC236}">
              <a16:creationId xmlns:a16="http://schemas.microsoft.com/office/drawing/2014/main" id="{4C1A2AEA-D286-4442-A8D2-ABC0042A1E01}"/>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0" name="正方形/長方形 99">
          <a:extLst>
            <a:ext uri="{FF2B5EF4-FFF2-40B4-BE49-F238E27FC236}">
              <a16:creationId xmlns:a16="http://schemas.microsoft.com/office/drawing/2014/main" id="{752A0B67-61F1-455A-B4D4-A9219785167F}"/>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1" name="正方形/長方形 100">
          <a:extLst>
            <a:ext uri="{FF2B5EF4-FFF2-40B4-BE49-F238E27FC236}">
              <a16:creationId xmlns:a16="http://schemas.microsoft.com/office/drawing/2014/main" id="{6B69C810-7D77-43E9-859C-A9D0D6850DB8}"/>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[ 869.5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2" name="正方形/長方形 101">
          <a:extLst>
            <a:ext uri="{FF2B5EF4-FFF2-40B4-BE49-F238E27FC236}">
              <a16:creationId xmlns:a16="http://schemas.microsoft.com/office/drawing/2014/main" id="{24C9E103-B3CC-452F-89E2-7E8694CE977C}"/>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3" name="正方形/長方形 102">
          <a:extLst>
            <a:ext uri="{FF2B5EF4-FFF2-40B4-BE49-F238E27FC236}">
              <a16:creationId xmlns:a16="http://schemas.microsoft.com/office/drawing/2014/main" id="{0011309E-BCFF-44BB-A9CA-E2B1AC23B63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4" name="正方形/長方形 103">
          <a:extLst>
            <a:ext uri="{FF2B5EF4-FFF2-40B4-BE49-F238E27FC236}">
              <a16:creationId xmlns:a16="http://schemas.microsoft.com/office/drawing/2014/main" id="{66B66694-D30A-4043-8C84-28A4D5B7F99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5" name="正方形/長方形 104">
          <a:extLst>
            <a:ext uri="{FF2B5EF4-FFF2-40B4-BE49-F238E27FC236}">
              <a16:creationId xmlns:a16="http://schemas.microsoft.com/office/drawing/2014/main" id="{ADE1648A-42E3-4E6D-AE8A-605E7652F9FD}"/>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6" name="正方形/長方形 105">
          <a:extLst>
            <a:ext uri="{FF2B5EF4-FFF2-40B4-BE49-F238E27FC236}">
              <a16:creationId xmlns:a16="http://schemas.microsoft.com/office/drawing/2014/main" id="{BA3E41D9-5EA7-417E-9097-A9D89CA10C29}"/>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7" name="正方形/長方形 106">
          <a:extLst>
            <a:ext uri="{FF2B5EF4-FFF2-40B4-BE49-F238E27FC236}">
              <a16:creationId xmlns:a16="http://schemas.microsoft.com/office/drawing/2014/main" id="{0BA42AD8-A926-4C1A-9754-C24F9F93AC58}"/>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8" name="正方形/長方形 107">
          <a:extLst>
            <a:ext uri="{FF2B5EF4-FFF2-40B4-BE49-F238E27FC236}">
              <a16:creationId xmlns:a16="http://schemas.microsoft.com/office/drawing/2014/main" id="{4D98DE55-66E3-4BBC-BAB8-F37ED6EBBEF2}"/>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9" name="正方形/長方形 108">
          <a:extLst>
            <a:ext uri="{FF2B5EF4-FFF2-40B4-BE49-F238E27FC236}">
              <a16:creationId xmlns:a16="http://schemas.microsoft.com/office/drawing/2014/main" id="{B4C49F89-C1D6-4A41-AB2C-DDF76495F1B5}"/>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0" name="正方形/長方形 109">
          <a:extLst>
            <a:ext uri="{FF2B5EF4-FFF2-40B4-BE49-F238E27FC236}">
              <a16:creationId xmlns:a16="http://schemas.microsoft.com/office/drawing/2014/main" id="{B8C2B316-3735-4FB5-A122-623A1655CB3D}"/>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1" name="テキスト ボックス 110">
          <a:extLst>
            <a:ext uri="{FF2B5EF4-FFF2-40B4-BE49-F238E27FC236}">
              <a16:creationId xmlns:a16="http://schemas.microsoft.com/office/drawing/2014/main" id="{64957526-A6EF-44FB-A732-C11C1BAFA9B5}"/>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債務償還比率は、類似団体平均を</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上回っているが、昨年度から約２割弱低下した。これは、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比率の算出に用いる将来負担額</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が前年度から</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低下したものの</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人件費、扶助費や公債費などへの経常経費充当財源等が増加したことが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主な要因と考えられる。</a:t>
          </a:r>
          <a:endPar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今後は</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歳入の確保や歳出の抑制により業務活動収支の更なる改善を図り、債務償還比率の低減に取り組んでいく。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12" name="テキスト ボックス 111">
          <a:extLst>
            <a:ext uri="{FF2B5EF4-FFF2-40B4-BE49-F238E27FC236}">
              <a16:creationId xmlns:a16="http://schemas.microsoft.com/office/drawing/2014/main" id="{0D4959E6-DEB9-4950-A621-D144335BF2EB}"/>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3" name="直線コネクタ 112">
          <a:extLst>
            <a:ext uri="{FF2B5EF4-FFF2-40B4-BE49-F238E27FC236}">
              <a16:creationId xmlns:a16="http://schemas.microsoft.com/office/drawing/2014/main" id="{E48B8E96-5B7B-4EDE-A186-C942FBF386D3}"/>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4" name="テキスト ボックス 113">
          <a:extLst>
            <a:ext uri="{FF2B5EF4-FFF2-40B4-BE49-F238E27FC236}">
              <a16:creationId xmlns:a16="http://schemas.microsoft.com/office/drawing/2014/main" id="{BD3BE3CA-3158-49DF-B385-B3596D3C1FB8}"/>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5" name="直線コネクタ 114">
          <a:extLst>
            <a:ext uri="{FF2B5EF4-FFF2-40B4-BE49-F238E27FC236}">
              <a16:creationId xmlns:a16="http://schemas.microsoft.com/office/drawing/2014/main" id="{37FDB9E2-470B-4A70-9EC7-6C7B9F02D9AE}"/>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6" name="テキスト ボックス 115">
          <a:extLst>
            <a:ext uri="{FF2B5EF4-FFF2-40B4-BE49-F238E27FC236}">
              <a16:creationId xmlns:a16="http://schemas.microsoft.com/office/drawing/2014/main" id="{8355BE8F-B736-44EA-BA67-E0C0DB864C6A}"/>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7" name="直線コネクタ 116">
          <a:extLst>
            <a:ext uri="{FF2B5EF4-FFF2-40B4-BE49-F238E27FC236}">
              <a16:creationId xmlns:a16="http://schemas.microsoft.com/office/drawing/2014/main" id="{7957E32B-BDF2-4104-867E-C4632B1DDF8D}"/>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8" name="テキスト ボックス 117">
          <a:extLst>
            <a:ext uri="{FF2B5EF4-FFF2-40B4-BE49-F238E27FC236}">
              <a16:creationId xmlns:a16="http://schemas.microsoft.com/office/drawing/2014/main" id="{26E262BE-112B-4FC7-91F9-5CA2605C95DF}"/>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9" name="直線コネクタ 118">
          <a:extLst>
            <a:ext uri="{FF2B5EF4-FFF2-40B4-BE49-F238E27FC236}">
              <a16:creationId xmlns:a16="http://schemas.microsoft.com/office/drawing/2014/main" id="{C1011167-3FB7-4D4F-86A4-75C8E35DF877}"/>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0" name="テキスト ボックス 119">
          <a:extLst>
            <a:ext uri="{FF2B5EF4-FFF2-40B4-BE49-F238E27FC236}">
              <a16:creationId xmlns:a16="http://schemas.microsoft.com/office/drawing/2014/main" id="{F20D9174-E239-4109-8DD0-6E2A2BA2443A}"/>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1" name="直線コネクタ 120">
          <a:extLst>
            <a:ext uri="{FF2B5EF4-FFF2-40B4-BE49-F238E27FC236}">
              <a16:creationId xmlns:a16="http://schemas.microsoft.com/office/drawing/2014/main" id="{D8BF4307-BD43-4FBB-AFD8-068EF34C669F}"/>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2" name="テキスト ボックス 121">
          <a:extLst>
            <a:ext uri="{FF2B5EF4-FFF2-40B4-BE49-F238E27FC236}">
              <a16:creationId xmlns:a16="http://schemas.microsoft.com/office/drawing/2014/main" id="{DD823A90-4AE1-4114-9D67-44222A1BA74F}"/>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3" name="直線コネクタ 122">
          <a:extLst>
            <a:ext uri="{FF2B5EF4-FFF2-40B4-BE49-F238E27FC236}">
              <a16:creationId xmlns:a16="http://schemas.microsoft.com/office/drawing/2014/main" id="{4FC86AC6-A321-496A-97C2-6B7FD0636F5B}"/>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4" name="テキスト ボックス 123">
          <a:extLst>
            <a:ext uri="{FF2B5EF4-FFF2-40B4-BE49-F238E27FC236}">
              <a16:creationId xmlns:a16="http://schemas.microsoft.com/office/drawing/2014/main" id="{3B77159D-58F1-4505-8644-7E78FCA77D92}"/>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5" name="直線コネクタ 124">
          <a:extLst>
            <a:ext uri="{FF2B5EF4-FFF2-40B4-BE49-F238E27FC236}">
              <a16:creationId xmlns:a16="http://schemas.microsoft.com/office/drawing/2014/main" id="{2B0AFF6A-C406-4E25-B1D9-FD06ED78079A}"/>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6" name="債務償還比率グラフ枠">
          <a:extLst>
            <a:ext uri="{FF2B5EF4-FFF2-40B4-BE49-F238E27FC236}">
              <a16:creationId xmlns:a16="http://schemas.microsoft.com/office/drawing/2014/main" id="{2BAE2304-58FA-4D25-8FA7-665EA9D256E9}"/>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32</xdr:row>
      <xdr:rowOff>169792</xdr:rowOff>
    </xdr:to>
    <xdr:cxnSp macro="">
      <xdr:nvCxnSpPr>
        <xdr:cNvPr id="127" name="直線コネクタ 126">
          <a:extLst>
            <a:ext uri="{FF2B5EF4-FFF2-40B4-BE49-F238E27FC236}">
              <a16:creationId xmlns:a16="http://schemas.microsoft.com/office/drawing/2014/main" id="{A51D2FD6-FA72-4AB7-BD2F-7F2BBC1E5659}"/>
            </a:ext>
          </a:extLst>
        </xdr:cNvPr>
        <xdr:cNvCxnSpPr/>
      </xdr:nvCxnSpPr>
      <xdr:spPr>
        <a:xfrm flipV="1">
          <a:off x="14793595" y="5312833"/>
          <a:ext cx="1269" cy="1114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2169</xdr:rowOff>
    </xdr:from>
    <xdr:ext cx="469744" cy="259045"/>
    <xdr:sp macro="" textlink="">
      <xdr:nvSpPr>
        <xdr:cNvPr id="128" name="債務償還比率最小値テキスト">
          <a:extLst>
            <a:ext uri="{FF2B5EF4-FFF2-40B4-BE49-F238E27FC236}">
              <a16:creationId xmlns:a16="http://schemas.microsoft.com/office/drawing/2014/main" id="{6C6F1654-70C9-4081-8745-F177ED96003A}"/>
            </a:ext>
          </a:extLst>
        </xdr:cNvPr>
        <xdr:cNvSpPr txBox="1"/>
      </xdr:nvSpPr>
      <xdr:spPr>
        <a:xfrm>
          <a:off x="14846300" y="6431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32</xdr:row>
      <xdr:rowOff>169792</xdr:rowOff>
    </xdr:from>
    <xdr:to>
      <xdr:col>76</xdr:col>
      <xdr:colOff>111125</xdr:colOff>
      <xdr:row>32</xdr:row>
      <xdr:rowOff>169792</xdr:rowOff>
    </xdr:to>
    <xdr:cxnSp macro="">
      <xdr:nvCxnSpPr>
        <xdr:cNvPr id="129" name="直線コネクタ 128">
          <a:extLst>
            <a:ext uri="{FF2B5EF4-FFF2-40B4-BE49-F238E27FC236}">
              <a16:creationId xmlns:a16="http://schemas.microsoft.com/office/drawing/2014/main" id="{BB63068A-DA06-4CBE-955A-713A609F07F2}"/>
            </a:ext>
          </a:extLst>
        </xdr:cNvPr>
        <xdr:cNvCxnSpPr/>
      </xdr:nvCxnSpPr>
      <xdr:spPr>
        <a:xfrm>
          <a:off x="14706600" y="642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0" name="債務償還比率最大値テキスト">
          <a:extLst>
            <a:ext uri="{FF2B5EF4-FFF2-40B4-BE49-F238E27FC236}">
              <a16:creationId xmlns:a16="http://schemas.microsoft.com/office/drawing/2014/main" id="{71372400-2FD4-4DC7-AFB4-0C2CAEEA0ADC}"/>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1" name="直線コネクタ 130">
          <a:extLst>
            <a:ext uri="{FF2B5EF4-FFF2-40B4-BE49-F238E27FC236}">
              <a16:creationId xmlns:a16="http://schemas.microsoft.com/office/drawing/2014/main" id="{B87F6D32-FD06-4C17-A182-B1C9BD17D2AF}"/>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6430</xdr:rowOff>
    </xdr:from>
    <xdr:ext cx="469744" cy="259045"/>
    <xdr:sp macro="" textlink="">
      <xdr:nvSpPr>
        <xdr:cNvPr id="132" name="債務償還比率平均値テキスト">
          <a:extLst>
            <a:ext uri="{FF2B5EF4-FFF2-40B4-BE49-F238E27FC236}">
              <a16:creationId xmlns:a16="http://schemas.microsoft.com/office/drawing/2014/main" id="{60309280-825D-4E00-951C-A091B64003C8}"/>
            </a:ext>
          </a:extLst>
        </xdr:cNvPr>
        <xdr:cNvSpPr txBox="1"/>
      </xdr:nvSpPr>
      <xdr:spPr>
        <a:xfrm>
          <a:off x="14846300" y="575000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155003</xdr:rowOff>
    </xdr:from>
    <xdr:to>
      <xdr:col>76</xdr:col>
      <xdr:colOff>73025</xdr:colOff>
      <xdr:row>30</xdr:row>
      <xdr:rowOff>85153</xdr:rowOff>
    </xdr:to>
    <xdr:sp macro="" textlink="">
      <xdr:nvSpPr>
        <xdr:cNvPr id="133" name="フローチャート: 判断 132">
          <a:extLst>
            <a:ext uri="{FF2B5EF4-FFF2-40B4-BE49-F238E27FC236}">
              <a16:creationId xmlns:a16="http://schemas.microsoft.com/office/drawing/2014/main" id="{66D8857A-C057-448A-A6F8-080FF5745C68}"/>
            </a:ext>
          </a:extLst>
        </xdr:cNvPr>
        <xdr:cNvSpPr/>
      </xdr:nvSpPr>
      <xdr:spPr>
        <a:xfrm>
          <a:off x="14744700" y="5898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115972</xdr:rowOff>
    </xdr:from>
    <xdr:to>
      <xdr:col>72</xdr:col>
      <xdr:colOff>123825</xdr:colOff>
      <xdr:row>31</xdr:row>
      <xdr:rowOff>46122</xdr:rowOff>
    </xdr:to>
    <xdr:sp macro="" textlink="">
      <xdr:nvSpPr>
        <xdr:cNvPr id="134" name="フローチャート: 判断 133">
          <a:extLst>
            <a:ext uri="{FF2B5EF4-FFF2-40B4-BE49-F238E27FC236}">
              <a16:creationId xmlns:a16="http://schemas.microsoft.com/office/drawing/2014/main" id="{3B20CD6C-3873-49D0-B619-35E357049C15}"/>
            </a:ext>
          </a:extLst>
        </xdr:cNvPr>
        <xdr:cNvSpPr/>
      </xdr:nvSpPr>
      <xdr:spPr>
        <a:xfrm>
          <a:off x="14033500" y="6030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117651</xdr:rowOff>
    </xdr:from>
    <xdr:to>
      <xdr:col>68</xdr:col>
      <xdr:colOff>123825</xdr:colOff>
      <xdr:row>31</xdr:row>
      <xdr:rowOff>47801</xdr:rowOff>
    </xdr:to>
    <xdr:sp macro="" textlink="">
      <xdr:nvSpPr>
        <xdr:cNvPr id="135" name="フローチャート: 判断 134">
          <a:extLst>
            <a:ext uri="{FF2B5EF4-FFF2-40B4-BE49-F238E27FC236}">
              <a16:creationId xmlns:a16="http://schemas.microsoft.com/office/drawing/2014/main" id="{5EB99B52-E117-4400-BEF9-1309043C736D}"/>
            </a:ext>
          </a:extLst>
        </xdr:cNvPr>
        <xdr:cNvSpPr/>
      </xdr:nvSpPr>
      <xdr:spPr>
        <a:xfrm>
          <a:off x="13271500" y="603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117532</xdr:rowOff>
    </xdr:from>
    <xdr:to>
      <xdr:col>64</xdr:col>
      <xdr:colOff>123825</xdr:colOff>
      <xdr:row>31</xdr:row>
      <xdr:rowOff>47682</xdr:rowOff>
    </xdr:to>
    <xdr:sp macro="" textlink="">
      <xdr:nvSpPr>
        <xdr:cNvPr id="136" name="フローチャート: 判断 135">
          <a:extLst>
            <a:ext uri="{FF2B5EF4-FFF2-40B4-BE49-F238E27FC236}">
              <a16:creationId xmlns:a16="http://schemas.microsoft.com/office/drawing/2014/main" id="{7AE4E4B9-B0FD-464E-9C5B-689871D2F998}"/>
            </a:ext>
          </a:extLst>
        </xdr:cNvPr>
        <xdr:cNvSpPr/>
      </xdr:nvSpPr>
      <xdr:spPr>
        <a:xfrm>
          <a:off x="12509500" y="603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113693</xdr:rowOff>
    </xdr:from>
    <xdr:to>
      <xdr:col>60</xdr:col>
      <xdr:colOff>123825</xdr:colOff>
      <xdr:row>31</xdr:row>
      <xdr:rowOff>43843</xdr:rowOff>
    </xdr:to>
    <xdr:sp macro="" textlink="">
      <xdr:nvSpPr>
        <xdr:cNvPr id="137" name="フローチャート: 判断 136">
          <a:extLst>
            <a:ext uri="{FF2B5EF4-FFF2-40B4-BE49-F238E27FC236}">
              <a16:creationId xmlns:a16="http://schemas.microsoft.com/office/drawing/2014/main" id="{041F3FFA-2D91-4FD1-85F9-5973AD510FA6}"/>
            </a:ext>
          </a:extLst>
        </xdr:cNvPr>
        <xdr:cNvSpPr/>
      </xdr:nvSpPr>
      <xdr:spPr>
        <a:xfrm>
          <a:off x="11747500" y="6028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8" name="テキスト ボックス 137">
          <a:extLst>
            <a:ext uri="{FF2B5EF4-FFF2-40B4-BE49-F238E27FC236}">
              <a16:creationId xmlns:a16="http://schemas.microsoft.com/office/drawing/2014/main" id="{EB35A976-0C76-424B-A87F-577A300FA47A}"/>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9" name="テキスト ボックス 138">
          <a:extLst>
            <a:ext uri="{FF2B5EF4-FFF2-40B4-BE49-F238E27FC236}">
              <a16:creationId xmlns:a16="http://schemas.microsoft.com/office/drawing/2014/main" id="{8CC5AAA0-0D32-4952-8723-05816B88B10B}"/>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0" name="テキスト ボックス 139">
          <a:extLst>
            <a:ext uri="{FF2B5EF4-FFF2-40B4-BE49-F238E27FC236}">
              <a16:creationId xmlns:a16="http://schemas.microsoft.com/office/drawing/2014/main" id="{592A6E67-746D-4C65-BA3C-25E76D8CDE7A}"/>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1" name="テキスト ボックス 140">
          <a:extLst>
            <a:ext uri="{FF2B5EF4-FFF2-40B4-BE49-F238E27FC236}">
              <a16:creationId xmlns:a16="http://schemas.microsoft.com/office/drawing/2014/main" id="{9A9F8DC0-DCCA-46FB-8DF9-7B811775DC79}"/>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2" name="テキスト ボックス 141">
          <a:extLst>
            <a:ext uri="{FF2B5EF4-FFF2-40B4-BE49-F238E27FC236}">
              <a16:creationId xmlns:a16="http://schemas.microsoft.com/office/drawing/2014/main" id="{F86CFE99-2482-4001-94C5-50428ACFC5AD}"/>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47025</xdr:rowOff>
    </xdr:from>
    <xdr:to>
      <xdr:col>76</xdr:col>
      <xdr:colOff>73025</xdr:colOff>
      <xdr:row>32</xdr:row>
      <xdr:rowOff>148625</xdr:rowOff>
    </xdr:to>
    <xdr:sp macro="" textlink="">
      <xdr:nvSpPr>
        <xdr:cNvPr id="143" name="楕円 142">
          <a:extLst>
            <a:ext uri="{FF2B5EF4-FFF2-40B4-BE49-F238E27FC236}">
              <a16:creationId xmlns:a16="http://schemas.microsoft.com/office/drawing/2014/main" id="{04051F42-C857-4969-A1FA-99CE1B434774}"/>
            </a:ext>
          </a:extLst>
        </xdr:cNvPr>
        <xdr:cNvSpPr/>
      </xdr:nvSpPr>
      <xdr:spPr>
        <a:xfrm>
          <a:off x="14744700" y="630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31</xdr:row>
      <xdr:rowOff>133402</xdr:rowOff>
    </xdr:from>
    <xdr:ext cx="469744" cy="259045"/>
    <xdr:sp macro="" textlink="">
      <xdr:nvSpPr>
        <xdr:cNvPr id="144" name="債務償還比率該当値テキスト">
          <a:extLst>
            <a:ext uri="{FF2B5EF4-FFF2-40B4-BE49-F238E27FC236}">
              <a16:creationId xmlns:a16="http://schemas.microsoft.com/office/drawing/2014/main" id="{1B71AB84-E3DE-422B-8894-4FF471EDB89E}"/>
            </a:ext>
          </a:extLst>
        </xdr:cNvPr>
        <xdr:cNvSpPr txBox="1"/>
      </xdr:nvSpPr>
      <xdr:spPr>
        <a:xfrm>
          <a:off x="14846300" y="6219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33</xdr:row>
      <xdr:rowOff>112826</xdr:rowOff>
    </xdr:from>
    <xdr:to>
      <xdr:col>72</xdr:col>
      <xdr:colOff>123825</xdr:colOff>
      <xdr:row>34</xdr:row>
      <xdr:rowOff>42976</xdr:rowOff>
    </xdr:to>
    <xdr:sp macro="" textlink="">
      <xdr:nvSpPr>
        <xdr:cNvPr id="145" name="楕円 144">
          <a:extLst>
            <a:ext uri="{FF2B5EF4-FFF2-40B4-BE49-F238E27FC236}">
              <a16:creationId xmlns:a16="http://schemas.microsoft.com/office/drawing/2014/main" id="{67FAA453-34AE-4773-A586-D8F3B18F48B3}"/>
            </a:ext>
          </a:extLst>
        </xdr:cNvPr>
        <xdr:cNvSpPr/>
      </xdr:nvSpPr>
      <xdr:spPr>
        <a:xfrm>
          <a:off x="14033500" y="6542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32</xdr:row>
      <xdr:rowOff>97825</xdr:rowOff>
    </xdr:from>
    <xdr:to>
      <xdr:col>76</xdr:col>
      <xdr:colOff>22225</xdr:colOff>
      <xdr:row>33</xdr:row>
      <xdr:rowOff>163626</xdr:rowOff>
    </xdr:to>
    <xdr:cxnSp macro="">
      <xdr:nvCxnSpPr>
        <xdr:cNvPr id="146" name="直線コネクタ 145">
          <a:extLst>
            <a:ext uri="{FF2B5EF4-FFF2-40B4-BE49-F238E27FC236}">
              <a16:creationId xmlns:a16="http://schemas.microsoft.com/office/drawing/2014/main" id="{C35B3EE0-9639-483C-B4B3-6088AB0E680A}"/>
            </a:ext>
          </a:extLst>
        </xdr:cNvPr>
        <xdr:cNvCxnSpPr/>
      </xdr:nvCxnSpPr>
      <xdr:spPr>
        <a:xfrm flipV="1">
          <a:off x="14084300" y="6355750"/>
          <a:ext cx="711200" cy="237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31</xdr:row>
      <xdr:rowOff>121320</xdr:rowOff>
    </xdr:from>
    <xdr:to>
      <xdr:col>68</xdr:col>
      <xdr:colOff>123825</xdr:colOff>
      <xdr:row>32</xdr:row>
      <xdr:rowOff>51470</xdr:rowOff>
    </xdr:to>
    <xdr:sp macro="" textlink="">
      <xdr:nvSpPr>
        <xdr:cNvPr id="147" name="楕円 146">
          <a:extLst>
            <a:ext uri="{FF2B5EF4-FFF2-40B4-BE49-F238E27FC236}">
              <a16:creationId xmlns:a16="http://schemas.microsoft.com/office/drawing/2014/main" id="{91901FED-BEF8-4E42-8FA0-EC9B5F80785C}"/>
            </a:ext>
          </a:extLst>
        </xdr:cNvPr>
        <xdr:cNvSpPr/>
      </xdr:nvSpPr>
      <xdr:spPr>
        <a:xfrm>
          <a:off x="13271500" y="620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32</xdr:row>
      <xdr:rowOff>670</xdr:rowOff>
    </xdr:from>
    <xdr:to>
      <xdr:col>72</xdr:col>
      <xdr:colOff>73025</xdr:colOff>
      <xdr:row>33</xdr:row>
      <xdr:rowOff>163626</xdr:rowOff>
    </xdr:to>
    <xdr:cxnSp macro="">
      <xdr:nvCxnSpPr>
        <xdr:cNvPr id="148" name="直線コネクタ 147">
          <a:extLst>
            <a:ext uri="{FF2B5EF4-FFF2-40B4-BE49-F238E27FC236}">
              <a16:creationId xmlns:a16="http://schemas.microsoft.com/office/drawing/2014/main" id="{6266FF87-2626-4C72-89B0-A3300B88E0AC}"/>
            </a:ext>
          </a:extLst>
        </xdr:cNvPr>
        <xdr:cNvCxnSpPr/>
      </xdr:nvCxnSpPr>
      <xdr:spPr>
        <a:xfrm>
          <a:off x="13322300" y="6258595"/>
          <a:ext cx="762000" cy="334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32</xdr:row>
      <xdr:rowOff>158214</xdr:rowOff>
    </xdr:from>
    <xdr:to>
      <xdr:col>64</xdr:col>
      <xdr:colOff>123825</xdr:colOff>
      <xdr:row>33</xdr:row>
      <xdr:rowOff>88364</xdr:rowOff>
    </xdr:to>
    <xdr:sp macro="" textlink="">
      <xdr:nvSpPr>
        <xdr:cNvPr id="149" name="楕円 148">
          <a:extLst>
            <a:ext uri="{FF2B5EF4-FFF2-40B4-BE49-F238E27FC236}">
              <a16:creationId xmlns:a16="http://schemas.microsoft.com/office/drawing/2014/main" id="{781B6DC3-E19D-4772-8610-DAA0479E7907}"/>
            </a:ext>
          </a:extLst>
        </xdr:cNvPr>
        <xdr:cNvSpPr/>
      </xdr:nvSpPr>
      <xdr:spPr>
        <a:xfrm>
          <a:off x="12509500" y="6416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32</xdr:row>
      <xdr:rowOff>670</xdr:rowOff>
    </xdr:from>
    <xdr:to>
      <xdr:col>68</xdr:col>
      <xdr:colOff>73025</xdr:colOff>
      <xdr:row>33</xdr:row>
      <xdr:rowOff>37564</xdr:rowOff>
    </xdr:to>
    <xdr:cxnSp macro="">
      <xdr:nvCxnSpPr>
        <xdr:cNvPr id="150" name="直線コネクタ 149">
          <a:extLst>
            <a:ext uri="{FF2B5EF4-FFF2-40B4-BE49-F238E27FC236}">
              <a16:creationId xmlns:a16="http://schemas.microsoft.com/office/drawing/2014/main" id="{F06A1118-1B50-4D7D-91AE-E36E0DF7644B}"/>
            </a:ext>
          </a:extLst>
        </xdr:cNvPr>
        <xdr:cNvCxnSpPr/>
      </xdr:nvCxnSpPr>
      <xdr:spPr>
        <a:xfrm flipV="1">
          <a:off x="12560300" y="6258595"/>
          <a:ext cx="762000" cy="20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31</xdr:row>
      <xdr:rowOff>145549</xdr:rowOff>
    </xdr:from>
    <xdr:to>
      <xdr:col>60</xdr:col>
      <xdr:colOff>123825</xdr:colOff>
      <xdr:row>32</xdr:row>
      <xdr:rowOff>75699</xdr:rowOff>
    </xdr:to>
    <xdr:sp macro="" textlink="">
      <xdr:nvSpPr>
        <xdr:cNvPr id="151" name="楕円 150">
          <a:extLst>
            <a:ext uri="{FF2B5EF4-FFF2-40B4-BE49-F238E27FC236}">
              <a16:creationId xmlns:a16="http://schemas.microsoft.com/office/drawing/2014/main" id="{8D5D633F-3B1D-4808-8399-0049B4112AAA}"/>
            </a:ext>
          </a:extLst>
        </xdr:cNvPr>
        <xdr:cNvSpPr/>
      </xdr:nvSpPr>
      <xdr:spPr>
        <a:xfrm>
          <a:off x="11747500" y="6232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32</xdr:row>
      <xdr:rowOff>24899</xdr:rowOff>
    </xdr:from>
    <xdr:to>
      <xdr:col>64</xdr:col>
      <xdr:colOff>73025</xdr:colOff>
      <xdr:row>33</xdr:row>
      <xdr:rowOff>37564</xdr:rowOff>
    </xdr:to>
    <xdr:cxnSp macro="">
      <xdr:nvCxnSpPr>
        <xdr:cNvPr id="152" name="直線コネクタ 151">
          <a:extLst>
            <a:ext uri="{FF2B5EF4-FFF2-40B4-BE49-F238E27FC236}">
              <a16:creationId xmlns:a16="http://schemas.microsoft.com/office/drawing/2014/main" id="{2F9AA1A1-5BA6-4BE7-B5E0-95509EFAB95A}"/>
            </a:ext>
          </a:extLst>
        </xdr:cNvPr>
        <xdr:cNvCxnSpPr/>
      </xdr:nvCxnSpPr>
      <xdr:spPr>
        <a:xfrm>
          <a:off x="11798300" y="6282824"/>
          <a:ext cx="762000" cy="18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62649</xdr:rowOff>
    </xdr:from>
    <xdr:ext cx="469744" cy="259045"/>
    <xdr:sp macro="" textlink="">
      <xdr:nvSpPr>
        <xdr:cNvPr id="153" name="n_1aveValue債務償還比率">
          <a:extLst>
            <a:ext uri="{FF2B5EF4-FFF2-40B4-BE49-F238E27FC236}">
              <a16:creationId xmlns:a16="http://schemas.microsoft.com/office/drawing/2014/main" id="{567431C5-FD24-4EAB-94E9-4C03A227C840}"/>
            </a:ext>
          </a:extLst>
        </xdr:cNvPr>
        <xdr:cNvSpPr txBox="1"/>
      </xdr:nvSpPr>
      <xdr:spPr>
        <a:xfrm>
          <a:off x="13836727" y="580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64328</xdr:rowOff>
    </xdr:from>
    <xdr:ext cx="469744" cy="259045"/>
    <xdr:sp macro="" textlink="">
      <xdr:nvSpPr>
        <xdr:cNvPr id="154" name="n_2aveValue債務償還比率">
          <a:extLst>
            <a:ext uri="{FF2B5EF4-FFF2-40B4-BE49-F238E27FC236}">
              <a16:creationId xmlns:a16="http://schemas.microsoft.com/office/drawing/2014/main" id="{FFBDB251-4BCD-4052-8F06-57C55755A6E5}"/>
            </a:ext>
          </a:extLst>
        </xdr:cNvPr>
        <xdr:cNvSpPr txBox="1"/>
      </xdr:nvSpPr>
      <xdr:spPr>
        <a:xfrm>
          <a:off x="13087427" y="5807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64209</xdr:rowOff>
    </xdr:from>
    <xdr:ext cx="469744" cy="259045"/>
    <xdr:sp macro="" textlink="">
      <xdr:nvSpPr>
        <xdr:cNvPr id="155" name="n_3aveValue債務償還比率">
          <a:extLst>
            <a:ext uri="{FF2B5EF4-FFF2-40B4-BE49-F238E27FC236}">
              <a16:creationId xmlns:a16="http://schemas.microsoft.com/office/drawing/2014/main" id="{997EADD2-68EA-44F7-939F-D3626F7C3B9D}"/>
            </a:ext>
          </a:extLst>
        </xdr:cNvPr>
        <xdr:cNvSpPr txBox="1"/>
      </xdr:nvSpPr>
      <xdr:spPr>
        <a:xfrm>
          <a:off x="12325427" y="58077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29</xdr:row>
      <xdr:rowOff>60370</xdr:rowOff>
    </xdr:from>
    <xdr:ext cx="469744" cy="259045"/>
    <xdr:sp macro="" textlink="">
      <xdr:nvSpPr>
        <xdr:cNvPr id="156" name="n_4aveValue債務償還比率">
          <a:extLst>
            <a:ext uri="{FF2B5EF4-FFF2-40B4-BE49-F238E27FC236}">
              <a16:creationId xmlns:a16="http://schemas.microsoft.com/office/drawing/2014/main" id="{16B7DA3E-4950-4015-91D0-C2CA8165EC7E}"/>
            </a:ext>
          </a:extLst>
        </xdr:cNvPr>
        <xdr:cNvSpPr txBox="1"/>
      </xdr:nvSpPr>
      <xdr:spPr>
        <a:xfrm>
          <a:off x="11563427" y="5803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34103</xdr:rowOff>
    </xdr:from>
    <xdr:ext cx="560923" cy="259045"/>
    <xdr:sp macro="" textlink="">
      <xdr:nvSpPr>
        <xdr:cNvPr id="157" name="n_1mainValue債務償還比率">
          <a:extLst>
            <a:ext uri="{FF2B5EF4-FFF2-40B4-BE49-F238E27FC236}">
              <a16:creationId xmlns:a16="http://schemas.microsoft.com/office/drawing/2014/main" id="{A8115265-CA7B-4102-A437-37B81FF0F831}"/>
            </a:ext>
          </a:extLst>
        </xdr:cNvPr>
        <xdr:cNvSpPr txBox="1"/>
      </xdr:nvSpPr>
      <xdr:spPr>
        <a:xfrm>
          <a:off x="13791138" y="6634928"/>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32</xdr:row>
      <xdr:rowOff>42597</xdr:rowOff>
    </xdr:from>
    <xdr:ext cx="469744" cy="259045"/>
    <xdr:sp macro="" textlink="">
      <xdr:nvSpPr>
        <xdr:cNvPr id="158" name="n_2mainValue債務償還比率">
          <a:extLst>
            <a:ext uri="{FF2B5EF4-FFF2-40B4-BE49-F238E27FC236}">
              <a16:creationId xmlns:a16="http://schemas.microsoft.com/office/drawing/2014/main" id="{664B2565-D2A5-43AE-B2E4-EFE16AB1EB9E}"/>
            </a:ext>
          </a:extLst>
        </xdr:cNvPr>
        <xdr:cNvSpPr txBox="1"/>
      </xdr:nvSpPr>
      <xdr:spPr>
        <a:xfrm>
          <a:off x="13087427" y="630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33</xdr:row>
      <xdr:rowOff>79491</xdr:rowOff>
    </xdr:from>
    <xdr:ext cx="469744" cy="259045"/>
    <xdr:sp macro="" textlink="">
      <xdr:nvSpPr>
        <xdr:cNvPr id="159" name="n_3mainValue債務償還比率">
          <a:extLst>
            <a:ext uri="{FF2B5EF4-FFF2-40B4-BE49-F238E27FC236}">
              <a16:creationId xmlns:a16="http://schemas.microsoft.com/office/drawing/2014/main" id="{8F18B718-CB76-474C-9B9E-94841B667CC5}"/>
            </a:ext>
          </a:extLst>
        </xdr:cNvPr>
        <xdr:cNvSpPr txBox="1"/>
      </xdr:nvSpPr>
      <xdr:spPr>
        <a:xfrm>
          <a:off x="12325427" y="6508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32</xdr:row>
      <xdr:rowOff>66826</xdr:rowOff>
    </xdr:from>
    <xdr:ext cx="469744" cy="259045"/>
    <xdr:sp macro="" textlink="">
      <xdr:nvSpPr>
        <xdr:cNvPr id="160" name="n_4mainValue債務償還比率">
          <a:extLst>
            <a:ext uri="{FF2B5EF4-FFF2-40B4-BE49-F238E27FC236}">
              <a16:creationId xmlns:a16="http://schemas.microsoft.com/office/drawing/2014/main" id="{2A3EB00D-2BF6-4A54-B7AA-62FB8410B2A4}"/>
            </a:ext>
          </a:extLst>
        </xdr:cNvPr>
        <xdr:cNvSpPr txBox="1"/>
      </xdr:nvSpPr>
      <xdr:spPr>
        <a:xfrm>
          <a:off x="11563427" y="6324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1" name="正方形/長方形 160">
          <a:extLst>
            <a:ext uri="{FF2B5EF4-FFF2-40B4-BE49-F238E27FC236}">
              <a16:creationId xmlns:a16="http://schemas.microsoft.com/office/drawing/2014/main" id="{DE09C302-059B-4C4B-AEF3-F0CC0EA59822}"/>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2" name="正方形/長方形 161">
          <a:extLst>
            <a:ext uri="{FF2B5EF4-FFF2-40B4-BE49-F238E27FC236}">
              <a16:creationId xmlns:a16="http://schemas.microsoft.com/office/drawing/2014/main" id="{3CC3A834-5A01-4710-B823-05028819FC12}"/>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3" name="テキスト ボックス 162">
          <a:extLst>
            <a:ext uri="{FF2B5EF4-FFF2-40B4-BE49-F238E27FC236}">
              <a16:creationId xmlns:a16="http://schemas.microsoft.com/office/drawing/2014/main" id="{3F9A7AB6-9E81-4AEC-9C38-7831742DBC74}"/>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4" name="テキスト ボックス 163">
          <a:extLst>
            <a:ext uri="{FF2B5EF4-FFF2-40B4-BE49-F238E27FC236}">
              <a16:creationId xmlns:a16="http://schemas.microsoft.com/office/drawing/2014/main" id="{83FAFD9B-BC07-42CF-9258-677777E22288}"/>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5" name="テキスト ボックス 164">
          <a:extLst>
            <a:ext uri="{FF2B5EF4-FFF2-40B4-BE49-F238E27FC236}">
              <a16:creationId xmlns:a16="http://schemas.microsoft.com/office/drawing/2014/main" id="{2A987487-D995-42FB-872C-BA374FFAA413}"/>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6" name="テキスト ボックス 165">
          <a:extLst>
            <a:ext uri="{FF2B5EF4-FFF2-40B4-BE49-F238E27FC236}">
              <a16:creationId xmlns:a16="http://schemas.microsoft.com/office/drawing/2014/main" id="{A147C742-753C-4B4F-99E2-D2E22F807306}"/>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DEA437F1-A901-42A6-B9B5-46E9CB49C95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18CF4AAF-3E8E-4049-BE44-EC728A64C533}"/>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7F6D7DE-97A3-4838-999E-FD57562491EF}"/>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BE7ADF4D-FBC9-4EEC-B73E-E72E1BC9A6E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C59C4E3F-22B9-429C-A50D-0542D336CF63}"/>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F8C520BE-FF87-4332-AA89-F0BD45488783}"/>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541F4EB8-6F97-4D7B-A236-5A5205D8B3F9}"/>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57E92119-73B7-42D8-9197-F57BFD455B23}"/>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68F27C19-9B3C-4B9C-B3DD-59CA743C8495}"/>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FE7BC133-5C26-48B2-B7CB-5EF9ADB19567}"/>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75,123
74,707
279.43
42,043,954
40,940,842
894,436
20,168,826
42,600,674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657C30AD-1AAB-4D52-8474-A6F9697D1C8E}"/>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418292FB-9311-4283-954E-F7A9B998A22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D957316E-8E4A-4180-9975-644F6730D19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BFEC261E-B75D-4647-BE38-5A7F026723D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A110638-BA67-47D9-9DEE-828D1006DD97}"/>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80D1D9A4-1775-4A7F-8C28-3DC44101EF48}"/>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690098E2-A6AD-4F49-A379-9108463B91D8}"/>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4BA53545-A3CF-4942-A0E0-296080FEA034}"/>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CE932EE-05A0-42EB-9FF0-DE8E6A845C99}"/>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06841ED-CD7C-42CD-95C4-E5FFC5C21636}"/>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89B79EE0-D0C7-4BBD-B01C-155ADA11E8DD}"/>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D5D1434A-0A2E-43BC-9151-DC55D0C64818}"/>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95B83926-1DCB-409C-900C-6DDE35D05779}"/>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AE3C1AAA-53D4-4FBC-8611-6199AC876FF8}"/>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577F811-A0B8-46DC-9E8E-7CACA496B57A}"/>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6A4314B-7210-43DB-ADB7-62C75824BA38}"/>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942DBAD3-94CF-4E26-8408-F0546141942A}"/>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75EBDC72-DE46-4CAB-A84D-0A0633045CDC}"/>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BCABC02F-FF37-4C8E-BA3B-9D4F367AEA58}"/>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A48BBE0B-0C0B-4358-9060-4AE454CAF74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CFB65924-C9C2-477D-AD99-006D0AD45FC3}"/>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53E3942-0351-4BEA-8D56-1A2AE6F5587B}"/>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E5157129-B9F1-4FE4-A86E-6ACE0E11A0FC}"/>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15EC8802-8AEF-4024-AAEB-C346CB74D306}"/>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429E0229-57D8-40F1-A820-53E664120923}"/>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32A7D0F-9012-498C-B1AD-2A784794245C}"/>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1C2D7CE7-CA49-4DD2-B8DE-6F8478DC3D73}"/>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C64C0959-51A5-476B-B39D-35ABE7DC06DC}"/>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5EBDDE59-F22C-49F6-9F7E-A7269F6FF531}"/>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8839E9AA-FC20-4EE5-82C8-3DA62D68AB1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8CE9F345-6812-4CEE-A6F1-B3764C6ECEC2}"/>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DCC4CEC2-5C78-471E-B31B-EDEC2CB0EAA2}"/>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B33AC8A8-D024-4D20-A4AA-0D5912BAC003}"/>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8BFAA599-427A-475D-8306-804133188E3F}"/>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DC86FA97-7A30-4EF3-B953-2EA33D97B9B4}"/>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6798672A-4C8C-4766-93E9-FBC79399463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853E94EE-C158-489B-BFEA-D64367B1FB62}"/>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FF9D0655-26EA-4A8E-8BD6-6256A74CE18B}"/>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E6349B70-3993-4832-9BC5-CA995C6549FC}"/>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F81CA200-98CF-452A-8464-6C3039AB3FBA}"/>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DDA27F5A-E3D6-4EE3-9BE0-634064215132}"/>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B236B9A1-99C2-4A2B-A027-9F839D129699}"/>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D676B47E-B961-4ED1-84C4-01DAC3871565}"/>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E97EBB6F-DA3C-4B1B-B67A-EF89E57B3AFB}"/>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75CB5E64-2E51-4A44-8414-C3AFE383D53D}"/>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123825</xdr:rowOff>
    </xdr:from>
    <xdr:to>
      <xdr:col>24</xdr:col>
      <xdr:colOff>62865</xdr:colOff>
      <xdr:row>41</xdr:row>
      <xdr:rowOff>26670</xdr:rowOff>
    </xdr:to>
    <xdr:cxnSp macro="">
      <xdr:nvCxnSpPr>
        <xdr:cNvPr id="57" name="直線コネクタ 56">
          <a:extLst>
            <a:ext uri="{FF2B5EF4-FFF2-40B4-BE49-F238E27FC236}">
              <a16:creationId xmlns:a16="http://schemas.microsoft.com/office/drawing/2014/main" id="{6BCEEB29-0899-449C-9F22-5351C5E50BE2}"/>
            </a:ext>
          </a:extLst>
        </xdr:cNvPr>
        <xdr:cNvCxnSpPr/>
      </xdr:nvCxnSpPr>
      <xdr:spPr>
        <a:xfrm flipV="1">
          <a:off x="4634865" y="5781675"/>
          <a:ext cx="0" cy="12744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30497</xdr:rowOff>
    </xdr:from>
    <xdr:ext cx="405111" cy="259045"/>
    <xdr:sp macro="" textlink="">
      <xdr:nvSpPr>
        <xdr:cNvPr id="58" name="【道路】&#10;有形固定資産減価償却率最小値テキスト">
          <a:extLst>
            <a:ext uri="{FF2B5EF4-FFF2-40B4-BE49-F238E27FC236}">
              <a16:creationId xmlns:a16="http://schemas.microsoft.com/office/drawing/2014/main" id="{9B9FCA57-8D17-4101-9E84-FE9F717DF9CD}"/>
            </a:ext>
          </a:extLst>
        </xdr:cNvPr>
        <xdr:cNvSpPr txBox="1"/>
      </xdr:nvSpPr>
      <xdr:spPr>
        <a:xfrm>
          <a:off x="4673600" y="7059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26670</xdr:rowOff>
    </xdr:from>
    <xdr:to>
      <xdr:col>24</xdr:col>
      <xdr:colOff>152400</xdr:colOff>
      <xdr:row>41</xdr:row>
      <xdr:rowOff>26670</xdr:rowOff>
    </xdr:to>
    <xdr:cxnSp macro="">
      <xdr:nvCxnSpPr>
        <xdr:cNvPr id="59" name="直線コネクタ 58">
          <a:extLst>
            <a:ext uri="{FF2B5EF4-FFF2-40B4-BE49-F238E27FC236}">
              <a16:creationId xmlns:a16="http://schemas.microsoft.com/office/drawing/2014/main" id="{980AFE22-4CB3-48D1-B08E-C9A6A4BD0416}"/>
            </a:ext>
          </a:extLst>
        </xdr:cNvPr>
        <xdr:cNvCxnSpPr/>
      </xdr:nvCxnSpPr>
      <xdr:spPr>
        <a:xfrm>
          <a:off x="4546600" y="7056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70502</xdr:rowOff>
    </xdr:from>
    <xdr:ext cx="405111" cy="259045"/>
    <xdr:sp macro="" textlink="">
      <xdr:nvSpPr>
        <xdr:cNvPr id="60" name="【道路】&#10;有形固定資産減価償却率最大値テキスト">
          <a:extLst>
            <a:ext uri="{FF2B5EF4-FFF2-40B4-BE49-F238E27FC236}">
              <a16:creationId xmlns:a16="http://schemas.microsoft.com/office/drawing/2014/main" id="{EA9AF57F-B713-4099-ABC4-F16432348F20}"/>
            </a:ext>
          </a:extLst>
        </xdr:cNvPr>
        <xdr:cNvSpPr txBox="1"/>
      </xdr:nvSpPr>
      <xdr:spPr>
        <a:xfrm>
          <a:off x="4673600" y="555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123825</xdr:rowOff>
    </xdr:from>
    <xdr:to>
      <xdr:col>24</xdr:col>
      <xdr:colOff>152400</xdr:colOff>
      <xdr:row>33</xdr:row>
      <xdr:rowOff>123825</xdr:rowOff>
    </xdr:to>
    <xdr:cxnSp macro="">
      <xdr:nvCxnSpPr>
        <xdr:cNvPr id="61" name="直線コネクタ 60">
          <a:extLst>
            <a:ext uri="{FF2B5EF4-FFF2-40B4-BE49-F238E27FC236}">
              <a16:creationId xmlns:a16="http://schemas.microsoft.com/office/drawing/2014/main" id="{2E7BFBC8-61A1-4B5C-8FAF-AEF9638B7E13}"/>
            </a:ext>
          </a:extLst>
        </xdr:cNvPr>
        <xdr:cNvCxnSpPr/>
      </xdr:nvCxnSpPr>
      <xdr:spPr>
        <a:xfrm>
          <a:off x="4546600" y="578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118127</xdr:rowOff>
    </xdr:from>
    <xdr:ext cx="405111" cy="259045"/>
    <xdr:sp macro="" textlink="">
      <xdr:nvSpPr>
        <xdr:cNvPr id="62" name="【道路】&#10;有形固定資産減価償却率平均値テキスト">
          <a:extLst>
            <a:ext uri="{FF2B5EF4-FFF2-40B4-BE49-F238E27FC236}">
              <a16:creationId xmlns:a16="http://schemas.microsoft.com/office/drawing/2014/main" id="{9790A3D6-6C64-47DF-80FC-34BF7D6FB915}"/>
            </a:ext>
          </a:extLst>
        </xdr:cNvPr>
        <xdr:cNvSpPr txBox="1"/>
      </xdr:nvSpPr>
      <xdr:spPr>
        <a:xfrm>
          <a:off x="4673600" y="64617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139700</xdr:rowOff>
    </xdr:from>
    <xdr:to>
      <xdr:col>24</xdr:col>
      <xdr:colOff>114300</xdr:colOff>
      <xdr:row>38</xdr:row>
      <xdr:rowOff>69850</xdr:rowOff>
    </xdr:to>
    <xdr:sp macro="" textlink="">
      <xdr:nvSpPr>
        <xdr:cNvPr id="63" name="フローチャート: 判断 62">
          <a:extLst>
            <a:ext uri="{FF2B5EF4-FFF2-40B4-BE49-F238E27FC236}">
              <a16:creationId xmlns:a16="http://schemas.microsoft.com/office/drawing/2014/main" id="{2113A36E-D3F9-4FC7-89FC-7D1AE0D6ED6F}"/>
            </a:ext>
          </a:extLst>
        </xdr:cNvPr>
        <xdr:cNvSpPr/>
      </xdr:nvSpPr>
      <xdr:spPr>
        <a:xfrm>
          <a:off x="4584700" y="648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151130</xdr:rowOff>
    </xdr:from>
    <xdr:to>
      <xdr:col>20</xdr:col>
      <xdr:colOff>38100</xdr:colOff>
      <xdr:row>38</xdr:row>
      <xdr:rowOff>81280</xdr:rowOff>
    </xdr:to>
    <xdr:sp macro="" textlink="">
      <xdr:nvSpPr>
        <xdr:cNvPr id="64" name="フローチャート: 判断 63">
          <a:extLst>
            <a:ext uri="{FF2B5EF4-FFF2-40B4-BE49-F238E27FC236}">
              <a16:creationId xmlns:a16="http://schemas.microsoft.com/office/drawing/2014/main" id="{0092CB8E-00A4-49E2-A0D7-25807E503AD9}"/>
            </a:ext>
          </a:extLst>
        </xdr:cNvPr>
        <xdr:cNvSpPr/>
      </xdr:nvSpPr>
      <xdr:spPr>
        <a:xfrm>
          <a:off x="3746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111125</xdr:rowOff>
    </xdr:from>
    <xdr:to>
      <xdr:col>15</xdr:col>
      <xdr:colOff>101600</xdr:colOff>
      <xdr:row>38</xdr:row>
      <xdr:rowOff>41275</xdr:rowOff>
    </xdr:to>
    <xdr:sp macro="" textlink="">
      <xdr:nvSpPr>
        <xdr:cNvPr id="65" name="フローチャート: 判断 64">
          <a:extLst>
            <a:ext uri="{FF2B5EF4-FFF2-40B4-BE49-F238E27FC236}">
              <a16:creationId xmlns:a16="http://schemas.microsoft.com/office/drawing/2014/main" id="{2F799D96-A9CA-4710-A36F-5AAB21324925}"/>
            </a:ext>
          </a:extLst>
        </xdr:cNvPr>
        <xdr:cNvSpPr/>
      </xdr:nvSpPr>
      <xdr:spPr>
        <a:xfrm>
          <a:off x="2857500" y="645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103505</xdr:rowOff>
    </xdr:from>
    <xdr:to>
      <xdr:col>10</xdr:col>
      <xdr:colOff>165100</xdr:colOff>
      <xdr:row>38</xdr:row>
      <xdr:rowOff>33655</xdr:rowOff>
    </xdr:to>
    <xdr:sp macro="" textlink="">
      <xdr:nvSpPr>
        <xdr:cNvPr id="66" name="フローチャート: 判断 65">
          <a:extLst>
            <a:ext uri="{FF2B5EF4-FFF2-40B4-BE49-F238E27FC236}">
              <a16:creationId xmlns:a16="http://schemas.microsoft.com/office/drawing/2014/main" id="{D2A54046-3DB5-4730-AED4-8C4AF4BA50CA}"/>
            </a:ext>
          </a:extLst>
        </xdr:cNvPr>
        <xdr:cNvSpPr/>
      </xdr:nvSpPr>
      <xdr:spPr>
        <a:xfrm>
          <a:off x="1968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76835</xdr:rowOff>
    </xdr:from>
    <xdr:to>
      <xdr:col>6</xdr:col>
      <xdr:colOff>38100</xdr:colOff>
      <xdr:row>38</xdr:row>
      <xdr:rowOff>6985</xdr:rowOff>
    </xdr:to>
    <xdr:sp macro="" textlink="">
      <xdr:nvSpPr>
        <xdr:cNvPr id="67" name="フローチャート: 判断 66">
          <a:extLst>
            <a:ext uri="{FF2B5EF4-FFF2-40B4-BE49-F238E27FC236}">
              <a16:creationId xmlns:a16="http://schemas.microsoft.com/office/drawing/2014/main" id="{248DE1A0-A1D8-419C-8B43-F9134D5AC7E8}"/>
            </a:ext>
          </a:extLst>
        </xdr:cNvPr>
        <xdr:cNvSpPr/>
      </xdr:nvSpPr>
      <xdr:spPr>
        <a:xfrm>
          <a:off x="1079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5314245-CE2B-48C4-8171-93E56F2342B8}"/>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19264A72-24D8-47B4-9ADB-F0D041ABE4F2}"/>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E9383E06-5C4F-4C51-B785-F869F4CC3008}"/>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8FBD8102-0B8A-4919-B8C2-A10CCC4C94F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6ED6F021-49E4-48D8-BA7F-54B7AF2335BE}"/>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78740</xdr:rowOff>
    </xdr:from>
    <xdr:to>
      <xdr:col>24</xdr:col>
      <xdr:colOff>114300</xdr:colOff>
      <xdr:row>38</xdr:row>
      <xdr:rowOff>8890</xdr:rowOff>
    </xdr:to>
    <xdr:sp macro="" textlink="">
      <xdr:nvSpPr>
        <xdr:cNvPr id="73" name="楕円 72">
          <a:extLst>
            <a:ext uri="{FF2B5EF4-FFF2-40B4-BE49-F238E27FC236}">
              <a16:creationId xmlns:a16="http://schemas.microsoft.com/office/drawing/2014/main" id="{333BEE58-971D-4AA3-AD9C-2F97749D58EF}"/>
            </a:ext>
          </a:extLst>
        </xdr:cNvPr>
        <xdr:cNvSpPr/>
      </xdr:nvSpPr>
      <xdr:spPr>
        <a:xfrm>
          <a:off x="4584700" y="6422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101617</xdr:rowOff>
    </xdr:from>
    <xdr:ext cx="405111" cy="259045"/>
    <xdr:sp macro="" textlink="">
      <xdr:nvSpPr>
        <xdr:cNvPr id="74" name="【道路】&#10;有形固定資産減価償却率該当値テキスト">
          <a:extLst>
            <a:ext uri="{FF2B5EF4-FFF2-40B4-BE49-F238E27FC236}">
              <a16:creationId xmlns:a16="http://schemas.microsoft.com/office/drawing/2014/main" id="{3D6C53D2-0089-4A51-9421-1A96FE59F28B}"/>
            </a:ext>
          </a:extLst>
        </xdr:cNvPr>
        <xdr:cNvSpPr txBox="1"/>
      </xdr:nvSpPr>
      <xdr:spPr>
        <a:xfrm>
          <a:off x="4673600" y="627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57785</xdr:rowOff>
    </xdr:from>
    <xdr:to>
      <xdr:col>20</xdr:col>
      <xdr:colOff>38100</xdr:colOff>
      <xdr:row>37</xdr:row>
      <xdr:rowOff>159385</xdr:rowOff>
    </xdr:to>
    <xdr:sp macro="" textlink="">
      <xdr:nvSpPr>
        <xdr:cNvPr id="75" name="楕円 74">
          <a:extLst>
            <a:ext uri="{FF2B5EF4-FFF2-40B4-BE49-F238E27FC236}">
              <a16:creationId xmlns:a16="http://schemas.microsoft.com/office/drawing/2014/main" id="{2FC89668-69B1-4B86-B32E-723A9BA98081}"/>
            </a:ext>
          </a:extLst>
        </xdr:cNvPr>
        <xdr:cNvSpPr/>
      </xdr:nvSpPr>
      <xdr:spPr>
        <a:xfrm>
          <a:off x="3746500" y="6401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108585</xdr:rowOff>
    </xdr:from>
    <xdr:to>
      <xdr:col>24</xdr:col>
      <xdr:colOff>63500</xdr:colOff>
      <xdr:row>37</xdr:row>
      <xdr:rowOff>129540</xdr:rowOff>
    </xdr:to>
    <xdr:cxnSp macro="">
      <xdr:nvCxnSpPr>
        <xdr:cNvPr id="76" name="直線コネクタ 75">
          <a:extLst>
            <a:ext uri="{FF2B5EF4-FFF2-40B4-BE49-F238E27FC236}">
              <a16:creationId xmlns:a16="http://schemas.microsoft.com/office/drawing/2014/main" id="{C7EF48E2-E5EE-4727-8B02-3323F81A6735}"/>
            </a:ext>
          </a:extLst>
        </xdr:cNvPr>
        <xdr:cNvCxnSpPr/>
      </xdr:nvCxnSpPr>
      <xdr:spPr>
        <a:xfrm>
          <a:off x="3797300" y="6452235"/>
          <a:ext cx="8382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21590</xdr:rowOff>
    </xdr:from>
    <xdr:to>
      <xdr:col>15</xdr:col>
      <xdr:colOff>101600</xdr:colOff>
      <xdr:row>37</xdr:row>
      <xdr:rowOff>123190</xdr:rowOff>
    </xdr:to>
    <xdr:sp macro="" textlink="">
      <xdr:nvSpPr>
        <xdr:cNvPr id="77" name="楕円 76">
          <a:extLst>
            <a:ext uri="{FF2B5EF4-FFF2-40B4-BE49-F238E27FC236}">
              <a16:creationId xmlns:a16="http://schemas.microsoft.com/office/drawing/2014/main" id="{ACB9B6F7-427E-4A5F-8955-444A048690F1}"/>
            </a:ext>
          </a:extLst>
        </xdr:cNvPr>
        <xdr:cNvSpPr/>
      </xdr:nvSpPr>
      <xdr:spPr>
        <a:xfrm>
          <a:off x="2857500" y="6365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72390</xdr:rowOff>
    </xdr:from>
    <xdr:to>
      <xdr:col>19</xdr:col>
      <xdr:colOff>177800</xdr:colOff>
      <xdr:row>37</xdr:row>
      <xdr:rowOff>108585</xdr:rowOff>
    </xdr:to>
    <xdr:cxnSp macro="">
      <xdr:nvCxnSpPr>
        <xdr:cNvPr id="78" name="直線コネクタ 77">
          <a:extLst>
            <a:ext uri="{FF2B5EF4-FFF2-40B4-BE49-F238E27FC236}">
              <a16:creationId xmlns:a16="http://schemas.microsoft.com/office/drawing/2014/main" id="{6406EC68-047E-42F7-AD45-AC07A4037D74}"/>
            </a:ext>
          </a:extLst>
        </xdr:cNvPr>
        <xdr:cNvCxnSpPr/>
      </xdr:nvCxnSpPr>
      <xdr:spPr>
        <a:xfrm>
          <a:off x="2908300" y="641604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141605</xdr:rowOff>
    </xdr:from>
    <xdr:to>
      <xdr:col>10</xdr:col>
      <xdr:colOff>165100</xdr:colOff>
      <xdr:row>37</xdr:row>
      <xdr:rowOff>71755</xdr:rowOff>
    </xdr:to>
    <xdr:sp macro="" textlink="">
      <xdr:nvSpPr>
        <xdr:cNvPr id="79" name="楕円 78">
          <a:extLst>
            <a:ext uri="{FF2B5EF4-FFF2-40B4-BE49-F238E27FC236}">
              <a16:creationId xmlns:a16="http://schemas.microsoft.com/office/drawing/2014/main" id="{1B898199-F934-475E-B84F-259244929CA7}"/>
            </a:ext>
          </a:extLst>
        </xdr:cNvPr>
        <xdr:cNvSpPr/>
      </xdr:nvSpPr>
      <xdr:spPr>
        <a:xfrm>
          <a:off x="1968500" y="6313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20955</xdr:rowOff>
    </xdr:from>
    <xdr:to>
      <xdr:col>15</xdr:col>
      <xdr:colOff>50800</xdr:colOff>
      <xdr:row>37</xdr:row>
      <xdr:rowOff>72390</xdr:rowOff>
    </xdr:to>
    <xdr:cxnSp macro="">
      <xdr:nvCxnSpPr>
        <xdr:cNvPr id="80" name="直線コネクタ 79">
          <a:extLst>
            <a:ext uri="{FF2B5EF4-FFF2-40B4-BE49-F238E27FC236}">
              <a16:creationId xmlns:a16="http://schemas.microsoft.com/office/drawing/2014/main" id="{31F01977-09FF-4178-9BD9-B740C691500B}"/>
            </a:ext>
          </a:extLst>
        </xdr:cNvPr>
        <xdr:cNvCxnSpPr/>
      </xdr:nvCxnSpPr>
      <xdr:spPr>
        <a:xfrm>
          <a:off x="2019300" y="6364605"/>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36</xdr:row>
      <xdr:rowOff>109220</xdr:rowOff>
    </xdr:from>
    <xdr:to>
      <xdr:col>6</xdr:col>
      <xdr:colOff>38100</xdr:colOff>
      <xdr:row>37</xdr:row>
      <xdr:rowOff>39370</xdr:rowOff>
    </xdr:to>
    <xdr:sp macro="" textlink="">
      <xdr:nvSpPr>
        <xdr:cNvPr id="81" name="楕円 80">
          <a:extLst>
            <a:ext uri="{FF2B5EF4-FFF2-40B4-BE49-F238E27FC236}">
              <a16:creationId xmlns:a16="http://schemas.microsoft.com/office/drawing/2014/main" id="{BF6BAB32-19B2-47F2-BD8C-D2B45D634173}"/>
            </a:ext>
          </a:extLst>
        </xdr:cNvPr>
        <xdr:cNvSpPr/>
      </xdr:nvSpPr>
      <xdr:spPr>
        <a:xfrm>
          <a:off x="1079500" y="6281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160020</xdr:rowOff>
    </xdr:from>
    <xdr:to>
      <xdr:col>10</xdr:col>
      <xdr:colOff>114300</xdr:colOff>
      <xdr:row>37</xdr:row>
      <xdr:rowOff>20955</xdr:rowOff>
    </xdr:to>
    <xdr:cxnSp macro="">
      <xdr:nvCxnSpPr>
        <xdr:cNvPr id="82" name="直線コネクタ 81">
          <a:extLst>
            <a:ext uri="{FF2B5EF4-FFF2-40B4-BE49-F238E27FC236}">
              <a16:creationId xmlns:a16="http://schemas.microsoft.com/office/drawing/2014/main" id="{70C486BB-A0F9-44B7-BB47-0BFCD4FE2C30}"/>
            </a:ext>
          </a:extLst>
        </xdr:cNvPr>
        <xdr:cNvCxnSpPr/>
      </xdr:nvCxnSpPr>
      <xdr:spPr>
        <a:xfrm>
          <a:off x="1130300" y="6332220"/>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72407</xdr:rowOff>
    </xdr:from>
    <xdr:ext cx="405111" cy="259045"/>
    <xdr:sp macro="" textlink="">
      <xdr:nvSpPr>
        <xdr:cNvPr id="83" name="n_1aveValue【道路】&#10;有形固定資産減価償却率">
          <a:extLst>
            <a:ext uri="{FF2B5EF4-FFF2-40B4-BE49-F238E27FC236}">
              <a16:creationId xmlns:a16="http://schemas.microsoft.com/office/drawing/2014/main" id="{0019CEE3-074E-4C73-AA22-9DC7D4592497}"/>
            </a:ext>
          </a:extLst>
        </xdr:cNvPr>
        <xdr:cNvSpPr txBox="1"/>
      </xdr:nvSpPr>
      <xdr:spPr>
        <a:xfrm>
          <a:off x="3582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32402</xdr:rowOff>
    </xdr:from>
    <xdr:ext cx="405111" cy="259045"/>
    <xdr:sp macro="" textlink="">
      <xdr:nvSpPr>
        <xdr:cNvPr id="84" name="n_2aveValue【道路】&#10;有形固定資産減価償却率">
          <a:extLst>
            <a:ext uri="{FF2B5EF4-FFF2-40B4-BE49-F238E27FC236}">
              <a16:creationId xmlns:a16="http://schemas.microsoft.com/office/drawing/2014/main" id="{0F8DD8C2-3583-4C72-B38C-FD4AF14A3FC4}"/>
            </a:ext>
          </a:extLst>
        </xdr:cNvPr>
        <xdr:cNvSpPr txBox="1"/>
      </xdr:nvSpPr>
      <xdr:spPr>
        <a:xfrm>
          <a:off x="2705744" y="654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24782</xdr:rowOff>
    </xdr:from>
    <xdr:ext cx="405111" cy="259045"/>
    <xdr:sp macro="" textlink="">
      <xdr:nvSpPr>
        <xdr:cNvPr id="85" name="n_3aveValue【道路】&#10;有形固定資産減価償却率">
          <a:extLst>
            <a:ext uri="{FF2B5EF4-FFF2-40B4-BE49-F238E27FC236}">
              <a16:creationId xmlns:a16="http://schemas.microsoft.com/office/drawing/2014/main" id="{4E9AD74C-B5B7-432D-B7CE-294003DAB599}"/>
            </a:ext>
          </a:extLst>
        </xdr:cNvPr>
        <xdr:cNvSpPr txBox="1"/>
      </xdr:nvSpPr>
      <xdr:spPr>
        <a:xfrm>
          <a:off x="1816744"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169562</xdr:rowOff>
    </xdr:from>
    <xdr:ext cx="405111" cy="259045"/>
    <xdr:sp macro="" textlink="">
      <xdr:nvSpPr>
        <xdr:cNvPr id="86" name="n_4aveValue【道路】&#10;有形固定資産減価償却率">
          <a:extLst>
            <a:ext uri="{FF2B5EF4-FFF2-40B4-BE49-F238E27FC236}">
              <a16:creationId xmlns:a16="http://schemas.microsoft.com/office/drawing/2014/main" id="{D3C04CB6-7BDE-4187-AC09-07C8A5CBBFDC}"/>
            </a:ext>
          </a:extLst>
        </xdr:cNvPr>
        <xdr:cNvSpPr txBox="1"/>
      </xdr:nvSpPr>
      <xdr:spPr>
        <a:xfrm>
          <a:off x="927744" y="65132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4462</xdr:rowOff>
    </xdr:from>
    <xdr:ext cx="405111" cy="259045"/>
    <xdr:sp macro="" textlink="">
      <xdr:nvSpPr>
        <xdr:cNvPr id="87" name="n_1mainValue【道路】&#10;有形固定資産減価償却率">
          <a:extLst>
            <a:ext uri="{FF2B5EF4-FFF2-40B4-BE49-F238E27FC236}">
              <a16:creationId xmlns:a16="http://schemas.microsoft.com/office/drawing/2014/main" id="{55F507DD-BF4B-480A-BF66-50259BE35855}"/>
            </a:ext>
          </a:extLst>
        </xdr:cNvPr>
        <xdr:cNvSpPr txBox="1"/>
      </xdr:nvSpPr>
      <xdr:spPr>
        <a:xfrm>
          <a:off x="35820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139717</xdr:rowOff>
    </xdr:from>
    <xdr:ext cx="405111" cy="259045"/>
    <xdr:sp macro="" textlink="">
      <xdr:nvSpPr>
        <xdr:cNvPr id="88" name="n_2mainValue【道路】&#10;有形固定資産減価償却率">
          <a:extLst>
            <a:ext uri="{FF2B5EF4-FFF2-40B4-BE49-F238E27FC236}">
              <a16:creationId xmlns:a16="http://schemas.microsoft.com/office/drawing/2014/main" id="{79587968-63A3-46DD-AE49-CECC1ACFEBAA}"/>
            </a:ext>
          </a:extLst>
        </xdr:cNvPr>
        <xdr:cNvSpPr txBox="1"/>
      </xdr:nvSpPr>
      <xdr:spPr>
        <a:xfrm>
          <a:off x="2705744" y="6140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88282</xdr:rowOff>
    </xdr:from>
    <xdr:ext cx="405111" cy="259045"/>
    <xdr:sp macro="" textlink="">
      <xdr:nvSpPr>
        <xdr:cNvPr id="89" name="n_3mainValue【道路】&#10;有形固定資産減価償却率">
          <a:extLst>
            <a:ext uri="{FF2B5EF4-FFF2-40B4-BE49-F238E27FC236}">
              <a16:creationId xmlns:a16="http://schemas.microsoft.com/office/drawing/2014/main" id="{A46FD534-8267-4E0E-9FBF-34729A5026DF}"/>
            </a:ext>
          </a:extLst>
        </xdr:cNvPr>
        <xdr:cNvSpPr txBox="1"/>
      </xdr:nvSpPr>
      <xdr:spPr>
        <a:xfrm>
          <a:off x="1816744" y="6089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55897</xdr:rowOff>
    </xdr:from>
    <xdr:ext cx="405111" cy="259045"/>
    <xdr:sp macro="" textlink="">
      <xdr:nvSpPr>
        <xdr:cNvPr id="90" name="n_4mainValue【道路】&#10;有形固定資産減価償却率">
          <a:extLst>
            <a:ext uri="{FF2B5EF4-FFF2-40B4-BE49-F238E27FC236}">
              <a16:creationId xmlns:a16="http://schemas.microsoft.com/office/drawing/2014/main" id="{3F3FB2D6-BBE7-4495-8F20-28AC1A6C8418}"/>
            </a:ext>
          </a:extLst>
        </xdr:cNvPr>
        <xdr:cNvSpPr txBox="1"/>
      </xdr:nvSpPr>
      <xdr:spPr>
        <a:xfrm>
          <a:off x="92774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5D2415CD-C70D-4C6C-9A11-67F8DD2C0EF3}"/>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24CEDE84-529E-40B3-B297-B4E7C198FB0F}"/>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777F0CC9-1D29-4923-9EA6-46DBE1E53F07}"/>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94D8823-599F-462A-8AA6-28DCC4C55538}"/>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FAA9D06C-2E30-406F-8D34-4E3D02AE01D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C1B4C4BA-F2B6-4E46-A145-0EF8041D7372}"/>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FB992716-45E6-4E04-85D8-26DA2E67945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843B3ADD-C78E-4580-9D6E-9DFB7D05EF27}"/>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D991EADC-028C-4B72-BB38-6088E51251E5}"/>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3F7D476E-16A7-49FF-8478-05112235E28A}"/>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92528</xdr:rowOff>
    </xdr:from>
    <xdr:to>
      <xdr:col>59</xdr:col>
      <xdr:colOff>50800</xdr:colOff>
      <xdr:row>42</xdr:row>
      <xdr:rowOff>92528</xdr:rowOff>
    </xdr:to>
    <xdr:cxnSp macro="">
      <xdr:nvCxnSpPr>
        <xdr:cNvPr id="101" name="直線コネクタ 100">
          <a:extLst>
            <a:ext uri="{FF2B5EF4-FFF2-40B4-BE49-F238E27FC236}">
              <a16:creationId xmlns:a16="http://schemas.microsoft.com/office/drawing/2014/main" id="{2D9C44BF-1788-452A-8BC1-2020CF61F179}"/>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2" name="テキスト ボックス 101">
          <a:extLst>
            <a:ext uri="{FF2B5EF4-FFF2-40B4-BE49-F238E27FC236}">
              <a16:creationId xmlns:a16="http://schemas.microsoft.com/office/drawing/2014/main" id="{5E3F2B5D-9B2E-4986-873E-16702926FA39}"/>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3" name="直線コネクタ 102">
          <a:extLst>
            <a:ext uri="{FF2B5EF4-FFF2-40B4-BE49-F238E27FC236}">
              <a16:creationId xmlns:a16="http://schemas.microsoft.com/office/drawing/2014/main" id="{D1B48606-DBA9-4EA0-B09C-F9CB42D3497A}"/>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138084</xdr:rowOff>
    </xdr:from>
    <xdr:ext cx="531299" cy="259045"/>
    <xdr:sp macro="" textlink="">
      <xdr:nvSpPr>
        <xdr:cNvPr id="104" name="テキスト ボックス 103">
          <a:extLst>
            <a:ext uri="{FF2B5EF4-FFF2-40B4-BE49-F238E27FC236}">
              <a16:creationId xmlns:a16="http://schemas.microsoft.com/office/drawing/2014/main" id="{7AF90F40-14D9-40B3-939A-F4219C0BC8B9}"/>
            </a:ext>
          </a:extLst>
        </xdr:cNvPr>
        <xdr:cNvSpPr txBox="1"/>
      </xdr:nvSpPr>
      <xdr:spPr>
        <a:xfrm>
          <a:off x="6072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5" name="直線コネクタ 104">
          <a:extLst>
            <a:ext uri="{FF2B5EF4-FFF2-40B4-BE49-F238E27FC236}">
              <a16:creationId xmlns:a16="http://schemas.microsoft.com/office/drawing/2014/main" id="{1B2B8184-B2DE-4C14-B118-CCD9A50001AC}"/>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154412</xdr:rowOff>
    </xdr:from>
    <xdr:ext cx="531299" cy="259045"/>
    <xdr:sp macro="" textlink="">
      <xdr:nvSpPr>
        <xdr:cNvPr id="106" name="テキスト ボックス 105">
          <a:extLst>
            <a:ext uri="{FF2B5EF4-FFF2-40B4-BE49-F238E27FC236}">
              <a16:creationId xmlns:a16="http://schemas.microsoft.com/office/drawing/2014/main" id="{7893D0B3-E8FB-470C-BA9A-11EE0B2F6888}"/>
            </a:ext>
          </a:extLst>
        </xdr:cNvPr>
        <xdr:cNvSpPr txBox="1"/>
      </xdr:nvSpPr>
      <xdr:spPr>
        <a:xfrm>
          <a:off x="6072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7" name="直線コネクタ 106">
          <a:extLst>
            <a:ext uri="{FF2B5EF4-FFF2-40B4-BE49-F238E27FC236}">
              <a16:creationId xmlns:a16="http://schemas.microsoft.com/office/drawing/2014/main" id="{F9BA93BA-7D9A-4C96-AC46-E9EA19ED75C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170741</xdr:rowOff>
    </xdr:from>
    <xdr:ext cx="531299" cy="259045"/>
    <xdr:sp macro="" textlink="">
      <xdr:nvSpPr>
        <xdr:cNvPr id="108" name="テキスト ボックス 107">
          <a:extLst>
            <a:ext uri="{FF2B5EF4-FFF2-40B4-BE49-F238E27FC236}">
              <a16:creationId xmlns:a16="http://schemas.microsoft.com/office/drawing/2014/main" id="{6DBADC53-420B-4061-8AF3-81479BE7A2C1}"/>
            </a:ext>
          </a:extLst>
        </xdr:cNvPr>
        <xdr:cNvSpPr txBox="1"/>
      </xdr:nvSpPr>
      <xdr:spPr>
        <a:xfrm>
          <a:off x="6072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09" name="直線コネクタ 108">
          <a:extLst>
            <a:ext uri="{FF2B5EF4-FFF2-40B4-BE49-F238E27FC236}">
              <a16:creationId xmlns:a16="http://schemas.microsoft.com/office/drawing/2014/main" id="{C7A13326-BFE1-4756-B2D3-EE5E30C7A977}"/>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15620</xdr:rowOff>
    </xdr:from>
    <xdr:ext cx="531299" cy="259045"/>
    <xdr:sp macro="" textlink="">
      <xdr:nvSpPr>
        <xdr:cNvPr id="110" name="テキスト ボックス 109">
          <a:extLst>
            <a:ext uri="{FF2B5EF4-FFF2-40B4-BE49-F238E27FC236}">
              <a16:creationId xmlns:a16="http://schemas.microsoft.com/office/drawing/2014/main" id="{E937ED93-37E6-4235-8226-BE9B12E06D4B}"/>
            </a:ext>
          </a:extLst>
        </xdr:cNvPr>
        <xdr:cNvSpPr txBox="1"/>
      </xdr:nvSpPr>
      <xdr:spPr>
        <a:xfrm>
          <a:off x="6072701" y="584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1" name="直線コネクタ 110">
          <a:extLst>
            <a:ext uri="{FF2B5EF4-FFF2-40B4-BE49-F238E27FC236}">
              <a16:creationId xmlns:a16="http://schemas.microsoft.com/office/drawing/2014/main" id="{B29CAC70-39DD-4B72-B296-60DECB8A83D1}"/>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31949</xdr:rowOff>
    </xdr:from>
    <xdr:ext cx="531299" cy="259045"/>
    <xdr:sp macro="" textlink="">
      <xdr:nvSpPr>
        <xdr:cNvPr id="112" name="テキスト ボックス 111">
          <a:extLst>
            <a:ext uri="{FF2B5EF4-FFF2-40B4-BE49-F238E27FC236}">
              <a16:creationId xmlns:a16="http://schemas.microsoft.com/office/drawing/2014/main" id="{EC316154-0AC2-4CF7-867E-02673C579FFF}"/>
            </a:ext>
          </a:extLst>
        </xdr:cNvPr>
        <xdr:cNvSpPr txBox="1"/>
      </xdr:nvSpPr>
      <xdr:spPr>
        <a:xfrm>
          <a:off x="6072701" y="551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3" name="直線コネクタ 112">
          <a:extLst>
            <a:ext uri="{FF2B5EF4-FFF2-40B4-BE49-F238E27FC236}">
              <a16:creationId xmlns:a16="http://schemas.microsoft.com/office/drawing/2014/main" id="{CAF27BBD-DFBB-45EC-B3F7-6530FC39BF9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4" name="テキスト ボックス 113">
          <a:extLst>
            <a:ext uri="{FF2B5EF4-FFF2-40B4-BE49-F238E27FC236}">
              <a16:creationId xmlns:a16="http://schemas.microsoft.com/office/drawing/2014/main" id="{06623E6E-BA9B-4DD3-8150-67BFF2500117}"/>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5" name="【道路】&#10;一人当たり延長グラフ枠">
          <a:extLst>
            <a:ext uri="{FF2B5EF4-FFF2-40B4-BE49-F238E27FC236}">
              <a16:creationId xmlns:a16="http://schemas.microsoft.com/office/drawing/2014/main" id="{9F8ACE5C-9FED-4D46-86A1-7C252D8C568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147196</xdr:rowOff>
    </xdr:from>
    <xdr:to>
      <xdr:col>54</xdr:col>
      <xdr:colOff>189865</xdr:colOff>
      <xdr:row>41</xdr:row>
      <xdr:rowOff>64019</xdr:rowOff>
    </xdr:to>
    <xdr:cxnSp macro="">
      <xdr:nvCxnSpPr>
        <xdr:cNvPr id="116" name="直線コネクタ 115">
          <a:extLst>
            <a:ext uri="{FF2B5EF4-FFF2-40B4-BE49-F238E27FC236}">
              <a16:creationId xmlns:a16="http://schemas.microsoft.com/office/drawing/2014/main" id="{6D6D2789-A62F-4F4D-96C3-8393C83CE10D}"/>
            </a:ext>
          </a:extLst>
        </xdr:cNvPr>
        <xdr:cNvCxnSpPr/>
      </xdr:nvCxnSpPr>
      <xdr:spPr>
        <a:xfrm flipV="1">
          <a:off x="10476865" y="5805046"/>
          <a:ext cx="0" cy="1288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67846</xdr:rowOff>
    </xdr:from>
    <xdr:ext cx="469744" cy="259045"/>
    <xdr:sp macro="" textlink="">
      <xdr:nvSpPr>
        <xdr:cNvPr id="117" name="【道路】&#10;一人当たり延長最小値テキスト">
          <a:extLst>
            <a:ext uri="{FF2B5EF4-FFF2-40B4-BE49-F238E27FC236}">
              <a16:creationId xmlns:a16="http://schemas.microsoft.com/office/drawing/2014/main" id="{48C8D42F-0016-4729-917C-4DFB527896F5}"/>
            </a:ext>
          </a:extLst>
        </xdr:cNvPr>
        <xdr:cNvSpPr txBox="1"/>
      </xdr:nvSpPr>
      <xdr:spPr>
        <a:xfrm>
          <a:off x="10515600" y="7097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64019</xdr:rowOff>
    </xdr:from>
    <xdr:to>
      <xdr:col>55</xdr:col>
      <xdr:colOff>88900</xdr:colOff>
      <xdr:row>41</xdr:row>
      <xdr:rowOff>64019</xdr:rowOff>
    </xdr:to>
    <xdr:cxnSp macro="">
      <xdr:nvCxnSpPr>
        <xdr:cNvPr id="118" name="直線コネクタ 117">
          <a:extLst>
            <a:ext uri="{FF2B5EF4-FFF2-40B4-BE49-F238E27FC236}">
              <a16:creationId xmlns:a16="http://schemas.microsoft.com/office/drawing/2014/main" id="{13558A1E-C5B7-40EC-A4E3-E2245D4275FE}"/>
            </a:ext>
          </a:extLst>
        </xdr:cNvPr>
        <xdr:cNvCxnSpPr/>
      </xdr:nvCxnSpPr>
      <xdr:spPr>
        <a:xfrm>
          <a:off x="10388600" y="70934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93873</xdr:rowOff>
    </xdr:from>
    <xdr:ext cx="534377" cy="259045"/>
    <xdr:sp macro="" textlink="">
      <xdr:nvSpPr>
        <xdr:cNvPr id="119" name="【道路】&#10;一人当たり延長最大値テキスト">
          <a:extLst>
            <a:ext uri="{FF2B5EF4-FFF2-40B4-BE49-F238E27FC236}">
              <a16:creationId xmlns:a16="http://schemas.microsoft.com/office/drawing/2014/main" id="{0C79B729-5F58-46B9-9145-46DAE6D517CE}"/>
            </a:ext>
          </a:extLst>
        </xdr:cNvPr>
        <xdr:cNvSpPr txBox="1"/>
      </xdr:nvSpPr>
      <xdr:spPr>
        <a:xfrm>
          <a:off x="10515600" y="5580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147196</xdr:rowOff>
    </xdr:from>
    <xdr:to>
      <xdr:col>55</xdr:col>
      <xdr:colOff>88900</xdr:colOff>
      <xdr:row>33</xdr:row>
      <xdr:rowOff>147196</xdr:rowOff>
    </xdr:to>
    <xdr:cxnSp macro="">
      <xdr:nvCxnSpPr>
        <xdr:cNvPr id="120" name="直線コネクタ 119">
          <a:extLst>
            <a:ext uri="{FF2B5EF4-FFF2-40B4-BE49-F238E27FC236}">
              <a16:creationId xmlns:a16="http://schemas.microsoft.com/office/drawing/2014/main" id="{222277BD-9DC7-4CE4-BF16-0BE15973BDE6}"/>
            </a:ext>
          </a:extLst>
        </xdr:cNvPr>
        <xdr:cNvCxnSpPr/>
      </xdr:nvCxnSpPr>
      <xdr:spPr>
        <a:xfrm>
          <a:off x="10388600" y="58050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153037</xdr:rowOff>
    </xdr:from>
    <xdr:ext cx="534377" cy="259045"/>
    <xdr:sp macro="" textlink="">
      <xdr:nvSpPr>
        <xdr:cNvPr id="121" name="【道路】&#10;一人当たり延長平均値テキスト">
          <a:extLst>
            <a:ext uri="{FF2B5EF4-FFF2-40B4-BE49-F238E27FC236}">
              <a16:creationId xmlns:a16="http://schemas.microsoft.com/office/drawing/2014/main" id="{DC980A2D-7BF2-4D96-99FF-3F90C8AED6EA}"/>
            </a:ext>
          </a:extLst>
        </xdr:cNvPr>
        <xdr:cNvSpPr txBox="1"/>
      </xdr:nvSpPr>
      <xdr:spPr>
        <a:xfrm>
          <a:off x="10515600" y="64966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3160</xdr:rowOff>
    </xdr:from>
    <xdr:to>
      <xdr:col>55</xdr:col>
      <xdr:colOff>50800</xdr:colOff>
      <xdr:row>38</xdr:row>
      <xdr:rowOff>104760</xdr:rowOff>
    </xdr:to>
    <xdr:sp macro="" textlink="">
      <xdr:nvSpPr>
        <xdr:cNvPr id="122" name="フローチャート: 判断 121">
          <a:extLst>
            <a:ext uri="{FF2B5EF4-FFF2-40B4-BE49-F238E27FC236}">
              <a16:creationId xmlns:a16="http://schemas.microsoft.com/office/drawing/2014/main" id="{CAE3EFC2-7CEB-4152-A150-E45336346AAA}"/>
            </a:ext>
          </a:extLst>
        </xdr:cNvPr>
        <xdr:cNvSpPr/>
      </xdr:nvSpPr>
      <xdr:spPr>
        <a:xfrm>
          <a:off x="10426700" y="651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116122</xdr:rowOff>
    </xdr:from>
    <xdr:to>
      <xdr:col>50</xdr:col>
      <xdr:colOff>165100</xdr:colOff>
      <xdr:row>39</xdr:row>
      <xdr:rowOff>46272</xdr:rowOff>
    </xdr:to>
    <xdr:sp macro="" textlink="">
      <xdr:nvSpPr>
        <xdr:cNvPr id="123" name="フローチャート: 判断 122">
          <a:extLst>
            <a:ext uri="{FF2B5EF4-FFF2-40B4-BE49-F238E27FC236}">
              <a16:creationId xmlns:a16="http://schemas.microsoft.com/office/drawing/2014/main" id="{B779FEE5-999D-42BC-BAFA-48802417A571}"/>
            </a:ext>
          </a:extLst>
        </xdr:cNvPr>
        <xdr:cNvSpPr/>
      </xdr:nvSpPr>
      <xdr:spPr>
        <a:xfrm>
          <a:off x="9588500" y="6631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100022</xdr:rowOff>
    </xdr:from>
    <xdr:to>
      <xdr:col>46</xdr:col>
      <xdr:colOff>38100</xdr:colOff>
      <xdr:row>39</xdr:row>
      <xdr:rowOff>30172</xdr:rowOff>
    </xdr:to>
    <xdr:sp macro="" textlink="">
      <xdr:nvSpPr>
        <xdr:cNvPr id="124" name="フローチャート: 判断 123">
          <a:extLst>
            <a:ext uri="{FF2B5EF4-FFF2-40B4-BE49-F238E27FC236}">
              <a16:creationId xmlns:a16="http://schemas.microsoft.com/office/drawing/2014/main" id="{8E332D65-D631-4777-A282-F4B2495B4AD4}"/>
            </a:ext>
          </a:extLst>
        </xdr:cNvPr>
        <xdr:cNvSpPr/>
      </xdr:nvSpPr>
      <xdr:spPr>
        <a:xfrm>
          <a:off x="8699500" y="6615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108447</xdr:rowOff>
    </xdr:from>
    <xdr:to>
      <xdr:col>41</xdr:col>
      <xdr:colOff>101600</xdr:colOff>
      <xdr:row>39</xdr:row>
      <xdr:rowOff>38597</xdr:rowOff>
    </xdr:to>
    <xdr:sp macro="" textlink="">
      <xdr:nvSpPr>
        <xdr:cNvPr id="125" name="フローチャート: 判断 124">
          <a:extLst>
            <a:ext uri="{FF2B5EF4-FFF2-40B4-BE49-F238E27FC236}">
              <a16:creationId xmlns:a16="http://schemas.microsoft.com/office/drawing/2014/main" id="{03E90DE5-6615-427F-8BE8-8D550842E913}"/>
            </a:ext>
          </a:extLst>
        </xdr:cNvPr>
        <xdr:cNvSpPr/>
      </xdr:nvSpPr>
      <xdr:spPr>
        <a:xfrm>
          <a:off x="7810500" y="6623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137349</xdr:rowOff>
    </xdr:from>
    <xdr:to>
      <xdr:col>36</xdr:col>
      <xdr:colOff>165100</xdr:colOff>
      <xdr:row>39</xdr:row>
      <xdr:rowOff>67499</xdr:rowOff>
    </xdr:to>
    <xdr:sp macro="" textlink="">
      <xdr:nvSpPr>
        <xdr:cNvPr id="126" name="フローチャート: 判断 125">
          <a:extLst>
            <a:ext uri="{FF2B5EF4-FFF2-40B4-BE49-F238E27FC236}">
              <a16:creationId xmlns:a16="http://schemas.microsoft.com/office/drawing/2014/main" id="{5D9B3B85-BA68-47A9-B280-F7B768AA4F50}"/>
            </a:ext>
          </a:extLst>
        </xdr:cNvPr>
        <xdr:cNvSpPr/>
      </xdr:nvSpPr>
      <xdr:spPr>
        <a:xfrm>
          <a:off x="6921500" y="665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8503B714-9F40-45F8-95C5-D8F39FA2569B}"/>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A7CD6796-5917-4562-84FB-DA1FA5C4EC36}"/>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4BD3448B-61D2-4A77-A4C8-C0ECCC706CE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9FE1640-E575-446F-9C11-DA78828BD54F}"/>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6F99C974-54CF-4999-AF89-49C5232F6497}"/>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27065</xdr:rowOff>
    </xdr:from>
    <xdr:to>
      <xdr:col>55</xdr:col>
      <xdr:colOff>50800</xdr:colOff>
      <xdr:row>37</xdr:row>
      <xdr:rowOff>128665</xdr:rowOff>
    </xdr:to>
    <xdr:sp macro="" textlink="">
      <xdr:nvSpPr>
        <xdr:cNvPr id="132" name="楕円 131">
          <a:extLst>
            <a:ext uri="{FF2B5EF4-FFF2-40B4-BE49-F238E27FC236}">
              <a16:creationId xmlns:a16="http://schemas.microsoft.com/office/drawing/2014/main" id="{0539A2C6-F5FE-4479-9019-A0012A7A9F49}"/>
            </a:ext>
          </a:extLst>
        </xdr:cNvPr>
        <xdr:cNvSpPr/>
      </xdr:nvSpPr>
      <xdr:spPr>
        <a:xfrm>
          <a:off x="10426700" y="6370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36</xdr:row>
      <xdr:rowOff>49942</xdr:rowOff>
    </xdr:from>
    <xdr:ext cx="534377" cy="259045"/>
    <xdr:sp macro="" textlink="">
      <xdr:nvSpPr>
        <xdr:cNvPr id="133" name="【道路】&#10;一人当たり延長該当値テキスト">
          <a:extLst>
            <a:ext uri="{FF2B5EF4-FFF2-40B4-BE49-F238E27FC236}">
              <a16:creationId xmlns:a16="http://schemas.microsoft.com/office/drawing/2014/main" id="{7CEF9960-0E3B-4F87-99D6-2CFE5203F507}"/>
            </a:ext>
          </a:extLst>
        </xdr:cNvPr>
        <xdr:cNvSpPr txBox="1"/>
      </xdr:nvSpPr>
      <xdr:spPr>
        <a:xfrm>
          <a:off x="10515600" y="6222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94894</xdr:rowOff>
    </xdr:from>
    <xdr:to>
      <xdr:col>50</xdr:col>
      <xdr:colOff>165100</xdr:colOff>
      <xdr:row>39</xdr:row>
      <xdr:rowOff>25044</xdr:rowOff>
    </xdr:to>
    <xdr:sp macro="" textlink="">
      <xdr:nvSpPr>
        <xdr:cNvPr id="134" name="楕円 133">
          <a:extLst>
            <a:ext uri="{FF2B5EF4-FFF2-40B4-BE49-F238E27FC236}">
              <a16:creationId xmlns:a16="http://schemas.microsoft.com/office/drawing/2014/main" id="{AA49D78A-781F-4D1A-AD8C-BC1A19A144D6}"/>
            </a:ext>
          </a:extLst>
        </xdr:cNvPr>
        <xdr:cNvSpPr/>
      </xdr:nvSpPr>
      <xdr:spPr>
        <a:xfrm>
          <a:off x="9588500" y="6609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77865</xdr:rowOff>
    </xdr:from>
    <xdr:to>
      <xdr:col>55</xdr:col>
      <xdr:colOff>0</xdr:colOff>
      <xdr:row>38</xdr:row>
      <xdr:rowOff>145694</xdr:rowOff>
    </xdr:to>
    <xdr:cxnSp macro="">
      <xdr:nvCxnSpPr>
        <xdr:cNvPr id="135" name="直線コネクタ 134">
          <a:extLst>
            <a:ext uri="{FF2B5EF4-FFF2-40B4-BE49-F238E27FC236}">
              <a16:creationId xmlns:a16="http://schemas.microsoft.com/office/drawing/2014/main" id="{1DED6F46-FBCA-4949-9A20-FA600A987019}"/>
            </a:ext>
          </a:extLst>
        </xdr:cNvPr>
        <xdr:cNvCxnSpPr/>
      </xdr:nvCxnSpPr>
      <xdr:spPr>
        <a:xfrm flipV="1">
          <a:off x="9639300" y="6421515"/>
          <a:ext cx="838200" cy="239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99140</xdr:rowOff>
    </xdr:from>
    <xdr:to>
      <xdr:col>46</xdr:col>
      <xdr:colOff>38100</xdr:colOff>
      <xdr:row>39</xdr:row>
      <xdr:rowOff>29290</xdr:rowOff>
    </xdr:to>
    <xdr:sp macro="" textlink="">
      <xdr:nvSpPr>
        <xdr:cNvPr id="136" name="楕円 135">
          <a:extLst>
            <a:ext uri="{FF2B5EF4-FFF2-40B4-BE49-F238E27FC236}">
              <a16:creationId xmlns:a16="http://schemas.microsoft.com/office/drawing/2014/main" id="{4B31ECDA-6AC3-41AA-B855-EE7ABA5ECE20}"/>
            </a:ext>
          </a:extLst>
        </xdr:cNvPr>
        <xdr:cNvSpPr/>
      </xdr:nvSpPr>
      <xdr:spPr>
        <a:xfrm>
          <a:off x="8699500" y="6614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145694</xdr:rowOff>
    </xdr:from>
    <xdr:to>
      <xdr:col>50</xdr:col>
      <xdr:colOff>114300</xdr:colOff>
      <xdr:row>38</xdr:row>
      <xdr:rowOff>149940</xdr:rowOff>
    </xdr:to>
    <xdr:cxnSp macro="">
      <xdr:nvCxnSpPr>
        <xdr:cNvPr id="137" name="直線コネクタ 136">
          <a:extLst>
            <a:ext uri="{FF2B5EF4-FFF2-40B4-BE49-F238E27FC236}">
              <a16:creationId xmlns:a16="http://schemas.microsoft.com/office/drawing/2014/main" id="{573C33F1-9C02-48AE-81D6-77411DB62BB7}"/>
            </a:ext>
          </a:extLst>
        </xdr:cNvPr>
        <xdr:cNvCxnSpPr/>
      </xdr:nvCxnSpPr>
      <xdr:spPr>
        <a:xfrm flipV="1">
          <a:off x="8750300" y="666079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97899</xdr:rowOff>
    </xdr:from>
    <xdr:to>
      <xdr:col>41</xdr:col>
      <xdr:colOff>101600</xdr:colOff>
      <xdr:row>39</xdr:row>
      <xdr:rowOff>28049</xdr:rowOff>
    </xdr:to>
    <xdr:sp macro="" textlink="">
      <xdr:nvSpPr>
        <xdr:cNvPr id="138" name="楕円 137">
          <a:extLst>
            <a:ext uri="{FF2B5EF4-FFF2-40B4-BE49-F238E27FC236}">
              <a16:creationId xmlns:a16="http://schemas.microsoft.com/office/drawing/2014/main" id="{AABF35E6-0DD4-4D3B-BFEF-2516F0BA6EB0}"/>
            </a:ext>
          </a:extLst>
        </xdr:cNvPr>
        <xdr:cNvSpPr/>
      </xdr:nvSpPr>
      <xdr:spPr>
        <a:xfrm>
          <a:off x="7810500" y="661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38</xdr:row>
      <xdr:rowOff>148699</xdr:rowOff>
    </xdr:from>
    <xdr:to>
      <xdr:col>45</xdr:col>
      <xdr:colOff>177800</xdr:colOff>
      <xdr:row>38</xdr:row>
      <xdr:rowOff>149940</xdr:rowOff>
    </xdr:to>
    <xdr:cxnSp macro="">
      <xdr:nvCxnSpPr>
        <xdr:cNvPr id="139" name="直線コネクタ 138">
          <a:extLst>
            <a:ext uri="{FF2B5EF4-FFF2-40B4-BE49-F238E27FC236}">
              <a16:creationId xmlns:a16="http://schemas.microsoft.com/office/drawing/2014/main" id="{14CBDD1E-BCFC-4DBE-B045-46C8C8C7127B}"/>
            </a:ext>
          </a:extLst>
        </xdr:cNvPr>
        <xdr:cNvCxnSpPr/>
      </xdr:nvCxnSpPr>
      <xdr:spPr>
        <a:xfrm>
          <a:off x="7861300" y="6663799"/>
          <a:ext cx="889000" cy="1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38</xdr:row>
      <xdr:rowOff>101164</xdr:rowOff>
    </xdr:from>
    <xdr:to>
      <xdr:col>36</xdr:col>
      <xdr:colOff>165100</xdr:colOff>
      <xdr:row>39</xdr:row>
      <xdr:rowOff>31314</xdr:rowOff>
    </xdr:to>
    <xdr:sp macro="" textlink="">
      <xdr:nvSpPr>
        <xdr:cNvPr id="140" name="楕円 139">
          <a:extLst>
            <a:ext uri="{FF2B5EF4-FFF2-40B4-BE49-F238E27FC236}">
              <a16:creationId xmlns:a16="http://schemas.microsoft.com/office/drawing/2014/main" id="{B1E554EE-E362-41E9-B08F-1486DA013938}"/>
            </a:ext>
          </a:extLst>
        </xdr:cNvPr>
        <xdr:cNvSpPr/>
      </xdr:nvSpPr>
      <xdr:spPr>
        <a:xfrm>
          <a:off x="6921500" y="6616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38</xdr:row>
      <xdr:rowOff>148699</xdr:rowOff>
    </xdr:from>
    <xdr:to>
      <xdr:col>41</xdr:col>
      <xdr:colOff>50800</xdr:colOff>
      <xdr:row>38</xdr:row>
      <xdr:rowOff>151964</xdr:rowOff>
    </xdr:to>
    <xdr:cxnSp macro="">
      <xdr:nvCxnSpPr>
        <xdr:cNvPr id="141" name="直線コネクタ 140">
          <a:extLst>
            <a:ext uri="{FF2B5EF4-FFF2-40B4-BE49-F238E27FC236}">
              <a16:creationId xmlns:a16="http://schemas.microsoft.com/office/drawing/2014/main" id="{C8156FCD-DFD3-462E-B01C-60BBBD16D637}"/>
            </a:ext>
          </a:extLst>
        </xdr:cNvPr>
        <xdr:cNvCxnSpPr/>
      </xdr:nvCxnSpPr>
      <xdr:spPr>
        <a:xfrm flipV="1">
          <a:off x="6972300" y="666379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37399</xdr:rowOff>
    </xdr:from>
    <xdr:ext cx="534377" cy="259045"/>
    <xdr:sp macro="" textlink="">
      <xdr:nvSpPr>
        <xdr:cNvPr id="142" name="n_1aveValue【道路】&#10;一人当たり延長">
          <a:extLst>
            <a:ext uri="{FF2B5EF4-FFF2-40B4-BE49-F238E27FC236}">
              <a16:creationId xmlns:a16="http://schemas.microsoft.com/office/drawing/2014/main" id="{8032C58F-1EFF-4B1E-B7E1-5CCFB06C36B2}"/>
            </a:ext>
          </a:extLst>
        </xdr:cNvPr>
        <xdr:cNvSpPr txBox="1"/>
      </xdr:nvSpPr>
      <xdr:spPr>
        <a:xfrm>
          <a:off x="9359411" y="672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21299</xdr:rowOff>
    </xdr:from>
    <xdr:ext cx="534377" cy="259045"/>
    <xdr:sp macro="" textlink="">
      <xdr:nvSpPr>
        <xdr:cNvPr id="143" name="n_2aveValue【道路】&#10;一人当たり延長">
          <a:extLst>
            <a:ext uri="{FF2B5EF4-FFF2-40B4-BE49-F238E27FC236}">
              <a16:creationId xmlns:a16="http://schemas.microsoft.com/office/drawing/2014/main" id="{307DC6C0-7606-4C28-8155-FE9F4C7F7F1C}"/>
            </a:ext>
          </a:extLst>
        </xdr:cNvPr>
        <xdr:cNvSpPr txBox="1"/>
      </xdr:nvSpPr>
      <xdr:spPr>
        <a:xfrm>
          <a:off x="8483111" y="6707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29724</xdr:rowOff>
    </xdr:from>
    <xdr:ext cx="534377" cy="259045"/>
    <xdr:sp macro="" textlink="">
      <xdr:nvSpPr>
        <xdr:cNvPr id="144" name="n_3aveValue【道路】&#10;一人当たり延長">
          <a:extLst>
            <a:ext uri="{FF2B5EF4-FFF2-40B4-BE49-F238E27FC236}">
              <a16:creationId xmlns:a16="http://schemas.microsoft.com/office/drawing/2014/main" id="{746709E9-9C94-4418-9E20-CA1627DB480D}"/>
            </a:ext>
          </a:extLst>
        </xdr:cNvPr>
        <xdr:cNvSpPr txBox="1"/>
      </xdr:nvSpPr>
      <xdr:spPr>
        <a:xfrm>
          <a:off x="7594111" y="6716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58626</xdr:rowOff>
    </xdr:from>
    <xdr:ext cx="534377" cy="259045"/>
    <xdr:sp macro="" textlink="">
      <xdr:nvSpPr>
        <xdr:cNvPr id="145" name="n_4aveValue【道路】&#10;一人当たり延長">
          <a:extLst>
            <a:ext uri="{FF2B5EF4-FFF2-40B4-BE49-F238E27FC236}">
              <a16:creationId xmlns:a16="http://schemas.microsoft.com/office/drawing/2014/main" id="{8EFC5329-02F4-4825-9C36-AEADC8F47264}"/>
            </a:ext>
          </a:extLst>
        </xdr:cNvPr>
        <xdr:cNvSpPr txBox="1"/>
      </xdr:nvSpPr>
      <xdr:spPr>
        <a:xfrm>
          <a:off x="6705111" y="6745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37</xdr:row>
      <xdr:rowOff>41571</xdr:rowOff>
    </xdr:from>
    <xdr:ext cx="534377" cy="259045"/>
    <xdr:sp macro="" textlink="">
      <xdr:nvSpPr>
        <xdr:cNvPr id="146" name="n_1mainValue【道路】&#10;一人当たり延長">
          <a:extLst>
            <a:ext uri="{FF2B5EF4-FFF2-40B4-BE49-F238E27FC236}">
              <a16:creationId xmlns:a16="http://schemas.microsoft.com/office/drawing/2014/main" id="{C87BC24F-5666-4283-BA69-3F1D6BDCA444}"/>
            </a:ext>
          </a:extLst>
        </xdr:cNvPr>
        <xdr:cNvSpPr txBox="1"/>
      </xdr:nvSpPr>
      <xdr:spPr>
        <a:xfrm>
          <a:off x="9359411" y="6385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45817</xdr:rowOff>
    </xdr:from>
    <xdr:ext cx="534377" cy="259045"/>
    <xdr:sp macro="" textlink="">
      <xdr:nvSpPr>
        <xdr:cNvPr id="147" name="n_2mainValue【道路】&#10;一人当たり延長">
          <a:extLst>
            <a:ext uri="{FF2B5EF4-FFF2-40B4-BE49-F238E27FC236}">
              <a16:creationId xmlns:a16="http://schemas.microsoft.com/office/drawing/2014/main" id="{CB2AA910-3CB1-40BA-B086-193F5E9F3371}"/>
            </a:ext>
          </a:extLst>
        </xdr:cNvPr>
        <xdr:cNvSpPr txBox="1"/>
      </xdr:nvSpPr>
      <xdr:spPr>
        <a:xfrm>
          <a:off x="8483111" y="6389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37</xdr:row>
      <xdr:rowOff>44576</xdr:rowOff>
    </xdr:from>
    <xdr:ext cx="534377" cy="259045"/>
    <xdr:sp macro="" textlink="">
      <xdr:nvSpPr>
        <xdr:cNvPr id="148" name="n_3mainValue【道路】&#10;一人当たり延長">
          <a:extLst>
            <a:ext uri="{FF2B5EF4-FFF2-40B4-BE49-F238E27FC236}">
              <a16:creationId xmlns:a16="http://schemas.microsoft.com/office/drawing/2014/main" id="{B13B6488-622D-4340-9E31-15AAE5252E29}"/>
            </a:ext>
          </a:extLst>
        </xdr:cNvPr>
        <xdr:cNvSpPr txBox="1"/>
      </xdr:nvSpPr>
      <xdr:spPr>
        <a:xfrm>
          <a:off x="7594111" y="6388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37</xdr:row>
      <xdr:rowOff>47842</xdr:rowOff>
    </xdr:from>
    <xdr:ext cx="534377" cy="259045"/>
    <xdr:sp macro="" textlink="">
      <xdr:nvSpPr>
        <xdr:cNvPr id="149" name="n_4mainValue【道路】&#10;一人当たり延長">
          <a:extLst>
            <a:ext uri="{FF2B5EF4-FFF2-40B4-BE49-F238E27FC236}">
              <a16:creationId xmlns:a16="http://schemas.microsoft.com/office/drawing/2014/main" id="{FEF63B47-C5D4-4411-9ACC-AF5019C1A933}"/>
            </a:ext>
          </a:extLst>
        </xdr:cNvPr>
        <xdr:cNvSpPr txBox="1"/>
      </xdr:nvSpPr>
      <xdr:spPr>
        <a:xfrm>
          <a:off x="6705111" y="6391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0" name="正方形/長方形 149">
          <a:extLst>
            <a:ext uri="{FF2B5EF4-FFF2-40B4-BE49-F238E27FC236}">
              <a16:creationId xmlns:a16="http://schemas.microsoft.com/office/drawing/2014/main" id="{F1B032C9-6572-4730-A4B7-82FEB52C6144}"/>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1" name="正方形/長方形 150">
          <a:extLst>
            <a:ext uri="{FF2B5EF4-FFF2-40B4-BE49-F238E27FC236}">
              <a16:creationId xmlns:a16="http://schemas.microsoft.com/office/drawing/2014/main" id="{D0EAB9BA-6DA4-4389-B8A4-D03EB9DBCD5E}"/>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2" name="正方形/長方形 151">
          <a:extLst>
            <a:ext uri="{FF2B5EF4-FFF2-40B4-BE49-F238E27FC236}">
              <a16:creationId xmlns:a16="http://schemas.microsoft.com/office/drawing/2014/main" id="{3D293C2B-4DF7-4043-A9D5-EAF1DBD3A2B9}"/>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3" name="正方形/長方形 152">
          <a:extLst>
            <a:ext uri="{FF2B5EF4-FFF2-40B4-BE49-F238E27FC236}">
              <a16:creationId xmlns:a16="http://schemas.microsoft.com/office/drawing/2014/main" id="{963FA68F-28D7-4C5D-8D95-0C8E0FE7C1E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4" name="正方形/長方形 153">
          <a:extLst>
            <a:ext uri="{FF2B5EF4-FFF2-40B4-BE49-F238E27FC236}">
              <a16:creationId xmlns:a16="http://schemas.microsoft.com/office/drawing/2014/main" id="{77CDF9EB-52DF-4C4D-8799-37DF51A03CFD}"/>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5" name="正方形/長方形 154">
          <a:extLst>
            <a:ext uri="{FF2B5EF4-FFF2-40B4-BE49-F238E27FC236}">
              <a16:creationId xmlns:a16="http://schemas.microsoft.com/office/drawing/2014/main" id="{4DA9F2B2-7C34-4082-ACB2-257AB84859FF}"/>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6" name="正方形/長方形 155">
          <a:extLst>
            <a:ext uri="{FF2B5EF4-FFF2-40B4-BE49-F238E27FC236}">
              <a16:creationId xmlns:a16="http://schemas.microsoft.com/office/drawing/2014/main" id="{33199CF7-FC82-4583-9B86-18811C1BF528}"/>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7" name="正方形/長方形 156">
          <a:extLst>
            <a:ext uri="{FF2B5EF4-FFF2-40B4-BE49-F238E27FC236}">
              <a16:creationId xmlns:a16="http://schemas.microsoft.com/office/drawing/2014/main" id="{96CC06EE-5AA7-4290-9579-52B8C05CFE3F}"/>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8" name="テキスト ボックス 157">
          <a:extLst>
            <a:ext uri="{FF2B5EF4-FFF2-40B4-BE49-F238E27FC236}">
              <a16:creationId xmlns:a16="http://schemas.microsoft.com/office/drawing/2014/main" id="{DD28158B-1000-4241-A40C-35CDA15F324A}"/>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9" name="直線コネクタ 158">
          <a:extLst>
            <a:ext uri="{FF2B5EF4-FFF2-40B4-BE49-F238E27FC236}">
              <a16:creationId xmlns:a16="http://schemas.microsoft.com/office/drawing/2014/main" id="{5C26DCC7-F172-4FC2-B515-59F458B0299C}"/>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0" name="テキスト ボックス 159">
          <a:extLst>
            <a:ext uri="{FF2B5EF4-FFF2-40B4-BE49-F238E27FC236}">
              <a16:creationId xmlns:a16="http://schemas.microsoft.com/office/drawing/2014/main" id="{3BE97DBD-2C26-4518-853A-5D1EDC3AAD2D}"/>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61" name="直線コネクタ 160">
          <a:extLst>
            <a:ext uri="{FF2B5EF4-FFF2-40B4-BE49-F238E27FC236}">
              <a16:creationId xmlns:a16="http://schemas.microsoft.com/office/drawing/2014/main" id="{834956D3-E0D0-4E3C-AB75-16DDC54235A7}"/>
            </a:ext>
          </a:extLst>
        </xdr:cNvPr>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62" name="テキスト ボックス 161">
          <a:extLst>
            <a:ext uri="{FF2B5EF4-FFF2-40B4-BE49-F238E27FC236}">
              <a16:creationId xmlns:a16="http://schemas.microsoft.com/office/drawing/2014/main" id="{0A829220-0DE0-449F-A22F-2DE611043CFB}"/>
            </a:ext>
          </a:extLst>
        </xdr:cNvPr>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63" name="直線コネクタ 162">
          <a:extLst>
            <a:ext uri="{FF2B5EF4-FFF2-40B4-BE49-F238E27FC236}">
              <a16:creationId xmlns:a16="http://schemas.microsoft.com/office/drawing/2014/main" id="{4F6ADB88-6F4D-41FC-B882-62C6CA19B74D}"/>
            </a:ext>
          </a:extLst>
        </xdr:cNvPr>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64" name="テキスト ボックス 163">
          <a:extLst>
            <a:ext uri="{FF2B5EF4-FFF2-40B4-BE49-F238E27FC236}">
              <a16:creationId xmlns:a16="http://schemas.microsoft.com/office/drawing/2014/main" id="{A9650FDF-905D-496A-9BA4-1720F6CDCDAD}"/>
            </a:ext>
          </a:extLst>
        </xdr:cNvPr>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65" name="直線コネクタ 164">
          <a:extLst>
            <a:ext uri="{FF2B5EF4-FFF2-40B4-BE49-F238E27FC236}">
              <a16:creationId xmlns:a16="http://schemas.microsoft.com/office/drawing/2014/main" id="{7DE3155C-BEA8-4F1E-8E08-AF58ACFB9B35}"/>
            </a:ext>
          </a:extLst>
        </xdr:cNvPr>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66" name="テキスト ボックス 165">
          <a:extLst>
            <a:ext uri="{FF2B5EF4-FFF2-40B4-BE49-F238E27FC236}">
              <a16:creationId xmlns:a16="http://schemas.microsoft.com/office/drawing/2014/main" id="{2E14FD2A-32EC-48AD-9BE5-EAD57CD71439}"/>
            </a:ext>
          </a:extLst>
        </xdr:cNvPr>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67" name="直線コネクタ 166">
          <a:extLst>
            <a:ext uri="{FF2B5EF4-FFF2-40B4-BE49-F238E27FC236}">
              <a16:creationId xmlns:a16="http://schemas.microsoft.com/office/drawing/2014/main" id="{5BC15384-1922-4F19-B7BC-2C261DD367C1}"/>
            </a:ext>
          </a:extLst>
        </xdr:cNvPr>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68" name="テキスト ボックス 167">
          <a:extLst>
            <a:ext uri="{FF2B5EF4-FFF2-40B4-BE49-F238E27FC236}">
              <a16:creationId xmlns:a16="http://schemas.microsoft.com/office/drawing/2014/main" id="{601EA7CC-7F05-4C0E-94AA-FD1A2B6EFFD9}"/>
            </a:ext>
          </a:extLst>
        </xdr:cNvPr>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7C1751E5-037A-48CC-9CD7-BC8991025B3C}"/>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0" name="テキスト ボックス 169">
          <a:extLst>
            <a:ext uri="{FF2B5EF4-FFF2-40B4-BE49-F238E27FC236}">
              <a16:creationId xmlns:a16="http://schemas.microsoft.com/office/drawing/2014/main" id="{68617B11-54BF-40F3-A822-FB60B7B09B5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BF135389-7635-4904-A53F-F8317E2A75A2}"/>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89154</xdr:rowOff>
    </xdr:from>
    <xdr:to>
      <xdr:col>24</xdr:col>
      <xdr:colOff>62865</xdr:colOff>
      <xdr:row>64</xdr:row>
      <xdr:rowOff>68580</xdr:rowOff>
    </xdr:to>
    <xdr:cxnSp macro="">
      <xdr:nvCxnSpPr>
        <xdr:cNvPr id="172" name="直線コネクタ 171">
          <a:extLst>
            <a:ext uri="{FF2B5EF4-FFF2-40B4-BE49-F238E27FC236}">
              <a16:creationId xmlns:a16="http://schemas.microsoft.com/office/drawing/2014/main" id="{84A1215D-ED0F-48A2-94ED-E8D6B4486609}"/>
            </a:ext>
          </a:extLst>
        </xdr:cNvPr>
        <xdr:cNvCxnSpPr/>
      </xdr:nvCxnSpPr>
      <xdr:spPr>
        <a:xfrm flipV="1">
          <a:off x="4634865" y="9690354"/>
          <a:ext cx="0" cy="1351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72407</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54637047-BC59-40D4-8751-1BD2B8BEFCDE}"/>
            </a:ext>
          </a:extLst>
        </xdr:cNvPr>
        <xdr:cNvSpPr txBox="1"/>
      </xdr:nvSpPr>
      <xdr:spPr>
        <a:xfrm>
          <a:off x="4673600" y="1104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68580</xdr:rowOff>
    </xdr:from>
    <xdr:to>
      <xdr:col>24</xdr:col>
      <xdr:colOff>152400</xdr:colOff>
      <xdr:row>64</xdr:row>
      <xdr:rowOff>68580</xdr:rowOff>
    </xdr:to>
    <xdr:cxnSp macro="">
      <xdr:nvCxnSpPr>
        <xdr:cNvPr id="174" name="直線コネクタ 173">
          <a:extLst>
            <a:ext uri="{FF2B5EF4-FFF2-40B4-BE49-F238E27FC236}">
              <a16:creationId xmlns:a16="http://schemas.microsoft.com/office/drawing/2014/main" id="{919C868D-3EAC-402F-AC7E-9A23F4B8A725}"/>
            </a:ext>
          </a:extLst>
        </xdr:cNvPr>
        <xdr:cNvCxnSpPr/>
      </xdr:nvCxnSpPr>
      <xdr:spPr>
        <a:xfrm>
          <a:off x="4546600" y="1104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35831</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D46FB597-16E5-4646-AF66-A6250ED09496}"/>
            </a:ext>
          </a:extLst>
        </xdr:cNvPr>
        <xdr:cNvSpPr txBox="1"/>
      </xdr:nvSpPr>
      <xdr:spPr>
        <a:xfrm>
          <a:off x="4673600" y="94655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89154</xdr:rowOff>
    </xdr:from>
    <xdr:to>
      <xdr:col>24</xdr:col>
      <xdr:colOff>152400</xdr:colOff>
      <xdr:row>56</xdr:row>
      <xdr:rowOff>89154</xdr:rowOff>
    </xdr:to>
    <xdr:cxnSp macro="">
      <xdr:nvCxnSpPr>
        <xdr:cNvPr id="176" name="直線コネクタ 175">
          <a:extLst>
            <a:ext uri="{FF2B5EF4-FFF2-40B4-BE49-F238E27FC236}">
              <a16:creationId xmlns:a16="http://schemas.microsoft.com/office/drawing/2014/main" id="{C22BA72C-EE4D-42F4-84C1-8F0FCE4092F0}"/>
            </a:ext>
          </a:extLst>
        </xdr:cNvPr>
        <xdr:cNvCxnSpPr/>
      </xdr:nvCxnSpPr>
      <xdr:spPr>
        <a:xfrm>
          <a:off x="4546600" y="969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61</xdr:row>
      <xdr:rowOff>99077</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FD3085A8-21C5-488E-A537-A3F09CDBBEA0}"/>
            </a:ext>
          </a:extLst>
        </xdr:cNvPr>
        <xdr:cNvSpPr txBox="1"/>
      </xdr:nvSpPr>
      <xdr:spPr>
        <a:xfrm>
          <a:off x="4673600" y="105575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120650</xdr:rowOff>
    </xdr:from>
    <xdr:to>
      <xdr:col>24</xdr:col>
      <xdr:colOff>114300</xdr:colOff>
      <xdr:row>62</xdr:row>
      <xdr:rowOff>50800</xdr:rowOff>
    </xdr:to>
    <xdr:sp macro="" textlink="">
      <xdr:nvSpPr>
        <xdr:cNvPr id="178" name="フローチャート: 判断 177">
          <a:extLst>
            <a:ext uri="{FF2B5EF4-FFF2-40B4-BE49-F238E27FC236}">
              <a16:creationId xmlns:a16="http://schemas.microsoft.com/office/drawing/2014/main" id="{4E89F3AB-6170-42E6-82A5-56307C967F6D}"/>
            </a:ext>
          </a:extLst>
        </xdr:cNvPr>
        <xdr:cNvSpPr/>
      </xdr:nvSpPr>
      <xdr:spPr>
        <a:xfrm>
          <a:off x="4584700" y="1057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84074</xdr:rowOff>
    </xdr:from>
    <xdr:to>
      <xdr:col>20</xdr:col>
      <xdr:colOff>38100</xdr:colOff>
      <xdr:row>62</xdr:row>
      <xdr:rowOff>14224</xdr:rowOff>
    </xdr:to>
    <xdr:sp macro="" textlink="">
      <xdr:nvSpPr>
        <xdr:cNvPr id="179" name="フローチャート: 判断 178">
          <a:extLst>
            <a:ext uri="{FF2B5EF4-FFF2-40B4-BE49-F238E27FC236}">
              <a16:creationId xmlns:a16="http://schemas.microsoft.com/office/drawing/2014/main" id="{F987FB26-96D1-4072-8A23-249EB582DCB2}"/>
            </a:ext>
          </a:extLst>
        </xdr:cNvPr>
        <xdr:cNvSpPr/>
      </xdr:nvSpPr>
      <xdr:spPr>
        <a:xfrm>
          <a:off x="3746500" y="1054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61</xdr:row>
      <xdr:rowOff>38354</xdr:rowOff>
    </xdr:from>
    <xdr:to>
      <xdr:col>15</xdr:col>
      <xdr:colOff>101600</xdr:colOff>
      <xdr:row>61</xdr:row>
      <xdr:rowOff>139954</xdr:rowOff>
    </xdr:to>
    <xdr:sp macro="" textlink="">
      <xdr:nvSpPr>
        <xdr:cNvPr id="180" name="フローチャート: 判断 179">
          <a:extLst>
            <a:ext uri="{FF2B5EF4-FFF2-40B4-BE49-F238E27FC236}">
              <a16:creationId xmlns:a16="http://schemas.microsoft.com/office/drawing/2014/main" id="{546A1B63-DCC3-4528-A4B0-4B892A57EE7E}"/>
            </a:ext>
          </a:extLst>
        </xdr:cNvPr>
        <xdr:cNvSpPr/>
      </xdr:nvSpPr>
      <xdr:spPr>
        <a:xfrm>
          <a:off x="2857500" y="10496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61</xdr:row>
      <xdr:rowOff>8636</xdr:rowOff>
    </xdr:from>
    <xdr:to>
      <xdr:col>10</xdr:col>
      <xdr:colOff>165100</xdr:colOff>
      <xdr:row>61</xdr:row>
      <xdr:rowOff>110236</xdr:rowOff>
    </xdr:to>
    <xdr:sp macro="" textlink="">
      <xdr:nvSpPr>
        <xdr:cNvPr id="181" name="フローチャート: 判断 180">
          <a:extLst>
            <a:ext uri="{FF2B5EF4-FFF2-40B4-BE49-F238E27FC236}">
              <a16:creationId xmlns:a16="http://schemas.microsoft.com/office/drawing/2014/main" id="{504BA76C-D001-47A4-9E1F-EEAEA7F57F76}"/>
            </a:ext>
          </a:extLst>
        </xdr:cNvPr>
        <xdr:cNvSpPr/>
      </xdr:nvSpPr>
      <xdr:spPr>
        <a:xfrm>
          <a:off x="1968500" y="10467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159512</xdr:rowOff>
    </xdr:from>
    <xdr:to>
      <xdr:col>6</xdr:col>
      <xdr:colOff>38100</xdr:colOff>
      <xdr:row>61</xdr:row>
      <xdr:rowOff>89662</xdr:rowOff>
    </xdr:to>
    <xdr:sp macro="" textlink="">
      <xdr:nvSpPr>
        <xdr:cNvPr id="182" name="フローチャート: 判断 181">
          <a:extLst>
            <a:ext uri="{FF2B5EF4-FFF2-40B4-BE49-F238E27FC236}">
              <a16:creationId xmlns:a16="http://schemas.microsoft.com/office/drawing/2014/main" id="{D9F765AF-CB46-4F5F-A863-A39739393508}"/>
            </a:ext>
          </a:extLst>
        </xdr:cNvPr>
        <xdr:cNvSpPr/>
      </xdr:nvSpPr>
      <xdr:spPr>
        <a:xfrm>
          <a:off x="1079500" y="10446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11CE55D1-1801-44AE-89FE-C43386BA95EE}"/>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2610B99B-D9CB-4D99-8CDF-F4537A20AF67}"/>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5FD12B31-C064-462F-9016-FEC25046C711}"/>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1EAA40EE-DD6A-482F-85D7-E4D7B324AA1C}"/>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554D68C1-6FFE-4C48-A997-EA6F79E4011A}"/>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33782</xdr:rowOff>
    </xdr:from>
    <xdr:to>
      <xdr:col>24</xdr:col>
      <xdr:colOff>114300</xdr:colOff>
      <xdr:row>60</xdr:row>
      <xdr:rowOff>135382</xdr:rowOff>
    </xdr:to>
    <xdr:sp macro="" textlink="">
      <xdr:nvSpPr>
        <xdr:cNvPr id="188" name="楕円 187">
          <a:extLst>
            <a:ext uri="{FF2B5EF4-FFF2-40B4-BE49-F238E27FC236}">
              <a16:creationId xmlns:a16="http://schemas.microsoft.com/office/drawing/2014/main" id="{7D155623-D8AC-4CD8-A98B-673EEF3CD4BD}"/>
            </a:ext>
          </a:extLst>
        </xdr:cNvPr>
        <xdr:cNvSpPr/>
      </xdr:nvSpPr>
      <xdr:spPr>
        <a:xfrm>
          <a:off x="4584700" y="103207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56659</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8166C2AA-D1E5-41CA-81C2-2D99ABD1C96A}"/>
            </a:ext>
          </a:extLst>
        </xdr:cNvPr>
        <xdr:cNvSpPr txBox="1"/>
      </xdr:nvSpPr>
      <xdr:spPr>
        <a:xfrm>
          <a:off x="4673600" y="101722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166370</xdr:rowOff>
    </xdr:from>
    <xdr:to>
      <xdr:col>20</xdr:col>
      <xdr:colOff>38100</xdr:colOff>
      <xdr:row>60</xdr:row>
      <xdr:rowOff>96520</xdr:rowOff>
    </xdr:to>
    <xdr:sp macro="" textlink="">
      <xdr:nvSpPr>
        <xdr:cNvPr id="190" name="楕円 189">
          <a:extLst>
            <a:ext uri="{FF2B5EF4-FFF2-40B4-BE49-F238E27FC236}">
              <a16:creationId xmlns:a16="http://schemas.microsoft.com/office/drawing/2014/main" id="{D61E1F2D-FA28-4207-B2DD-7DD547B80091}"/>
            </a:ext>
          </a:extLst>
        </xdr:cNvPr>
        <xdr:cNvSpPr/>
      </xdr:nvSpPr>
      <xdr:spPr>
        <a:xfrm>
          <a:off x="3746500" y="1028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45720</xdr:rowOff>
    </xdr:from>
    <xdr:to>
      <xdr:col>24</xdr:col>
      <xdr:colOff>63500</xdr:colOff>
      <xdr:row>60</xdr:row>
      <xdr:rowOff>84582</xdr:rowOff>
    </xdr:to>
    <xdr:cxnSp macro="">
      <xdr:nvCxnSpPr>
        <xdr:cNvPr id="191" name="直線コネクタ 190">
          <a:extLst>
            <a:ext uri="{FF2B5EF4-FFF2-40B4-BE49-F238E27FC236}">
              <a16:creationId xmlns:a16="http://schemas.microsoft.com/office/drawing/2014/main" id="{58440F91-E33C-4017-8107-437FDAAD9F32}"/>
            </a:ext>
          </a:extLst>
        </xdr:cNvPr>
        <xdr:cNvCxnSpPr/>
      </xdr:nvCxnSpPr>
      <xdr:spPr>
        <a:xfrm>
          <a:off x="3797300" y="10332720"/>
          <a:ext cx="838200" cy="388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136652</xdr:rowOff>
    </xdr:from>
    <xdr:to>
      <xdr:col>15</xdr:col>
      <xdr:colOff>101600</xdr:colOff>
      <xdr:row>60</xdr:row>
      <xdr:rowOff>66802</xdr:rowOff>
    </xdr:to>
    <xdr:sp macro="" textlink="">
      <xdr:nvSpPr>
        <xdr:cNvPr id="192" name="楕円 191">
          <a:extLst>
            <a:ext uri="{FF2B5EF4-FFF2-40B4-BE49-F238E27FC236}">
              <a16:creationId xmlns:a16="http://schemas.microsoft.com/office/drawing/2014/main" id="{ECDB5186-FA64-4E98-AD45-3498BE6798F9}"/>
            </a:ext>
          </a:extLst>
        </xdr:cNvPr>
        <xdr:cNvSpPr/>
      </xdr:nvSpPr>
      <xdr:spPr>
        <a:xfrm>
          <a:off x="2857500" y="10252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16002</xdr:rowOff>
    </xdr:from>
    <xdr:to>
      <xdr:col>19</xdr:col>
      <xdr:colOff>177800</xdr:colOff>
      <xdr:row>60</xdr:row>
      <xdr:rowOff>45720</xdr:rowOff>
    </xdr:to>
    <xdr:cxnSp macro="">
      <xdr:nvCxnSpPr>
        <xdr:cNvPr id="193" name="直線コネクタ 192">
          <a:extLst>
            <a:ext uri="{FF2B5EF4-FFF2-40B4-BE49-F238E27FC236}">
              <a16:creationId xmlns:a16="http://schemas.microsoft.com/office/drawing/2014/main" id="{BD8C6E23-1A3D-4746-B295-0682B74A8D0C}"/>
            </a:ext>
          </a:extLst>
        </xdr:cNvPr>
        <xdr:cNvCxnSpPr/>
      </xdr:nvCxnSpPr>
      <xdr:spPr>
        <a:xfrm>
          <a:off x="2908300" y="10303002"/>
          <a:ext cx="8890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145796</xdr:rowOff>
    </xdr:from>
    <xdr:to>
      <xdr:col>10</xdr:col>
      <xdr:colOff>165100</xdr:colOff>
      <xdr:row>60</xdr:row>
      <xdr:rowOff>75946</xdr:rowOff>
    </xdr:to>
    <xdr:sp macro="" textlink="">
      <xdr:nvSpPr>
        <xdr:cNvPr id="194" name="楕円 193">
          <a:extLst>
            <a:ext uri="{FF2B5EF4-FFF2-40B4-BE49-F238E27FC236}">
              <a16:creationId xmlns:a16="http://schemas.microsoft.com/office/drawing/2014/main" id="{40D836A8-246F-48D6-A457-D47220A47946}"/>
            </a:ext>
          </a:extLst>
        </xdr:cNvPr>
        <xdr:cNvSpPr/>
      </xdr:nvSpPr>
      <xdr:spPr>
        <a:xfrm>
          <a:off x="1968500" y="10261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16002</xdr:rowOff>
    </xdr:from>
    <xdr:to>
      <xdr:col>15</xdr:col>
      <xdr:colOff>50800</xdr:colOff>
      <xdr:row>60</xdr:row>
      <xdr:rowOff>25146</xdr:rowOff>
    </xdr:to>
    <xdr:cxnSp macro="">
      <xdr:nvCxnSpPr>
        <xdr:cNvPr id="195" name="直線コネクタ 194">
          <a:extLst>
            <a:ext uri="{FF2B5EF4-FFF2-40B4-BE49-F238E27FC236}">
              <a16:creationId xmlns:a16="http://schemas.microsoft.com/office/drawing/2014/main" id="{6A54C1EA-37A5-4EBF-8E06-2C7DDDAA4EF4}"/>
            </a:ext>
          </a:extLst>
        </xdr:cNvPr>
        <xdr:cNvCxnSpPr/>
      </xdr:nvCxnSpPr>
      <xdr:spPr>
        <a:xfrm flipV="1">
          <a:off x="2019300" y="1030300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52070</xdr:rowOff>
    </xdr:from>
    <xdr:to>
      <xdr:col>6</xdr:col>
      <xdr:colOff>38100</xdr:colOff>
      <xdr:row>59</xdr:row>
      <xdr:rowOff>153670</xdr:rowOff>
    </xdr:to>
    <xdr:sp macro="" textlink="">
      <xdr:nvSpPr>
        <xdr:cNvPr id="196" name="楕円 195">
          <a:extLst>
            <a:ext uri="{FF2B5EF4-FFF2-40B4-BE49-F238E27FC236}">
              <a16:creationId xmlns:a16="http://schemas.microsoft.com/office/drawing/2014/main" id="{BFD5AA94-FAC1-441B-BB73-AC73C9C95729}"/>
            </a:ext>
          </a:extLst>
        </xdr:cNvPr>
        <xdr:cNvSpPr/>
      </xdr:nvSpPr>
      <xdr:spPr>
        <a:xfrm>
          <a:off x="1079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59</xdr:row>
      <xdr:rowOff>102870</xdr:rowOff>
    </xdr:from>
    <xdr:to>
      <xdr:col>10</xdr:col>
      <xdr:colOff>114300</xdr:colOff>
      <xdr:row>60</xdr:row>
      <xdr:rowOff>25146</xdr:rowOff>
    </xdr:to>
    <xdr:cxnSp macro="">
      <xdr:nvCxnSpPr>
        <xdr:cNvPr id="197" name="直線コネクタ 196">
          <a:extLst>
            <a:ext uri="{FF2B5EF4-FFF2-40B4-BE49-F238E27FC236}">
              <a16:creationId xmlns:a16="http://schemas.microsoft.com/office/drawing/2014/main" id="{FA0547E9-7FD7-4106-9A1A-671CB59682B5}"/>
            </a:ext>
          </a:extLst>
        </xdr:cNvPr>
        <xdr:cNvCxnSpPr/>
      </xdr:nvCxnSpPr>
      <xdr:spPr>
        <a:xfrm>
          <a:off x="1130300" y="10218420"/>
          <a:ext cx="889000" cy="9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62</xdr:row>
      <xdr:rowOff>5351</xdr:rowOff>
    </xdr:from>
    <xdr:ext cx="405111" cy="259045"/>
    <xdr:sp macro="" textlink="">
      <xdr:nvSpPr>
        <xdr:cNvPr id="198" name="n_1aveValue【橋りょう・トンネル】&#10;有形固定資産減価償却率">
          <a:extLst>
            <a:ext uri="{FF2B5EF4-FFF2-40B4-BE49-F238E27FC236}">
              <a16:creationId xmlns:a16="http://schemas.microsoft.com/office/drawing/2014/main" id="{93363EE7-FFC4-4234-9569-2182A205D33D}"/>
            </a:ext>
          </a:extLst>
        </xdr:cNvPr>
        <xdr:cNvSpPr txBox="1"/>
      </xdr:nvSpPr>
      <xdr:spPr>
        <a:xfrm>
          <a:off x="3582044" y="10635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131081</xdr:rowOff>
    </xdr:from>
    <xdr:ext cx="405111" cy="259045"/>
    <xdr:sp macro="" textlink="">
      <xdr:nvSpPr>
        <xdr:cNvPr id="199" name="n_2aveValue【橋りょう・トンネル】&#10;有形固定資産減価償却率">
          <a:extLst>
            <a:ext uri="{FF2B5EF4-FFF2-40B4-BE49-F238E27FC236}">
              <a16:creationId xmlns:a16="http://schemas.microsoft.com/office/drawing/2014/main" id="{A43F7646-528E-4EC0-9F83-E65DECA53200}"/>
            </a:ext>
          </a:extLst>
        </xdr:cNvPr>
        <xdr:cNvSpPr txBox="1"/>
      </xdr:nvSpPr>
      <xdr:spPr>
        <a:xfrm>
          <a:off x="2705744" y="10589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101363</xdr:rowOff>
    </xdr:from>
    <xdr:ext cx="405111" cy="259045"/>
    <xdr:sp macro="" textlink="">
      <xdr:nvSpPr>
        <xdr:cNvPr id="200" name="n_3aveValue【橋りょう・トンネル】&#10;有形固定資産減価償却率">
          <a:extLst>
            <a:ext uri="{FF2B5EF4-FFF2-40B4-BE49-F238E27FC236}">
              <a16:creationId xmlns:a16="http://schemas.microsoft.com/office/drawing/2014/main" id="{4CD08424-6CA4-48EA-BE6A-DE2577577153}"/>
            </a:ext>
          </a:extLst>
        </xdr:cNvPr>
        <xdr:cNvSpPr txBox="1"/>
      </xdr:nvSpPr>
      <xdr:spPr>
        <a:xfrm>
          <a:off x="1816744" y="10559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80789</xdr:rowOff>
    </xdr:from>
    <xdr:ext cx="405111" cy="259045"/>
    <xdr:sp macro="" textlink="">
      <xdr:nvSpPr>
        <xdr:cNvPr id="201" name="n_4aveValue【橋りょう・トンネル】&#10;有形固定資産減価償却率">
          <a:extLst>
            <a:ext uri="{FF2B5EF4-FFF2-40B4-BE49-F238E27FC236}">
              <a16:creationId xmlns:a16="http://schemas.microsoft.com/office/drawing/2014/main" id="{BC42BA32-C33A-43FD-AC6D-109D0D2F0A7D}"/>
            </a:ext>
          </a:extLst>
        </xdr:cNvPr>
        <xdr:cNvSpPr txBox="1"/>
      </xdr:nvSpPr>
      <xdr:spPr>
        <a:xfrm>
          <a:off x="927744" y="105392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58</xdr:row>
      <xdr:rowOff>113047</xdr:rowOff>
    </xdr:from>
    <xdr:ext cx="405111" cy="259045"/>
    <xdr:sp macro="" textlink="">
      <xdr:nvSpPr>
        <xdr:cNvPr id="202" name="n_1mainValue【橋りょう・トンネル】&#10;有形固定資産減価償却率">
          <a:extLst>
            <a:ext uri="{FF2B5EF4-FFF2-40B4-BE49-F238E27FC236}">
              <a16:creationId xmlns:a16="http://schemas.microsoft.com/office/drawing/2014/main" id="{C933238A-66D8-44C5-BDDD-F0323CE8A31D}"/>
            </a:ext>
          </a:extLst>
        </xdr:cNvPr>
        <xdr:cNvSpPr txBox="1"/>
      </xdr:nvSpPr>
      <xdr:spPr>
        <a:xfrm>
          <a:off x="3582044" y="1005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83329</xdr:rowOff>
    </xdr:from>
    <xdr:ext cx="405111" cy="259045"/>
    <xdr:sp macro="" textlink="">
      <xdr:nvSpPr>
        <xdr:cNvPr id="203" name="n_2mainValue【橋りょう・トンネル】&#10;有形固定資産減価償却率">
          <a:extLst>
            <a:ext uri="{FF2B5EF4-FFF2-40B4-BE49-F238E27FC236}">
              <a16:creationId xmlns:a16="http://schemas.microsoft.com/office/drawing/2014/main" id="{4E2FE8DE-E186-4BC4-8A33-39FC95C6800E}"/>
            </a:ext>
          </a:extLst>
        </xdr:cNvPr>
        <xdr:cNvSpPr txBox="1"/>
      </xdr:nvSpPr>
      <xdr:spPr>
        <a:xfrm>
          <a:off x="2705744" y="10027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92473</xdr:rowOff>
    </xdr:from>
    <xdr:ext cx="405111" cy="259045"/>
    <xdr:sp macro="" textlink="">
      <xdr:nvSpPr>
        <xdr:cNvPr id="204" name="n_3mainValue【橋りょう・トンネル】&#10;有形固定資産減価償却率">
          <a:extLst>
            <a:ext uri="{FF2B5EF4-FFF2-40B4-BE49-F238E27FC236}">
              <a16:creationId xmlns:a16="http://schemas.microsoft.com/office/drawing/2014/main" id="{991DD374-66F9-4111-975F-F54A8CCC1303}"/>
            </a:ext>
          </a:extLst>
        </xdr:cNvPr>
        <xdr:cNvSpPr txBox="1"/>
      </xdr:nvSpPr>
      <xdr:spPr>
        <a:xfrm>
          <a:off x="1816744" y="10036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57</xdr:row>
      <xdr:rowOff>170197</xdr:rowOff>
    </xdr:from>
    <xdr:ext cx="405111" cy="259045"/>
    <xdr:sp macro="" textlink="">
      <xdr:nvSpPr>
        <xdr:cNvPr id="205" name="n_4mainValue【橋りょう・トンネル】&#10;有形固定資産減価償却率">
          <a:extLst>
            <a:ext uri="{FF2B5EF4-FFF2-40B4-BE49-F238E27FC236}">
              <a16:creationId xmlns:a16="http://schemas.microsoft.com/office/drawing/2014/main" id="{8E97D200-7398-48D9-B492-BB020292912E}"/>
            </a:ext>
          </a:extLst>
        </xdr:cNvPr>
        <xdr:cNvSpPr txBox="1"/>
      </xdr:nvSpPr>
      <xdr:spPr>
        <a:xfrm>
          <a:off x="927744"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6" name="正方形/長方形 205">
          <a:extLst>
            <a:ext uri="{FF2B5EF4-FFF2-40B4-BE49-F238E27FC236}">
              <a16:creationId xmlns:a16="http://schemas.microsoft.com/office/drawing/2014/main" id="{436ED18C-C47F-465C-9F14-5FADFBE7EDC4}"/>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7" name="正方形/長方形 206">
          <a:extLst>
            <a:ext uri="{FF2B5EF4-FFF2-40B4-BE49-F238E27FC236}">
              <a16:creationId xmlns:a16="http://schemas.microsoft.com/office/drawing/2014/main" id="{F2CB5E6D-E887-407E-A990-86FDD2C8BDE7}"/>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8" name="正方形/長方形 207">
          <a:extLst>
            <a:ext uri="{FF2B5EF4-FFF2-40B4-BE49-F238E27FC236}">
              <a16:creationId xmlns:a16="http://schemas.microsoft.com/office/drawing/2014/main" id="{5747D7B9-9C12-481B-AF13-1008D983D3A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9" name="正方形/長方形 208">
          <a:extLst>
            <a:ext uri="{FF2B5EF4-FFF2-40B4-BE49-F238E27FC236}">
              <a16:creationId xmlns:a16="http://schemas.microsoft.com/office/drawing/2014/main" id="{27DD2BE3-8E17-458F-A301-9B75037A936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0" name="正方形/長方形 209">
          <a:extLst>
            <a:ext uri="{FF2B5EF4-FFF2-40B4-BE49-F238E27FC236}">
              <a16:creationId xmlns:a16="http://schemas.microsoft.com/office/drawing/2014/main" id="{422F8B1E-E939-4B64-A5CB-5B86314910F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1" name="正方形/長方形 210">
          <a:extLst>
            <a:ext uri="{FF2B5EF4-FFF2-40B4-BE49-F238E27FC236}">
              <a16:creationId xmlns:a16="http://schemas.microsoft.com/office/drawing/2014/main" id="{83C97806-F367-48AC-ABC4-5AE794279458}"/>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2" name="正方形/長方形 211">
          <a:extLst>
            <a:ext uri="{FF2B5EF4-FFF2-40B4-BE49-F238E27FC236}">
              <a16:creationId xmlns:a16="http://schemas.microsoft.com/office/drawing/2014/main" id="{61A71616-1EC7-45DC-BFDB-C4A0CD841F85}"/>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3" name="正方形/長方形 212">
          <a:extLst>
            <a:ext uri="{FF2B5EF4-FFF2-40B4-BE49-F238E27FC236}">
              <a16:creationId xmlns:a16="http://schemas.microsoft.com/office/drawing/2014/main" id="{7D2A165D-3FC6-4025-94D7-33813E0ABFD4}"/>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4" name="テキスト ボックス 213">
          <a:extLst>
            <a:ext uri="{FF2B5EF4-FFF2-40B4-BE49-F238E27FC236}">
              <a16:creationId xmlns:a16="http://schemas.microsoft.com/office/drawing/2014/main" id="{A5EF4B70-C06F-4AC6-B79C-F50204585E2B}"/>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5" name="直線コネクタ 214">
          <a:extLst>
            <a:ext uri="{FF2B5EF4-FFF2-40B4-BE49-F238E27FC236}">
              <a16:creationId xmlns:a16="http://schemas.microsoft.com/office/drawing/2014/main" id="{D4F005A1-489B-4B21-917E-D5CDF2F1A961}"/>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6" name="直線コネクタ 215">
          <a:extLst>
            <a:ext uri="{FF2B5EF4-FFF2-40B4-BE49-F238E27FC236}">
              <a16:creationId xmlns:a16="http://schemas.microsoft.com/office/drawing/2014/main" id="{C1E27573-2666-4B24-803B-67819C87A1F9}"/>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7" name="テキスト ボックス 216">
          <a:extLst>
            <a:ext uri="{FF2B5EF4-FFF2-40B4-BE49-F238E27FC236}">
              <a16:creationId xmlns:a16="http://schemas.microsoft.com/office/drawing/2014/main" id="{F15E8D7A-589F-413C-B3B4-E17257703DA1}"/>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8" name="直線コネクタ 217">
          <a:extLst>
            <a:ext uri="{FF2B5EF4-FFF2-40B4-BE49-F238E27FC236}">
              <a16:creationId xmlns:a16="http://schemas.microsoft.com/office/drawing/2014/main" id="{24201FB7-4D97-40F4-BFC1-5AED0EE97C47}"/>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9" name="テキスト ボックス 218">
          <a:extLst>
            <a:ext uri="{FF2B5EF4-FFF2-40B4-BE49-F238E27FC236}">
              <a16:creationId xmlns:a16="http://schemas.microsoft.com/office/drawing/2014/main" id="{C1F2E2DB-E796-48AC-9C7F-401FC0A01C54}"/>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0" name="直線コネクタ 219">
          <a:extLst>
            <a:ext uri="{FF2B5EF4-FFF2-40B4-BE49-F238E27FC236}">
              <a16:creationId xmlns:a16="http://schemas.microsoft.com/office/drawing/2014/main" id="{3DDA7AEA-7B34-4DB8-B1BB-DDE5EA1C6D4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1" name="テキスト ボックス 220">
          <a:extLst>
            <a:ext uri="{FF2B5EF4-FFF2-40B4-BE49-F238E27FC236}">
              <a16:creationId xmlns:a16="http://schemas.microsoft.com/office/drawing/2014/main" id="{159F251E-6063-48E1-B028-C30810B1BD47}"/>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2" name="直線コネクタ 221">
          <a:extLst>
            <a:ext uri="{FF2B5EF4-FFF2-40B4-BE49-F238E27FC236}">
              <a16:creationId xmlns:a16="http://schemas.microsoft.com/office/drawing/2014/main" id="{10D9E396-E1FD-40A7-9A23-5E04DDFF81CC}"/>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3" name="テキスト ボックス 222">
          <a:extLst>
            <a:ext uri="{FF2B5EF4-FFF2-40B4-BE49-F238E27FC236}">
              <a16:creationId xmlns:a16="http://schemas.microsoft.com/office/drawing/2014/main" id="{FCE01BC8-7BA8-457F-A89A-EA5628A44F5E}"/>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4" name="直線コネクタ 223">
          <a:extLst>
            <a:ext uri="{FF2B5EF4-FFF2-40B4-BE49-F238E27FC236}">
              <a16:creationId xmlns:a16="http://schemas.microsoft.com/office/drawing/2014/main" id="{51C1372D-BE4C-4D6D-9188-C460C2BD072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5" name="テキスト ボックス 224">
          <a:extLst>
            <a:ext uri="{FF2B5EF4-FFF2-40B4-BE49-F238E27FC236}">
              <a16:creationId xmlns:a16="http://schemas.microsoft.com/office/drawing/2014/main" id="{E60CADB6-AD2B-4322-94A1-D9BEF9447562}"/>
            </a:ext>
          </a:extLst>
        </xdr:cNvPr>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6" name="直線コネクタ 225">
          <a:extLst>
            <a:ext uri="{FF2B5EF4-FFF2-40B4-BE49-F238E27FC236}">
              <a16:creationId xmlns:a16="http://schemas.microsoft.com/office/drawing/2014/main" id="{69EC76E7-420A-4A7E-8CAB-ACAB33A98F8B}"/>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7" name="テキスト ボックス 226">
          <a:extLst>
            <a:ext uri="{FF2B5EF4-FFF2-40B4-BE49-F238E27FC236}">
              <a16:creationId xmlns:a16="http://schemas.microsoft.com/office/drawing/2014/main" id="{41709954-7456-4746-B905-0DBE3B88C128}"/>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8" name="【橋りょう・トンネル】&#10;一人当たり有形固定資産（償却資産）額グラフ枠">
          <a:extLst>
            <a:ext uri="{FF2B5EF4-FFF2-40B4-BE49-F238E27FC236}">
              <a16:creationId xmlns:a16="http://schemas.microsoft.com/office/drawing/2014/main" id="{12A9BD6A-3301-458E-8AEF-7E3112BD158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93928</xdr:rowOff>
    </xdr:from>
    <xdr:to>
      <xdr:col>54</xdr:col>
      <xdr:colOff>189865</xdr:colOff>
      <xdr:row>64</xdr:row>
      <xdr:rowOff>74155</xdr:rowOff>
    </xdr:to>
    <xdr:cxnSp macro="">
      <xdr:nvCxnSpPr>
        <xdr:cNvPr id="229" name="直線コネクタ 228">
          <a:extLst>
            <a:ext uri="{FF2B5EF4-FFF2-40B4-BE49-F238E27FC236}">
              <a16:creationId xmlns:a16="http://schemas.microsoft.com/office/drawing/2014/main" id="{CC16945E-B5E7-47CB-A598-882BAA795383}"/>
            </a:ext>
          </a:extLst>
        </xdr:cNvPr>
        <xdr:cNvCxnSpPr/>
      </xdr:nvCxnSpPr>
      <xdr:spPr>
        <a:xfrm flipV="1">
          <a:off x="10476865" y="9695128"/>
          <a:ext cx="0" cy="13518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77982</xdr:rowOff>
    </xdr:from>
    <xdr:ext cx="469744" cy="259045"/>
    <xdr:sp macro="" textlink="">
      <xdr:nvSpPr>
        <xdr:cNvPr id="230" name="【橋りょう・トンネル】&#10;一人当たり有形固定資産（償却資産）額最小値テキスト">
          <a:extLst>
            <a:ext uri="{FF2B5EF4-FFF2-40B4-BE49-F238E27FC236}">
              <a16:creationId xmlns:a16="http://schemas.microsoft.com/office/drawing/2014/main" id="{72A8A7EE-A46F-4514-8B72-FF7E1F9408A2}"/>
            </a:ext>
          </a:extLst>
        </xdr:cNvPr>
        <xdr:cNvSpPr txBox="1"/>
      </xdr:nvSpPr>
      <xdr:spPr>
        <a:xfrm>
          <a:off x="10515600" y="11050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74155</xdr:rowOff>
    </xdr:from>
    <xdr:to>
      <xdr:col>55</xdr:col>
      <xdr:colOff>88900</xdr:colOff>
      <xdr:row>64</xdr:row>
      <xdr:rowOff>74155</xdr:rowOff>
    </xdr:to>
    <xdr:cxnSp macro="">
      <xdr:nvCxnSpPr>
        <xdr:cNvPr id="231" name="直線コネクタ 230">
          <a:extLst>
            <a:ext uri="{FF2B5EF4-FFF2-40B4-BE49-F238E27FC236}">
              <a16:creationId xmlns:a16="http://schemas.microsoft.com/office/drawing/2014/main" id="{785C43CD-0DDD-4711-985A-4111F7B76F06}"/>
            </a:ext>
          </a:extLst>
        </xdr:cNvPr>
        <xdr:cNvCxnSpPr/>
      </xdr:nvCxnSpPr>
      <xdr:spPr>
        <a:xfrm>
          <a:off x="10388600" y="11046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40605</xdr:rowOff>
    </xdr:from>
    <xdr:ext cx="690189" cy="259045"/>
    <xdr:sp macro="" textlink="">
      <xdr:nvSpPr>
        <xdr:cNvPr id="232" name="【橋りょう・トンネル】&#10;一人当たり有形固定資産（償却資産）額最大値テキスト">
          <a:extLst>
            <a:ext uri="{FF2B5EF4-FFF2-40B4-BE49-F238E27FC236}">
              <a16:creationId xmlns:a16="http://schemas.microsoft.com/office/drawing/2014/main" id="{41A24674-F614-4159-B075-29ECF5F00F72}"/>
            </a:ext>
          </a:extLst>
        </xdr:cNvPr>
        <xdr:cNvSpPr txBox="1"/>
      </xdr:nvSpPr>
      <xdr:spPr>
        <a:xfrm>
          <a:off x="10515600" y="947035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3,553,470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93928</xdr:rowOff>
    </xdr:from>
    <xdr:to>
      <xdr:col>55</xdr:col>
      <xdr:colOff>88900</xdr:colOff>
      <xdr:row>56</xdr:row>
      <xdr:rowOff>93928</xdr:rowOff>
    </xdr:to>
    <xdr:cxnSp macro="">
      <xdr:nvCxnSpPr>
        <xdr:cNvPr id="233" name="直線コネクタ 232">
          <a:extLst>
            <a:ext uri="{FF2B5EF4-FFF2-40B4-BE49-F238E27FC236}">
              <a16:creationId xmlns:a16="http://schemas.microsoft.com/office/drawing/2014/main" id="{F42A1597-587A-4706-A254-2CE87F277DC5}"/>
            </a:ext>
          </a:extLst>
        </xdr:cNvPr>
        <xdr:cNvCxnSpPr/>
      </xdr:nvCxnSpPr>
      <xdr:spPr>
        <a:xfrm>
          <a:off x="10388600" y="9695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49027</xdr:rowOff>
    </xdr:from>
    <xdr:ext cx="599010" cy="259045"/>
    <xdr:sp macro="" textlink="">
      <xdr:nvSpPr>
        <xdr:cNvPr id="234" name="【橋りょう・トンネル】&#10;一人当たり有形固定資産（償却資産）額平均値テキスト">
          <a:extLst>
            <a:ext uri="{FF2B5EF4-FFF2-40B4-BE49-F238E27FC236}">
              <a16:creationId xmlns:a16="http://schemas.microsoft.com/office/drawing/2014/main" id="{72676F36-9AB5-403D-B724-1C592EB5E8AC}"/>
            </a:ext>
          </a:extLst>
        </xdr:cNvPr>
        <xdr:cNvSpPr txBox="1"/>
      </xdr:nvSpPr>
      <xdr:spPr>
        <a:xfrm>
          <a:off x="10515600" y="106789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26150</xdr:rowOff>
    </xdr:from>
    <xdr:to>
      <xdr:col>55</xdr:col>
      <xdr:colOff>50800</xdr:colOff>
      <xdr:row>63</xdr:row>
      <xdr:rowOff>127750</xdr:rowOff>
    </xdr:to>
    <xdr:sp macro="" textlink="">
      <xdr:nvSpPr>
        <xdr:cNvPr id="235" name="フローチャート: 判断 234">
          <a:extLst>
            <a:ext uri="{FF2B5EF4-FFF2-40B4-BE49-F238E27FC236}">
              <a16:creationId xmlns:a16="http://schemas.microsoft.com/office/drawing/2014/main" id="{B25ED33B-EC3D-41ED-B675-176180D8CD10}"/>
            </a:ext>
          </a:extLst>
        </xdr:cNvPr>
        <xdr:cNvSpPr/>
      </xdr:nvSpPr>
      <xdr:spPr>
        <a:xfrm>
          <a:off x="10426700" y="1082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67268</xdr:rowOff>
    </xdr:from>
    <xdr:to>
      <xdr:col>50</xdr:col>
      <xdr:colOff>165100</xdr:colOff>
      <xdr:row>63</xdr:row>
      <xdr:rowOff>168868</xdr:rowOff>
    </xdr:to>
    <xdr:sp macro="" textlink="">
      <xdr:nvSpPr>
        <xdr:cNvPr id="236" name="フローチャート: 判断 235">
          <a:extLst>
            <a:ext uri="{FF2B5EF4-FFF2-40B4-BE49-F238E27FC236}">
              <a16:creationId xmlns:a16="http://schemas.microsoft.com/office/drawing/2014/main" id="{5C2B585D-121B-48AD-9641-03A8A91742C9}"/>
            </a:ext>
          </a:extLst>
        </xdr:cNvPr>
        <xdr:cNvSpPr/>
      </xdr:nvSpPr>
      <xdr:spPr>
        <a:xfrm>
          <a:off x="9588500" y="10868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70917</xdr:rowOff>
    </xdr:from>
    <xdr:to>
      <xdr:col>46</xdr:col>
      <xdr:colOff>38100</xdr:colOff>
      <xdr:row>64</xdr:row>
      <xdr:rowOff>1067</xdr:rowOff>
    </xdr:to>
    <xdr:sp macro="" textlink="">
      <xdr:nvSpPr>
        <xdr:cNvPr id="237" name="フローチャート: 判断 236">
          <a:extLst>
            <a:ext uri="{FF2B5EF4-FFF2-40B4-BE49-F238E27FC236}">
              <a16:creationId xmlns:a16="http://schemas.microsoft.com/office/drawing/2014/main" id="{0B656546-BACE-41F9-AABC-5D125894BD3A}"/>
            </a:ext>
          </a:extLst>
        </xdr:cNvPr>
        <xdr:cNvSpPr/>
      </xdr:nvSpPr>
      <xdr:spPr>
        <a:xfrm>
          <a:off x="8699500" y="10872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70163</xdr:rowOff>
    </xdr:from>
    <xdr:to>
      <xdr:col>41</xdr:col>
      <xdr:colOff>101600</xdr:colOff>
      <xdr:row>64</xdr:row>
      <xdr:rowOff>313</xdr:rowOff>
    </xdr:to>
    <xdr:sp macro="" textlink="">
      <xdr:nvSpPr>
        <xdr:cNvPr id="238" name="フローチャート: 判断 237">
          <a:extLst>
            <a:ext uri="{FF2B5EF4-FFF2-40B4-BE49-F238E27FC236}">
              <a16:creationId xmlns:a16="http://schemas.microsoft.com/office/drawing/2014/main" id="{786B8DDD-80F5-4CA3-95FC-31961AFE34F7}"/>
            </a:ext>
          </a:extLst>
        </xdr:cNvPr>
        <xdr:cNvSpPr/>
      </xdr:nvSpPr>
      <xdr:spPr>
        <a:xfrm>
          <a:off x="7810500" y="10871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63</xdr:row>
      <xdr:rowOff>69290</xdr:rowOff>
    </xdr:from>
    <xdr:to>
      <xdr:col>36</xdr:col>
      <xdr:colOff>165100</xdr:colOff>
      <xdr:row>63</xdr:row>
      <xdr:rowOff>170890</xdr:rowOff>
    </xdr:to>
    <xdr:sp macro="" textlink="">
      <xdr:nvSpPr>
        <xdr:cNvPr id="239" name="フローチャート: 判断 238">
          <a:extLst>
            <a:ext uri="{FF2B5EF4-FFF2-40B4-BE49-F238E27FC236}">
              <a16:creationId xmlns:a16="http://schemas.microsoft.com/office/drawing/2014/main" id="{F36753A2-B3E9-4A6D-8008-C543332100CA}"/>
            </a:ext>
          </a:extLst>
        </xdr:cNvPr>
        <xdr:cNvSpPr/>
      </xdr:nvSpPr>
      <xdr:spPr>
        <a:xfrm>
          <a:off x="6921500" y="10870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B2196877-70F7-4ED8-83E1-2FD524F886D8}"/>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30A8BC04-ACDA-42B0-ACBE-FACE189403FF}"/>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102EEA91-9F9B-4850-8EC3-799BBCB1306E}"/>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75A40694-0B4C-4B95-BF5A-F7B8CD996503}"/>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AFC04703-00BA-4A28-95A7-733188EBD07D}"/>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102481</xdr:rowOff>
    </xdr:from>
    <xdr:to>
      <xdr:col>55</xdr:col>
      <xdr:colOff>50800</xdr:colOff>
      <xdr:row>64</xdr:row>
      <xdr:rowOff>32631</xdr:rowOff>
    </xdr:to>
    <xdr:sp macro="" textlink="">
      <xdr:nvSpPr>
        <xdr:cNvPr id="245" name="楕円 244">
          <a:extLst>
            <a:ext uri="{FF2B5EF4-FFF2-40B4-BE49-F238E27FC236}">
              <a16:creationId xmlns:a16="http://schemas.microsoft.com/office/drawing/2014/main" id="{16B7BCF4-CC16-43E4-AD06-A05FE6E4E6F1}"/>
            </a:ext>
          </a:extLst>
        </xdr:cNvPr>
        <xdr:cNvSpPr/>
      </xdr:nvSpPr>
      <xdr:spPr>
        <a:xfrm>
          <a:off x="10426700" y="10903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17408</xdr:rowOff>
    </xdr:from>
    <xdr:ext cx="599010" cy="259045"/>
    <xdr:sp macro="" textlink="">
      <xdr:nvSpPr>
        <xdr:cNvPr id="246" name="【橋りょう・トンネル】&#10;一人当たり有形固定資産（償却資産）額該当値テキスト">
          <a:extLst>
            <a:ext uri="{FF2B5EF4-FFF2-40B4-BE49-F238E27FC236}">
              <a16:creationId xmlns:a16="http://schemas.microsoft.com/office/drawing/2014/main" id="{162BCC96-CA36-40CF-B252-45E0EAC67092}"/>
            </a:ext>
          </a:extLst>
        </xdr:cNvPr>
        <xdr:cNvSpPr txBox="1"/>
      </xdr:nvSpPr>
      <xdr:spPr>
        <a:xfrm>
          <a:off x="10515600" y="108187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247,689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103724</xdr:rowOff>
    </xdr:from>
    <xdr:to>
      <xdr:col>50</xdr:col>
      <xdr:colOff>165100</xdr:colOff>
      <xdr:row>64</xdr:row>
      <xdr:rowOff>33874</xdr:rowOff>
    </xdr:to>
    <xdr:sp macro="" textlink="">
      <xdr:nvSpPr>
        <xdr:cNvPr id="247" name="楕円 246">
          <a:extLst>
            <a:ext uri="{FF2B5EF4-FFF2-40B4-BE49-F238E27FC236}">
              <a16:creationId xmlns:a16="http://schemas.microsoft.com/office/drawing/2014/main" id="{37BB6A25-6EF9-4331-A368-E885D5CE6093}"/>
            </a:ext>
          </a:extLst>
        </xdr:cNvPr>
        <xdr:cNvSpPr/>
      </xdr:nvSpPr>
      <xdr:spPr>
        <a:xfrm>
          <a:off x="9588500" y="1090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153281</xdr:rowOff>
    </xdr:from>
    <xdr:to>
      <xdr:col>55</xdr:col>
      <xdr:colOff>0</xdr:colOff>
      <xdr:row>63</xdr:row>
      <xdr:rowOff>154524</xdr:rowOff>
    </xdr:to>
    <xdr:cxnSp macro="">
      <xdr:nvCxnSpPr>
        <xdr:cNvPr id="248" name="直線コネクタ 247">
          <a:extLst>
            <a:ext uri="{FF2B5EF4-FFF2-40B4-BE49-F238E27FC236}">
              <a16:creationId xmlns:a16="http://schemas.microsoft.com/office/drawing/2014/main" id="{FA42DD53-1EF2-47D8-ABA8-E27700750E22}"/>
            </a:ext>
          </a:extLst>
        </xdr:cNvPr>
        <xdr:cNvCxnSpPr/>
      </xdr:nvCxnSpPr>
      <xdr:spPr>
        <a:xfrm flipV="1">
          <a:off x="9639300" y="10954631"/>
          <a:ext cx="838200" cy="1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105350</xdr:rowOff>
    </xdr:from>
    <xdr:to>
      <xdr:col>46</xdr:col>
      <xdr:colOff>38100</xdr:colOff>
      <xdr:row>64</xdr:row>
      <xdr:rowOff>35500</xdr:rowOff>
    </xdr:to>
    <xdr:sp macro="" textlink="">
      <xdr:nvSpPr>
        <xdr:cNvPr id="249" name="楕円 248">
          <a:extLst>
            <a:ext uri="{FF2B5EF4-FFF2-40B4-BE49-F238E27FC236}">
              <a16:creationId xmlns:a16="http://schemas.microsoft.com/office/drawing/2014/main" id="{7A936852-F82B-4DF8-9E0F-5081AE0616C4}"/>
            </a:ext>
          </a:extLst>
        </xdr:cNvPr>
        <xdr:cNvSpPr/>
      </xdr:nvSpPr>
      <xdr:spPr>
        <a:xfrm>
          <a:off x="8699500" y="1090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154524</xdr:rowOff>
    </xdr:from>
    <xdr:to>
      <xdr:col>50</xdr:col>
      <xdr:colOff>114300</xdr:colOff>
      <xdr:row>63</xdr:row>
      <xdr:rowOff>156150</xdr:rowOff>
    </xdr:to>
    <xdr:cxnSp macro="">
      <xdr:nvCxnSpPr>
        <xdr:cNvPr id="250" name="直線コネクタ 249">
          <a:extLst>
            <a:ext uri="{FF2B5EF4-FFF2-40B4-BE49-F238E27FC236}">
              <a16:creationId xmlns:a16="http://schemas.microsoft.com/office/drawing/2014/main" id="{41E37348-BBBA-498F-B369-A99B378EB6C0}"/>
            </a:ext>
          </a:extLst>
        </xdr:cNvPr>
        <xdr:cNvCxnSpPr/>
      </xdr:nvCxnSpPr>
      <xdr:spPr>
        <a:xfrm flipV="1">
          <a:off x="8750300" y="10955874"/>
          <a:ext cx="889000" cy="1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106000</xdr:rowOff>
    </xdr:from>
    <xdr:to>
      <xdr:col>41</xdr:col>
      <xdr:colOff>101600</xdr:colOff>
      <xdr:row>64</xdr:row>
      <xdr:rowOff>36150</xdr:rowOff>
    </xdr:to>
    <xdr:sp macro="" textlink="">
      <xdr:nvSpPr>
        <xdr:cNvPr id="251" name="楕円 250">
          <a:extLst>
            <a:ext uri="{FF2B5EF4-FFF2-40B4-BE49-F238E27FC236}">
              <a16:creationId xmlns:a16="http://schemas.microsoft.com/office/drawing/2014/main" id="{C32ADA55-44A3-4151-8B7B-DC4A95629EC9}"/>
            </a:ext>
          </a:extLst>
        </xdr:cNvPr>
        <xdr:cNvSpPr/>
      </xdr:nvSpPr>
      <xdr:spPr>
        <a:xfrm>
          <a:off x="7810500" y="1090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156150</xdr:rowOff>
    </xdr:from>
    <xdr:to>
      <xdr:col>45</xdr:col>
      <xdr:colOff>177800</xdr:colOff>
      <xdr:row>63</xdr:row>
      <xdr:rowOff>156800</xdr:rowOff>
    </xdr:to>
    <xdr:cxnSp macro="">
      <xdr:nvCxnSpPr>
        <xdr:cNvPr id="252" name="直線コネクタ 251">
          <a:extLst>
            <a:ext uri="{FF2B5EF4-FFF2-40B4-BE49-F238E27FC236}">
              <a16:creationId xmlns:a16="http://schemas.microsoft.com/office/drawing/2014/main" id="{ABC4CCDA-6A05-4B96-83EE-DE53CFEC57B0}"/>
            </a:ext>
          </a:extLst>
        </xdr:cNvPr>
        <xdr:cNvCxnSpPr/>
      </xdr:nvCxnSpPr>
      <xdr:spPr>
        <a:xfrm flipV="1">
          <a:off x="7861300" y="10957500"/>
          <a:ext cx="889000" cy="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106463</xdr:rowOff>
    </xdr:from>
    <xdr:to>
      <xdr:col>36</xdr:col>
      <xdr:colOff>165100</xdr:colOff>
      <xdr:row>64</xdr:row>
      <xdr:rowOff>36613</xdr:rowOff>
    </xdr:to>
    <xdr:sp macro="" textlink="">
      <xdr:nvSpPr>
        <xdr:cNvPr id="253" name="楕円 252">
          <a:extLst>
            <a:ext uri="{FF2B5EF4-FFF2-40B4-BE49-F238E27FC236}">
              <a16:creationId xmlns:a16="http://schemas.microsoft.com/office/drawing/2014/main" id="{B2AC2458-43E1-4795-9FAA-55F423783711}"/>
            </a:ext>
          </a:extLst>
        </xdr:cNvPr>
        <xdr:cNvSpPr/>
      </xdr:nvSpPr>
      <xdr:spPr>
        <a:xfrm>
          <a:off x="6921500" y="10907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156800</xdr:rowOff>
    </xdr:from>
    <xdr:to>
      <xdr:col>41</xdr:col>
      <xdr:colOff>50800</xdr:colOff>
      <xdr:row>63</xdr:row>
      <xdr:rowOff>157263</xdr:rowOff>
    </xdr:to>
    <xdr:cxnSp macro="">
      <xdr:nvCxnSpPr>
        <xdr:cNvPr id="254" name="直線コネクタ 253">
          <a:extLst>
            <a:ext uri="{FF2B5EF4-FFF2-40B4-BE49-F238E27FC236}">
              <a16:creationId xmlns:a16="http://schemas.microsoft.com/office/drawing/2014/main" id="{E0AD5CE8-8F36-43C0-80F2-5506E0D55420}"/>
            </a:ext>
          </a:extLst>
        </xdr:cNvPr>
        <xdr:cNvCxnSpPr/>
      </xdr:nvCxnSpPr>
      <xdr:spPr>
        <a:xfrm flipV="1">
          <a:off x="6972300" y="10958150"/>
          <a:ext cx="889000" cy="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13945</xdr:rowOff>
    </xdr:from>
    <xdr:ext cx="599010" cy="259045"/>
    <xdr:sp macro="" textlink="">
      <xdr:nvSpPr>
        <xdr:cNvPr id="255" name="n_1aveValue【橋りょう・トンネル】&#10;一人当たり有形固定資産（償却資産）額">
          <a:extLst>
            <a:ext uri="{FF2B5EF4-FFF2-40B4-BE49-F238E27FC236}">
              <a16:creationId xmlns:a16="http://schemas.microsoft.com/office/drawing/2014/main" id="{F614AD2D-724D-4D64-A7A5-81798028800E}"/>
            </a:ext>
          </a:extLst>
        </xdr:cNvPr>
        <xdr:cNvSpPr txBox="1"/>
      </xdr:nvSpPr>
      <xdr:spPr>
        <a:xfrm>
          <a:off x="9327095" y="10643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340,110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17594</xdr:rowOff>
    </xdr:from>
    <xdr:ext cx="599010" cy="259045"/>
    <xdr:sp macro="" textlink="">
      <xdr:nvSpPr>
        <xdr:cNvPr id="256" name="n_2aveValue【橋りょう・トンネル】&#10;一人当たり有形固定資産（償却資産）額">
          <a:extLst>
            <a:ext uri="{FF2B5EF4-FFF2-40B4-BE49-F238E27FC236}">
              <a16:creationId xmlns:a16="http://schemas.microsoft.com/office/drawing/2014/main" id="{319A97CB-BAD8-4832-8173-2EF93F13F81C}"/>
            </a:ext>
          </a:extLst>
        </xdr:cNvPr>
        <xdr:cNvSpPr txBox="1"/>
      </xdr:nvSpPr>
      <xdr:spPr>
        <a:xfrm>
          <a:off x="8450795" y="10647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330,533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16840</xdr:rowOff>
    </xdr:from>
    <xdr:ext cx="599010" cy="259045"/>
    <xdr:sp macro="" textlink="">
      <xdr:nvSpPr>
        <xdr:cNvPr id="257" name="n_3aveValue【橋りょう・トンネル】&#10;一人当たり有形固定資産（償却資産）額">
          <a:extLst>
            <a:ext uri="{FF2B5EF4-FFF2-40B4-BE49-F238E27FC236}">
              <a16:creationId xmlns:a16="http://schemas.microsoft.com/office/drawing/2014/main" id="{42C9BFF3-316C-48C2-949A-B29CC1A867AF}"/>
            </a:ext>
          </a:extLst>
        </xdr:cNvPr>
        <xdr:cNvSpPr txBox="1"/>
      </xdr:nvSpPr>
      <xdr:spPr>
        <a:xfrm>
          <a:off x="7561795" y="10646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15967</xdr:rowOff>
    </xdr:from>
    <xdr:ext cx="599010" cy="259045"/>
    <xdr:sp macro="" textlink="">
      <xdr:nvSpPr>
        <xdr:cNvPr id="258" name="n_4aveValue【橋りょう・トンネル】&#10;一人当たり有形固定資産（償却資産）額">
          <a:extLst>
            <a:ext uri="{FF2B5EF4-FFF2-40B4-BE49-F238E27FC236}">
              <a16:creationId xmlns:a16="http://schemas.microsoft.com/office/drawing/2014/main" id="{FE8AA19E-F389-46E9-9DB1-7CA865EA3494}"/>
            </a:ext>
          </a:extLst>
        </xdr:cNvPr>
        <xdr:cNvSpPr txBox="1"/>
      </xdr:nvSpPr>
      <xdr:spPr>
        <a:xfrm>
          <a:off x="6672795" y="10645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64</xdr:row>
      <xdr:rowOff>25001</xdr:rowOff>
    </xdr:from>
    <xdr:ext cx="599010" cy="259045"/>
    <xdr:sp macro="" textlink="">
      <xdr:nvSpPr>
        <xdr:cNvPr id="259" name="n_1mainValue【橋りょう・トンネル】&#10;一人当たり有形固定資産（償却資産）額">
          <a:extLst>
            <a:ext uri="{FF2B5EF4-FFF2-40B4-BE49-F238E27FC236}">
              <a16:creationId xmlns:a16="http://schemas.microsoft.com/office/drawing/2014/main" id="{3328E10A-7208-4C20-957B-30607D956F4A}"/>
            </a:ext>
          </a:extLst>
        </xdr:cNvPr>
        <xdr:cNvSpPr txBox="1"/>
      </xdr:nvSpPr>
      <xdr:spPr>
        <a:xfrm>
          <a:off x="9327095" y="10997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64</xdr:row>
      <xdr:rowOff>26627</xdr:rowOff>
    </xdr:from>
    <xdr:ext cx="599010" cy="259045"/>
    <xdr:sp macro="" textlink="">
      <xdr:nvSpPr>
        <xdr:cNvPr id="260" name="n_2mainValue【橋りょう・トンネル】&#10;一人当たり有形固定資産（償却資産）額">
          <a:extLst>
            <a:ext uri="{FF2B5EF4-FFF2-40B4-BE49-F238E27FC236}">
              <a16:creationId xmlns:a16="http://schemas.microsoft.com/office/drawing/2014/main" id="{D3A88002-57F1-409C-8B89-E442BCD9CAA9}"/>
            </a:ext>
          </a:extLst>
        </xdr:cNvPr>
        <xdr:cNvSpPr txBox="1"/>
      </xdr:nvSpPr>
      <xdr:spPr>
        <a:xfrm>
          <a:off x="8450795" y="109994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64</xdr:row>
      <xdr:rowOff>27277</xdr:rowOff>
    </xdr:from>
    <xdr:ext cx="599010" cy="259045"/>
    <xdr:sp macro="" textlink="">
      <xdr:nvSpPr>
        <xdr:cNvPr id="261" name="n_3mainValue【橋りょう・トンネル】&#10;一人当たり有形固定資産（償却資産）額">
          <a:extLst>
            <a:ext uri="{FF2B5EF4-FFF2-40B4-BE49-F238E27FC236}">
              <a16:creationId xmlns:a16="http://schemas.microsoft.com/office/drawing/2014/main" id="{199D464B-1CB5-4926-8445-D219D2720927}"/>
            </a:ext>
          </a:extLst>
        </xdr:cNvPr>
        <xdr:cNvSpPr txBox="1"/>
      </xdr:nvSpPr>
      <xdr:spPr>
        <a:xfrm>
          <a:off x="7561795" y="11000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64</xdr:row>
      <xdr:rowOff>27740</xdr:rowOff>
    </xdr:from>
    <xdr:ext cx="599010" cy="259045"/>
    <xdr:sp macro="" textlink="">
      <xdr:nvSpPr>
        <xdr:cNvPr id="262" name="n_4mainValue【橋りょう・トンネル】&#10;一人当たり有形固定資産（償却資産）額">
          <a:extLst>
            <a:ext uri="{FF2B5EF4-FFF2-40B4-BE49-F238E27FC236}">
              <a16:creationId xmlns:a16="http://schemas.microsoft.com/office/drawing/2014/main" id="{E2489591-7DDA-4631-A04F-36742EF721A5}"/>
            </a:ext>
          </a:extLst>
        </xdr:cNvPr>
        <xdr:cNvSpPr txBox="1"/>
      </xdr:nvSpPr>
      <xdr:spPr>
        <a:xfrm>
          <a:off x="6672795" y="110005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3" name="正方形/長方形 262">
          <a:extLst>
            <a:ext uri="{FF2B5EF4-FFF2-40B4-BE49-F238E27FC236}">
              <a16:creationId xmlns:a16="http://schemas.microsoft.com/office/drawing/2014/main" id="{DCFB5A4E-D158-47B4-BAD5-33D474F1F848}"/>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4" name="正方形/長方形 263">
          <a:extLst>
            <a:ext uri="{FF2B5EF4-FFF2-40B4-BE49-F238E27FC236}">
              <a16:creationId xmlns:a16="http://schemas.microsoft.com/office/drawing/2014/main" id="{1F934A4C-9A7D-454B-AAD8-CA93D87E75FC}"/>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5" name="正方形/長方形 264">
          <a:extLst>
            <a:ext uri="{FF2B5EF4-FFF2-40B4-BE49-F238E27FC236}">
              <a16:creationId xmlns:a16="http://schemas.microsoft.com/office/drawing/2014/main" id="{0EA082AA-8A7F-4FCC-87E8-CFB215E32969}"/>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6" name="正方形/長方形 265">
          <a:extLst>
            <a:ext uri="{FF2B5EF4-FFF2-40B4-BE49-F238E27FC236}">
              <a16:creationId xmlns:a16="http://schemas.microsoft.com/office/drawing/2014/main" id="{56D9E32F-95EC-4FD8-AAFD-02498FEC3FA2}"/>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7" name="正方形/長方形 266">
          <a:extLst>
            <a:ext uri="{FF2B5EF4-FFF2-40B4-BE49-F238E27FC236}">
              <a16:creationId xmlns:a16="http://schemas.microsoft.com/office/drawing/2014/main" id="{A8EE1983-E8AE-485F-A832-78E1487BCD7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8" name="正方形/長方形 267">
          <a:extLst>
            <a:ext uri="{FF2B5EF4-FFF2-40B4-BE49-F238E27FC236}">
              <a16:creationId xmlns:a16="http://schemas.microsoft.com/office/drawing/2014/main" id="{3C0EBC01-EE21-4156-997C-B0249352D627}"/>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9" name="正方形/長方形 268">
          <a:extLst>
            <a:ext uri="{FF2B5EF4-FFF2-40B4-BE49-F238E27FC236}">
              <a16:creationId xmlns:a16="http://schemas.microsoft.com/office/drawing/2014/main" id="{900D3376-3F36-4583-A298-62AC716A47E7}"/>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0" name="正方形/長方形 269">
          <a:extLst>
            <a:ext uri="{FF2B5EF4-FFF2-40B4-BE49-F238E27FC236}">
              <a16:creationId xmlns:a16="http://schemas.microsoft.com/office/drawing/2014/main" id="{6C889F8D-6043-40FD-9A11-2CEC7F857A6C}"/>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1" name="テキスト ボックス 270">
          <a:extLst>
            <a:ext uri="{FF2B5EF4-FFF2-40B4-BE49-F238E27FC236}">
              <a16:creationId xmlns:a16="http://schemas.microsoft.com/office/drawing/2014/main" id="{F460DAF4-5BD9-4559-8E4E-9522A04B5414}"/>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2" name="直線コネクタ 271">
          <a:extLst>
            <a:ext uri="{FF2B5EF4-FFF2-40B4-BE49-F238E27FC236}">
              <a16:creationId xmlns:a16="http://schemas.microsoft.com/office/drawing/2014/main" id="{0B85F385-8DC7-4BCA-907A-CB09A516698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3" name="テキスト ボックス 272">
          <a:extLst>
            <a:ext uri="{FF2B5EF4-FFF2-40B4-BE49-F238E27FC236}">
              <a16:creationId xmlns:a16="http://schemas.microsoft.com/office/drawing/2014/main" id="{83159D23-8180-43E9-A326-34E7FDA3788D}"/>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4" name="直線コネクタ 273">
          <a:extLst>
            <a:ext uri="{FF2B5EF4-FFF2-40B4-BE49-F238E27FC236}">
              <a16:creationId xmlns:a16="http://schemas.microsoft.com/office/drawing/2014/main" id="{214A1108-2465-40D0-97EE-E34F9F80AAB7}"/>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5" name="テキスト ボックス 274">
          <a:extLst>
            <a:ext uri="{FF2B5EF4-FFF2-40B4-BE49-F238E27FC236}">
              <a16:creationId xmlns:a16="http://schemas.microsoft.com/office/drawing/2014/main" id="{173BCA16-31D6-4E9B-A494-5F5C07C9BDFB}"/>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6" name="直線コネクタ 275">
          <a:extLst>
            <a:ext uri="{FF2B5EF4-FFF2-40B4-BE49-F238E27FC236}">
              <a16:creationId xmlns:a16="http://schemas.microsoft.com/office/drawing/2014/main" id="{12A8DAA5-38C0-47FF-A255-2CE415EFBC0D}"/>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7" name="テキスト ボックス 276">
          <a:extLst>
            <a:ext uri="{FF2B5EF4-FFF2-40B4-BE49-F238E27FC236}">
              <a16:creationId xmlns:a16="http://schemas.microsoft.com/office/drawing/2014/main" id="{C9991D24-82C5-4A3A-83E6-5EDBDA47D501}"/>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8" name="直線コネクタ 277">
          <a:extLst>
            <a:ext uri="{FF2B5EF4-FFF2-40B4-BE49-F238E27FC236}">
              <a16:creationId xmlns:a16="http://schemas.microsoft.com/office/drawing/2014/main" id="{A3D61C13-639A-499A-A878-4D31827A5381}"/>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9" name="テキスト ボックス 278">
          <a:extLst>
            <a:ext uri="{FF2B5EF4-FFF2-40B4-BE49-F238E27FC236}">
              <a16:creationId xmlns:a16="http://schemas.microsoft.com/office/drawing/2014/main" id="{C6F8527D-9D06-4BCB-B0C0-A384C98F2593}"/>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0" name="直線コネクタ 279">
          <a:extLst>
            <a:ext uri="{FF2B5EF4-FFF2-40B4-BE49-F238E27FC236}">
              <a16:creationId xmlns:a16="http://schemas.microsoft.com/office/drawing/2014/main" id="{9AC6AE10-F57E-4931-9B77-B6948730F21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1" name="テキスト ボックス 280">
          <a:extLst>
            <a:ext uri="{FF2B5EF4-FFF2-40B4-BE49-F238E27FC236}">
              <a16:creationId xmlns:a16="http://schemas.microsoft.com/office/drawing/2014/main" id="{AD3A7A5F-B93B-4C39-9946-94BF61DF5EB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2" name="直線コネクタ 281">
          <a:extLst>
            <a:ext uri="{FF2B5EF4-FFF2-40B4-BE49-F238E27FC236}">
              <a16:creationId xmlns:a16="http://schemas.microsoft.com/office/drawing/2014/main" id="{39D8A3A5-A0BE-4C67-8FBE-3C562BB72B5A}"/>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3" name="テキスト ボックス 282">
          <a:extLst>
            <a:ext uri="{FF2B5EF4-FFF2-40B4-BE49-F238E27FC236}">
              <a16:creationId xmlns:a16="http://schemas.microsoft.com/office/drawing/2014/main" id="{E7CA5B92-FE02-4785-B0BE-399F505446CF}"/>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4" name="直線コネクタ 283">
          <a:extLst>
            <a:ext uri="{FF2B5EF4-FFF2-40B4-BE49-F238E27FC236}">
              <a16:creationId xmlns:a16="http://schemas.microsoft.com/office/drawing/2014/main" id="{B59BC07C-359D-43E5-B663-9413AEC2E7B1}"/>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5" name="テキスト ボックス 284">
          <a:extLst>
            <a:ext uri="{FF2B5EF4-FFF2-40B4-BE49-F238E27FC236}">
              <a16:creationId xmlns:a16="http://schemas.microsoft.com/office/drawing/2014/main" id="{C5465A06-4AA9-4A79-9940-B4DE967FB9EF}"/>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6" name="直線コネクタ 285">
          <a:extLst>
            <a:ext uri="{FF2B5EF4-FFF2-40B4-BE49-F238E27FC236}">
              <a16:creationId xmlns:a16="http://schemas.microsoft.com/office/drawing/2014/main" id="{3F49E059-3944-483B-8928-D2FE0DAB26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7" name="【公営住宅】&#10;有形固定資産減価償却率グラフ枠">
          <a:extLst>
            <a:ext uri="{FF2B5EF4-FFF2-40B4-BE49-F238E27FC236}">
              <a16:creationId xmlns:a16="http://schemas.microsoft.com/office/drawing/2014/main" id="{A4730002-6889-4A4C-B83C-DFDFE5DA2F93}"/>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29936</xdr:rowOff>
    </xdr:from>
    <xdr:to>
      <xdr:col>24</xdr:col>
      <xdr:colOff>62865</xdr:colOff>
      <xdr:row>86</xdr:row>
      <xdr:rowOff>60961</xdr:rowOff>
    </xdr:to>
    <xdr:cxnSp macro="">
      <xdr:nvCxnSpPr>
        <xdr:cNvPr id="288" name="直線コネクタ 287">
          <a:extLst>
            <a:ext uri="{FF2B5EF4-FFF2-40B4-BE49-F238E27FC236}">
              <a16:creationId xmlns:a16="http://schemas.microsoft.com/office/drawing/2014/main" id="{7212659C-BB66-4933-86AA-CD9E90C6F88A}"/>
            </a:ext>
          </a:extLst>
        </xdr:cNvPr>
        <xdr:cNvCxnSpPr/>
      </xdr:nvCxnSpPr>
      <xdr:spPr>
        <a:xfrm flipV="1">
          <a:off x="4634865" y="13403036"/>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64788</xdr:rowOff>
    </xdr:from>
    <xdr:ext cx="405111" cy="259045"/>
    <xdr:sp macro="" textlink="">
      <xdr:nvSpPr>
        <xdr:cNvPr id="289" name="【公営住宅】&#10;有形固定資産減価償却率最小値テキスト">
          <a:extLst>
            <a:ext uri="{FF2B5EF4-FFF2-40B4-BE49-F238E27FC236}">
              <a16:creationId xmlns:a16="http://schemas.microsoft.com/office/drawing/2014/main" id="{B53119D7-0525-4069-8A00-5350C93D6E9D}"/>
            </a:ext>
          </a:extLst>
        </xdr:cNvPr>
        <xdr:cNvSpPr txBox="1"/>
      </xdr:nvSpPr>
      <xdr:spPr>
        <a:xfrm>
          <a:off x="4673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60961</xdr:rowOff>
    </xdr:from>
    <xdr:to>
      <xdr:col>24</xdr:col>
      <xdr:colOff>152400</xdr:colOff>
      <xdr:row>86</xdr:row>
      <xdr:rowOff>60961</xdr:rowOff>
    </xdr:to>
    <xdr:cxnSp macro="">
      <xdr:nvCxnSpPr>
        <xdr:cNvPr id="290" name="直線コネクタ 289">
          <a:extLst>
            <a:ext uri="{FF2B5EF4-FFF2-40B4-BE49-F238E27FC236}">
              <a16:creationId xmlns:a16="http://schemas.microsoft.com/office/drawing/2014/main" id="{F618DFE4-F4D3-428F-B334-3A36C69F1802}"/>
            </a:ext>
          </a:extLst>
        </xdr:cNvPr>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148063</xdr:rowOff>
    </xdr:from>
    <xdr:ext cx="340478" cy="259045"/>
    <xdr:sp macro="" textlink="">
      <xdr:nvSpPr>
        <xdr:cNvPr id="291" name="【公営住宅】&#10;有形固定資産減価償却率最大値テキスト">
          <a:extLst>
            <a:ext uri="{FF2B5EF4-FFF2-40B4-BE49-F238E27FC236}">
              <a16:creationId xmlns:a16="http://schemas.microsoft.com/office/drawing/2014/main" id="{639BABF9-4A9F-449B-AAC2-FAEA85C5EDC2}"/>
            </a:ext>
          </a:extLst>
        </xdr:cNvPr>
        <xdr:cNvSpPr txBox="1"/>
      </xdr:nvSpPr>
      <xdr:spPr>
        <a:xfrm>
          <a:off x="4673600" y="131782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29936</xdr:rowOff>
    </xdr:from>
    <xdr:to>
      <xdr:col>24</xdr:col>
      <xdr:colOff>152400</xdr:colOff>
      <xdr:row>78</xdr:row>
      <xdr:rowOff>29936</xdr:rowOff>
    </xdr:to>
    <xdr:cxnSp macro="">
      <xdr:nvCxnSpPr>
        <xdr:cNvPr id="292" name="直線コネクタ 291">
          <a:extLst>
            <a:ext uri="{FF2B5EF4-FFF2-40B4-BE49-F238E27FC236}">
              <a16:creationId xmlns:a16="http://schemas.microsoft.com/office/drawing/2014/main" id="{8AC35587-8A2B-4291-AC35-C2A2D12FCDDF}"/>
            </a:ext>
          </a:extLst>
        </xdr:cNvPr>
        <xdr:cNvCxnSpPr/>
      </xdr:nvCxnSpPr>
      <xdr:spPr>
        <a:xfrm>
          <a:off x="4546600" y="134030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96356</xdr:rowOff>
    </xdr:from>
    <xdr:ext cx="405111" cy="259045"/>
    <xdr:sp macro="" textlink="">
      <xdr:nvSpPr>
        <xdr:cNvPr id="293" name="【公営住宅】&#10;有形固定資産減価償却率平均値テキスト">
          <a:extLst>
            <a:ext uri="{FF2B5EF4-FFF2-40B4-BE49-F238E27FC236}">
              <a16:creationId xmlns:a16="http://schemas.microsoft.com/office/drawing/2014/main" id="{01A84255-84B4-4227-A836-86AFB9B284CB}"/>
            </a:ext>
          </a:extLst>
        </xdr:cNvPr>
        <xdr:cNvSpPr txBox="1"/>
      </xdr:nvSpPr>
      <xdr:spPr>
        <a:xfrm>
          <a:off x="4673600" y="1432670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117929</xdr:rowOff>
    </xdr:from>
    <xdr:to>
      <xdr:col>24</xdr:col>
      <xdr:colOff>114300</xdr:colOff>
      <xdr:row>84</xdr:row>
      <xdr:rowOff>48079</xdr:rowOff>
    </xdr:to>
    <xdr:sp macro="" textlink="">
      <xdr:nvSpPr>
        <xdr:cNvPr id="294" name="フローチャート: 判断 293">
          <a:extLst>
            <a:ext uri="{FF2B5EF4-FFF2-40B4-BE49-F238E27FC236}">
              <a16:creationId xmlns:a16="http://schemas.microsoft.com/office/drawing/2014/main" id="{5449B31D-3CF2-4185-9C20-B1F7C3AC0BD0}"/>
            </a:ext>
          </a:extLst>
        </xdr:cNvPr>
        <xdr:cNvSpPr/>
      </xdr:nvSpPr>
      <xdr:spPr>
        <a:xfrm>
          <a:off x="45847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117929</xdr:rowOff>
    </xdr:from>
    <xdr:to>
      <xdr:col>20</xdr:col>
      <xdr:colOff>38100</xdr:colOff>
      <xdr:row>84</xdr:row>
      <xdr:rowOff>48079</xdr:rowOff>
    </xdr:to>
    <xdr:sp macro="" textlink="">
      <xdr:nvSpPr>
        <xdr:cNvPr id="295" name="フローチャート: 判断 294">
          <a:extLst>
            <a:ext uri="{FF2B5EF4-FFF2-40B4-BE49-F238E27FC236}">
              <a16:creationId xmlns:a16="http://schemas.microsoft.com/office/drawing/2014/main" id="{0F89BEAC-C9C5-4AFE-9DA5-00583A5B3556}"/>
            </a:ext>
          </a:extLst>
        </xdr:cNvPr>
        <xdr:cNvSpPr/>
      </xdr:nvSpPr>
      <xdr:spPr>
        <a:xfrm>
          <a:off x="3746500" y="14348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104866</xdr:rowOff>
    </xdr:from>
    <xdr:to>
      <xdr:col>15</xdr:col>
      <xdr:colOff>101600</xdr:colOff>
      <xdr:row>84</xdr:row>
      <xdr:rowOff>35016</xdr:rowOff>
    </xdr:to>
    <xdr:sp macro="" textlink="">
      <xdr:nvSpPr>
        <xdr:cNvPr id="296" name="フローチャート: 判断 295">
          <a:extLst>
            <a:ext uri="{FF2B5EF4-FFF2-40B4-BE49-F238E27FC236}">
              <a16:creationId xmlns:a16="http://schemas.microsoft.com/office/drawing/2014/main" id="{98A95A6E-195D-416C-A88B-5B212E704118}"/>
            </a:ext>
          </a:extLst>
        </xdr:cNvPr>
        <xdr:cNvSpPr/>
      </xdr:nvSpPr>
      <xdr:spPr>
        <a:xfrm>
          <a:off x="2857500" y="14335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96701</xdr:rowOff>
    </xdr:from>
    <xdr:to>
      <xdr:col>10</xdr:col>
      <xdr:colOff>165100</xdr:colOff>
      <xdr:row>84</xdr:row>
      <xdr:rowOff>26851</xdr:rowOff>
    </xdr:to>
    <xdr:sp macro="" textlink="">
      <xdr:nvSpPr>
        <xdr:cNvPr id="297" name="フローチャート: 判断 296">
          <a:extLst>
            <a:ext uri="{FF2B5EF4-FFF2-40B4-BE49-F238E27FC236}">
              <a16:creationId xmlns:a16="http://schemas.microsoft.com/office/drawing/2014/main" id="{13418A3F-3854-4851-98B7-41F211CDB66C}"/>
            </a:ext>
          </a:extLst>
        </xdr:cNvPr>
        <xdr:cNvSpPr/>
      </xdr:nvSpPr>
      <xdr:spPr>
        <a:xfrm>
          <a:off x="1968500" y="14327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83638</xdr:rowOff>
    </xdr:from>
    <xdr:to>
      <xdr:col>6</xdr:col>
      <xdr:colOff>38100</xdr:colOff>
      <xdr:row>84</xdr:row>
      <xdr:rowOff>13788</xdr:rowOff>
    </xdr:to>
    <xdr:sp macro="" textlink="">
      <xdr:nvSpPr>
        <xdr:cNvPr id="298" name="フローチャート: 判断 297">
          <a:extLst>
            <a:ext uri="{FF2B5EF4-FFF2-40B4-BE49-F238E27FC236}">
              <a16:creationId xmlns:a16="http://schemas.microsoft.com/office/drawing/2014/main" id="{0B412EB6-939E-4AAC-9229-74A2AECC9757}"/>
            </a:ext>
          </a:extLst>
        </xdr:cNvPr>
        <xdr:cNvSpPr/>
      </xdr:nvSpPr>
      <xdr:spPr>
        <a:xfrm>
          <a:off x="1079500" y="14313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F772EE96-06C0-41E7-9BFA-0E8F7242757E}"/>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1E5EF8DC-638D-4A4A-9FE1-1A5C02F1DA5B}"/>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AF720EF1-1AE8-4271-B5D8-414A59028394}"/>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EBA06883-AD41-4550-9A00-C33FD575AA2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B763DF30-4A55-4581-A5B5-9D5F407723EE}"/>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54248</xdr:rowOff>
    </xdr:from>
    <xdr:to>
      <xdr:col>24</xdr:col>
      <xdr:colOff>114300</xdr:colOff>
      <xdr:row>83</xdr:row>
      <xdr:rowOff>155848</xdr:rowOff>
    </xdr:to>
    <xdr:sp macro="" textlink="">
      <xdr:nvSpPr>
        <xdr:cNvPr id="304" name="楕円 303">
          <a:extLst>
            <a:ext uri="{FF2B5EF4-FFF2-40B4-BE49-F238E27FC236}">
              <a16:creationId xmlns:a16="http://schemas.microsoft.com/office/drawing/2014/main" id="{120C0C48-9292-4094-A0B7-C62EEA2CCADB}"/>
            </a:ext>
          </a:extLst>
        </xdr:cNvPr>
        <xdr:cNvSpPr/>
      </xdr:nvSpPr>
      <xdr:spPr>
        <a:xfrm>
          <a:off x="4584700" y="14284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77125</xdr:rowOff>
    </xdr:from>
    <xdr:ext cx="405111" cy="259045"/>
    <xdr:sp macro="" textlink="">
      <xdr:nvSpPr>
        <xdr:cNvPr id="305" name="【公営住宅】&#10;有形固定資産減価償却率該当値テキスト">
          <a:extLst>
            <a:ext uri="{FF2B5EF4-FFF2-40B4-BE49-F238E27FC236}">
              <a16:creationId xmlns:a16="http://schemas.microsoft.com/office/drawing/2014/main" id="{2ED201E1-A4BE-407C-928B-2BF4F27361FA}"/>
            </a:ext>
          </a:extLst>
        </xdr:cNvPr>
        <xdr:cNvSpPr txBox="1"/>
      </xdr:nvSpPr>
      <xdr:spPr>
        <a:xfrm>
          <a:off x="4673600" y="141360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42818</xdr:rowOff>
    </xdr:from>
    <xdr:to>
      <xdr:col>20</xdr:col>
      <xdr:colOff>38100</xdr:colOff>
      <xdr:row>83</xdr:row>
      <xdr:rowOff>144418</xdr:rowOff>
    </xdr:to>
    <xdr:sp macro="" textlink="">
      <xdr:nvSpPr>
        <xdr:cNvPr id="306" name="楕円 305">
          <a:extLst>
            <a:ext uri="{FF2B5EF4-FFF2-40B4-BE49-F238E27FC236}">
              <a16:creationId xmlns:a16="http://schemas.microsoft.com/office/drawing/2014/main" id="{9892F4FE-C65F-4821-B06A-50CBDB9A24A4}"/>
            </a:ext>
          </a:extLst>
        </xdr:cNvPr>
        <xdr:cNvSpPr/>
      </xdr:nvSpPr>
      <xdr:spPr>
        <a:xfrm>
          <a:off x="3746500" y="142731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93618</xdr:rowOff>
    </xdr:from>
    <xdr:to>
      <xdr:col>24</xdr:col>
      <xdr:colOff>63500</xdr:colOff>
      <xdr:row>83</xdr:row>
      <xdr:rowOff>105048</xdr:rowOff>
    </xdr:to>
    <xdr:cxnSp macro="">
      <xdr:nvCxnSpPr>
        <xdr:cNvPr id="307" name="直線コネクタ 306">
          <a:extLst>
            <a:ext uri="{FF2B5EF4-FFF2-40B4-BE49-F238E27FC236}">
              <a16:creationId xmlns:a16="http://schemas.microsoft.com/office/drawing/2014/main" id="{0D5649E6-8A0E-4BFE-B29B-9AA770EAC9A9}"/>
            </a:ext>
          </a:extLst>
        </xdr:cNvPr>
        <xdr:cNvCxnSpPr/>
      </xdr:nvCxnSpPr>
      <xdr:spPr>
        <a:xfrm>
          <a:off x="3797300" y="14323968"/>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19957</xdr:rowOff>
    </xdr:from>
    <xdr:to>
      <xdr:col>15</xdr:col>
      <xdr:colOff>101600</xdr:colOff>
      <xdr:row>83</xdr:row>
      <xdr:rowOff>121557</xdr:rowOff>
    </xdr:to>
    <xdr:sp macro="" textlink="">
      <xdr:nvSpPr>
        <xdr:cNvPr id="308" name="楕円 307">
          <a:extLst>
            <a:ext uri="{FF2B5EF4-FFF2-40B4-BE49-F238E27FC236}">
              <a16:creationId xmlns:a16="http://schemas.microsoft.com/office/drawing/2014/main" id="{A1684A61-F34C-44F0-966F-75CCC6540308}"/>
            </a:ext>
          </a:extLst>
        </xdr:cNvPr>
        <xdr:cNvSpPr/>
      </xdr:nvSpPr>
      <xdr:spPr>
        <a:xfrm>
          <a:off x="2857500" y="14250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70757</xdr:rowOff>
    </xdr:from>
    <xdr:to>
      <xdr:col>19</xdr:col>
      <xdr:colOff>177800</xdr:colOff>
      <xdr:row>83</xdr:row>
      <xdr:rowOff>93618</xdr:rowOff>
    </xdr:to>
    <xdr:cxnSp macro="">
      <xdr:nvCxnSpPr>
        <xdr:cNvPr id="309" name="直線コネクタ 308">
          <a:extLst>
            <a:ext uri="{FF2B5EF4-FFF2-40B4-BE49-F238E27FC236}">
              <a16:creationId xmlns:a16="http://schemas.microsoft.com/office/drawing/2014/main" id="{082A2596-1089-4EA6-9FDD-CDB1CC36CE9A}"/>
            </a:ext>
          </a:extLst>
        </xdr:cNvPr>
        <xdr:cNvCxnSpPr/>
      </xdr:nvCxnSpPr>
      <xdr:spPr>
        <a:xfrm>
          <a:off x="2908300" y="14301107"/>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137523</xdr:rowOff>
    </xdr:from>
    <xdr:to>
      <xdr:col>10</xdr:col>
      <xdr:colOff>165100</xdr:colOff>
      <xdr:row>83</xdr:row>
      <xdr:rowOff>67673</xdr:rowOff>
    </xdr:to>
    <xdr:sp macro="" textlink="">
      <xdr:nvSpPr>
        <xdr:cNvPr id="310" name="楕円 309">
          <a:extLst>
            <a:ext uri="{FF2B5EF4-FFF2-40B4-BE49-F238E27FC236}">
              <a16:creationId xmlns:a16="http://schemas.microsoft.com/office/drawing/2014/main" id="{5F191FBA-5A6B-4725-8981-8522BAA416FA}"/>
            </a:ext>
          </a:extLst>
        </xdr:cNvPr>
        <xdr:cNvSpPr/>
      </xdr:nvSpPr>
      <xdr:spPr>
        <a:xfrm>
          <a:off x="1968500" y="14196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16873</xdr:rowOff>
    </xdr:from>
    <xdr:to>
      <xdr:col>15</xdr:col>
      <xdr:colOff>50800</xdr:colOff>
      <xdr:row>83</xdr:row>
      <xdr:rowOff>70757</xdr:rowOff>
    </xdr:to>
    <xdr:cxnSp macro="">
      <xdr:nvCxnSpPr>
        <xdr:cNvPr id="311" name="直線コネクタ 310">
          <a:extLst>
            <a:ext uri="{FF2B5EF4-FFF2-40B4-BE49-F238E27FC236}">
              <a16:creationId xmlns:a16="http://schemas.microsoft.com/office/drawing/2014/main" id="{8CC64F13-265E-4515-9CFA-6E19F3DD4B2C}"/>
            </a:ext>
          </a:extLst>
        </xdr:cNvPr>
        <xdr:cNvCxnSpPr/>
      </xdr:nvCxnSpPr>
      <xdr:spPr>
        <a:xfrm>
          <a:off x="2019300" y="14247223"/>
          <a:ext cx="889000" cy="53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117929</xdr:rowOff>
    </xdr:from>
    <xdr:to>
      <xdr:col>6</xdr:col>
      <xdr:colOff>38100</xdr:colOff>
      <xdr:row>83</xdr:row>
      <xdr:rowOff>48079</xdr:rowOff>
    </xdr:to>
    <xdr:sp macro="" textlink="">
      <xdr:nvSpPr>
        <xdr:cNvPr id="312" name="楕円 311">
          <a:extLst>
            <a:ext uri="{FF2B5EF4-FFF2-40B4-BE49-F238E27FC236}">
              <a16:creationId xmlns:a16="http://schemas.microsoft.com/office/drawing/2014/main" id="{E25B940E-FD8B-42A2-A788-B01796C8DD10}"/>
            </a:ext>
          </a:extLst>
        </xdr:cNvPr>
        <xdr:cNvSpPr/>
      </xdr:nvSpPr>
      <xdr:spPr>
        <a:xfrm>
          <a:off x="1079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168729</xdr:rowOff>
    </xdr:from>
    <xdr:to>
      <xdr:col>10</xdr:col>
      <xdr:colOff>114300</xdr:colOff>
      <xdr:row>83</xdr:row>
      <xdr:rowOff>16873</xdr:rowOff>
    </xdr:to>
    <xdr:cxnSp macro="">
      <xdr:nvCxnSpPr>
        <xdr:cNvPr id="313" name="直線コネクタ 312">
          <a:extLst>
            <a:ext uri="{FF2B5EF4-FFF2-40B4-BE49-F238E27FC236}">
              <a16:creationId xmlns:a16="http://schemas.microsoft.com/office/drawing/2014/main" id="{08653DC9-A9EC-4333-9040-53638F262EEF}"/>
            </a:ext>
          </a:extLst>
        </xdr:cNvPr>
        <xdr:cNvCxnSpPr/>
      </xdr:nvCxnSpPr>
      <xdr:spPr>
        <a:xfrm>
          <a:off x="1130300" y="14227629"/>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39206</xdr:rowOff>
    </xdr:from>
    <xdr:ext cx="405111" cy="259045"/>
    <xdr:sp macro="" textlink="">
      <xdr:nvSpPr>
        <xdr:cNvPr id="314" name="n_1aveValue【公営住宅】&#10;有形固定資産減価償却率">
          <a:extLst>
            <a:ext uri="{FF2B5EF4-FFF2-40B4-BE49-F238E27FC236}">
              <a16:creationId xmlns:a16="http://schemas.microsoft.com/office/drawing/2014/main" id="{AED0E701-3481-440A-9F7B-F5020E7C4AE6}"/>
            </a:ext>
          </a:extLst>
        </xdr:cNvPr>
        <xdr:cNvSpPr txBox="1"/>
      </xdr:nvSpPr>
      <xdr:spPr>
        <a:xfrm>
          <a:off x="3582044" y="144410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26143</xdr:rowOff>
    </xdr:from>
    <xdr:ext cx="405111" cy="259045"/>
    <xdr:sp macro="" textlink="">
      <xdr:nvSpPr>
        <xdr:cNvPr id="315" name="n_2aveValue【公営住宅】&#10;有形固定資産減価償却率">
          <a:extLst>
            <a:ext uri="{FF2B5EF4-FFF2-40B4-BE49-F238E27FC236}">
              <a16:creationId xmlns:a16="http://schemas.microsoft.com/office/drawing/2014/main" id="{7E973E4E-6E05-4114-8B2B-132CAB39211F}"/>
            </a:ext>
          </a:extLst>
        </xdr:cNvPr>
        <xdr:cNvSpPr txBox="1"/>
      </xdr:nvSpPr>
      <xdr:spPr>
        <a:xfrm>
          <a:off x="2705744" y="1442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84</xdr:row>
      <xdr:rowOff>17978</xdr:rowOff>
    </xdr:from>
    <xdr:ext cx="405111" cy="259045"/>
    <xdr:sp macro="" textlink="">
      <xdr:nvSpPr>
        <xdr:cNvPr id="316" name="n_3aveValue【公営住宅】&#10;有形固定資産減価償却率">
          <a:extLst>
            <a:ext uri="{FF2B5EF4-FFF2-40B4-BE49-F238E27FC236}">
              <a16:creationId xmlns:a16="http://schemas.microsoft.com/office/drawing/2014/main" id="{C8485AD6-F225-4635-88EB-32544B9F309E}"/>
            </a:ext>
          </a:extLst>
        </xdr:cNvPr>
        <xdr:cNvSpPr txBox="1"/>
      </xdr:nvSpPr>
      <xdr:spPr>
        <a:xfrm>
          <a:off x="1816744" y="14419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84</xdr:row>
      <xdr:rowOff>4915</xdr:rowOff>
    </xdr:from>
    <xdr:ext cx="405111" cy="259045"/>
    <xdr:sp macro="" textlink="">
      <xdr:nvSpPr>
        <xdr:cNvPr id="317" name="n_4aveValue【公営住宅】&#10;有形固定資産減価償却率">
          <a:extLst>
            <a:ext uri="{FF2B5EF4-FFF2-40B4-BE49-F238E27FC236}">
              <a16:creationId xmlns:a16="http://schemas.microsoft.com/office/drawing/2014/main" id="{F9E69355-3B6D-4A21-9BD4-8F51CBA18E41}"/>
            </a:ext>
          </a:extLst>
        </xdr:cNvPr>
        <xdr:cNvSpPr txBox="1"/>
      </xdr:nvSpPr>
      <xdr:spPr>
        <a:xfrm>
          <a:off x="927744" y="144067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160945</xdr:rowOff>
    </xdr:from>
    <xdr:ext cx="405111" cy="259045"/>
    <xdr:sp macro="" textlink="">
      <xdr:nvSpPr>
        <xdr:cNvPr id="318" name="n_1mainValue【公営住宅】&#10;有形固定資産減価償却率">
          <a:extLst>
            <a:ext uri="{FF2B5EF4-FFF2-40B4-BE49-F238E27FC236}">
              <a16:creationId xmlns:a16="http://schemas.microsoft.com/office/drawing/2014/main" id="{85F63ED9-5DA0-4BD5-A450-5C03BD6B4E26}"/>
            </a:ext>
          </a:extLst>
        </xdr:cNvPr>
        <xdr:cNvSpPr txBox="1"/>
      </xdr:nvSpPr>
      <xdr:spPr>
        <a:xfrm>
          <a:off x="3582044" y="14048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138084</xdr:rowOff>
    </xdr:from>
    <xdr:ext cx="405111" cy="259045"/>
    <xdr:sp macro="" textlink="">
      <xdr:nvSpPr>
        <xdr:cNvPr id="319" name="n_2mainValue【公営住宅】&#10;有形固定資産減価償却率">
          <a:extLst>
            <a:ext uri="{FF2B5EF4-FFF2-40B4-BE49-F238E27FC236}">
              <a16:creationId xmlns:a16="http://schemas.microsoft.com/office/drawing/2014/main" id="{6C8276DB-B21A-4893-B89C-59EDD05DE06D}"/>
            </a:ext>
          </a:extLst>
        </xdr:cNvPr>
        <xdr:cNvSpPr txBox="1"/>
      </xdr:nvSpPr>
      <xdr:spPr>
        <a:xfrm>
          <a:off x="2705744" y="140255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84200</xdr:rowOff>
    </xdr:from>
    <xdr:ext cx="405111" cy="259045"/>
    <xdr:sp macro="" textlink="">
      <xdr:nvSpPr>
        <xdr:cNvPr id="320" name="n_3mainValue【公営住宅】&#10;有形固定資産減価償却率">
          <a:extLst>
            <a:ext uri="{FF2B5EF4-FFF2-40B4-BE49-F238E27FC236}">
              <a16:creationId xmlns:a16="http://schemas.microsoft.com/office/drawing/2014/main" id="{42C59951-6E2C-4139-B6DE-1DA640AFF04D}"/>
            </a:ext>
          </a:extLst>
        </xdr:cNvPr>
        <xdr:cNvSpPr txBox="1"/>
      </xdr:nvSpPr>
      <xdr:spPr>
        <a:xfrm>
          <a:off x="1816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64606</xdr:rowOff>
    </xdr:from>
    <xdr:ext cx="405111" cy="259045"/>
    <xdr:sp macro="" textlink="">
      <xdr:nvSpPr>
        <xdr:cNvPr id="321" name="n_4mainValue【公営住宅】&#10;有形固定資産減価償却率">
          <a:extLst>
            <a:ext uri="{FF2B5EF4-FFF2-40B4-BE49-F238E27FC236}">
              <a16:creationId xmlns:a16="http://schemas.microsoft.com/office/drawing/2014/main" id="{092FF768-90A2-4CC1-983C-88FAB22141F9}"/>
            </a:ext>
          </a:extLst>
        </xdr:cNvPr>
        <xdr:cNvSpPr txBox="1"/>
      </xdr:nvSpPr>
      <xdr:spPr>
        <a:xfrm>
          <a:off x="927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2CEDE48-250B-4436-B9DD-352D8DC052DA}"/>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7B30E97C-BDBD-4763-89CC-BF2ACE1BE2C6}"/>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D9C01A55-21A3-4709-8A21-56C58935B7C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6862389-CA68-47A8-82F9-D0487B0C7EB8}"/>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40ACF28F-B28E-4E80-8E5E-1C58F37A6661}"/>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37C594E-6CCF-48A7-9D16-4EC6EE07BA36}"/>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A5EF1A11-F9A5-41E6-9C61-587884B6AC6D}"/>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F4806F2F-2848-46A6-9EB4-367A29BD00E4}"/>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B1143D89-2DBC-4B39-B946-68D5C06EC518}"/>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36482704-8ECE-4075-ACFB-DB3917768EB4}"/>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2" name="直線コネクタ 331">
          <a:extLst>
            <a:ext uri="{FF2B5EF4-FFF2-40B4-BE49-F238E27FC236}">
              <a16:creationId xmlns:a16="http://schemas.microsoft.com/office/drawing/2014/main" id="{8F13E612-3DC7-46F3-85E4-D53957E64B3F}"/>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3" name="テキスト ボックス 332">
          <a:extLst>
            <a:ext uri="{FF2B5EF4-FFF2-40B4-BE49-F238E27FC236}">
              <a16:creationId xmlns:a16="http://schemas.microsoft.com/office/drawing/2014/main" id="{A2CDAA88-2A2D-4E7C-827A-F5286B9005A9}"/>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4" name="直線コネクタ 333">
          <a:extLst>
            <a:ext uri="{FF2B5EF4-FFF2-40B4-BE49-F238E27FC236}">
              <a16:creationId xmlns:a16="http://schemas.microsoft.com/office/drawing/2014/main" id="{A0F406F7-2716-437F-89FA-0CB450047F64}"/>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5" name="テキスト ボックス 334">
          <a:extLst>
            <a:ext uri="{FF2B5EF4-FFF2-40B4-BE49-F238E27FC236}">
              <a16:creationId xmlns:a16="http://schemas.microsoft.com/office/drawing/2014/main" id="{2482A47C-59D2-4375-AA38-08040588914C}"/>
            </a:ext>
          </a:extLst>
        </xdr:cNvPr>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6" name="直線コネクタ 335">
          <a:extLst>
            <a:ext uri="{FF2B5EF4-FFF2-40B4-BE49-F238E27FC236}">
              <a16:creationId xmlns:a16="http://schemas.microsoft.com/office/drawing/2014/main" id="{B109BDBC-A024-4265-9C44-584BC345564F}"/>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7" name="テキスト ボックス 336">
          <a:extLst>
            <a:ext uri="{FF2B5EF4-FFF2-40B4-BE49-F238E27FC236}">
              <a16:creationId xmlns:a16="http://schemas.microsoft.com/office/drawing/2014/main" id="{12B5C22C-1690-441D-8581-B45567F67A37}"/>
            </a:ext>
          </a:extLst>
        </xdr:cNvPr>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8" name="直線コネクタ 337">
          <a:extLst>
            <a:ext uri="{FF2B5EF4-FFF2-40B4-BE49-F238E27FC236}">
              <a16:creationId xmlns:a16="http://schemas.microsoft.com/office/drawing/2014/main" id="{F4DD6499-EEFD-42C7-93AA-CF98AEE12C7C}"/>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9" name="テキスト ボックス 338">
          <a:extLst>
            <a:ext uri="{FF2B5EF4-FFF2-40B4-BE49-F238E27FC236}">
              <a16:creationId xmlns:a16="http://schemas.microsoft.com/office/drawing/2014/main" id="{92197B2D-793C-474F-8C30-961186D2ADF9}"/>
            </a:ext>
          </a:extLst>
        </xdr:cNvPr>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0" name="直線コネクタ 339">
          <a:extLst>
            <a:ext uri="{FF2B5EF4-FFF2-40B4-BE49-F238E27FC236}">
              <a16:creationId xmlns:a16="http://schemas.microsoft.com/office/drawing/2014/main" id="{C34BFA7B-EA44-4AFA-B6E2-1F0B9216C35A}"/>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1" name="テキスト ボックス 340">
          <a:extLst>
            <a:ext uri="{FF2B5EF4-FFF2-40B4-BE49-F238E27FC236}">
              <a16:creationId xmlns:a16="http://schemas.microsoft.com/office/drawing/2014/main" id="{748A997D-2F0F-45BF-9AE8-A0BEF2B51C6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2" name="【公営住宅】&#10;一人当たり面積グラフ枠">
          <a:extLst>
            <a:ext uri="{FF2B5EF4-FFF2-40B4-BE49-F238E27FC236}">
              <a16:creationId xmlns:a16="http://schemas.microsoft.com/office/drawing/2014/main" id="{FB0EA169-35B4-43EC-9ED8-0A1153D17B3E}"/>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8840</xdr:rowOff>
    </xdr:from>
    <xdr:to>
      <xdr:col>54</xdr:col>
      <xdr:colOff>189865</xdr:colOff>
      <xdr:row>86</xdr:row>
      <xdr:rowOff>36271</xdr:rowOff>
    </xdr:to>
    <xdr:cxnSp macro="">
      <xdr:nvCxnSpPr>
        <xdr:cNvPr id="343" name="直線コネクタ 342">
          <a:extLst>
            <a:ext uri="{FF2B5EF4-FFF2-40B4-BE49-F238E27FC236}">
              <a16:creationId xmlns:a16="http://schemas.microsoft.com/office/drawing/2014/main" id="{434E6EA0-5236-468D-BBA5-6D30F85B17DC}"/>
            </a:ext>
          </a:extLst>
        </xdr:cNvPr>
        <xdr:cNvCxnSpPr/>
      </xdr:nvCxnSpPr>
      <xdr:spPr>
        <a:xfrm flipV="1">
          <a:off x="10476865" y="13381940"/>
          <a:ext cx="0" cy="13990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40098</xdr:rowOff>
    </xdr:from>
    <xdr:ext cx="469744" cy="259045"/>
    <xdr:sp macro="" textlink="">
      <xdr:nvSpPr>
        <xdr:cNvPr id="344" name="【公営住宅】&#10;一人当たり面積最小値テキスト">
          <a:extLst>
            <a:ext uri="{FF2B5EF4-FFF2-40B4-BE49-F238E27FC236}">
              <a16:creationId xmlns:a16="http://schemas.microsoft.com/office/drawing/2014/main" id="{291CD832-A3EB-4A6B-95BB-D77219F4F8F0}"/>
            </a:ext>
          </a:extLst>
        </xdr:cNvPr>
        <xdr:cNvSpPr txBox="1"/>
      </xdr:nvSpPr>
      <xdr:spPr>
        <a:xfrm>
          <a:off x="10515600" y="14784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36271</xdr:rowOff>
    </xdr:from>
    <xdr:to>
      <xdr:col>55</xdr:col>
      <xdr:colOff>88900</xdr:colOff>
      <xdr:row>86</xdr:row>
      <xdr:rowOff>36271</xdr:rowOff>
    </xdr:to>
    <xdr:cxnSp macro="">
      <xdr:nvCxnSpPr>
        <xdr:cNvPr id="345" name="直線コネクタ 344">
          <a:extLst>
            <a:ext uri="{FF2B5EF4-FFF2-40B4-BE49-F238E27FC236}">
              <a16:creationId xmlns:a16="http://schemas.microsoft.com/office/drawing/2014/main" id="{4CBFD755-8BEA-4C77-9BF2-3E6CFDB2E3B4}"/>
            </a:ext>
          </a:extLst>
        </xdr:cNvPr>
        <xdr:cNvCxnSpPr/>
      </xdr:nvCxnSpPr>
      <xdr:spPr>
        <a:xfrm>
          <a:off x="10388600" y="147809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126967</xdr:rowOff>
    </xdr:from>
    <xdr:ext cx="469744" cy="259045"/>
    <xdr:sp macro="" textlink="">
      <xdr:nvSpPr>
        <xdr:cNvPr id="346" name="【公営住宅】&#10;一人当たり面積最大値テキスト">
          <a:extLst>
            <a:ext uri="{FF2B5EF4-FFF2-40B4-BE49-F238E27FC236}">
              <a16:creationId xmlns:a16="http://schemas.microsoft.com/office/drawing/2014/main" id="{731D6144-8F87-41A9-B013-0C4798CCFF47}"/>
            </a:ext>
          </a:extLst>
        </xdr:cNvPr>
        <xdr:cNvSpPr txBox="1"/>
      </xdr:nvSpPr>
      <xdr:spPr>
        <a:xfrm>
          <a:off x="10515600" y="13157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8840</xdr:rowOff>
    </xdr:from>
    <xdr:to>
      <xdr:col>55</xdr:col>
      <xdr:colOff>88900</xdr:colOff>
      <xdr:row>78</xdr:row>
      <xdr:rowOff>8840</xdr:rowOff>
    </xdr:to>
    <xdr:cxnSp macro="">
      <xdr:nvCxnSpPr>
        <xdr:cNvPr id="347" name="直線コネクタ 346">
          <a:extLst>
            <a:ext uri="{FF2B5EF4-FFF2-40B4-BE49-F238E27FC236}">
              <a16:creationId xmlns:a16="http://schemas.microsoft.com/office/drawing/2014/main" id="{48DF01AD-CD44-4815-AE8F-CEB0C7926BFE}"/>
            </a:ext>
          </a:extLst>
        </xdr:cNvPr>
        <xdr:cNvCxnSpPr/>
      </xdr:nvCxnSpPr>
      <xdr:spPr>
        <a:xfrm>
          <a:off x="10388600" y="13381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113403</xdr:rowOff>
    </xdr:from>
    <xdr:ext cx="469744" cy="259045"/>
    <xdr:sp macro="" textlink="">
      <xdr:nvSpPr>
        <xdr:cNvPr id="348" name="【公営住宅】&#10;一人当たり面積平均値テキスト">
          <a:extLst>
            <a:ext uri="{FF2B5EF4-FFF2-40B4-BE49-F238E27FC236}">
              <a16:creationId xmlns:a16="http://schemas.microsoft.com/office/drawing/2014/main" id="{2C2C49C1-9668-483F-9435-83E2BFD31CFB}"/>
            </a:ext>
          </a:extLst>
        </xdr:cNvPr>
        <xdr:cNvSpPr txBox="1"/>
      </xdr:nvSpPr>
      <xdr:spPr>
        <a:xfrm>
          <a:off x="10515600" y="1434375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134976</xdr:rowOff>
    </xdr:from>
    <xdr:to>
      <xdr:col>55</xdr:col>
      <xdr:colOff>50800</xdr:colOff>
      <xdr:row>84</xdr:row>
      <xdr:rowOff>65126</xdr:rowOff>
    </xdr:to>
    <xdr:sp macro="" textlink="">
      <xdr:nvSpPr>
        <xdr:cNvPr id="349" name="フローチャート: 判断 348">
          <a:extLst>
            <a:ext uri="{FF2B5EF4-FFF2-40B4-BE49-F238E27FC236}">
              <a16:creationId xmlns:a16="http://schemas.microsoft.com/office/drawing/2014/main" id="{E219E831-962E-4CFF-B9AB-5D513140A79F}"/>
            </a:ext>
          </a:extLst>
        </xdr:cNvPr>
        <xdr:cNvSpPr/>
      </xdr:nvSpPr>
      <xdr:spPr>
        <a:xfrm>
          <a:off x="10426700" y="14365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156008</xdr:rowOff>
    </xdr:from>
    <xdr:to>
      <xdr:col>50</xdr:col>
      <xdr:colOff>165100</xdr:colOff>
      <xdr:row>84</xdr:row>
      <xdr:rowOff>86158</xdr:rowOff>
    </xdr:to>
    <xdr:sp macro="" textlink="">
      <xdr:nvSpPr>
        <xdr:cNvPr id="350" name="フローチャート: 判断 349">
          <a:extLst>
            <a:ext uri="{FF2B5EF4-FFF2-40B4-BE49-F238E27FC236}">
              <a16:creationId xmlns:a16="http://schemas.microsoft.com/office/drawing/2014/main" id="{B3605469-6D02-4DBF-B447-6AEA80C4258E}"/>
            </a:ext>
          </a:extLst>
        </xdr:cNvPr>
        <xdr:cNvSpPr/>
      </xdr:nvSpPr>
      <xdr:spPr>
        <a:xfrm>
          <a:off x="9588500" y="14386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161037</xdr:rowOff>
    </xdr:from>
    <xdr:to>
      <xdr:col>46</xdr:col>
      <xdr:colOff>38100</xdr:colOff>
      <xdr:row>84</xdr:row>
      <xdr:rowOff>91187</xdr:rowOff>
    </xdr:to>
    <xdr:sp macro="" textlink="">
      <xdr:nvSpPr>
        <xdr:cNvPr id="351" name="フローチャート: 判断 350">
          <a:extLst>
            <a:ext uri="{FF2B5EF4-FFF2-40B4-BE49-F238E27FC236}">
              <a16:creationId xmlns:a16="http://schemas.microsoft.com/office/drawing/2014/main" id="{998E837B-A52A-4FD8-AB44-5C53AA6ED27C}"/>
            </a:ext>
          </a:extLst>
        </xdr:cNvPr>
        <xdr:cNvSpPr/>
      </xdr:nvSpPr>
      <xdr:spPr>
        <a:xfrm>
          <a:off x="8699500" y="14391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162864</xdr:rowOff>
    </xdr:from>
    <xdr:to>
      <xdr:col>41</xdr:col>
      <xdr:colOff>101600</xdr:colOff>
      <xdr:row>84</xdr:row>
      <xdr:rowOff>93014</xdr:rowOff>
    </xdr:to>
    <xdr:sp macro="" textlink="">
      <xdr:nvSpPr>
        <xdr:cNvPr id="352" name="フローチャート: 判断 351">
          <a:extLst>
            <a:ext uri="{FF2B5EF4-FFF2-40B4-BE49-F238E27FC236}">
              <a16:creationId xmlns:a16="http://schemas.microsoft.com/office/drawing/2014/main" id="{98FEA41B-2AF3-46F0-9475-70198093FB5E}"/>
            </a:ext>
          </a:extLst>
        </xdr:cNvPr>
        <xdr:cNvSpPr/>
      </xdr:nvSpPr>
      <xdr:spPr>
        <a:xfrm>
          <a:off x="7810500" y="1439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154178</xdr:rowOff>
    </xdr:from>
    <xdr:to>
      <xdr:col>36</xdr:col>
      <xdr:colOff>165100</xdr:colOff>
      <xdr:row>84</xdr:row>
      <xdr:rowOff>84328</xdr:rowOff>
    </xdr:to>
    <xdr:sp macro="" textlink="">
      <xdr:nvSpPr>
        <xdr:cNvPr id="353" name="フローチャート: 判断 352">
          <a:extLst>
            <a:ext uri="{FF2B5EF4-FFF2-40B4-BE49-F238E27FC236}">
              <a16:creationId xmlns:a16="http://schemas.microsoft.com/office/drawing/2014/main" id="{8A603822-9918-4624-8FD6-3A8D7E41404B}"/>
            </a:ext>
          </a:extLst>
        </xdr:cNvPr>
        <xdr:cNvSpPr/>
      </xdr:nvSpPr>
      <xdr:spPr>
        <a:xfrm>
          <a:off x="6921500" y="1438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57FC222D-BFEC-44A0-AAFF-8CDB4A50749D}"/>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1134A01A-4D03-4FA4-BEE8-9DD60404257B}"/>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60BE9080-2B9B-4822-AFF6-2D8B278C6C48}"/>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A6364840-97D7-45A3-A1B8-3F277186AB51}"/>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68B116A9-E571-49BD-89B0-95F3B13DB38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65481</xdr:rowOff>
    </xdr:from>
    <xdr:to>
      <xdr:col>55</xdr:col>
      <xdr:colOff>50800</xdr:colOff>
      <xdr:row>83</xdr:row>
      <xdr:rowOff>167081</xdr:rowOff>
    </xdr:to>
    <xdr:sp macro="" textlink="">
      <xdr:nvSpPr>
        <xdr:cNvPr id="359" name="楕円 358">
          <a:extLst>
            <a:ext uri="{FF2B5EF4-FFF2-40B4-BE49-F238E27FC236}">
              <a16:creationId xmlns:a16="http://schemas.microsoft.com/office/drawing/2014/main" id="{2B0F2873-58FE-44BD-9CB4-6D396F2D241D}"/>
            </a:ext>
          </a:extLst>
        </xdr:cNvPr>
        <xdr:cNvSpPr/>
      </xdr:nvSpPr>
      <xdr:spPr>
        <a:xfrm>
          <a:off x="10426700" y="1429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82</xdr:row>
      <xdr:rowOff>88358</xdr:rowOff>
    </xdr:from>
    <xdr:ext cx="469744" cy="259045"/>
    <xdr:sp macro="" textlink="">
      <xdr:nvSpPr>
        <xdr:cNvPr id="360" name="【公営住宅】&#10;一人当たり面積該当値テキスト">
          <a:extLst>
            <a:ext uri="{FF2B5EF4-FFF2-40B4-BE49-F238E27FC236}">
              <a16:creationId xmlns:a16="http://schemas.microsoft.com/office/drawing/2014/main" id="{35562B90-2EEF-4006-A8BD-FDB09E6A5B58}"/>
            </a:ext>
          </a:extLst>
        </xdr:cNvPr>
        <xdr:cNvSpPr txBox="1"/>
      </xdr:nvSpPr>
      <xdr:spPr>
        <a:xfrm>
          <a:off x="10515600" y="14147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59080</xdr:rowOff>
    </xdr:from>
    <xdr:to>
      <xdr:col>50</xdr:col>
      <xdr:colOff>165100</xdr:colOff>
      <xdr:row>83</xdr:row>
      <xdr:rowOff>160680</xdr:rowOff>
    </xdr:to>
    <xdr:sp macro="" textlink="">
      <xdr:nvSpPr>
        <xdr:cNvPr id="361" name="楕円 360">
          <a:extLst>
            <a:ext uri="{FF2B5EF4-FFF2-40B4-BE49-F238E27FC236}">
              <a16:creationId xmlns:a16="http://schemas.microsoft.com/office/drawing/2014/main" id="{30A25EB1-3910-4AD8-93B2-933DD4979448}"/>
            </a:ext>
          </a:extLst>
        </xdr:cNvPr>
        <xdr:cNvSpPr/>
      </xdr:nvSpPr>
      <xdr:spPr>
        <a:xfrm>
          <a:off x="9588500" y="14289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109880</xdr:rowOff>
    </xdr:from>
    <xdr:to>
      <xdr:col>55</xdr:col>
      <xdr:colOff>0</xdr:colOff>
      <xdr:row>83</xdr:row>
      <xdr:rowOff>116281</xdr:rowOff>
    </xdr:to>
    <xdr:cxnSp macro="">
      <xdr:nvCxnSpPr>
        <xdr:cNvPr id="362" name="直線コネクタ 361">
          <a:extLst>
            <a:ext uri="{FF2B5EF4-FFF2-40B4-BE49-F238E27FC236}">
              <a16:creationId xmlns:a16="http://schemas.microsoft.com/office/drawing/2014/main" id="{647505CC-DF58-46AB-A6ED-75986AA5080E}"/>
            </a:ext>
          </a:extLst>
        </xdr:cNvPr>
        <xdr:cNvCxnSpPr/>
      </xdr:nvCxnSpPr>
      <xdr:spPr>
        <a:xfrm>
          <a:off x="9639300" y="14340230"/>
          <a:ext cx="8382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60909</xdr:rowOff>
    </xdr:from>
    <xdr:to>
      <xdr:col>46</xdr:col>
      <xdr:colOff>38100</xdr:colOff>
      <xdr:row>83</xdr:row>
      <xdr:rowOff>162509</xdr:rowOff>
    </xdr:to>
    <xdr:sp macro="" textlink="">
      <xdr:nvSpPr>
        <xdr:cNvPr id="363" name="楕円 362">
          <a:extLst>
            <a:ext uri="{FF2B5EF4-FFF2-40B4-BE49-F238E27FC236}">
              <a16:creationId xmlns:a16="http://schemas.microsoft.com/office/drawing/2014/main" id="{41F62ED1-9048-41A7-AB43-51BFE5B44174}"/>
            </a:ext>
          </a:extLst>
        </xdr:cNvPr>
        <xdr:cNvSpPr/>
      </xdr:nvSpPr>
      <xdr:spPr>
        <a:xfrm>
          <a:off x="8699500" y="14291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109880</xdr:rowOff>
    </xdr:from>
    <xdr:to>
      <xdr:col>50</xdr:col>
      <xdr:colOff>114300</xdr:colOff>
      <xdr:row>83</xdr:row>
      <xdr:rowOff>111709</xdr:rowOff>
    </xdr:to>
    <xdr:cxnSp macro="">
      <xdr:nvCxnSpPr>
        <xdr:cNvPr id="364" name="直線コネクタ 363">
          <a:extLst>
            <a:ext uri="{FF2B5EF4-FFF2-40B4-BE49-F238E27FC236}">
              <a16:creationId xmlns:a16="http://schemas.microsoft.com/office/drawing/2014/main" id="{0E5CF11E-B939-42FB-940B-1F15E2E53794}"/>
            </a:ext>
          </a:extLst>
        </xdr:cNvPr>
        <xdr:cNvCxnSpPr/>
      </xdr:nvCxnSpPr>
      <xdr:spPr>
        <a:xfrm flipV="1">
          <a:off x="8750300" y="14340230"/>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83313</xdr:rowOff>
    </xdr:from>
    <xdr:to>
      <xdr:col>41</xdr:col>
      <xdr:colOff>101600</xdr:colOff>
      <xdr:row>84</xdr:row>
      <xdr:rowOff>13463</xdr:rowOff>
    </xdr:to>
    <xdr:sp macro="" textlink="">
      <xdr:nvSpPr>
        <xdr:cNvPr id="365" name="楕円 364">
          <a:extLst>
            <a:ext uri="{FF2B5EF4-FFF2-40B4-BE49-F238E27FC236}">
              <a16:creationId xmlns:a16="http://schemas.microsoft.com/office/drawing/2014/main" id="{44963ED2-7C63-4EB0-9ECF-4C9794852643}"/>
            </a:ext>
          </a:extLst>
        </xdr:cNvPr>
        <xdr:cNvSpPr/>
      </xdr:nvSpPr>
      <xdr:spPr>
        <a:xfrm>
          <a:off x="7810500" y="1431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111709</xdr:rowOff>
    </xdr:from>
    <xdr:to>
      <xdr:col>45</xdr:col>
      <xdr:colOff>177800</xdr:colOff>
      <xdr:row>83</xdr:row>
      <xdr:rowOff>134113</xdr:rowOff>
    </xdr:to>
    <xdr:cxnSp macro="">
      <xdr:nvCxnSpPr>
        <xdr:cNvPr id="366" name="直線コネクタ 365">
          <a:extLst>
            <a:ext uri="{FF2B5EF4-FFF2-40B4-BE49-F238E27FC236}">
              <a16:creationId xmlns:a16="http://schemas.microsoft.com/office/drawing/2014/main" id="{D1A5ABA4-06FB-4F9B-AE32-70EB05126816}"/>
            </a:ext>
          </a:extLst>
        </xdr:cNvPr>
        <xdr:cNvCxnSpPr/>
      </xdr:nvCxnSpPr>
      <xdr:spPr>
        <a:xfrm flipV="1">
          <a:off x="7861300" y="14342059"/>
          <a:ext cx="889000" cy="2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56338</xdr:rowOff>
    </xdr:from>
    <xdr:to>
      <xdr:col>36</xdr:col>
      <xdr:colOff>165100</xdr:colOff>
      <xdr:row>83</xdr:row>
      <xdr:rowOff>157938</xdr:rowOff>
    </xdr:to>
    <xdr:sp macro="" textlink="">
      <xdr:nvSpPr>
        <xdr:cNvPr id="367" name="楕円 366">
          <a:extLst>
            <a:ext uri="{FF2B5EF4-FFF2-40B4-BE49-F238E27FC236}">
              <a16:creationId xmlns:a16="http://schemas.microsoft.com/office/drawing/2014/main" id="{114088FE-A19B-4545-BFD8-B0AF75C39B13}"/>
            </a:ext>
          </a:extLst>
        </xdr:cNvPr>
        <xdr:cNvSpPr/>
      </xdr:nvSpPr>
      <xdr:spPr>
        <a:xfrm>
          <a:off x="6921500" y="1428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107138</xdr:rowOff>
    </xdr:from>
    <xdr:to>
      <xdr:col>41</xdr:col>
      <xdr:colOff>50800</xdr:colOff>
      <xdr:row>83</xdr:row>
      <xdr:rowOff>134113</xdr:rowOff>
    </xdr:to>
    <xdr:cxnSp macro="">
      <xdr:nvCxnSpPr>
        <xdr:cNvPr id="368" name="直線コネクタ 367">
          <a:extLst>
            <a:ext uri="{FF2B5EF4-FFF2-40B4-BE49-F238E27FC236}">
              <a16:creationId xmlns:a16="http://schemas.microsoft.com/office/drawing/2014/main" id="{B9CAA1B2-2163-40CD-BB0F-610274B5CEAA}"/>
            </a:ext>
          </a:extLst>
        </xdr:cNvPr>
        <xdr:cNvCxnSpPr/>
      </xdr:nvCxnSpPr>
      <xdr:spPr>
        <a:xfrm>
          <a:off x="6972300" y="1433748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77285</xdr:rowOff>
    </xdr:from>
    <xdr:ext cx="469744" cy="259045"/>
    <xdr:sp macro="" textlink="">
      <xdr:nvSpPr>
        <xdr:cNvPr id="369" name="n_1aveValue【公営住宅】&#10;一人当たり面積">
          <a:extLst>
            <a:ext uri="{FF2B5EF4-FFF2-40B4-BE49-F238E27FC236}">
              <a16:creationId xmlns:a16="http://schemas.microsoft.com/office/drawing/2014/main" id="{D657D626-CDE9-49B4-A084-E153A469DE88}"/>
            </a:ext>
          </a:extLst>
        </xdr:cNvPr>
        <xdr:cNvSpPr txBox="1"/>
      </xdr:nvSpPr>
      <xdr:spPr>
        <a:xfrm>
          <a:off x="9391727" y="144790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82314</xdr:rowOff>
    </xdr:from>
    <xdr:ext cx="469744" cy="259045"/>
    <xdr:sp macro="" textlink="">
      <xdr:nvSpPr>
        <xdr:cNvPr id="370" name="n_2aveValue【公営住宅】&#10;一人当たり面積">
          <a:extLst>
            <a:ext uri="{FF2B5EF4-FFF2-40B4-BE49-F238E27FC236}">
              <a16:creationId xmlns:a16="http://schemas.microsoft.com/office/drawing/2014/main" id="{1A7D8FC8-3578-482B-9049-318F70E0741E}"/>
            </a:ext>
          </a:extLst>
        </xdr:cNvPr>
        <xdr:cNvSpPr txBox="1"/>
      </xdr:nvSpPr>
      <xdr:spPr>
        <a:xfrm>
          <a:off x="8515427" y="14484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84141</xdr:rowOff>
    </xdr:from>
    <xdr:ext cx="469744" cy="259045"/>
    <xdr:sp macro="" textlink="">
      <xdr:nvSpPr>
        <xdr:cNvPr id="371" name="n_3aveValue【公営住宅】&#10;一人当たり面積">
          <a:extLst>
            <a:ext uri="{FF2B5EF4-FFF2-40B4-BE49-F238E27FC236}">
              <a16:creationId xmlns:a16="http://schemas.microsoft.com/office/drawing/2014/main" id="{3556DBAE-3AD1-4B23-AC9B-0163886004C4}"/>
            </a:ext>
          </a:extLst>
        </xdr:cNvPr>
        <xdr:cNvSpPr txBox="1"/>
      </xdr:nvSpPr>
      <xdr:spPr>
        <a:xfrm>
          <a:off x="7626427" y="14485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75455</xdr:rowOff>
    </xdr:from>
    <xdr:ext cx="469744" cy="259045"/>
    <xdr:sp macro="" textlink="">
      <xdr:nvSpPr>
        <xdr:cNvPr id="372" name="n_4aveValue【公営住宅】&#10;一人当たり面積">
          <a:extLst>
            <a:ext uri="{FF2B5EF4-FFF2-40B4-BE49-F238E27FC236}">
              <a16:creationId xmlns:a16="http://schemas.microsoft.com/office/drawing/2014/main" id="{A6ADB40B-0144-4B62-96B3-51B6E8C8E4C1}"/>
            </a:ext>
          </a:extLst>
        </xdr:cNvPr>
        <xdr:cNvSpPr txBox="1"/>
      </xdr:nvSpPr>
      <xdr:spPr>
        <a:xfrm>
          <a:off x="6737427" y="1447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5757</xdr:rowOff>
    </xdr:from>
    <xdr:ext cx="469744" cy="259045"/>
    <xdr:sp macro="" textlink="">
      <xdr:nvSpPr>
        <xdr:cNvPr id="373" name="n_1mainValue【公営住宅】&#10;一人当たり面積">
          <a:extLst>
            <a:ext uri="{FF2B5EF4-FFF2-40B4-BE49-F238E27FC236}">
              <a16:creationId xmlns:a16="http://schemas.microsoft.com/office/drawing/2014/main" id="{44646D4D-E6FC-4158-896F-0604E7C6C421}"/>
            </a:ext>
          </a:extLst>
        </xdr:cNvPr>
        <xdr:cNvSpPr txBox="1"/>
      </xdr:nvSpPr>
      <xdr:spPr>
        <a:xfrm>
          <a:off x="9391727" y="14064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7586</xdr:rowOff>
    </xdr:from>
    <xdr:ext cx="469744" cy="259045"/>
    <xdr:sp macro="" textlink="">
      <xdr:nvSpPr>
        <xdr:cNvPr id="374" name="n_2mainValue【公営住宅】&#10;一人当たり面積">
          <a:extLst>
            <a:ext uri="{FF2B5EF4-FFF2-40B4-BE49-F238E27FC236}">
              <a16:creationId xmlns:a16="http://schemas.microsoft.com/office/drawing/2014/main" id="{30EB9127-A41B-433D-A8EA-9BBCFC00AE54}"/>
            </a:ext>
          </a:extLst>
        </xdr:cNvPr>
        <xdr:cNvSpPr txBox="1"/>
      </xdr:nvSpPr>
      <xdr:spPr>
        <a:xfrm>
          <a:off x="8515427" y="140664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29990</xdr:rowOff>
    </xdr:from>
    <xdr:ext cx="469744" cy="259045"/>
    <xdr:sp macro="" textlink="">
      <xdr:nvSpPr>
        <xdr:cNvPr id="375" name="n_3mainValue【公営住宅】&#10;一人当たり面積">
          <a:extLst>
            <a:ext uri="{FF2B5EF4-FFF2-40B4-BE49-F238E27FC236}">
              <a16:creationId xmlns:a16="http://schemas.microsoft.com/office/drawing/2014/main" id="{CADC1EAE-916D-45CA-99D6-66F0FCB5675B}"/>
            </a:ext>
          </a:extLst>
        </xdr:cNvPr>
        <xdr:cNvSpPr txBox="1"/>
      </xdr:nvSpPr>
      <xdr:spPr>
        <a:xfrm>
          <a:off x="7626427" y="1408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3015</xdr:rowOff>
    </xdr:from>
    <xdr:ext cx="469744" cy="259045"/>
    <xdr:sp macro="" textlink="">
      <xdr:nvSpPr>
        <xdr:cNvPr id="376" name="n_4mainValue【公営住宅】&#10;一人当たり面積">
          <a:extLst>
            <a:ext uri="{FF2B5EF4-FFF2-40B4-BE49-F238E27FC236}">
              <a16:creationId xmlns:a16="http://schemas.microsoft.com/office/drawing/2014/main" id="{E0734E0E-9241-4A55-A4BF-EA5FEE3CCCBC}"/>
            </a:ext>
          </a:extLst>
        </xdr:cNvPr>
        <xdr:cNvSpPr txBox="1"/>
      </xdr:nvSpPr>
      <xdr:spPr>
        <a:xfrm>
          <a:off x="6737427" y="140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7" name="正方形/長方形 376">
          <a:extLst>
            <a:ext uri="{FF2B5EF4-FFF2-40B4-BE49-F238E27FC236}">
              <a16:creationId xmlns:a16="http://schemas.microsoft.com/office/drawing/2014/main" id="{D56E71C7-B0A0-4A8A-97B3-D084D65B703E}"/>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8" name="正方形/長方形 377">
          <a:extLst>
            <a:ext uri="{FF2B5EF4-FFF2-40B4-BE49-F238E27FC236}">
              <a16:creationId xmlns:a16="http://schemas.microsoft.com/office/drawing/2014/main" id="{CF7D13DA-D71D-4194-A867-5FDE6280AC62}"/>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9" name="正方形/長方形 378">
          <a:extLst>
            <a:ext uri="{FF2B5EF4-FFF2-40B4-BE49-F238E27FC236}">
              <a16:creationId xmlns:a16="http://schemas.microsoft.com/office/drawing/2014/main" id="{D18777FD-113E-47AC-A2D0-29373E19FA1A}"/>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0" name="正方形/長方形 379">
          <a:extLst>
            <a:ext uri="{FF2B5EF4-FFF2-40B4-BE49-F238E27FC236}">
              <a16:creationId xmlns:a16="http://schemas.microsoft.com/office/drawing/2014/main" id="{C0CFF437-BEB8-49E5-8772-21687AFCF096}"/>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1" name="正方形/長方形 380">
          <a:extLst>
            <a:ext uri="{FF2B5EF4-FFF2-40B4-BE49-F238E27FC236}">
              <a16:creationId xmlns:a16="http://schemas.microsoft.com/office/drawing/2014/main" id="{DDFCCE26-544C-45CD-9DEB-01CAF2A6822F}"/>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2" name="正方形/長方形 381">
          <a:extLst>
            <a:ext uri="{FF2B5EF4-FFF2-40B4-BE49-F238E27FC236}">
              <a16:creationId xmlns:a16="http://schemas.microsoft.com/office/drawing/2014/main" id="{8EC730FB-9F3C-471E-9C5F-EF0ED456D2C1}"/>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3" name="正方形/長方形 382">
          <a:extLst>
            <a:ext uri="{FF2B5EF4-FFF2-40B4-BE49-F238E27FC236}">
              <a16:creationId xmlns:a16="http://schemas.microsoft.com/office/drawing/2014/main" id="{39B97DFD-5368-4758-96AF-1478B62A0DD5}"/>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4" name="正方形/長方形 383">
          <a:extLst>
            <a:ext uri="{FF2B5EF4-FFF2-40B4-BE49-F238E27FC236}">
              <a16:creationId xmlns:a16="http://schemas.microsoft.com/office/drawing/2014/main" id="{82A8BFC8-7313-4E45-A714-27B1479D4CFE}"/>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5" name="正方形/長方形 384">
          <a:extLst>
            <a:ext uri="{FF2B5EF4-FFF2-40B4-BE49-F238E27FC236}">
              <a16:creationId xmlns:a16="http://schemas.microsoft.com/office/drawing/2014/main" id="{DB26E952-9D75-4512-9BEB-C5354C1FF4CA}"/>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6" name="正方形/長方形 385">
          <a:extLst>
            <a:ext uri="{FF2B5EF4-FFF2-40B4-BE49-F238E27FC236}">
              <a16:creationId xmlns:a16="http://schemas.microsoft.com/office/drawing/2014/main" id="{2324663E-88FB-4A0B-85FD-52CAFA37B655}"/>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7" name="正方形/長方形 386">
          <a:extLst>
            <a:ext uri="{FF2B5EF4-FFF2-40B4-BE49-F238E27FC236}">
              <a16:creationId xmlns:a16="http://schemas.microsoft.com/office/drawing/2014/main" id="{798A7A0D-8D0F-4CB4-B55D-CEADE9E55C17}"/>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8" name="正方形/長方形 387">
          <a:extLst>
            <a:ext uri="{FF2B5EF4-FFF2-40B4-BE49-F238E27FC236}">
              <a16:creationId xmlns:a16="http://schemas.microsoft.com/office/drawing/2014/main" id="{8705B836-A49F-4F81-9618-FCFCC62E95BE}"/>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9" name="正方形/長方形 388">
          <a:extLst>
            <a:ext uri="{FF2B5EF4-FFF2-40B4-BE49-F238E27FC236}">
              <a16:creationId xmlns:a16="http://schemas.microsoft.com/office/drawing/2014/main" id="{38E9D9FB-7B63-4D0B-82BF-5B68822E6763}"/>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0" name="正方形/長方形 389">
          <a:extLst>
            <a:ext uri="{FF2B5EF4-FFF2-40B4-BE49-F238E27FC236}">
              <a16:creationId xmlns:a16="http://schemas.microsoft.com/office/drawing/2014/main" id="{13F7674F-CE1B-4699-9B03-A902F1F768D1}"/>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1" name="正方形/長方形 390">
          <a:extLst>
            <a:ext uri="{FF2B5EF4-FFF2-40B4-BE49-F238E27FC236}">
              <a16:creationId xmlns:a16="http://schemas.microsoft.com/office/drawing/2014/main" id="{9CF0A26F-39DA-4770-9280-3F13C8CE152B}"/>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2" name="正方形/長方形 391">
          <a:extLst>
            <a:ext uri="{FF2B5EF4-FFF2-40B4-BE49-F238E27FC236}">
              <a16:creationId xmlns:a16="http://schemas.microsoft.com/office/drawing/2014/main" id="{8BDFEDD1-77DF-4FFA-934A-8B195A09D17B}"/>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3" name="正方形/長方形 392">
          <a:extLst>
            <a:ext uri="{FF2B5EF4-FFF2-40B4-BE49-F238E27FC236}">
              <a16:creationId xmlns:a16="http://schemas.microsoft.com/office/drawing/2014/main" id="{4E2CE2AA-18C6-4371-B0F6-8E7E7FD9070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4" name="正方形/長方形 393">
          <a:extLst>
            <a:ext uri="{FF2B5EF4-FFF2-40B4-BE49-F238E27FC236}">
              <a16:creationId xmlns:a16="http://schemas.microsoft.com/office/drawing/2014/main" id="{ED59B074-6D95-4B79-9048-0B9B02D780A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5" name="正方形/長方形 394">
          <a:extLst>
            <a:ext uri="{FF2B5EF4-FFF2-40B4-BE49-F238E27FC236}">
              <a16:creationId xmlns:a16="http://schemas.microsoft.com/office/drawing/2014/main" id="{F4A7A764-507E-4B6B-9F75-6E136128E25F}"/>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6" name="正方形/長方形 395">
          <a:extLst>
            <a:ext uri="{FF2B5EF4-FFF2-40B4-BE49-F238E27FC236}">
              <a16:creationId xmlns:a16="http://schemas.microsoft.com/office/drawing/2014/main" id="{6BC0A795-2167-447B-A667-2BAFCC917E36}"/>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7" name="正方形/長方形 396">
          <a:extLst>
            <a:ext uri="{FF2B5EF4-FFF2-40B4-BE49-F238E27FC236}">
              <a16:creationId xmlns:a16="http://schemas.microsoft.com/office/drawing/2014/main" id="{4DD9A9DA-0FA4-41B9-A4C1-CFEE3EC42F71}"/>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8" name="正方形/長方形 397">
          <a:extLst>
            <a:ext uri="{FF2B5EF4-FFF2-40B4-BE49-F238E27FC236}">
              <a16:creationId xmlns:a16="http://schemas.microsoft.com/office/drawing/2014/main" id="{F4599D86-EED2-413A-B821-E247B4915928}"/>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9" name="正方形/長方形 398">
          <a:extLst>
            <a:ext uri="{FF2B5EF4-FFF2-40B4-BE49-F238E27FC236}">
              <a16:creationId xmlns:a16="http://schemas.microsoft.com/office/drawing/2014/main" id="{FE58ECF1-DC95-49DC-9018-D6C9EF6121B7}"/>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0" name="正方形/長方形 399">
          <a:extLst>
            <a:ext uri="{FF2B5EF4-FFF2-40B4-BE49-F238E27FC236}">
              <a16:creationId xmlns:a16="http://schemas.microsoft.com/office/drawing/2014/main" id="{03311F8B-A593-414F-BA4E-2F14022EBE11}"/>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1" name="テキスト ボックス 400">
          <a:extLst>
            <a:ext uri="{FF2B5EF4-FFF2-40B4-BE49-F238E27FC236}">
              <a16:creationId xmlns:a16="http://schemas.microsoft.com/office/drawing/2014/main" id="{D6A974FB-A940-4473-AA25-23E5967244F4}"/>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2" name="直線コネクタ 401">
          <a:extLst>
            <a:ext uri="{FF2B5EF4-FFF2-40B4-BE49-F238E27FC236}">
              <a16:creationId xmlns:a16="http://schemas.microsoft.com/office/drawing/2014/main" id="{7E077DBA-6701-4065-9851-25936FD8E3AF}"/>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3" name="テキスト ボックス 402">
          <a:extLst>
            <a:ext uri="{FF2B5EF4-FFF2-40B4-BE49-F238E27FC236}">
              <a16:creationId xmlns:a16="http://schemas.microsoft.com/office/drawing/2014/main" id="{F86B0073-2FF9-437E-99B9-E32B1E77D84B}"/>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404" name="直線コネクタ 403">
          <a:extLst>
            <a:ext uri="{FF2B5EF4-FFF2-40B4-BE49-F238E27FC236}">
              <a16:creationId xmlns:a16="http://schemas.microsoft.com/office/drawing/2014/main" id="{FE6CB766-4813-4D3D-ABA2-EB18631C402D}"/>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40</xdr:row>
      <xdr:rowOff>162577</xdr:rowOff>
    </xdr:from>
    <xdr:ext cx="403059" cy="259045"/>
    <xdr:sp macro="" textlink="">
      <xdr:nvSpPr>
        <xdr:cNvPr id="405" name="テキスト ボックス 404">
          <a:extLst>
            <a:ext uri="{FF2B5EF4-FFF2-40B4-BE49-F238E27FC236}">
              <a16:creationId xmlns:a16="http://schemas.microsoft.com/office/drawing/2014/main" id="{B29F1D7D-B026-40D9-8BC2-AF971549514F}"/>
            </a:ext>
          </a:extLst>
        </xdr:cNvPr>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406" name="直線コネクタ 405">
          <a:extLst>
            <a:ext uri="{FF2B5EF4-FFF2-40B4-BE49-F238E27FC236}">
              <a16:creationId xmlns:a16="http://schemas.microsoft.com/office/drawing/2014/main" id="{EAD73ABB-BE01-485F-AA60-743B23E5D167}"/>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407" name="テキスト ボックス 406">
          <a:extLst>
            <a:ext uri="{FF2B5EF4-FFF2-40B4-BE49-F238E27FC236}">
              <a16:creationId xmlns:a16="http://schemas.microsoft.com/office/drawing/2014/main" id="{6AF7351F-F249-4FFC-8524-3F83808BC036}"/>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408" name="直線コネクタ 407">
          <a:extLst>
            <a:ext uri="{FF2B5EF4-FFF2-40B4-BE49-F238E27FC236}">
              <a16:creationId xmlns:a16="http://schemas.microsoft.com/office/drawing/2014/main" id="{3F369C21-F20F-4B9E-86DA-DFEA58C4258B}"/>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409" name="テキスト ボックス 408">
          <a:extLst>
            <a:ext uri="{FF2B5EF4-FFF2-40B4-BE49-F238E27FC236}">
              <a16:creationId xmlns:a16="http://schemas.microsoft.com/office/drawing/2014/main" id="{3BB4696E-F432-40E5-BF6F-D4CF133FB712}"/>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410" name="直線コネクタ 409">
          <a:extLst>
            <a:ext uri="{FF2B5EF4-FFF2-40B4-BE49-F238E27FC236}">
              <a16:creationId xmlns:a16="http://schemas.microsoft.com/office/drawing/2014/main" id="{B4379102-DAEC-4445-AE0B-BCFA39DEBECE}"/>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411" name="テキスト ボックス 410">
          <a:extLst>
            <a:ext uri="{FF2B5EF4-FFF2-40B4-BE49-F238E27FC236}">
              <a16:creationId xmlns:a16="http://schemas.microsoft.com/office/drawing/2014/main" id="{0070B725-0752-4925-8841-85E52B6607AA}"/>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2" name="直線コネクタ 411">
          <a:extLst>
            <a:ext uri="{FF2B5EF4-FFF2-40B4-BE49-F238E27FC236}">
              <a16:creationId xmlns:a16="http://schemas.microsoft.com/office/drawing/2014/main" id="{0E3B269F-77E5-4170-8642-924BBE9B2B04}"/>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3" name="テキスト ボックス 412">
          <a:extLst>
            <a:ext uri="{FF2B5EF4-FFF2-40B4-BE49-F238E27FC236}">
              <a16:creationId xmlns:a16="http://schemas.microsoft.com/office/drawing/2014/main" id="{C0CEDB46-8206-4368-AC41-C492471C158D}"/>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E96C28FA-97D2-4187-9CB9-972F5DBB63E1}"/>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35</xdr:row>
      <xdr:rowOff>35052</xdr:rowOff>
    </xdr:from>
    <xdr:to>
      <xdr:col>85</xdr:col>
      <xdr:colOff>126364</xdr:colOff>
      <xdr:row>42</xdr:row>
      <xdr:rowOff>64770</xdr:rowOff>
    </xdr:to>
    <xdr:cxnSp macro="">
      <xdr:nvCxnSpPr>
        <xdr:cNvPr id="415" name="直線コネクタ 414">
          <a:extLst>
            <a:ext uri="{FF2B5EF4-FFF2-40B4-BE49-F238E27FC236}">
              <a16:creationId xmlns:a16="http://schemas.microsoft.com/office/drawing/2014/main" id="{E36A8A76-089A-4D22-A060-41E85BDE1313}"/>
            </a:ext>
          </a:extLst>
        </xdr:cNvPr>
        <xdr:cNvCxnSpPr/>
      </xdr:nvCxnSpPr>
      <xdr:spPr>
        <a:xfrm flipV="1">
          <a:off x="16318864" y="6035802"/>
          <a:ext cx="0" cy="12298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68597</xdr:rowOff>
    </xdr:from>
    <xdr:ext cx="405111" cy="259045"/>
    <xdr:sp macro="" textlink="">
      <xdr:nvSpPr>
        <xdr:cNvPr id="416" name="【認定こども園・幼稚園・保育所】&#10;有形固定資産減価償却率最小値テキスト">
          <a:extLst>
            <a:ext uri="{FF2B5EF4-FFF2-40B4-BE49-F238E27FC236}">
              <a16:creationId xmlns:a16="http://schemas.microsoft.com/office/drawing/2014/main" id="{160C5B55-FDB7-4BC5-996D-1BF94FE37163}"/>
            </a:ext>
          </a:extLst>
        </xdr:cNvPr>
        <xdr:cNvSpPr txBox="1"/>
      </xdr:nvSpPr>
      <xdr:spPr>
        <a:xfrm>
          <a:off x="16357600" y="7269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64770</xdr:rowOff>
    </xdr:from>
    <xdr:to>
      <xdr:col>86</xdr:col>
      <xdr:colOff>25400</xdr:colOff>
      <xdr:row>42</xdr:row>
      <xdr:rowOff>64770</xdr:rowOff>
    </xdr:to>
    <xdr:cxnSp macro="">
      <xdr:nvCxnSpPr>
        <xdr:cNvPr id="417" name="直線コネクタ 416">
          <a:extLst>
            <a:ext uri="{FF2B5EF4-FFF2-40B4-BE49-F238E27FC236}">
              <a16:creationId xmlns:a16="http://schemas.microsoft.com/office/drawing/2014/main" id="{B3B94DDB-954C-4E48-B53F-DD5FD1CBCEE5}"/>
            </a:ext>
          </a:extLst>
        </xdr:cNvPr>
        <xdr:cNvCxnSpPr/>
      </xdr:nvCxnSpPr>
      <xdr:spPr>
        <a:xfrm>
          <a:off x="16230600" y="726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153179</xdr:rowOff>
    </xdr:from>
    <xdr:ext cx="405111" cy="259045"/>
    <xdr:sp macro="" textlink="">
      <xdr:nvSpPr>
        <xdr:cNvPr id="418" name="【認定こども園・幼稚園・保育所】&#10;有形固定資産減価償却率最大値テキスト">
          <a:extLst>
            <a:ext uri="{FF2B5EF4-FFF2-40B4-BE49-F238E27FC236}">
              <a16:creationId xmlns:a16="http://schemas.microsoft.com/office/drawing/2014/main" id="{7FFEB0E5-DEE1-432C-8398-EBB8107A3C6D}"/>
            </a:ext>
          </a:extLst>
        </xdr:cNvPr>
        <xdr:cNvSpPr txBox="1"/>
      </xdr:nvSpPr>
      <xdr:spPr>
        <a:xfrm>
          <a:off x="16357600" y="58110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35</xdr:row>
      <xdr:rowOff>35052</xdr:rowOff>
    </xdr:from>
    <xdr:to>
      <xdr:col>86</xdr:col>
      <xdr:colOff>25400</xdr:colOff>
      <xdr:row>35</xdr:row>
      <xdr:rowOff>35052</xdr:rowOff>
    </xdr:to>
    <xdr:cxnSp macro="">
      <xdr:nvCxnSpPr>
        <xdr:cNvPr id="419" name="直線コネクタ 418">
          <a:extLst>
            <a:ext uri="{FF2B5EF4-FFF2-40B4-BE49-F238E27FC236}">
              <a16:creationId xmlns:a16="http://schemas.microsoft.com/office/drawing/2014/main" id="{A67A9358-DB82-433C-A4DE-B56DFCCC1EC1}"/>
            </a:ext>
          </a:extLst>
        </xdr:cNvPr>
        <xdr:cNvCxnSpPr/>
      </xdr:nvCxnSpPr>
      <xdr:spPr>
        <a:xfrm>
          <a:off x="16230600" y="60358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20845</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94168690-3CEC-4B7E-92C5-FE045FA96B67}"/>
            </a:ext>
          </a:extLst>
        </xdr:cNvPr>
        <xdr:cNvSpPr txBox="1"/>
      </xdr:nvSpPr>
      <xdr:spPr>
        <a:xfrm>
          <a:off x="16357600" y="63644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169418</xdr:rowOff>
    </xdr:from>
    <xdr:to>
      <xdr:col>85</xdr:col>
      <xdr:colOff>177800</xdr:colOff>
      <xdr:row>38</xdr:row>
      <xdr:rowOff>99568</xdr:rowOff>
    </xdr:to>
    <xdr:sp macro="" textlink="">
      <xdr:nvSpPr>
        <xdr:cNvPr id="421" name="フローチャート: 判断 420">
          <a:extLst>
            <a:ext uri="{FF2B5EF4-FFF2-40B4-BE49-F238E27FC236}">
              <a16:creationId xmlns:a16="http://schemas.microsoft.com/office/drawing/2014/main" id="{B32BD3A1-8475-4DBF-9C6D-0F9CB0BB1D8D}"/>
            </a:ext>
          </a:extLst>
        </xdr:cNvPr>
        <xdr:cNvSpPr/>
      </xdr:nvSpPr>
      <xdr:spPr>
        <a:xfrm>
          <a:off x="162687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27686</xdr:rowOff>
    </xdr:from>
    <xdr:to>
      <xdr:col>81</xdr:col>
      <xdr:colOff>101600</xdr:colOff>
      <xdr:row>38</xdr:row>
      <xdr:rowOff>129286</xdr:rowOff>
    </xdr:to>
    <xdr:sp macro="" textlink="">
      <xdr:nvSpPr>
        <xdr:cNvPr id="422" name="フローチャート: 判断 421">
          <a:extLst>
            <a:ext uri="{FF2B5EF4-FFF2-40B4-BE49-F238E27FC236}">
              <a16:creationId xmlns:a16="http://schemas.microsoft.com/office/drawing/2014/main" id="{C753B7E1-D2F6-4CA2-9C53-C76056E89D17}"/>
            </a:ext>
          </a:extLst>
        </xdr:cNvPr>
        <xdr:cNvSpPr/>
      </xdr:nvSpPr>
      <xdr:spPr>
        <a:xfrm>
          <a:off x="15430500" y="6542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169418</xdr:rowOff>
    </xdr:from>
    <xdr:to>
      <xdr:col>76</xdr:col>
      <xdr:colOff>165100</xdr:colOff>
      <xdr:row>38</xdr:row>
      <xdr:rowOff>99568</xdr:rowOff>
    </xdr:to>
    <xdr:sp macro="" textlink="">
      <xdr:nvSpPr>
        <xdr:cNvPr id="423" name="フローチャート: 判断 422">
          <a:extLst>
            <a:ext uri="{FF2B5EF4-FFF2-40B4-BE49-F238E27FC236}">
              <a16:creationId xmlns:a16="http://schemas.microsoft.com/office/drawing/2014/main" id="{E4716029-02DC-4E87-91C1-289B7058D018}"/>
            </a:ext>
          </a:extLst>
        </xdr:cNvPr>
        <xdr:cNvSpPr/>
      </xdr:nvSpPr>
      <xdr:spPr>
        <a:xfrm>
          <a:off x="14541500" y="6513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157988</xdr:rowOff>
    </xdr:from>
    <xdr:to>
      <xdr:col>72</xdr:col>
      <xdr:colOff>38100</xdr:colOff>
      <xdr:row>38</xdr:row>
      <xdr:rowOff>88138</xdr:rowOff>
    </xdr:to>
    <xdr:sp macro="" textlink="">
      <xdr:nvSpPr>
        <xdr:cNvPr id="424" name="フローチャート: 判断 423">
          <a:extLst>
            <a:ext uri="{FF2B5EF4-FFF2-40B4-BE49-F238E27FC236}">
              <a16:creationId xmlns:a16="http://schemas.microsoft.com/office/drawing/2014/main" id="{44A71B34-689C-4409-BB40-7C59BC1C7F9C}"/>
            </a:ext>
          </a:extLst>
        </xdr:cNvPr>
        <xdr:cNvSpPr/>
      </xdr:nvSpPr>
      <xdr:spPr>
        <a:xfrm>
          <a:off x="13652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157988</xdr:rowOff>
    </xdr:from>
    <xdr:to>
      <xdr:col>67</xdr:col>
      <xdr:colOff>101600</xdr:colOff>
      <xdr:row>38</xdr:row>
      <xdr:rowOff>88138</xdr:rowOff>
    </xdr:to>
    <xdr:sp macro="" textlink="">
      <xdr:nvSpPr>
        <xdr:cNvPr id="425" name="フローチャート: 判断 424">
          <a:extLst>
            <a:ext uri="{FF2B5EF4-FFF2-40B4-BE49-F238E27FC236}">
              <a16:creationId xmlns:a16="http://schemas.microsoft.com/office/drawing/2014/main" id="{38906E61-4F3C-40B1-BCBD-3A0FFE252E61}"/>
            </a:ext>
          </a:extLst>
        </xdr:cNvPr>
        <xdr:cNvSpPr/>
      </xdr:nvSpPr>
      <xdr:spPr>
        <a:xfrm>
          <a:off x="12763500" y="6501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DB125B45-0A31-4243-BF33-D3760D46F501}"/>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B11B5F19-58C5-4D72-AC17-A701439F82E7}"/>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1C9DEA8B-4AC7-4770-85E4-FABA9184CB11}"/>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21794242-12A3-4C58-BB3E-4CB73CB6664D}"/>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BE7CD2B3-A88D-4092-A5E0-3618E3009B6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119126</xdr:rowOff>
    </xdr:from>
    <xdr:to>
      <xdr:col>85</xdr:col>
      <xdr:colOff>177800</xdr:colOff>
      <xdr:row>39</xdr:row>
      <xdr:rowOff>49276</xdr:rowOff>
    </xdr:to>
    <xdr:sp macro="" textlink="">
      <xdr:nvSpPr>
        <xdr:cNvPr id="431" name="楕円 430">
          <a:extLst>
            <a:ext uri="{FF2B5EF4-FFF2-40B4-BE49-F238E27FC236}">
              <a16:creationId xmlns:a16="http://schemas.microsoft.com/office/drawing/2014/main" id="{56559C13-1C14-4126-8F4D-92F3CF03D086}"/>
            </a:ext>
          </a:extLst>
        </xdr:cNvPr>
        <xdr:cNvSpPr/>
      </xdr:nvSpPr>
      <xdr:spPr>
        <a:xfrm>
          <a:off x="16268700" y="6634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97553</xdr:rowOff>
    </xdr:from>
    <xdr:ext cx="405111" cy="259045"/>
    <xdr:sp macro="" textlink="">
      <xdr:nvSpPr>
        <xdr:cNvPr id="432" name="【認定こども園・幼稚園・保育所】&#10;有形固定資産減価償却率該当値テキスト">
          <a:extLst>
            <a:ext uri="{FF2B5EF4-FFF2-40B4-BE49-F238E27FC236}">
              <a16:creationId xmlns:a16="http://schemas.microsoft.com/office/drawing/2014/main" id="{3F1CEC38-486F-4D55-AEF7-5B810C1BD3C3}"/>
            </a:ext>
          </a:extLst>
        </xdr:cNvPr>
        <xdr:cNvSpPr txBox="1"/>
      </xdr:nvSpPr>
      <xdr:spPr>
        <a:xfrm>
          <a:off x="16357600" y="6612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55118</xdr:rowOff>
    </xdr:from>
    <xdr:to>
      <xdr:col>81</xdr:col>
      <xdr:colOff>101600</xdr:colOff>
      <xdr:row>38</xdr:row>
      <xdr:rowOff>156718</xdr:rowOff>
    </xdr:to>
    <xdr:sp macro="" textlink="">
      <xdr:nvSpPr>
        <xdr:cNvPr id="433" name="楕円 432">
          <a:extLst>
            <a:ext uri="{FF2B5EF4-FFF2-40B4-BE49-F238E27FC236}">
              <a16:creationId xmlns:a16="http://schemas.microsoft.com/office/drawing/2014/main" id="{8076016B-223F-4D90-B62B-666A2BE3F1E6}"/>
            </a:ext>
          </a:extLst>
        </xdr:cNvPr>
        <xdr:cNvSpPr/>
      </xdr:nvSpPr>
      <xdr:spPr>
        <a:xfrm>
          <a:off x="15430500" y="6570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38</xdr:row>
      <xdr:rowOff>105918</xdr:rowOff>
    </xdr:from>
    <xdr:to>
      <xdr:col>85</xdr:col>
      <xdr:colOff>127000</xdr:colOff>
      <xdr:row>38</xdr:row>
      <xdr:rowOff>169926</xdr:rowOff>
    </xdr:to>
    <xdr:cxnSp macro="">
      <xdr:nvCxnSpPr>
        <xdr:cNvPr id="434" name="直線コネクタ 433">
          <a:extLst>
            <a:ext uri="{FF2B5EF4-FFF2-40B4-BE49-F238E27FC236}">
              <a16:creationId xmlns:a16="http://schemas.microsoft.com/office/drawing/2014/main" id="{34A1CCE8-70E1-440F-859D-F04F15B2B76E}"/>
            </a:ext>
          </a:extLst>
        </xdr:cNvPr>
        <xdr:cNvCxnSpPr/>
      </xdr:nvCxnSpPr>
      <xdr:spPr>
        <a:xfrm>
          <a:off x="15481300" y="662101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2540</xdr:rowOff>
    </xdr:from>
    <xdr:to>
      <xdr:col>76</xdr:col>
      <xdr:colOff>165100</xdr:colOff>
      <xdr:row>38</xdr:row>
      <xdr:rowOff>104140</xdr:rowOff>
    </xdr:to>
    <xdr:sp macro="" textlink="">
      <xdr:nvSpPr>
        <xdr:cNvPr id="435" name="楕円 434">
          <a:extLst>
            <a:ext uri="{FF2B5EF4-FFF2-40B4-BE49-F238E27FC236}">
              <a16:creationId xmlns:a16="http://schemas.microsoft.com/office/drawing/2014/main" id="{20029E06-B44E-4B48-BB43-E58B1FA52754}"/>
            </a:ext>
          </a:extLst>
        </xdr:cNvPr>
        <xdr:cNvSpPr/>
      </xdr:nvSpPr>
      <xdr:spPr>
        <a:xfrm>
          <a:off x="14541500" y="651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53340</xdr:rowOff>
    </xdr:from>
    <xdr:to>
      <xdr:col>81</xdr:col>
      <xdr:colOff>50800</xdr:colOff>
      <xdr:row>38</xdr:row>
      <xdr:rowOff>105918</xdr:rowOff>
    </xdr:to>
    <xdr:cxnSp macro="">
      <xdr:nvCxnSpPr>
        <xdr:cNvPr id="436" name="直線コネクタ 435">
          <a:extLst>
            <a:ext uri="{FF2B5EF4-FFF2-40B4-BE49-F238E27FC236}">
              <a16:creationId xmlns:a16="http://schemas.microsoft.com/office/drawing/2014/main" id="{B1E4C0C2-ECA1-4A44-BC45-C2198A79F824}"/>
            </a:ext>
          </a:extLst>
        </xdr:cNvPr>
        <xdr:cNvCxnSpPr/>
      </xdr:nvCxnSpPr>
      <xdr:spPr>
        <a:xfrm>
          <a:off x="14592300" y="6568440"/>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73406</xdr:rowOff>
    </xdr:from>
    <xdr:to>
      <xdr:col>72</xdr:col>
      <xdr:colOff>38100</xdr:colOff>
      <xdr:row>39</xdr:row>
      <xdr:rowOff>3556</xdr:rowOff>
    </xdr:to>
    <xdr:sp macro="" textlink="">
      <xdr:nvSpPr>
        <xdr:cNvPr id="437" name="楕円 436">
          <a:extLst>
            <a:ext uri="{FF2B5EF4-FFF2-40B4-BE49-F238E27FC236}">
              <a16:creationId xmlns:a16="http://schemas.microsoft.com/office/drawing/2014/main" id="{A3CBB329-3365-4383-962D-12983113501E}"/>
            </a:ext>
          </a:extLst>
        </xdr:cNvPr>
        <xdr:cNvSpPr/>
      </xdr:nvSpPr>
      <xdr:spPr>
        <a:xfrm>
          <a:off x="13652500" y="6588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38</xdr:row>
      <xdr:rowOff>53340</xdr:rowOff>
    </xdr:from>
    <xdr:to>
      <xdr:col>76</xdr:col>
      <xdr:colOff>114300</xdr:colOff>
      <xdr:row>38</xdr:row>
      <xdr:rowOff>124206</xdr:rowOff>
    </xdr:to>
    <xdr:cxnSp macro="">
      <xdr:nvCxnSpPr>
        <xdr:cNvPr id="438" name="直線コネクタ 437">
          <a:extLst>
            <a:ext uri="{FF2B5EF4-FFF2-40B4-BE49-F238E27FC236}">
              <a16:creationId xmlns:a16="http://schemas.microsoft.com/office/drawing/2014/main" id="{D3729EEC-C119-4623-AF9E-15001F0B4EC5}"/>
            </a:ext>
          </a:extLst>
        </xdr:cNvPr>
        <xdr:cNvCxnSpPr/>
      </xdr:nvCxnSpPr>
      <xdr:spPr>
        <a:xfrm flipV="1">
          <a:off x="13703300" y="6568440"/>
          <a:ext cx="889000" cy="7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38</xdr:row>
      <xdr:rowOff>20828</xdr:rowOff>
    </xdr:from>
    <xdr:to>
      <xdr:col>67</xdr:col>
      <xdr:colOff>101600</xdr:colOff>
      <xdr:row>38</xdr:row>
      <xdr:rowOff>122428</xdr:rowOff>
    </xdr:to>
    <xdr:sp macro="" textlink="">
      <xdr:nvSpPr>
        <xdr:cNvPr id="439" name="楕円 438">
          <a:extLst>
            <a:ext uri="{FF2B5EF4-FFF2-40B4-BE49-F238E27FC236}">
              <a16:creationId xmlns:a16="http://schemas.microsoft.com/office/drawing/2014/main" id="{03441FD9-0195-4198-81A0-022FFC0544C3}"/>
            </a:ext>
          </a:extLst>
        </xdr:cNvPr>
        <xdr:cNvSpPr/>
      </xdr:nvSpPr>
      <xdr:spPr>
        <a:xfrm>
          <a:off x="12763500" y="6535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38</xdr:row>
      <xdr:rowOff>71628</xdr:rowOff>
    </xdr:from>
    <xdr:to>
      <xdr:col>71</xdr:col>
      <xdr:colOff>177800</xdr:colOff>
      <xdr:row>38</xdr:row>
      <xdr:rowOff>124206</xdr:rowOff>
    </xdr:to>
    <xdr:cxnSp macro="">
      <xdr:nvCxnSpPr>
        <xdr:cNvPr id="440" name="直線コネクタ 439">
          <a:extLst>
            <a:ext uri="{FF2B5EF4-FFF2-40B4-BE49-F238E27FC236}">
              <a16:creationId xmlns:a16="http://schemas.microsoft.com/office/drawing/2014/main" id="{06ACA8A3-BE76-4A0C-A044-380BB253C609}"/>
            </a:ext>
          </a:extLst>
        </xdr:cNvPr>
        <xdr:cNvCxnSpPr/>
      </xdr:nvCxnSpPr>
      <xdr:spPr>
        <a:xfrm>
          <a:off x="12814300" y="6586728"/>
          <a:ext cx="889000" cy="525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145813</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DE03CFB8-7D57-4E19-9497-7F3CCFE0FB68}"/>
            </a:ext>
          </a:extLst>
        </xdr:cNvPr>
        <xdr:cNvSpPr txBox="1"/>
      </xdr:nvSpPr>
      <xdr:spPr>
        <a:xfrm>
          <a:off x="15266044" y="63180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116095</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E5D0BE75-7626-47C9-B450-4FD4B6DE6397}"/>
            </a:ext>
          </a:extLst>
        </xdr:cNvPr>
        <xdr:cNvSpPr txBox="1"/>
      </xdr:nvSpPr>
      <xdr:spPr>
        <a:xfrm>
          <a:off x="14389744" y="62882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104665</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1547BDEF-289C-4031-A9A3-DEF431D5DB11}"/>
            </a:ext>
          </a:extLst>
        </xdr:cNvPr>
        <xdr:cNvSpPr txBox="1"/>
      </xdr:nvSpPr>
      <xdr:spPr>
        <a:xfrm>
          <a:off x="13500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104665</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6DD8FEF9-FF49-47BE-A1C8-E2B37524F12F}"/>
            </a:ext>
          </a:extLst>
        </xdr:cNvPr>
        <xdr:cNvSpPr txBox="1"/>
      </xdr:nvSpPr>
      <xdr:spPr>
        <a:xfrm>
          <a:off x="12611744" y="6276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147845</xdr:rowOff>
    </xdr:from>
    <xdr:ext cx="405111" cy="259045"/>
    <xdr:sp macro="" textlink="">
      <xdr:nvSpPr>
        <xdr:cNvPr id="445" name="n_1mainValue【認定こども園・幼稚園・保育所】&#10;有形固定資産減価償却率">
          <a:extLst>
            <a:ext uri="{FF2B5EF4-FFF2-40B4-BE49-F238E27FC236}">
              <a16:creationId xmlns:a16="http://schemas.microsoft.com/office/drawing/2014/main" id="{4686E01A-A80E-4310-98DB-463A14E1EBB4}"/>
            </a:ext>
          </a:extLst>
        </xdr:cNvPr>
        <xdr:cNvSpPr txBox="1"/>
      </xdr:nvSpPr>
      <xdr:spPr>
        <a:xfrm>
          <a:off x="15266044" y="66629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95267</xdr:rowOff>
    </xdr:from>
    <xdr:ext cx="405111" cy="259045"/>
    <xdr:sp macro="" textlink="">
      <xdr:nvSpPr>
        <xdr:cNvPr id="446" name="n_2mainValue【認定こども園・幼稚園・保育所】&#10;有形固定資産減価償却率">
          <a:extLst>
            <a:ext uri="{FF2B5EF4-FFF2-40B4-BE49-F238E27FC236}">
              <a16:creationId xmlns:a16="http://schemas.microsoft.com/office/drawing/2014/main" id="{C46F0D79-4B80-4787-A4DD-08CB0E758B88}"/>
            </a:ext>
          </a:extLst>
        </xdr:cNvPr>
        <xdr:cNvSpPr txBox="1"/>
      </xdr:nvSpPr>
      <xdr:spPr>
        <a:xfrm>
          <a:off x="14389744" y="661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166133</xdr:rowOff>
    </xdr:from>
    <xdr:ext cx="405111" cy="259045"/>
    <xdr:sp macro="" textlink="">
      <xdr:nvSpPr>
        <xdr:cNvPr id="447" name="n_3mainValue【認定こども園・幼稚園・保育所】&#10;有形固定資産減価償却率">
          <a:extLst>
            <a:ext uri="{FF2B5EF4-FFF2-40B4-BE49-F238E27FC236}">
              <a16:creationId xmlns:a16="http://schemas.microsoft.com/office/drawing/2014/main" id="{446C7596-B835-4F89-8A3B-BF0D156C59FF}"/>
            </a:ext>
          </a:extLst>
        </xdr:cNvPr>
        <xdr:cNvSpPr txBox="1"/>
      </xdr:nvSpPr>
      <xdr:spPr>
        <a:xfrm>
          <a:off x="13500744" y="6681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113555</xdr:rowOff>
    </xdr:from>
    <xdr:ext cx="405111" cy="259045"/>
    <xdr:sp macro="" textlink="">
      <xdr:nvSpPr>
        <xdr:cNvPr id="448" name="n_4mainValue【認定こども園・幼稚園・保育所】&#10;有形固定資産減価償却率">
          <a:extLst>
            <a:ext uri="{FF2B5EF4-FFF2-40B4-BE49-F238E27FC236}">
              <a16:creationId xmlns:a16="http://schemas.microsoft.com/office/drawing/2014/main" id="{BBD86054-FB4C-4B2B-92C1-0DED87F42B0D}"/>
            </a:ext>
          </a:extLst>
        </xdr:cNvPr>
        <xdr:cNvSpPr txBox="1"/>
      </xdr:nvSpPr>
      <xdr:spPr>
        <a:xfrm>
          <a:off x="12611744" y="66286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A69455A3-3140-4AA2-93CE-CC3D8CBD6753}"/>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C8D833A0-9AE1-419D-A83A-03FF1B2C039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88266625-7EBC-45C6-8A60-C91B6F03837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D18D9373-8B59-484F-96BB-6A87BACA738B}"/>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BC04314E-B326-48CA-B643-F7B86A0E9DFC}"/>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5D54DE27-72A5-43EB-ABE2-F91E7DB5315C}"/>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997764EB-EE3B-44F6-897C-7A6E32A74CF3}"/>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3F045262-E6E9-4387-A448-A34B91D058A2}"/>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F2437CCA-9AF0-42A1-98E3-EEF2487E390B}"/>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566DDDB5-3BBE-446D-8913-51C9AB06BBC3}"/>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7CB2E30B-A45E-4ECB-ACF6-D62EEDC82798}"/>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C59087D0-4A8C-4AA5-963A-36ED7B1694DD}"/>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F89ED1A4-C052-4638-AE86-25E8D38D58B4}"/>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60FD808-6E0D-4A73-BE87-E557F75C5FF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21CFB72D-706A-4FD9-9054-F3D9EDA9F1D9}"/>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73DFDC8C-7D5F-4A82-A9CE-AABCBA27CFC3}"/>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68706B85-35F2-49C6-B09A-BDFBC4A04EB8}"/>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1EA0B6EB-D7C8-4483-95D4-530364930302}"/>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285661A5-6539-42B6-884F-A3CB06BD8F44}"/>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2576B081-A029-4165-9927-EC8C0BFDBE92}"/>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6D2E9AC1-5A6E-497E-9245-D840D85757CD}"/>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93AAA177-3374-43C2-8C58-4D93BFCA1AB2}"/>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9AD7FA45-E3CF-476E-BD5B-BCB5EE1C1A11}"/>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1563732E-6310-4737-9FA5-610E78F73512}"/>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F78505CD-1E8B-422F-B9C8-75A6E9717174}"/>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143147</xdr:rowOff>
    </xdr:from>
    <xdr:to>
      <xdr:col>116</xdr:col>
      <xdr:colOff>62864</xdr:colOff>
      <xdr:row>42</xdr:row>
      <xdr:rowOff>43543</xdr:rowOff>
    </xdr:to>
    <xdr:cxnSp macro="">
      <xdr:nvCxnSpPr>
        <xdr:cNvPr id="474" name="直線コネクタ 473">
          <a:extLst>
            <a:ext uri="{FF2B5EF4-FFF2-40B4-BE49-F238E27FC236}">
              <a16:creationId xmlns:a16="http://schemas.microsoft.com/office/drawing/2014/main" id="{7B294A9A-08CB-4338-A242-BC251B501A6B}"/>
            </a:ext>
          </a:extLst>
        </xdr:cNvPr>
        <xdr:cNvCxnSpPr/>
      </xdr:nvCxnSpPr>
      <xdr:spPr>
        <a:xfrm flipV="1">
          <a:off x="22160864" y="5800997"/>
          <a:ext cx="0" cy="14434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47370</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41515F4D-A9CC-438C-AD92-E84291D0A168}"/>
            </a:ext>
          </a:extLst>
        </xdr:cNvPr>
        <xdr:cNvSpPr txBox="1"/>
      </xdr:nvSpPr>
      <xdr:spPr>
        <a:xfrm>
          <a:off x="22199600" y="72482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43543</xdr:rowOff>
    </xdr:from>
    <xdr:to>
      <xdr:col>116</xdr:col>
      <xdr:colOff>152400</xdr:colOff>
      <xdr:row>42</xdr:row>
      <xdr:rowOff>43543</xdr:rowOff>
    </xdr:to>
    <xdr:cxnSp macro="">
      <xdr:nvCxnSpPr>
        <xdr:cNvPr id="476" name="直線コネクタ 475">
          <a:extLst>
            <a:ext uri="{FF2B5EF4-FFF2-40B4-BE49-F238E27FC236}">
              <a16:creationId xmlns:a16="http://schemas.microsoft.com/office/drawing/2014/main" id="{143F434E-0285-4FAB-8532-2C93820307E1}"/>
            </a:ext>
          </a:extLst>
        </xdr:cNvPr>
        <xdr:cNvCxnSpPr/>
      </xdr:nvCxnSpPr>
      <xdr:spPr>
        <a:xfrm>
          <a:off x="22072600" y="724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89824</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C70C1610-BC86-4A27-A54B-096E841E166C}"/>
            </a:ext>
          </a:extLst>
        </xdr:cNvPr>
        <xdr:cNvSpPr txBox="1"/>
      </xdr:nvSpPr>
      <xdr:spPr>
        <a:xfrm>
          <a:off x="22199600" y="55762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143147</xdr:rowOff>
    </xdr:from>
    <xdr:to>
      <xdr:col>116</xdr:col>
      <xdr:colOff>152400</xdr:colOff>
      <xdr:row>33</xdr:row>
      <xdr:rowOff>143147</xdr:rowOff>
    </xdr:to>
    <xdr:cxnSp macro="">
      <xdr:nvCxnSpPr>
        <xdr:cNvPr id="478" name="直線コネクタ 477">
          <a:extLst>
            <a:ext uri="{FF2B5EF4-FFF2-40B4-BE49-F238E27FC236}">
              <a16:creationId xmlns:a16="http://schemas.microsoft.com/office/drawing/2014/main" id="{5F5BA95E-70A1-4AC1-997A-120BA6E75B9B}"/>
            </a:ext>
          </a:extLst>
        </xdr:cNvPr>
        <xdr:cNvCxnSpPr/>
      </xdr:nvCxnSpPr>
      <xdr:spPr>
        <a:xfrm>
          <a:off x="22072600" y="58009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33581</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74633658-EEDF-4F69-BAB1-18A9F3C94EB1}"/>
            </a:ext>
          </a:extLst>
        </xdr:cNvPr>
        <xdr:cNvSpPr txBox="1"/>
      </xdr:nvSpPr>
      <xdr:spPr>
        <a:xfrm>
          <a:off x="22199600" y="65486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10704</xdr:rowOff>
    </xdr:from>
    <xdr:to>
      <xdr:col>116</xdr:col>
      <xdr:colOff>114300</xdr:colOff>
      <xdr:row>39</xdr:row>
      <xdr:rowOff>112304</xdr:rowOff>
    </xdr:to>
    <xdr:sp macro="" textlink="">
      <xdr:nvSpPr>
        <xdr:cNvPr id="480" name="フローチャート: 判断 479">
          <a:extLst>
            <a:ext uri="{FF2B5EF4-FFF2-40B4-BE49-F238E27FC236}">
              <a16:creationId xmlns:a16="http://schemas.microsoft.com/office/drawing/2014/main" id="{0D36FB52-B528-4D73-908F-286B80B1B087}"/>
            </a:ext>
          </a:extLst>
        </xdr:cNvPr>
        <xdr:cNvSpPr/>
      </xdr:nvSpPr>
      <xdr:spPr>
        <a:xfrm>
          <a:off x="22110700" y="6697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102144</xdr:rowOff>
    </xdr:from>
    <xdr:to>
      <xdr:col>112</xdr:col>
      <xdr:colOff>38100</xdr:colOff>
      <xdr:row>40</xdr:row>
      <xdr:rowOff>32294</xdr:rowOff>
    </xdr:to>
    <xdr:sp macro="" textlink="">
      <xdr:nvSpPr>
        <xdr:cNvPr id="481" name="フローチャート: 判断 480">
          <a:extLst>
            <a:ext uri="{FF2B5EF4-FFF2-40B4-BE49-F238E27FC236}">
              <a16:creationId xmlns:a16="http://schemas.microsoft.com/office/drawing/2014/main" id="{0BC180E6-9D41-4EEA-B869-1650BBB8E84C}"/>
            </a:ext>
          </a:extLst>
        </xdr:cNvPr>
        <xdr:cNvSpPr/>
      </xdr:nvSpPr>
      <xdr:spPr>
        <a:xfrm>
          <a:off x="21272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89081</xdr:rowOff>
    </xdr:from>
    <xdr:to>
      <xdr:col>107</xdr:col>
      <xdr:colOff>101600</xdr:colOff>
      <xdr:row>40</xdr:row>
      <xdr:rowOff>19231</xdr:rowOff>
    </xdr:to>
    <xdr:sp macro="" textlink="">
      <xdr:nvSpPr>
        <xdr:cNvPr id="482" name="フローチャート: 判断 481">
          <a:extLst>
            <a:ext uri="{FF2B5EF4-FFF2-40B4-BE49-F238E27FC236}">
              <a16:creationId xmlns:a16="http://schemas.microsoft.com/office/drawing/2014/main" id="{8BCE18CD-1A33-46F2-A469-2ED0DECC3B68}"/>
            </a:ext>
          </a:extLst>
        </xdr:cNvPr>
        <xdr:cNvSpPr/>
      </xdr:nvSpPr>
      <xdr:spPr>
        <a:xfrm>
          <a:off x="20383500" y="6775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98878</xdr:rowOff>
    </xdr:from>
    <xdr:to>
      <xdr:col>102</xdr:col>
      <xdr:colOff>165100</xdr:colOff>
      <xdr:row>40</xdr:row>
      <xdr:rowOff>29028</xdr:rowOff>
    </xdr:to>
    <xdr:sp macro="" textlink="">
      <xdr:nvSpPr>
        <xdr:cNvPr id="483" name="フローチャート: 判断 482">
          <a:extLst>
            <a:ext uri="{FF2B5EF4-FFF2-40B4-BE49-F238E27FC236}">
              <a16:creationId xmlns:a16="http://schemas.microsoft.com/office/drawing/2014/main" id="{DBFF1E02-1083-4842-A270-F97376294B48}"/>
            </a:ext>
          </a:extLst>
        </xdr:cNvPr>
        <xdr:cNvSpPr/>
      </xdr:nvSpPr>
      <xdr:spPr>
        <a:xfrm>
          <a:off x="19494500" y="6785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95613</xdr:rowOff>
    </xdr:from>
    <xdr:to>
      <xdr:col>98</xdr:col>
      <xdr:colOff>38100</xdr:colOff>
      <xdr:row>40</xdr:row>
      <xdr:rowOff>25763</xdr:rowOff>
    </xdr:to>
    <xdr:sp macro="" textlink="">
      <xdr:nvSpPr>
        <xdr:cNvPr id="484" name="フローチャート: 判断 483">
          <a:extLst>
            <a:ext uri="{FF2B5EF4-FFF2-40B4-BE49-F238E27FC236}">
              <a16:creationId xmlns:a16="http://schemas.microsoft.com/office/drawing/2014/main" id="{C12912A7-612C-43E0-8E89-390F46C0F562}"/>
            </a:ext>
          </a:extLst>
        </xdr:cNvPr>
        <xdr:cNvSpPr/>
      </xdr:nvSpPr>
      <xdr:spPr>
        <a:xfrm>
          <a:off x="186055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4BA9F2D1-F2CF-43F2-9B69-CD63AF7B8B3E}"/>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4778F2B7-496F-422D-B4A8-1282356473A9}"/>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B952779D-8733-44A6-8938-348A138E8FF1}"/>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6658C209-D93E-42C6-818E-6E4A38EAECD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D951A853-C559-4AC6-BF76-26962335C061}"/>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30299</xdr:rowOff>
    </xdr:from>
    <xdr:to>
      <xdr:col>116</xdr:col>
      <xdr:colOff>114300</xdr:colOff>
      <xdr:row>39</xdr:row>
      <xdr:rowOff>131899</xdr:rowOff>
    </xdr:to>
    <xdr:sp macro="" textlink="">
      <xdr:nvSpPr>
        <xdr:cNvPr id="490" name="楕円 489">
          <a:extLst>
            <a:ext uri="{FF2B5EF4-FFF2-40B4-BE49-F238E27FC236}">
              <a16:creationId xmlns:a16="http://schemas.microsoft.com/office/drawing/2014/main" id="{089D587D-4B99-44F0-8A46-017A9C004446}"/>
            </a:ext>
          </a:extLst>
        </xdr:cNvPr>
        <xdr:cNvSpPr/>
      </xdr:nvSpPr>
      <xdr:spPr>
        <a:xfrm>
          <a:off x="22110700" y="671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8726</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CC5519DC-10FD-44FB-BCDB-520BBE8A8A0F}"/>
            </a:ext>
          </a:extLst>
        </xdr:cNvPr>
        <xdr:cNvSpPr txBox="1"/>
      </xdr:nvSpPr>
      <xdr:spPr>
        <a:xfrm>
          <a:off x="22199600" y="6695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20501</xdr:rowOff>
    </xdr:from>
    <xdr:to>
      <xdr:col>112</xdr:col>
      <xdr:colOff>38100</xdr:colOff>
      <xdr:row>39</xdr:row>
      <xdr:rowOff>122101</xdr:rowOff>
    </xdr:to>
    <xdr:sp macro="" textlink="">
      <xdr:nvSpPr>
        <xdr:cNvPr id="492" name="楕円 491">
          <a:extLst>
            <a:ext uri="{FF2B5EF4-FFF2-40B4-BE49-F238E27FC236}">
              <a16:creationId xmlns:a16="http://schemas.microsoft.com/office/drawing/2014/main" id="{9657D0BE-07C9-46E4-A8CD-4B728B5E8789}"/>
            </a:ext>
          </a:extLst>
        </xdr:cNvPr>
        <xdr:cNvSpPr/>
      </xdr:nvSpPr>
      <xdr:spPr>
        <a:xfrm>
          <a:off x="21272500" y="6707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71301</xdr:rowOff>
    </xdr:from>
    <xdr:to>
      <xdr:col>116</xdr:col>
      <xdr:colOff>63500</xdr:colOff>
      <xdr:row>39</xdr:row>
      <xdr:rowOff>81099</xdr:rowOff>
    </xdr:to>
    <xdr:cxnSp macro="">
      <xdr:nvCxnSpPr>
        <xdr:cNvPr id="493" name="直線コネクタ 492">
          <a:extLst>
            <a:ext uri="{FF2B5EF4-FFF2-40B4-BE49-F238E27FC236}">
              <a16:creationId xmlns:a16="http://schemas.microsoft.com/office/drawing/2014/main" id="{3A6B59B6-5019-458E-940E-3933029A061B}"/>
            </a:ext>
          </a:extLst>
        </xdr:cNvPr>
        <xdr:cNvCxnSpPr/>
      </xdr:nvCxnSpPr>
      <xdr:spPr>
        <a:xfrm>
          <a:off x="21323300" y="6757851"/>
          <a:ext cx="8382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53159</xdr:rowOff>
    </xdr:from>
    <xdr:to>
      <xdr:col>107</xdr:col>
      <xdr:colOff>101600</xdr:colOff>
      <xdr:row>39</xdr:row>
      <xdr:rowOff>154759</xdr:rowOff>
    </xdr:to>
    <xdr:sp macro="" textlink="">
      <xdr:nvSpPr>
        <xdr:cNvPr id="494" name="楕円 493">
          <a:extLst>
            <a:ext uri="{FF2B5EF4-FFF2-40B4-BE49-F238E27FC236}">
              <a16:creationId xmlns:a16="http://schemas.microsoft.com/office/drawing/2014/main" id="{58D436F2-9FE8-4E28-A2EC-CA3D998675CB}"/>
            </a:ext>
          </a:extLst>
        </xdr:cNvPr>
        <xdr:cNvSpPr/>
      </xdr:nvSpPr>
      <xdr:spPr>
        <a:xfrm>
          <a:off x="20383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71301</xdr:rowOff>
    </xdr:from>
    <xdr:to>
      <xdr:col>111</xdr:col>
      <xdr:colOff>177800</xdr:colOff>
      <xdr:row>39</xdr:row>
      <xdr:rowOff>103959</xdr:rowOff>
    </xdr:to>
    <xdr:cxnSp macro="">
      <xdr:nvCxnSpPr>
        <xdr:cNvPr id="495" name="直線コネクタ 494">
          <a:extLst>
            <a:ext uri="{FF2B5EF4-FFF2-40B4-BE49-F238E27FC236}">
              <a16:creationId xmlns:a16="http://schemas.microsoft.com/office/drawing/2014/main" id="{0C6492DC-0401-4794-92B7-F3F0DB189602}"/>
            </a:ext>
          </a:extLst>
        </xdr:cNvPr>
        <xdr:cNvCxnSpPr/>
      </xdr:nvCxnSpPr>
      <xdr:spPr>
        <a:xfrm flipV="1">
          <a:off x="20434300" y="6757851"/>
          <a:ext cx="8890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146231</xdr:rowOff>
    </xdr:from>
    <xdr:to>
      <xdr:col>102</xdr:col>
      <xdr:colOff>165100</xdr:colOff>
      <xdr:row>39</xdr:row>
      <xdr:rowOff>76381</xdr:rowOff>
    </xdr:to>
    <xdr:sp macro="" textlink="">
      <xdr:nvSpPr>
        <xdr:cNvPr id="496" name="楕円 495">
          <a:extLst>
            <a:ext uri="{FF2B5EF4-FFF2-40B4-BE49-F238E27FC236}">
              <a16:creationId xmlns:a16="http://schemas.microsoft.com/office/drawing/2014/main" id="{C90ECD7A-1931-40D5-B20B-D21ABFD21DF4}"/>
            </a:ext>
          </a:extLst>
        </xdr:cNvPr>
        <xdr:cNvSpPr/>
      </xdr:nvSpPr>
      <xdr:spPr>
        <a:xfrm>
          <a:off x="19494500" y="666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25581</xdr:rowOff>
    </xdr:from>
    <xdr:to>
      <xdr:col>107</xdr:col>
      <xdr:colOff>50800</xdr:colOff>
      <xdr:row>39</xdr:row>
      <xdr:rowOff>103959</xdr:rowOff>
    </xdr:to>
    <xdr:cxnSp macro="">
      <xdr:nvCxnSpPr>
        <xdr:cNvPr id="497" name="直線コネクタ 496">
          <a:extLst>
            <a:ext uri="{FF2B5EF4-FFF2-40B4-BE49-F238E27FC236}">
              <a16:creationId xmlns:a16="http://schemas.microsoft.com/office/drawing/2014/main" id="{11E90CA4-99D3-4E25-8C9D-95E6329C6B70}"/>
            </a:ext>
          </a:extLst>
        </xdr:cNvPr>
        <xdr:cNvCxnSpPr/>
      </xdr:nvCxnSpPr>
      <xdr:spPr>
        <a:xfrm>
          <a:off x="19545300" y="6712131"/>
          <a:ext cx="889000" cy="78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80917</xdr:rowOff>
    </xdr:from>
    <xdr:to>
      <xdr:col>98</xdr:col>
      <xdr:colOff>38100</xdr:colOff>
      <xdr:row>39</xdr:row>
      <xdr:rowOff>11067</xdr:rowOff>
    </xdr:to>
    <xdr:sp macro="" textlink="">
      <xdr:nvSpPr>
        <xdr:cNvPr id="498" name="楕円 497">
          <a:extLst>
            <a:ext uri="{FF2B5EF4-FFF2-40B4-BE49-F238E27FC236}">
              <a16:creationId xmlns:a16="http://schemas.microsoft.com/office/drawing/2014/main" id="{C3031695-028A-410A-959E-705DD7DD1FF4}"/>
            </a:ext>
          </a:extLst>
        </xdr:cNvPr>
        <xdr:cNvSpPr/>
      </xdr:nvSpPr>
      <xdr:spPr>
        <a:xfrm>
          <a:off x="18605500" y="659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131717</xdr:rowOff>
    </xdr:from>
    <xdr:to>
      <xdr:col>102</xdr:col>
      <xdr:colOff>114300</xdr:colOff>
      <xdr:row>39</xdr:row>
      <xdr:rowOff>25581</xdr:rowOff>
    </xdr:to>
    <xdr:cxnSp macro="">
      <xdr:nvCxnSpPr>
        <xdr:cNvPr id="499" name="直線コネクタ 498">
          <a:extLst>
            <a:ext uri="{FF2B5EF4-FFF2-40B4-BE49-F238E27FC236}">
              <a16:creationId xmlns:a16="http://schemas.microsoft.com/office/drawing/2014/main" id="{5495C6D3-17A3-4741-B481-F0439C6C2A9D}"/>
            </a:ext>
          </a:extLst>
        </xdr:cNvPr>
        <xdr:cNvCxnSpPr/>
      </xdr:nvCxnSpPr>
      <xdr:spPr>
        <a:xfrm>
          <a:off x="18656300" y="664681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23421</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E7AD9D8B-B8F6-4661-B73E-AD8A26641B20}"/>
            </a:ext>
          </a:extLst>
        </xdr:cNvPr>
        <xdr:cNvSpPr txBox="1"/>
      </xdr:nvSpPr>
      <xdr:spPr>
        <a:xfrm>
          <a:off x="210757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10358</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ECA3814-89D5-410D-B6DE-745377D5CF0B}"/>
            </a:ext>
          </a:extLst>
        </xdr:cNvPr>
        <xdr:cNvSpPr txBox="1"/>
      </xdr:nvSpPr>
      <xdr:spPr>
        <a:xfrm>
          <a:off x="20199427" y="686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20155</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F8F250DE-09CE-4CEB-A791-508B15BCA4F0}"/>
            </a:ext>
          </a:extLst>
        </xdr:cNvPr>
        <xdr:cNvSpPr txBox="1"/>
      </xdr:nvSpPr>
      <xdr:spPr>
        <a:xfrm>
          <a:off x="19310427" y="6878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16890</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776DED0E-E0BD-4A18-92BD-E51F0170FB73}"/>
            </a:ext>
          </a:extLst>
        </xdr:cNvPr>
        <xdr:cNvSpPr txBox="1"/>
      </xdr:nvSpPr>
      <xdr:spPr>
        <a:xfrm>
          <a:off x="18421427" y="6874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138628</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8BED37C1-112B-46C3-AD6F-CE40B571DCE0}"/>
            </a:ext>
          </a:extLst>
        </xdr:cNvPr>
        <xdr:cNvSpPr txBox="1"/>
      </xdr:nvSpPr>
      <xdr:spPr>
        <a:xfrm>
          <a:off x="21075727" y="64822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171286</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7064D8D6-E381-4F21-A22D-9EFBD68B73EF}"/>
            </a:ext>
          </a:extLst>
        </xdr:cNvPr>
        <xdr:cNvSpPr txBox="1"/>
      </xdr:nvSpPr>
      <xdr:spPr>
        <a:xfrm>
          <a:off x="20199427" y="6514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92908</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A5C49A1B-B93D-4430-A50E-08E3C4014E8E}"/>
            </a:ext>
          </a:extLst>
        </xdr:cNvPr>
        <xdr:cNvSpPr txBox="1"/>
      </xdr:nvSpPr>
      <xdr:spPr>
        <a:xfrm>
          <a:off x="19310427" y="64365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27594</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F962A710-C872-43FD-9B15-EC6E61239C10}"/>
            </a:ext>
          </a:extLst>
        </xdr:cNvPr>
        <xdr:cNvSpPr txBox="1"/>
      </xdr:nvSpPr>
      <xdr:spPr>
        <a:xfrm>
          <a:off x="18421427" y="637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F001DB43-20D1-43D1-8163-03923BAFA2EE}"/>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29F5A7ED-F57F-4425-BB1E-BBFA92318024}"/>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FC61D670-AEEC-4C91-AF13-AC0F6093F61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D8A8D6BF-8652-4AE0-947D-D9A1A02007B1}"/>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6F362A51-B44C-41C9-A1CE-DC8A93555F27}"/>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54E2415-9C1E-4822-98DE-CA806236C303}"/>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3BA22E44-BA75-4DEC-8E81-173E12228196}"/>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77E65C62-DF59-4949-B6BF-20EDCDDB330A}"/>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669832DB-3C32-4FCF-B943-51E21B152934}"/>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4102C2B1-2D45-4B9B-9E94-5B40C7464D9B}"/>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FD8CB1A7-F380-442B-B8A9-D083EDF5ABE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9" name="直線コネクタ 518">
          <a:extLst>
            <a:ext uri="{FF2B5EF4-FFF2-40B4-BE49-F238E27FC236}">
              <a16:creationId xmlns:a16="http://schemas.microsoft.com/office/drawing/2014/main" id="{A0D0C79C-17BD-4BB1-B043-BDC36899C43C}"/>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20" name="テキスト ボックス 519">
          <a:extLst>
            <a:ext uri="{FF2B5EF4-FFF2-40B4-BE49-F238E27FC236}">
              <a16:creationId xmlns:a16="http://schemas.microsoft.com/office/drawing/2014/main" id="{1296BB82-7ADC-4631-92F5-011A56DF687E}"/>
            </a:ext>
          </a:extLst>
        </xdr:cNvPr>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21" name="直線コネクタ 520">
          <a:extLst>
            <a:ext uri="{FF2B5EF4-FFF2-40B4-BE49-F238E27FC236}">
              <a16:creationId xmlns:a16="http://schemas.microsoft.com/office/drawing/2014/main" id="{3BDBEDC6-14BC-4808-9A3D-F09E05DE7AC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2" name="テキスト ボックス 521">
          <a:extLst>
            <a:ext uri="{FF2B5EF4-FFF2-40B4-BE49-F238E27FC236}">
              <a16:creationId xmlns:a16="http://schemas.microsoft.com/office/drawing/2014/main" id="{EE7B453B-7766-431B-96A9-A064C4760DC7}"/>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3" name="直線コネクタ 522">
          <a:extLst>
            <a:ext uri="{FF2B5EF4-FFF2-40B4-BE49-F238E27FC236}">
              <a16:creationId xmlns:a16="http://schemas.microsoft.com/office/drawing/2014/main" id="{5135ABCF-6868-48DC-A556-01319E4489AC}"/>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4" name="テキスト ボックス 523">
          <a:extLst>
            <a:ext uri="{FF2B5EF4-FFF2-40B4-BE49-F238E27FC236}">
              <a16:creationId xmlns:a16="http://schemas.microsoft.com/office/drawing/2014/main" id="{A56A8DB9-0F6A-4687-9A56-477F98514C6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5" name="直線コネクタ 524">
          <a:extLst>
            <a:ext uri="{FF2B5EF4-FFF2-40B4-BE49-F238E27FC236}">
              <a16:creationId xmlns:a16="http://schemas.microsoft.com/office/drawing/2014/main" id="{D6457C3C-F5BB-472E-97F7-9AADDE0CDB1B}"/>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6" name="テキスト ボックス 525">
          <a:extLst>
            <a:ext uri="{FF2B5EF4-FFF2-40B4-BE49-F238E27FC236}">
              <a16:creationId xmlns:a16="http://schemas.microsoft.com/office/drawing/2014/main" id="{ACD4F186-11F6-433A-859A-6E37CF2ED09F}"/>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7" name="直線コネクタ 526">
          <a:extLst>
            <a:ext uri="{FF2B5EF4-FFF2-40B4-BE49-F238E27FC236}">
              <a16:creationId xmlns:a16="http://schemas.microsoft.com/office/drawing/2014/main" id="{6C6DB509-5A6E-4AC6-838F-484B2AC69F56}"/>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8" name="テキスト ボックス 527">
          <a:extLst>
            <a:ext uri="{FF2B5EF4-FFF2-40B4-BE49-F238E27FC236}">
              <a16:creationId xmlns:a16="http://schemas.microsoft.com/office/drawing/2014/main" id="{0E6D7415-7984-44B8-B726-5E42C01936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9" name="直線コネクタ 528">
          <a:extLst>
            <a:ext uri="{FF2B5EF4-FFF2-40B4-BE49-F238E27FC236}">
              <a16:creationId xmlns:a16="http://schemas.microsoft.com/office/drawing/2014/main" id="{5B9A91B5-B654-40C6-98A2-E9AB2363432D}"/>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30" name="テキスト ボックス 529">
          <a:extLst>
            <a:ext uri="{FF2B5EF4-FFF2-40B4-BE49-F238E27FC236}">
              <a16:creationId xmlns:a16="http://schemas.microsoft.com/office/drawing/2014/main" id="{E02F3351-BC85-4775-A4DE-77AB3B61F228}"/>
            </a:ext>
          </a:extLst>
        </xdr:cNvPr>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a:extLst>
            <a:ext uri="{FF2B5EF4-FFF2-40B4-BE49-F238E27FC236}">
              <a16:creationId xmlns:a16="http://schemas.microsoft.com/office/drawing/2014/main" id="{F35CDB8B-194A-49E3-8AB8-89B2CF6016AF}"/>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2" name="【学校施設】&#10;有形固定資産減価償却率グラフ枠">
          <a:extLst>
            <a:ext uri="{FF2B5EF4-FFF2-40B4-BE49-F238E27FC236}">
              <a16:creationId xmlns:a16="http://schemas.microsoft.com/office/drawing/2014/main" id="{73A8F0EE-99F3-4945-9A75-E53E5AB71A54}"/>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76744</xdr:rowOff>
    </xdr:from>
    <xdr:to>
      <xdr:col>85</xdr:col>
      <xdr:colOff>126364</xdr:colOff>
      <xdr:row>63</xdr:row>
      <xdr:rowOff>89807</xdr:rowOff>
    </xdr:to>
    <xdr:cxnSp macro="">
      <xdr:nvCxnSpPr>
        <xdr:cNvPr id="533" name="直線コネクタ 532">
          <a:extLst>
            <a:ext uri="{FF2B5EF4-FFF2-40B4-BE49-F238E27FC236}">
              <a16:creationId xmlns:a16="http://schemas.microsoft.com/office/drawing/2014/main" id="{58B11EFF-2156-43ED-8F3B-9AA3DF85FC31}"/>
            </a:ext>
          </a:extLst>
        </xdr:cNvPr>
        <xdr:cNvCxnSpPr/>
      </xdr:nvCxnSpPr>
      <xdr:spPr>
        <a:xfrm flipV="1">
          <a:off x="16318864" y="9677944"/>
          <a:ext cx="0" cy="12132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93634</xdr:rowOff>
    </xdr:from>
    <xdr:ext cx="405111" cy="259045"/>
    <xdr:sp macro="" textlink="">
      <xdr:nvSpPr>
        <xdr:cNvPr id="534" name="【学校施設】&#10;有形固定資産減価償却率最小値テキスト">
          <a:extLst>
            <a:ext uri="{FF2B5EF4-FFF2-40B4-BE49-F238E27FC236}">
              <a16:creationId xmlns:a16="http://schemas.microsoft.com/office/drawing/2014/main" id="{52E0A5EC-0F9E-47E8-B121-AD6A8BA2F50E}"/>
            </a:ext>
          </a:extLst>
        </xdr:cNvPr>
        <xdr:cNvSpPr txBox="1"/>
      </xdr:nvSpPr>
      <xdr:spPr>
        <a:xfrm>
          <a:off x="16357600" y="108949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89807</xdr:rowOff>
    </xdr:from>
    <xdr:to>
      <xdr:col>86</xdr:col>
      <xdr:colOff>25400</xdr:colOff>
      <xdr:row>63</xdr:row>
      <xdr:rowOff>89807</xdr:rowOff>
    </xdr:to>
    <xdr:cxnSp macro="">
      <xdr:nvCxnSpPr>
        <xdr:cNvPr id="535" name="直線コネクタ 534">
          <a:extLst>
            <a:ext uri="{FF2B5EF4-FFF2-40B4-BE49-F238E27FC236}">
              <a16:creationId xmlns:a16="http://schemas.microsoft.com/office/drawing/2014/main" id="{3528BE7C-B446-42D0-867B-457735E55AD6}"/>
            </a:ext>
          </a:extLst>
        </xdr:cNvPr>
        <xdr:cNvCxnSpPr/>
      </xdr:nvCxnSpPr>
      <xdr:spPr>
        <a:xfrm>
          <a:off x="16230600" y="10891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23421</xdr:rowOff>
    </xdr:from>
    <xdr:ext cx="405111" cy="259045"/>
    <xdr:sp macro="" textlink="">
      <xdr:nvSpPr>
        <xdr:cNvPr id="536" name="【学校施設】&#10;有形固定資産減価償却率最大値テキスト">
          <a:extLst>
            <a:ext uri="{FF2B5EF4-FFF2-40B4-BE49-F238E27FC236}">
              <a16:creationId xmlns:a16="http://schemas.microsoft.com/office/drawing/2014/main" id="{7E2E2C2D-D27F-4315-95F8-BD5B1B81B341}"/>
            </a:ext>
          </a:extLst>
        </xdr:cNvPr>
        <xdr:cNvSpPr txBox="1"/>
      </xdr:nvSpPr>
      <xdr:spPr>
        <a:xfrm>
          <a:off x="16357600" y="94531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76744</xdr:rowOff>
    </xdr:from>
    <xdr:to>
      <xdr:col>86</xdr:col>
      <xdr:colOff>25400</xdr:colOff>
      <xdr:row>56</xdr:row>
      <xdr:rowOff>76744</xdr:rowOff>
    </xdr:to>
    <xdr:cxnSp macro="">
      <xdr:nvCxnSpPr>
        <xdr:cNvPr id="537" name="直線コネクタ 536">
          <a:extLst>
            <a:ext uri="{FF2B5EF4-FFF2-40B4-BE49-F238E27FC236}">
              <a16:creationId xmlns:a16="http://schemas.microsoft.com/office/drawing/2014/main" id="{32D36C1E-A0D4-438C-983C-8CB6AE8394EB}"/>
            </a:ext>
          </a:extLst>
        </xdr:cNvPr>
        <xdr:cNvCxnSpPr/>
      </xdr:nvCxnSpPr>
      <xdr:spPr>
        <a:xfrm>
          <a:off x="16230600" y="9677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102343</xdr:rowOff>
    </xdr:from>
    <xdr:ext cx="405111" cy="259045"/>
    <xdr:sp macro="" textlink="">
      <xdr:nvSpPr>
        <xdr:cNvPr id="538" name="【学校施設】&#10;有形固定資産減価償却率平均値テキスト">
          <a:extLst>
            <a:ext uri="{FF2B5EF4-FFF2-40B4-BE49-F238E27FC236}">
              <a16:creationId xmlns:a16="http://schemas.microsoft.com/office/drawing/2014/main" id="{4368D401-EC90-448F-96CB-EF72881FE97D}"/>
            </a:ext>
          </a:extLst>
        </xdr:cNvPr>
        <xdr:cNvSpPr txBox="1"/>
      </xdr:nvSpPr>
      <xdr:spPr>
        <a:xfrm>
          <a:off x="16357600" y="1038934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123916</xdr:rowOff>
    </xdr:from>
    <xdr:to>
      <xdr:col>85</xdr:col>
      <xdr:colOff>177800</xdr:colOff>
      <xdr:row>61</xdr:row>
      <xdr:rowOff>54066</xdr:rowOff>
    </xdr:to>
    <xdr:sp macro="" textlink="">
      <xdr:nvSpPr>
        <xdr:cNvPr id="539" name="フローチャート: 判断 538">
          <a:extLst>
            <a:ext uri="{FF2B5EF4-FFF2-40B4-BE49-F238E27FC236}">
              <a16:creationId xmlns:a16="http://schemas.microsoft.com/office/drawing/2014/main" id="{BA570746-0504-45E3-9113-2025DDB5FEE5}"/>
            </a:ext>
          </a:extLst>
        </xdr:cNvPr>
        <xdr:cNvSpPr/>
      </xdr:nvSpPr>
      <xdr:spPr>
        <a:xfrm>
          <a:off x="16268700" y="1041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102688</xdr:rowOff>
    </xdr:from>
    <xdr:to>
      <xdr:col>81</xdr:col>
      <xdr:colOff>101600</xdr:colOff>
      <xdr:row>61</xdr:row>
      <xdr:rowOff>32838</xdr:rowOff>
    </xdr:to>
    <xdr:sp macro="" textlink="">
      <xdr:nvSpPr>
        <xdr:cNvPr id="540" name="フローチャート: 判断 539">
          <a:extLst>
            <a:ext uri="{FF2B5EF4-FFF2-40B4-BE49-F238E27FC236}">
              <a16:creationId xmlns:a16="http://schemas.microsoft.com/office/drawing/2014/main" id="{91AD4D44-4E5E-46AC-B29C-424AA9B4610D}"/>
            </a:ext>
          </a:extLst>
        </xdr:cNvPr>
        <xdr:cNvSpPr/>
      </xdr:nvSpPr>
      <xdr:spPr>
        <a:xfrm>
          <a:off x="15430500" y="10389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87993</xdr:rowOff>
    </xdr:from>
    <xdr:to>
      <xdr:col>76</xdr:col>
      <xdr:colOff>165100</xdr:colOff>
      <xdr:row>61</xdr:row>
      <xdr:rowOff>18143</xdr:rowOff>
    </xdr:to>
    <xdr:sp macro="" textlink="">
      <xdr:nvSpPr>
        <xdr:cNvPr id="541" name="フローチャート: 判断 540">
          <a:extLst>
            <a:ext uri="{FF2B5EF4-FFF2-40B4-BE49-F238E27FC236}">
              <a16:creationId xmlns:a16="http://schemas.microsoft.com/office/drawing/2014/main" id="{35D6F756-E80F-48E3-9AEC-58D1A4EB1BE7}"/>
            </a:ext>
          </a:extLst>
        </xdr:cNvPr>
        <xdr:cNvSpPr/>
      </xdr:nvSpPr>
      <xdr:spPr>
        <a:xfrm>
          <a:off x="14541500" y="10374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83094</xdr:rowOff>
    </xdr:from>
    <xdr:to>
      <xdr:col>72</xdr:col>
      <xdr:colOff>38100</xdr:colOff>
      <xdr:row>61</xdr:row>
      <xdr:rowOff>13244</xdr:rowOff>
    </xdr:to>
    <xdr:sp macro="" textlink="">
      <xdr:nvSpPr>
        <xdr:cNvPr id="542" name="フローチャート: 判断 541">
          <a:extLst>
            <a:ext uri="{FF2B5EF4-FFF2-40B4-BE49-F238E27FC236}">
              <a16:creationId xmlns:a16="http://schemas.microsoft.com/office/drawing/2014/main" id="{4A16DD4A-C65C-4633-AD0F-13FFB5331933}"/>
            </a:ext>
          </a:extLst>
        </xdr:cNvPr>
        <xdr:cNvSpPr/>
      </xdr:nvSpPr>
      <xdr:spPr>
        <a:xfrm>
          <a:off x="13652500" y="1037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70031</xdr:rowOff>
    </xdr:from>
    <xdr:to>
      <xdr:col>67</xdr:col>
      <xdr:colOff>101600</xdr:colOff>
      <xdr:row>61</xdr:row>
      <xdr:rowOff>181</xdr:rowOff>
    </xdr:to>
    <xdr:sp macro="" textlink="">
      <xdr:nvSpPr>
        <xdr:cNvPr id="543" name="フローチャート: 判断 542">
          <a:extLst>
            <a:ext uri="{FF2B5EF4-FFF2-40B4-BE49-F238E27FC236}">
              <a16:creationId xmlns:a16="http://schemas.microsoft.com/office/drawing/2014/main" id="{2AB5D205-C83E-4775-86E8-679883B60EB0}"/>
            </a:ext>
          </a:extLst>
        </xdr:cNvPr>
        <xdr:cNvSpPr/>
      </xdr:nvSpPr>
      <xdr:spPr>
        <a:xfrm>
          <a:off x="12763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2693D19C-3830-4FBE-99A6-1BD2022FFCB4}"/>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A37420FF-5081-4AFC-9A87-64B55F72DF6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A29D29EA-1B2D-47C4-9927-1F0CBAB399BD}"/>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F4277BBD-E37D-4EFA-9387-7DB34CEE44A8}"/>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8" name="テキスト ボックス 547">
          <a:extLst>
            <a:ext uri="{FF2B5EF4-FFF2-40B4-BE49-F238E27FC236}">
              <a16:creationId xmlns:a16="http://schemas.microsoft.com/office/drawing/2014/main" id="{A0DC4CB3-93AD-4F95-A397-FF2AC7ACB489}"/>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91259</xdr:rowOff>
    </xdr:from>
    <xdr:to>
      <xdr:col>85</xdr:col>
      <xdr:colOff>177800</xdr:colOff>
      <xdr:row>60</xdr:row>
      <xdr:rowOff>21409</xdr:rowOff>
    </xdr:to>
    <xdr:sp macro="" textlink="">
      <xdr:nvSpPr>
        <xdr:cNvPr id="549" name="楕円 548">
          <a:extLst>
            <a:ext uri="{FF2B5EF4-FFF2-40B4-BE49-F238E27FC236}">
              <a16:creationId xmlns:a16="http://schemas.microsoft.com/office/drawing/2014/main" id="{F90122A6-AF77-43A4-BA9F-AD9CDE101E38}"/>
            </a:ext>
          </a:extLst>
        </xdr:cNvPr>
        <xdr:cNvSpPr/>
      </xdr:nvSpPr>
      <xdr:spPr>
        <a:xfrm>
          <a:off x="16268700" y="10206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114136</xdr:rowOff>
    </xdr:from>
    <xdr:ext cx="405111" cy="259045"/>
    <xdr:sp macro="" textlink="">
      <xdr:nvSpPr>
        <xdr:cNvPr id="550" name="【学校施設】&#10;有形固定資産減価償却率該当値テキスト">
          <a:extLst>
            <a:ext uri="{FF2B5EF4-FFF2-40B4-BE49-F238E27FC236}">
              <a16:creationId xmlns:a16="http://schemas.microsoft.com/office/drawing/2014/main" id="{B997CFB5-5CE1-4427-93EA-49B3718579E0}"/>
            </a:ext>
          </a:extLst>
        </xdr:cNvPr>
        <xdr:cNvSpPr txBox="1"/>
      </xdr:nvSpPr>
      <xdr:spPr>
        <a:xfrm>
          <a:off x="16357600" y="100582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71665</xdr:rowOff>
    </xdr:from>
    <xdr:to>
      <xdr:col>81</xdr:col>
      <xdr:colOff>101600</xdr:colOff>
      <xdr:row>60</xdr:row>
      <xdr:rowOff>1815</xdr:rowOff>
    </xdr:to>
    <xdr:sp macro="" textlink="">
      <xdr:nvSpPr>
        <xdr:cNvPr id="551" name="楕円 550">
          <a:extLst>
            <a:ext uri="{FF2B5EF4-FFF2-40B4-BE49-F238E27FC236}">
              <a16:creationId xmlns:a16="http://schemas.microsoft.com/office/drawing/2014/main" id="{C0A46483-52C1-438F-A1C3-64EF7E6AD1A6}"/>
            </a:ext>
          </a:extLst>
        </xdr:cNvPr>
        <xdr:cNvSpPr/>
      </xdr:nvSpPr>
      <xdr:spPr>
        <a:xfrm>
          <a:off x="15430500" y="10187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122465</xdr:rowOff>
    </xdr:from>
    <xdr:to>
      <xdr:col>85</xdr:col>
      <xdr:colOff>127000</xdr:colOff>
      <xdr:row>59</xdr:row>
      <xdr:rowOff>142059</xdr:rowOff>
    </xdr:to>
    <xdr:cxnSp macro="">
      <xdr:nvCxnSpPr>
        <xdr:cNvPr id="552" name="直線コネクタ 551">
          <a:extLst>
            <a:ext uri="{FF2B5EF4-FFF2-40B4-BE49-F238E27FC236}">
              <a16:creationId xmlns:a16="http://schemas.microsoft.com/office/drawing/2014/main" id="{562AFE17-98BF-4485-AD58-C9BDB60F8F18}"/>
            </a:ext>
          </a:extLst>
        </xdr:cNvPr>
        <xdr:cNvCxnSpPr/>
      </xdr:nvCxnSpPr>
      <xdr:spPr>
        <a:xfrm>
          <a:off x="15481300" y="10238015"/>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66766</xdr:rowOff>
    </xdr:from>
    <xdr:to>
      <xdr:col>76</xdr:col>
      <xdr:colOff>165100</xdr:colOff>
      <xdr:row>59</xdr:row>
      <xdr:rowOff>168366</xdr:rowOff>
    </xdr:to>
    <xdr:sp macro="" textlink="">
      <xdr:nvSpPr>
        <xdr:cNvPr id="553" name="楕円 552">
          <a:extLst>
            <a:ext uri="{FF2B5EF4-FFF2-40B4-BE49-F238E27FC236}">
              <a16:creationId xmlns:a16="http://schemas.microsoft.com/office/drawing/2014/main" id="{11346BFD-984F-4BC6-80E7-43B1EC05B995}"/>
            </a:ext>
          </a:extLst>
        </xdr:cNvPr>
        <xdr:cNvSpPr/>
      </xdr:nvSpPr>
      <xdr:spPr>
        <a:xfrm>
          <a:off x="14541500" y="10182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117566</xdr:rowOff>
    </xdr:from>
    <xdr:to>
      <xdr:col>81</xdr:col>
      <xdr:colOff>50800</xdr:colOff>
      <xdr:row>59</xdr:row>
      <xdr:rowOff>122465</xdr:rowOff>
    </xdr:to>
    <xdr:cxnSp macro="">
      <xdr:nvCxnSpPr>
        <xdr:cNvPr id="554" name="直線コネクタ 553">
          <a:extLst>
            <a:ext uri="{FF2B5EF4-FFF2-40B4-BE49-F238E27FC236}">
              <a16:creationId xmlns:a16="http://schemas.microsoft.com/office/drawing/2014/main" id="{99AF3388-CE63-4580-BD24-F072550D6739}"/>
            </a:ext>
          </a:extLst>
        </xdr:cNvPr>
        <xdr:cNvCxnSpPr/>
      </xdr:nvCxnSpPr>
      <xdr:spPr>
        <a:xfrm>
          <a:off x="14592300" y="1023311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60234</xdr:rowOff>
    </xdr:from>
    <xdr:to>
      <xdr:col>72</xdr:col>
      <xdr:colOff>38100</xdr:colOff>
      <xdr:row>59</xdr:row>
      <xdr:rowOff>161834</xdr:rowOff>
    </xdr:to>
    <xdr:sp macro="" textlink="">
      <xdr:nvSpPr>
        <xdr:cNvPr id="555" name="楕円 554">
          <a:extLst>
            <a:ext uri="{FF2B5EF4-FFF2-40B4-BE49-F238E27FC236}">
              <a16:creationId xmlns:a16="http://schemas.microsoft.com/office/drawing/2014/main" id="{3EA3A03A-5374-46E1-B3CF-B516D864DC2F}"/>
            </a:ext>
          </a:extLst>
        </xdr:cNvPr>
        <xdr:cNvSpPr/>
      </xdr:nvSpPr>
      <xdr:spPr>
        <a:xfrm>
          <a:off x="13652500" y="10175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111034</xdr:rowOff>
    </xdr:from>
    <xdr:to>
      <xdr:col>76</xdr:col>
      <xdr:colOff>114300</xdr:colOff>
      <xdr:row>59</xdr:row>
      <xdr:rowOff>117566</xdr:rowOff>
    </xdr:to>
    <xdr:cxnSp macro="">
      <xdr:nvCxnSpPr>
        <xdr:cNvPr id="556" name="直線コネクタ 555">
          <a:extLst>
            <a:ext uri="{FF2B5EF4-FFF2-40B4-BE49-F238E27FC236}">
              <a16:creationId xmlns:a16="http://schemas.microsoft.com/office/drawing/2014/main" id="{99C96C17-8076-4F99-8F98-C727973F0DDD}"/>
            </a:ext>
          </a:extLst>
        </xdr:cNvPr>
        <xdr:cNvCxnSpPr/>
      </xdr:nvCxnSpPr>
      <xdr:spPr>
        <a:xfrm>
          <a:off x="13703300" y="1022658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76563</xdr:rowOff>
    </xdr:from>
    <xdr:to>
      <xdr:col>67</xdr:col>
      <xdr:colOff>101600</xdr:colOff>
      <xdr:row>60</xdr:row>
      <xdr:rowOff>6713</xdr:rowOff>
    </xdr:to>
    <xdr:sp macro="" textlink="">
      <xdr:nvSpPr>
        <xdr:cNvPr id="557" name="楕円 556">
          <a:extLst>
            <a:ext uri="{FF2B5EF4-FFF2-40B4-BE49-F238E27FC236}">
              <a16:creationId xmlns:a16="http://schemas.microsoft.com/office/drawing/2014/main" id="{D7164D82-79D0-4D89-915B-FAE05AEC36C5}"/>
            </a:ext>
          </a:extLst>
        </xdr:cNvPr>
        <xdr:cNvSpPr/>
      </xdr:nvSpPr>
      <xdr:spPr>
        <a:xfrm>
          <a:off x="12763500" y="1019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111034</xdr:rowOff>
    </xdr:from>
    <xdr:to>
      <xdr:col>71</xdr:col>
      <xdr:colOff>177800</xdr:colOff>
      <xdr:row>59</xdr:row>
      <xdr:rowOff>127363</xdr:rowOff>
    </xdr:to>
    <xdr:cxnSp macro="">
      <xdr:nvCxnSpPr>
        <xdr:cNvPr id="558" name="直線コネクタ 557">
          <a:extLst>
            <a:ext uri="{FF2B5EF4-FFF2-40B4-BE49-F238E27FC236}">
              <a16:creationId xmlns:a16="http://schemas.microsoft.com/office/drawing/2014/main" id="{CDE852D2-161F-4038-860F-0948F21B0058}"/>
            </a:ext>
          </a:extLst>
        </xdr:cNvPr>
        <xdr:cNvCxnSpPr/>
      </xdr:nvCxnSpPr>
      <xdr:spPr>
        <a:xfrm flipV="1">
          <a:off x="12814300" y="10226584"/>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23965</xdr:rowOff>
    </xdr:from>
    <xdr:ext cx="405111" cy="259045"/>
    <xdr:sp macro="" textlink="">
      <xdr:nvSpPr>
        <xdr:cNvPr id="559" name="n_1aveValue【学校施設】&#10;有形固定資産減価償却率">
          <a:extLst>
            <a:ext uri="{FF2B5EF4-FFF2-40B4-BE49-F238E27FC236}">
              <a16:creationId xmlns:a16="http://schemas.microsoft.com/office/drawing/2014/main" id="{D55201DF-0D5F-45D1-9E86-5E6EEA02F8D6}"/>
            </a:ext>
          </a:extLst>
        </xdr:cNvPr>
        <xdr:cNvSpPr txBox="1"/>
      </xdr:nvSpPr>
      <xdr:spPr>
        <a:xfrm>
          <a:off x="15266044" y="104824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9270</xdr:rowOff>
    </xdr:from>
    <xdr:ext cx="405111" cy="259045"/>
    <xdr:sp macro="" textlink="">
      <xdr:nvSpPr>
        <xdr:cNvPr id="560" name="n_2aveValue【学校施設】&#10;有形固定資産減価償却率">
          <a:extLst>
            <a:ext uri="{FF2B5EF4-FFF2-40B4-BE49-F238E27FC236}">
              <a16:creationId xmlns:a16="http://schemas.microsoft.com/office/drawing/2014/main" id="{5043C7F6-5B32-4D19-9FBC-DC06F50A1784}"/>
            </a:ext>
          </a:extLst>
        </xdr:cNvPr>
        <xdr:cNvSpPr txBox="1"/>
      </xdr:nvSpPr>
      <xdr:spPr>
        <a:xfrm>
          <a:off x="14389744" y="1046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4371</xdr:rowOff>
    </xdr:from>
    <xdr:ext cx="405111" cy="259045"/>
    <xdr:sp macro="" textlink="">
      <xdr:nvSpPr>
        <xdr:cNvPr id="561" name="n_3aveValue【学校施設】&#10;有形固定資産減価償却率">
          <a:extLst>
            <a:ext uri="{FF2B5EF4-FFF2-40B4-BE49-F238E27FC236}">
              <a16:creationId xmlns:a16="http://schemas.microsoft.com/office/drawing/2014/main" id="{28679C8E-6201-4ABE-AD69-DBFBCFB25FD2}"/>
            </a:ext>
          </a:extLst>
        </xdr:cNvPr>
        <xdr:cNvSpPr txBox="1"/>
      </xdr:nvSpPr>
      <xdr:spPr>
        <a:xfrm>
          <a:off x="13500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162758</xdr:rowOff>
    </xdr:from>
    <xdr:ext cx="405111" cy="259045"/>
    <xdr:sp macro="" textlink="">
      <xdr:nvSpPr>
        <xdr:cNvPr id="562" name="n_4aveValue【学校施設】&#10;有形固定資産減価償却率">
          <a:extLst>
            <a:ext uri="{FF2B5EF4-FFF2-40B4-BE49-F238E27FC236}">
              <a16:creationId xmlns:a16="http://schemas.microsoft.com/office/drawing/2014/main" id="{F5EC12BB-580F-438E-B253-6752ED35E1CE}"/>
            </a:ext>
          </a:extLst>
        </xdr:cNvPr>
        <xdr:cNvSpPr txBox="1"/>
      </xdr:nvSpPr>
      <xdr:spPr>
        <a:xfrm>
          <a:off x="12611744" y="104497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18342</xdr:rowOff>
    </xdr:from>
    <xdr:ext cx="405111" cy="259045"/>
    <xdr:sp macro="" textlink="">
      <xdr:nvSpPr>
        <xdr:cNvPr id="563" name="n_1mainValue【学校施設】&#10;有形固定資産減価償却率">
          <a:extLst>
            <a:ext uri="{FF2B5EF4-FFF2-40B4-BE49-F238E27FC236}">
              <a16:creationId xmlns:a16="http://schemas.microsoft.com/office/drawing/2014/main" id="{EA726620-2293-435E-8DBA-F8A7EFF7DF68}"/>
            </a:ext>
          </a:extLst>
        </xdr:cNvPr>
        <xdr:cNvSpPr txBox="1"/>
      </xdr:nvSpPr>
      <xdr:spPr>
        <a:xfrm>
          <a:off x="15266044" y="9962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13443</xdr:rowOff>
    </xdr:from>
    <xdr:ext cx="405111" cy="259045"/>
    <xdr:sp macro="" textlink="">
      <xdr:nvSpPr>
        <xdr:cNvPr id="564" name="n_2mainValue【学校施設】&#10;有形固定資産減価償却率">
          <a:extLst>
            <a:ext uri="{FF2B5EF4-FFF2-40B4-BE49-F238E27FC236}">
              <a16:creationId xmlns:a16="http://schemas.microsoft.com/office/drawing/2014/main" id="{A03FE4B2-10D6-43E0-98A4-1238F6D2A097}"/>
            </a:ext>
          </a:extLst>
        </xdr:cNvPr>
        <xdr:cNvSpPr txBox="1"/>
      </xdr:nvSpPr>
      <xdr:spPr>
        <a:xfrm>
          <a:off x="14389744" y="9957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6911</xdr:rowOff>
    </xdr:from>
    <xdr:ext cx="405111" cy="259045"/>
    <xdr:sp macro="" textlink="">
      <xdr:nvSpPr>
        <xdr:cNvPr id="565" name="n_3mainValue【学校施設】&#10;有形固定資産減価償却率">
          <a:extLst>
            <a:ext uri="{FF2B5EF4-FFF2-40B4-BE49-F238E27FC236}">
              <a16:creationId xmlns:a16="http://schemas.microsoft.com/office/drawing/2014/main" id="{FA3D6378-F2ED-439A-B77E-95E3436EAA1D}"/>
            </a:ext>
          </a:extLst>
        </xdr:cNvPr>
        <xdr:cNvSpPr txBox="1"/>
      </xdr:nvSpPr>
      <xdr:spPr>
        <a:xfrm>
          <a:off x="13500744" y="99510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23240</xdr:rowOff>
    </xdr:from>
    <xdr:ext cx="405111" cy="259045"/>
    <xdr:sp macro="" textlink="">
      <xdr:nvSpPr>
        <xdr:cNvPr id="566" name="n_4mainValue【学校施設】&#10;有形固定資産減価償却率">
          <a:extLst>
            <a:ext uri="{FF2B5EF4-FFF2-40B4-BE49-F238E27FC236}">
              <a16:creationId xmlns:a16="http://schemas.microsoft.com/office/drawing/2014/main" id="{2CF9A76D-712D-47C6-9E65-64DBA50E6543}"/>
            </a:ext>
          </a:extLst>
        </xdr:cNvPr>
        <xdr:cNvSpPr txBox="1"/>
      </xdr:nvSpPr>
      <xdr:spPr>
        <a:xfrm>
          <a:off x="12611744" y="99673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7" name="正方形/長方形 566">
          <a:extLst>
            <a:ext uri="{FF2B5EF4-FFF2-40B4-BE49-F238E27FC236}">
              <a16:creationId xmlns:a16="http://schemas.microsoft.com/office/drawing/2014/main" id="{4C5F6BE9-0BE6-4449-B77F-DCFB602A326B}"/>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8" name="正方形/長方形 567">
          <a:extLst>
            <a:ext uri="{FF2B5EF4-FFF2-40B4-BE49-F238E27FC236}">
              <a16:creationId xmlns:a16="http://schemas.microsoft.com/office/drawing/2014/main" id="{45C8F352-7F40-41B7-AE5F-4AC22ACCDBBF}"/>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9" name="正方形/長方形 568">
          <a:extLst>
            <a:ext uri="{FF2B5EF4-FFF2-40B4-BE49-F238E27FC236}">
              <a16:creationId xmlns:a16="http://schemas.microsoft.com/office/drawing/2014/main" id="{6125BE0A-FF8B-4BB1-BCB7-C17CE20E3B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0" name="正方形/長方形 569">
          <a:extLst>
            <a:ext uri="{FF2B5EF4-FFF2-40B4-BE49-F238E27FC236}">
              <a16:creationId xmlns:a16="http://schemas.microsoft.com/office/drawing/2014/main" id="{926046C1-1B94-499A-B6FD-7AD608D7A044}"/>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1" name="正方形/長方形 570">
          <a:extLst>
            <a:ext uri="{FF2B5EF4-FFF2-40B4-BE49-F238E27FC236}">
              <a16:creationId xmlns:a16="http://schemas.microsoft.com/office/drawing/2014/main" id="{E2AC3B69-C0AA-489D-A534-42A96AB8C265}"/>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2" name="正方形/長方形 571">
          <a:extLst>
            <a:ext uri="{FF2B5EF4-FFF2-40B4-BE49-F238E27FC236}">
              <a16:creationId xmlns:a16="http://schemas.microsoft.com/office/drawing/2014/main" id="{34607995-F5F9-413C-B11D-90131E41652F}"/>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3" name="正方形/長方形 572">
          <a:extLst>
            <a:ext uri="{FF2B5EF4-FFF2-40B4-BE49-F238E27FC236}">
              <a16:creationId xmlns:a16="http://schemas.microsoft.com/office/drawing/2014/main" id="{2340791F-3651-48D0-9181-F56B686C2039}"/>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4" name="正方形/長方形 573">
          <a:extLst>
            <a:ext uri="{FF2B5EF4-FFF2-40B4-BE49-F238E27FC236}">
              <a16:creationId xmlns:a16="http://schemas.microsoft.com/office/drawing/2014/main" id="{183E4FB8-BA12-417E-8098-04E0BA1917B5}"/>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5" name="テキスト ボックス 574">
          <a:extLst>
            <a:ext uri="{FF2B5EF4-FFF2-40B4-BE49-F238E27FC236}">
              <a16:creationId xmlns:a16="http://schemas.microsoft.com/office/drawing/2014/main" id="{0EAA0CA1-90DF-42BB-8316-E633F8026DFC}"/>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6" name="直線コネクタ 575">
          <a:extLst>
            <a:ext uri="{FF2B5EF4-FFF2-40B4-BE49-F238E27FC236}">
              <a16:creationId xmlns:a16="http://schemas.microsoft.com/office/drawing/2014/main" id="{488BD5AA-2480-40C0-8C07-E6D0775A7B06}"/>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7" name="テキスト ボックス 576">
          <a:extLst>
            <a:ext uri="{FF2B5EF4-FFF2-40B4-BE49-F238E27FC236}">
              <a16:creationId xmlns:a16="http://schemas.microsoft.com/office/drawing/2014/main" id="{0EFF0A3D-3ACD-4A2A-98C8-F596F4E68174}"/>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8" name="直線コネクタ 577">
          <a:extLst>
            <a:ext uri="{FF2B5EF4-FFF2-40B4-BE49-F238E27FC236}">
              <a16:creationId xmlns:a16="http://schemas.microsoft.com/office/drawing/2014/main" id="{D32D08D6-9E51-4F8B-A30F-05908030A46F}"/>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79" name="テキスト ボックス 578">
          <a:extLst>
            <a:ext uri="{FF2B5EF4-FFF2-40B4-BE49-F238E27FC236}">
              <a16:creationId xmlns:a16="http://schemas.microsoft.com/office/drawing/2014/main" id="{2077489B-FE74-4DA8-96F5-88C566EA169A}"/>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0" name="直線コネクタ 579">
          <a:extLst>
            <a:ext uri="{FF2B5EF4-FFF2-40B4-BE49-F238E27FC236}">
              <a16:creationId xmlns:a16="http://schemas.microsoft.com/office/drawing/2014/main" id="{9E802277-6B44-4930-B859-F1D043260CE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1" name="テキスト ボックス 580">
          <a:extLst>
            <a:ext uri="{FF2B5EF4-FFF2-40B4-BE49-F238E27FC236}">
              <a16:creationId xmlns:a16="http://schemas.microsoft.com/office/drawing/2014/main" id="{9B0D2FC4-EB64-40E3-9EAB-6528D6F0E707}"/>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2" name="直線コネクタ 581">
          <a:extLst>
            <a:ext uri="{FF2B5EF4-FFF2-40B4-BE49-F238E27FC236}">
              <a16:creationId xmlns:a16="http://schemas.microsoft.com/office/drawing/2014/main" id="{49933923-4785-4342-ACAD-1C569BE653B7}"/>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3" name="テキスト ボックス 582">
          <a:extLst>
            <a:ext uri="{FF2B5EF4-FFF2-40B4-BE49-F238E27FC236}">
              <a16:creationId xmlns:a16="http://schemas.microsoft.com/office/drawing/2014/main" id="{DDEEA0C8-2E8D-4B13-B179-47B3F80012A2}"/>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4" name="直線コネクタ 583">
          <a:extLst>
            <a:ext uri="{FF2B5EF4-FFF2-40B4-BE49-F238E27FC236}">
              <a16:creationId xmlns:a16="http://schemas.microsoft.com/office/drawing/2014/main" id="{79376385-A09E-4E3E-85DE-3371F1000C31}"/>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5" name="テキスト ボックス 584">
          <a:extLst>
            <a:ext uri="{FF2B5EF4-FFF2-40B4-BE49-F238E27FC236}">
              <a16:creationId xmlns:a16="http://schemas.microsoft.com/office/drawing/2014/main" id="{48900842-E049-4669-94A5-623E0E618A0D}"/>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6AD6A3C6-E509-45DB-A581-F4ECBB71962F}"/>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7" name="テキスト ボックス 586">
          <a:extLst>
            <a:ext uri="{FF2B5EF4-FFF2-40B4-BE49-F238E27FC236}">
              <a16:creationId xmlns:a16="http://schemas.microsoft.com/office/drawing/2014/main" id="{A1E3CE12-D3A7-4093-A01D-8B851DBE7091}"/>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69AC4F1D-5E55-4958-879A-3E67DF893663}"/>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69494</xdr:rowOff>
    </xdr:from>
    <xdr:to>
      <xdr:col>116</xdr:col>
      <xdr:colOff>62864</xdr:colOff>
      <xdr:row>63</xdr:row>
      <xdr:rowOff>156363</xdr:rowOff>
    </xdr:to>
    <xdr:cxnSp macro="">
      <xdr:nvCxnSpPr>
        <xdr:cNvPr id="589" name="直線コネクタ 588">
          <a:extLst>
            <a:ext uri="{FF2B5EF4-FFF2-40B4-BE49-F238E27FC236}">
              <a16:creationId xmlns:a16="http://schemas.microsoft.com/office/drawing/2014/main" id="{7D3B0A75-BB52-4DB2-A3E6-424352594890}"/>
            </a:ext>
          </a:extLst>
        </xdr:cNvPr>
        <xdr:cNvCxnSpPr/>
      </xdr:nvCxnSpPr>
      <xdr:spPr>
        <a:xfrm flipV="1">
          <a:off x="22160864" y="9842144"/>
          <a:ext cx="0" cy="1115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160190</xdr:rowOff>
    </xdr:from>
    <xdr:ext cx="469744" cy="259045"/>
    <xdr:sp macro="" textlink="">
      <xdr:nvSpPr>
        <xdr:cNvPr id="590" name="【学校施設】&#10;一人当たり面積最小値テキスト">
          <a:extLst>
            <a:ext uri="{FF2B5EF4-FFF2-40B4-BE49-F238E27FC236}">
              <a16:creationId xmlns:a16="http://schemas.microsoft.com/office/drawing/2014/main" id="{641EA982-17FF-426A-9A9E-9D26C8F577C5}"/>
            </a:ext>
          </a:extLst>
        </xdr:cNvPr>
        <xdr:cNvSpPr txBox="1"/>
      </xdr:nvSpPr>
      <xdr:spPr>
        <a:xfrm>
          <a:off x="22199600" y="109615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156363</xdr:rowOff>
    </xdr:from>
    <xdr:to>
      <xdr:col>116</xdr:col>
      <xdr:colOff>152400</xdr:colOff>
      <xdr:row>63</xdr:row>
      <xdr:rowOff>156363</xdr:rowOff>
    </xdr:to>
    <xdr:cxnSp macro="">
      <xdr:nvCxnSpPr>
        <xdr:cNvPr id="591" name="直線コネクタ 590">
          <a:extLst>
            <a:ext uri="{FF2B5EF4-FFF2-40B4-BE49-F238E27FC236}">
              <a16:creationId xmlns:a16="http://schemas.microsoft.com/office/drawing/2014/main" id="{3ADC9F9C-C53D-46AA-B704-CF41296F81C4}"/>
            </a:ext>
          </a:extLst>
        </xdr:cNvPr>
        <xdr:cNvCxnSpPr/>
      </xdr:nvCxnSpPr>
      <xdr:spPr>
        <a:xfrm>
          <a:off x="22072600" y="109577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16171</xdr:rowOff>
    </xdr:from>
    <xdr:ext cx="469744" cy="259045"/>
    <xdr:sp macro="" textlink="">
      <xdr:nvSpPr>
        <xdr:cNvPr id="592" name="【学校施設】&#10;一人当たり面積最大値テキスト">
          <a:extLst>
            <a:ext uri="{FF2B5EF4-FFF2-40B4-BE49-F238E27FC236}">
              <a16:creationId xmlns:a16="http://schemas.microsoft.com/office/drawing/2014/main" id="{E697C5F4-713D-46D6-B45F-B0972BD6E044}"/>
            </a:ext>
          </a:extLst>
        </xdr:cNvPr>
        <xdr:cNvSpPr txBox="1"/>
      </xdr:nvSpPr>
      <xdr:spPr>
        <a:xfrm>
          <a:off x="22199600" y="96173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69494</xdr:rowOff>
    </xdr:from>
    <xdr:to>
      <xdr:col>116</xdr:col>
      <xdr:colOff>152400</xdr:colOff>
      <xdr:row>57</xdr:row>
      <xdr:rowOff>69494</xdr:rowOff>
    </xdr:to>
    <xdr:cxnSp macro="">
      <xdr:nvCxnSpPr>
        <xdr:cNvPr id="593" name="直線コネクタ 592">
          <a:extLst>
            <a:ext uri="{FF2B5EF4-FFF2-40B4-BE49-F238E27FC236}">
              <a16:creationId xmlns:a16="http://schemas.microsoft.com/office/drawing/2014/main" id="{3610770B-AF69-47A1-B9DC-99D7AAD9EE39}"/>
            </a:ext>
          </a:extLst>
        </xdr:cNvPr>
        <xdr:cNvCxnSpPr/>
      </xdr:nvCxnSpPr>
      <xdr:spPr>
        <a:xfrm>
          <a:off x="22072600" y="984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33341</xdr:rowOff>
    </xdr:from>
    <xdr:ext cx="469744" cy="259045"/>
    <xdr:sp macro="" textlink="">
      <xdr:nvSpPr>
        <xdr:cNvPr id="594" name="【学校施設】&#10;一人当たり面積平均値テキスト">
          <a:extLst>
            <a:ext uri="{FF2B5EF4-FFF2-40B4-BE49-F238E27FC236}">
              <a16:creationId xmlns:a16="http://schemas.microsoft.com/office/drawing/2014/main" id="{D7F5666B-08F7-42F1-B19C-99CD2482CA79}"/>
            </a:ext>
          </a:extLst>
        </xdr:cNvPr>
        <xdr:cNvSpPr txBox="1"/>
      </xdr:nvSpPr>
      <xdr:spPr>
        <a:xfrm>
          <a:off x="22199600" y="103203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10464</xdr:rowOff>
    </xdr:from>
    <xdr:to>
      <xdr:col>116</xdr:col>
      <xdr:colOff>114300</xdr:colOff>
      <xdr:row>61</xdr:row>
      <xdr:rowOff>112064</xdr:rowOff>
    </xdr:to>
    <xdr:sp macro="" textlink="">
      <xdr:nvSpPr>
        <xdr:cNvPr id="595" name="フローチャート: 判断 594">
          <a:extLst>
            <a:ext uri="{FF2B5EF4-FFF2-40B4-BE49-F238E27FC236}">
              <a16:creationId xmlns:a16="http://schemas.microsoft.com/office/drawing/2014/main" id="{4957C1D8-6096-42E3-A969-85B8A034AD24}"/>
            </a:ext>
          </a:extLst>
        </xdr:cNvPr>
        <xdr:cNvSpPr/>
      </xdr:nvSpPr>
      <xdr:spPr>
        <a:xfrm>
          <a:off x="22110700" y="1046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94132</xdr:rowOff>
    </xdr:from>
    <xdr:to>
      <xdr:col>112</xdr:col>
      <xdr:colOff>38100</xdr:colOff>
      <xdr:row>62</xdr:row>
      <xdr:rowOff>24282</xdr:rowOff>
    </xdr:to>
    <xdr:sp macro="" textlink="">
      <xdr:nvSpPr>
        <xdr:cNvPr id="596" name="フローチャート: 判断 595">
          <a:extLst>
            <a:ext uri="{FF2B5EF4-FFF2-40B4-BE49-F238E27FC236}">
              <a16:creationId xmlns:a16="http://schemas.microsoft.com/office/drawing/2014/main" id="{DFC63D7E-186E-4E69-8F12-19D75C9B4DEF}"/>
            </a:ext>
          </a:extLst>
        </xdr:cNvPr>
        <xdr:cNvSpPr/>
      </xdr:nvSpPr>
      <xdr:spPr>
        <a:xfrm>
          <a:off x="21272500" y="10552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97790</xdr:rowOff>
    </xdr:from>
    <xdr:to>
      <xdr:col>107</xdr:col>
      <xdr:colOff>101600</xdr:colOff>
      <xdr:row>62</xdr:row>
      <xdr:rowOff>27940</xdr:rowOff>
    </xdr:to>
    <xdr:sp macro="" textlink="">
      <xdr:nvSpPr>
        <xdr:cNvPr id="597" name="フローチャート: 判断 596">
          <a:extLst>
            <a:ext uri="{FF2B5EF4-FFF2-40B4-BE49-F238E27FC236}">
              <a16:creationId xmlns:a16="http://schemas.microsoft.com/office/drawing/2014/main" id="{A8348FA3-DDC9-4D30-93EF-3448AFA93A91}"/>
            </a:ext>
          </a:extLst>
        </xdr:cNvPr>
        <xdr:cNvSpPr/>
      </xdr:nvSpPr>
      <xdr:spPr>
        <a:xfrm>
          <a:off x="20383500" y="1055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107391</xdr:rowOff>
    </xdr:from>
    <xdr:to>
      <xdr:col>102</xdr:col>
      <xdr:colOff>165100</xdr:colOff>
      <xdr:row>62</xdr:row>
      <xdr:rowOff>37541</xdr:rowOff>
    </xdr:to>
    <xdr:sp macro="" textlink="">
      <xdr:nvSpPr>
        <xdr:cNvPr id="598" name="フローチャート: 判断 597">
          <a:extLst>
            <a:ext uri="{FF2B5EF4-FFF2-40B4-BE49-F238E27FC236}">
              <a16:creationId xmlns:a16="http://schemas.microsoft.com/office/drawing/2014/main" id="{EEF5939B-F1AD-4B93-8D26-1981E2F2D41B}"/>
            </a:ext>
          </a:extLst>
        </xdr:cNvPr>
        <xdr:cNvSpPr/>
      </xdr:nvSpPr>
      <xdr:spPr>
        <a:xfrm>
          <a:off x="19494500" y="10565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129794</xdr:rowOff>
    </xdr:from>
    <xdr:to>
      <xdr:col>98</xdr:col>
      <xdr:colOff>38100</xdr:colOff>
      <xdr:row>62</xdr:row>
      <xdr:rowOff>59944</xdr:rowOff>
    </xdr:to>
    <xdr:sp macro="" textlink="">
      <xdr:nvSpPr>
        <xdr:cNvPr id="599" name="フローチャート: 判断 598">
          <a:extLst>
            <a:ext uri="{FF2B5EF4-FFF2-40B4-BE49-F238E27FC236}">
              <a16:creationId xmlns:a16="http://schemas.microsoft.com/office/drawing/2014/main" id="{35596703-2E4A-47DB-8235-8D2D0F149E4C}"/>
            </a:ext>
          </a:extLst>
        </xdr:cNvPr>
        <xdr:cNvSpPr/>
      </xdr:nvSpPr>
      <xdr:spPr>
        <a:xfrm>
          <a:off x="18605500" y="1058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B89BF17F-EBFB-41DE-B973-66C77D0C4C6A}"/>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F863378D-09F0-45B2-B8A8-7700852AFBCC}"/>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FC79C42B-179D-45F5-8A72-EE0FCF604C87}"/>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1D1839EB-BD74-48B8-B6EC-9EA7BE2406AC}"/>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81D497AA-93FE-48FD-BADA-033D72C62872}"/>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124764</xdr:rowOff>
    </xdr:from>
    <xdr:to>
      <xdr:col>116</xdr:col>
      <xdr:colOff>114300</xdr:colOff>
      <xdr:row>62</xdr:row>
      <xdr:rowOff>54914</xdr:rowOff>
    </xdr:to>
    <xdr:sp macro="" textlink="">
      <xdr:nvSpPr>
        <xdr:cNvPr id="605" name="楕円 604">
          <a:extLst>
            <a:ext uri="{FF2B5EF4-FFF2-40B4-BE49-F238E27FC236}">
              <a16:creationId xmlns:a16="http://schemas.microsoft.com/office/drawing/2014/main" id="{C5DCDD7E-CEBA-4C44-A7D3-CB24AC250080}"/>
            </a:ext>
          </a:extLst>
        </xdr:cNvPr>
        <xdr:cNvSpPr/>
      </xdr:nvSpPr>
      <xdr:spPr>
        <a:xfrm>
          <a:off x="22110700" y="10583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103191</xdr:rowOff>
    </xdr:from>
    <xdr:ext cx="469744" cy="259045"/>
    <xdr:sp macro="" textlink="">
      <xdr:nvSpPr>
        <xdr:cNvPr id="606" name="【学校施設】&#10;一人当たり面積該当値テキスト">
          <a:extLst>
            <a:ext uri="{FF2B5EF4-FFF2-40B4-BE49-F238E27FC236}">
              <a16:creationId xmlns:a16="http://schemas.microsoft.com/office/drawing/2014/main" id="{DB89A4D5-9CF6-4F33-9A94-BDDE1FB88EAF}"/>
            </a:ext>
          </a:extLst>
        </xdr:cNvPr>
        <xdr:cNvSpPr txBox="1"/>
      </xdr:nvSpPr>
      <xdr:spPr>
        <a:xfrm>
          <a:off x="22199600" y="10561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38354</xdr:rowOff>
    </xdr:from>
    <xdr:to>
      <xdr:col>112</xdr:col>
      <xdr:colOff>38100</xdr:colOff>
      <xdr:row>61</xdr:row>
      <xdr:rowOff>139954</xdr:rowOff>
    </xdr:to>
    <xdr:sp macro="" textlink="">
      <xdr:nvSpPr>
        <xdr:cNvPr id="607" name="楕円 606">
          <a:extLst>
            <a:ext uri="{FF2B5EF4-FFF2-40B4-BE49-F238E27FC236}">
              <a16:creationId xmlns:a16="http://schemas.microsoft.com/office/drawing/2014/main" id="{7DC89E03-36CD-45A1-A3C5-083C9C17AFD9}"/>
            </a:ext>
          </a:extLst>
        </xdr:cNvPr>
        <xdr:cNvSpPr/>
      </xdr:nvSpPr>
      <xdr:spPr>
        <a:xfrm>
          <a:off x="21272500" y="104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89154</xdr:rowOff>
    </xdr:from>
    <xdr:to>
      <xdr:col>116</xdr:col>
      <xdr:colOff>63500</xdr:colOff>
      <xdr:row>62</xdr:row>
      <xdr:rowOff>4114</xdr:rowOff>
    </xdr:to>
    <xdr:cxnSp macro="">
      <xdr:nvCxnSpPr>
        <xdr:cNvPr id="608" name="直線コネクタ 607">
          <a:extLst>
            <a:ext uri="{FF2B5EF4-FFF2-40B4-BE49-F238E27FC236}">
              <a16:creationId xmlns:a16="http://schemas.microsoft.com/office/drawing/2014/main" id="{ABDFBD84-ED21-493D-8C7A-E008B4CFA607}"/>
            </a:ext>
          </a:extLst>
        </xdr:cNvPr>
        <xdr:cNvCxnSpPr/>
      </xdr:nvCxnSpPr>
      <xdr:spPr>
        <a:xfrm>
          <a:off x="21323300" y="10547604"/>
          <a:ext cx="838200" cy="86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66701</xdr:rowOff>
    </xdr:from>
    <xdr:to>
      <xdr:col>107</xdr:col>
      <xdr:colOff>101600</xdr:colOff>
      <xdr:row>61</xdr:row>
      <xdr:rowOff>168301</xdr:rowOff>
    </xdr:to>
    <xdr:sp macro="" textlink="">
      <xdr:nvSpPr>
        <xdr:cNvPr id="609" name="楕円 608">
          <a:extLst>
            <a:ext uri="{FF2B5EF4-FFF2-40B4-BE49-F238E27FC236}">
              <a16:creationId xmlns:a16="http://schemas.microsoft.com/office/drawing/2014/main" id="{F6593859-0DE6-4BFC-95E9-F00CF6040E84}"/>
            </a:ext>
          </a:extLst>
        </xdr:cNvPr>
        <xdr:cNvSpPr/>
      </xdr:nvSpPr>
      <xdr:spPr>
        <a:xfrm>
          <a:off x="20383500" y="10525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89154</xdr:rowOff>
    </xdr:from>
    <xdr:to>
      <xdr:col>111</xdr:col>
      <xdr:colOff>177800</xdr:colOff>
      <xdr:row>61</xdr:row>
      <xdr:rowOff>117501</xdr:rowOff>
    </xdr:to>
    <xdr:cxnSp macro="">
      <xdr:nvCxnSpPr>
        <xdr:cNvPr id="610" name="直線コネクタ 609">
          <a:extLst>
            <a:ext uri="{FF2B5EF4-FFF2-40B4-BE49-F238E27FC236}">
              <a16:creationId xmlns:a16="http://schemas.microsoft.com/office/drawing/2014/main" id="{2D06FAF7-63D5-4976-8CD3-6E67E03560CA}"/>
            </a:ext>
          </a:extLst>
        </xdr:cNvPr>
        <xdr:cNvCxnSpPr/>
      </xdr:nvCxnSpPr>
      <xdr:spPr>
        <a:xfrm flipV="1">
          <a:off x="20434300" y="10547604"/>
          <a:ext cx="889000" cy="28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37440</xdr:rowOff>
    </xdr:from>
    <xdr:to>
      <xdr:col>102</xdr:col>
      <xdr:colOff>165100</xdr:colOff>
      <xdr:row>61</xdr:row>
      <xdr:rowOff>139040</xdr:rowOff>
    </xdr:to>
    <xdr:sp macro="" textlink="">
      <xdr:nvSpPr>
        <xdr:cNvPr id="611" name="楕円 610">
          <a:extLst>
            <a:ext uri="{FF2B5EF4-FFF2-40B4-BE49-F238E27FC236}">
              <a16:creationId xmlns:a16="http://schemas.microsoft.com/office/drawing/2014/main" id="{A906770A-1737-4935-9A4A-6DCEE4665FE2}"/>
            </a:ext>
          </a:extLst>
        </xdr:cNvPr>
        <xdr:cNvSpPr/>
      </xdr:nvSpPr>
      <xdr:spPr>
        <a:xfrm>
          <a:off x="19494500" y="10495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88240</xdr:rowOff>
    </xdr:from>
    <xdr:to>
      <xdr:col>107</xdr:col>
      <xdr:colOff>50800</xdr:colOff>
      <xdr:row>61</xdr:row>
      <xdr:rowOff>117501</xdr:rowOff>
    </xdr:to>
    <xdr:cxnSp macro="">
      <xdr:nvCxnSpPr>
        <xdr:cNvPr id="612" name="直線コネクタ 611">
          <a:extLst>
            <a:ext uri="{FF2B5EF4-FFF2-40B4-BE49-F238E27FC236}">
              <a16:creationId xmlns:a16="http://schemas.microsoft.com/office/drawing/2014/main" id="{47E0B6D1-7C26-4D8E-AB38-96BBD4FB362A}"/>
            </a:ext>
          </a:extLst>
        </xdr:cNvPr>
        <xdr:cNvCxnSpPr/>
      </xdr:nvCxnSpPr>
      <xdr:spPr>
        <a:xfrm>
          <a:off x="19545300" y="10546690"/>
          <a:ext cx="889000" cy="29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96418</xdr:rowOff>
    </xdr:from>
    <xdr:to>
      <xdr:col>98</xdr:col>
      <xdr:colOff>38100</xdr:colOff>
      <xdr:row>62</xdr:row>
      <xdr:rowOff>26568</xdr:rowOff>
    </xdr:to>
    <xdr:sp macro="" textlink="">
      <xdr:nvSpPr>
        <xdr:cNvPr id="613" name="楕円 612">
          <a:extLst>
            <a:ext uri="{FF2B5EF4-FFF2-40B4-BE49-F238E27FC236}">
              <a16:creationId xmlns:a16="http://schemas.microsoft.com/office/drawing/2014/main" id="{D4CA49FF-C846-42F0-A656-FD445691EAF0}"/>
            </a:ext>
          </a:extLst>
        </xdr:cNvPr>
        <xdr:cNvSpPr/>
      </xdr:nvSpPr>
      <xdr:spPr>
        <a:xfrm>
          <a:off x="18605500" y="1055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88240</xdr:rowOff>
    </xdr:from>
    <xdr:to>
      <xdr:col>102</xdr:col>
      <xdr:colOff>114300</xdr:colOff>
      <xdr:row>61</xdr:row>
      <xdr:rowOff>147218</xdr:rowOff>
    </xdr:to>
    <xdr:cxnSp macro="">
      <xdr:nvCxnSpPr>
        <xdr:cNvPr id="614" name="直線コネクタ 613">
          <a:extLst>
            <a:ext uri="{FF2B5EF4-FFF2-40B4-BE49-F238E27FC236}">
              <a16:creationId xmlns:a16="http://schemas.microsoft.com/office/drawing/2014/main" id="{5D6AB1CB-03C4-436E-9C0E-C169F8C68D21}"/>
            </a:ext>
          </a:extLst>
        </xdr:cNvPr>
        <xdr:cNvCxnSpPr/>
      </xdr:nvCxnSpPr>
      <xdr:spPr>
        <a:xfrm flipV="1">
          <a:off x="18656300" y="10546690"/>
          <a:ext cx="889000" cy="5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15409</xdr:rowOff>
    </xdr:from>
    <xdr:ext cx="469744" cy="259045"/>
    <xdr:sp macro="" textlink="">
      <xdr:nvSpPr>
        <xdr:cNvPr id="615" name="n_1aveValue【学校施設】&#10;一人当たり面積">
          <a:extLst>
            <a:ext uri="{FF2B5EF4-FFF2-40B4-BE49-F238E27FC236}">
              <a16:creationId xmlns:a16="http://schemas.microsoft.com/office/drawing/2014/main" id="{A3D30CA6-1209-4DD6-9A96-2B040463ED05}"/>
            </a:ext>
          </a:extLst>
        </xdr:cNvPr>
        <xdr:cNvSpPr txBox="1"/>
      </xdr:nvSpPr>
      <xdr:spPr>
        <a:xfrm>
          <a:off x="21075727" y="10645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19067</xdr:rowOff>
    </xdr:from>
    <xdr:ext cx="469744" cy="259045"/>
    <xdr:sp macro="" textlink="">
      <xdr:nvSpPr>
        <xdr:cNvPr id="616" name="n_2aveValue【学校施設】&#10;一人当たり面積">
          <a:extLst>
            <a:ext uri="{FF2B5EF4-FFF2-40B4-BE49-F238E27FC236}">
              <a16:creationId xmlns:a16="http://schemas.microsoft.com/office/drawing/2014/main" id="{5AC8F7BD-83DE-4838-AD68-4F6A400C27E4}"/>
            </a:ext>
          </a:extLst>
        </xdr:cNvPr>
        <xdr:cNvSpPr txBox="1"/>
      </xdr:nvSpPr>
      <xdr:spPr>
        <a:xfrm>
          <a:off x="20199427" y="10648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28668</xdr:rowOff>
    </xdr:from>
    <xdr:ext cx="469744" cy="259045"/>
    <xdr:sp macro="" textlink="">
      <xdr:nvSpPr>
        <xdr:cNvPr id="617" name="n_3aveValue【学校施設】&#10;一人当たり面積">
          <a:extLst>
            <a:ext uri="{FF2B5EF4-FFF2-40B4-BE49-F238E27FC236}">
              <a16:creationId xmlns:a16="http://schemas.microsoft.com/office/drawing/2014/main" id="{4B1A94FE-AF6C-45BC-A424-40EED853A28C}"/>
            </a:ext>
          </a:extLst>
        </xdr:cNvPr>
        <xdr:cNvSpPr txBox="1"/>
      </xdr:nvSpPr>
      <xdr:spPr>
        <a:xfrm>
          <a:off x="19310427" y="106585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51071</xdr:rowOff>
    </xdr:from>
    <xdr:ext cx="469744" cy="259045"/>
    <xdr:sp macro="" textlink="">
      <xdr:nvSpPr>
        <xdr:cNvPr id="618" name="n_4aveValue【学校施設】&#10;一人当たり面積">
          <a:extLst>
            <a:ext uri="{FF2B5EF4-FFF2-40B4-BE49-F238E27FC236}">
              <a16:creationId xmlns:a16="http://schemas.microsoft.com/office/drawing/2014/main" id="{EC1A30A0-8739-4471-AB0A-C4645F575C4C}"/>
            </a:ext>
          </a:extLst>
        </xdr:cNvPr>
        <xdr:cNvSpPr txBox="1"/>
      </xdr:nvSpPr>
      <xdr:spPr>
        <a:xfrm>
          <a:off x="18421427" y="10680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59</xdr:row>
      <xdr:rowOff>156481</xdr:rowOff>
    </xdr:from>
    <xdr:ext cx="469744" cy="259045"/>
    <xdr:sp macro="" textlink="">
      <xdr:nvSpPr>
        <xdr:cNvPr id="619" name="n_1mainValue【学校施設】&#10;一人当たり面積">
          <a:extLst>
            <a:ext uri="{FF2B5EF4-FFF2-40B4-BE49-F238E27FC236}">
              <a16:creationId xmlns:a16="http://schemas.microsoft.com/office/drawing/2014/main" id="{D4BAC884-3F37-4853-BBFF-E9C3F9D8FC95}"/>
            </a:ext>
          </a:extLst>
        </xdr:cNvPr>
        <xdr:cNvSpPr txBox="1"/>
      </xdr:nvSpPr>
      <xdr:spPr>
        <a:xfrm>
          <a:off x="21075727" y="10272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13378</xdr:rowOff>
    </xdr:from>
    <xdr:ext cx="469744" cy="259045"/>
    <xdr:sp macro="" textlink="">
      <xdr:nvSpPr>
        <xdr:cNvPr id="620" name="n_2mainValue【学校施設】&#10;一人当たり面積">
          <a:extLst>
            <a:ext uri="{FF2B5EF4-FFF2-40B4-BE49-F238E27FC236}">
              <a16:creationId xmlns:a16="http://schemas.microsoft.com/office/drawing/2014/main" id="{D1AD4240-4162-4A4C-BBD3-012496F14D3B}"/>
            </a:ext>
          </a:extLst>
        </xdr:cNvPr>
        <xdr:cNvSpPr txBox="1"/>
      </xdr:nvSpPr>
      <xdr:spPr>
        <a:xfrm>
          <a:off x="20199427" y="10300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155567</xdr:rowOff>
    </xdr:from>
    <xdr:ext cx="469744" cy="259045"/>
    <xdr:sp macro="" textlink="">
      <xdr:nvSpPr>
        <xdr:cNvPr id="621" name="n_3mainValue【学校施設】&#10;一人当たり面積">
          <a:extLst>
            <a:ext uri="{FF2B5EF4-FFF2-40B4-BE49-F238E27FC236}">
              <a16:creationId xmlns:a16="http://schemas.microsoft.com/office/drawing/2014/main" id="{0EC9E048-734E-4B59-BCD0-45E47974E5A9}"/>
            </a:ext>
          </a:extLst>
        </xdr:cNvPr>
        <xdr:cNvSpPr txBox="1"/>
      </xdr:nvSpPr>
      <xdr:spPr>
        <a:xfrm>
          <a:off x="19310427" y="102711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43095</xdr:rowOff>
    </xdr:from>
    <xdr:ext cx="469744" cy="259045"/>
    <xdr:sp macro="" textlink="">
      <xdr:nvSpPr>
        <xdr:cNvPr id="622" name="n_4mainValue【学校施設】&#10;一人当たり面積">
          <a:extLst>
            <a:ext uri="{FF2B5EF4-FFF2-40B4-BE49-F238E27FC236}">
              <a16:creationId xmlns:a16="http://schemas.microsoft.com/office/drawing/2014/main" id="{5BE12136-1C9A-4181-BC84-98DE7814FEAB}"/>
            </a:ext>
          </a:extLst>
        </xdr:cNvPr>
        <xdr:cNvSpPr txBox="1"/>
      </xdr:nvSpPr>
      <xdr:spPr>
        <a:xfrm>
          <a:off x="18421427" y="10330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B203C1AE-3A40-4EDC-833F-DBF4997C6699}"/>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C2D51FDD-5735-47F4-949D-B1167E91C86F}"/>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EA5AFA49-E340-4F1C-97B0-64EA4E1D9435}"/>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DE62B2A0-4234-466C-B603-0711766DEE96}"/>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6B985AF8-2CDA-4B01-80E5-326E3633D3E6}"/>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1C80DEE4-5641-4DE9-8263-FA82CC61F785}"/>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A0972879-F3D4-4B1F-9017-98232B7B2837}"/>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D1332EAB-5BD6-4F2F-A77B-94A9C218CFA4}"/>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1" name="テキスト ボックス 630">
          <a:extLst>
            <a:ext uri="{FF2B5EF4-FFF2-40B4-BE49-F238E27FC236}">
              <a16:creationId xmlns:a16="http://schemas.microsoft.com/office/drawing/2014/main" id="{EE94AA44-586C-4187-B1A9-BDB079685E94}"/>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2" name="直線コネクタ 631">
          <a:extLst>
            <a:ext uri="{FF2B5EF4-FFF2-40B4-BE49-F238E27FC236}">
              <a16:creationId xmlns:a16="http://schemas.microsoft.com/office/drawing/2014/main" id="{D020B455-838F-4383-8D0D-0AD31AD0DBC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3" name="テキスト ボックス 632">
          <a:extLst>
            <a:ext uri="{FF2B5EF4-FFF2-40B4-BE49-F238E27FC236}">
              <a16:creationId xmlns:a16="http://schemas.microsoft.com/office/drawing/2014/main" id="{64C43350-8233-4A42-B970-00713441FA5D}"/>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4" name="直線コネクタ 633">
          <a:extLst>
            <a:ext uri="{FF2B5EF4-FFF2-40B4-BE49-F238E27FC236}">
              <a16:creationId xmlns:a16="http://schemas.microsoft.com/office/drawing/2014/main" id="{740410B2-56DD-47AE-9955-C8CB5F69FF34}"/>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5" name="テキスト ボックス 634">
          <a:extLst>
            <a:ext uri="{FF2B5EF4-FFF2-40B4-BE49-F238E27FC236}">
              <a16:creationId xmlns:a16="http://schemas.microsoft.com/office/drawing/2014/main" id="{1915FE7C-6B99-4AAF-9447-B26A0F3A9D79}"/>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6" name="直線コネクタ 635">
          <a:extLst>
            <a:ext uri="{FF2B5EF4-FFF2-40B4-BE49-F238E27FC236}">
              <a16:creationId xmlns:a16="http://schemas.microsoft.com/office/drawing/2014/main" id="{DCB4D033-D9D2-45E9-81B2-D9EAFB9500BF}"/>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7" name="テキスト ボックス 636">
          <a:extLst>
            <a:ext uri="{FF2B5EF4-FFF2-40B4-BE49-F238E27FC236}">
              <a16:creationId xmlns:a16="http://schemas.microsoft.com/office/drawing/2014/main" id="{F5C7CDF4-D4CA-4AA7-AD13-DAD7507395E4}"/>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8" name="直線コネクタ 637">
          <a:extLst>
            <a:ext uri="{FF2B5EF4-FFF2-40B4-BE49-F238E27FC236}">
              <a16:creationId xmlns:a16="http://schemas.microsoft.com/office/drawing/2014/main" id="{B411858C-2EC3-4F13-A36E-76B1E865A414}"/>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39" name="テキスト ボックス 638">
          <a:extLst>
            <a:ext uri="{FF2B5EF4-FFF2-40B4-BE49-F238E27FC236}">
              <a16:creationId xmlns:a16="http://schemas.microsoft.com/office/drawing/2014/main" id="{0133DE90-1FC2-4F20-B128-9C2839E3EE0B}"/>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0" name="直線コネクタ 639">
          <a:extLst>
            <a:ext uri="{FF2B5EF4-FFF2-40B4-BE49-F238E27FC236}">
              <a16:creationId xmlns:a16="http://schemas.microsoft.com/office/drawing/2014/main" id="{AB9A5ADE-AF0B-4DF3-9871-1F2CF972AF6F}"/>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1" name="テキスト ボックス 640">
          <a:extLst>
            <a:ext uri="{FF2B5EF4-FFF2-40B4-BE49-F238E27FC236}">
              <a16:creationId xmlns:a16="http://schemas.microsoft.com/office/drawing/2014/main" id="{3646E8BC-9523-40C7-9D7A-10879A994524}"/>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2" name="直線コネクタ 641">
          <a:extLst>
            <a:ext uri="{FF2B5EF4-FFF2-40B4-BE49-F238E27FC236}">
              <a16:creationId xmlns:a16="http://schemas.microsoft.com/office/drawing/2014/main" id="{E301D625-9AD0-4E8E-ADBA-31F09140D284}"/>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3" name="テキスト ボックス 642">
          <a:extLst>
            <a:ext uri="{FF2B5EF4-FFF2-40B4-BE49-F238E27FC236}">
              <a16:creationId xmlns:a16="http://schemas.microsoft.com/office/drawing/2014/main" id="{94A4551D-60A3-48A3-8015-67088C965F9D}"/>
            </a:ext>
          </a:extLst>
        </xdr:cNvPr>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4" name="直線コネクタ 643">
          <a:extLst>
            <a:ext uri="{FF2B5EF4-FFF2-40B4-BE49-F238E27FC236}">
              <a16:creationId xmlns:a16="http://schemas.microsoft.com/office/drawing/2014/main" id="{B95026C7-65A6-4AA2-83D1-FF016C8D90E1}"/>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5" name="【児童館】&#10;有形固定資産減価償却率グラフ枠">
          <a:extLst>
            <a:ext uri="{FF2B5EF4-FFF2-40B4-BE49-F238E27FC236}">
              <a16:creationId xmlns:a16="http://schemas.microsoft.com/office/drawing/2014/main" id="{52EA4C96-794E-471F-A08F-37C2AECB7E55}"/>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6" name="直線コネクタ 645">
          <a:extLst>
            <a:ext uri="{FF2B5EF4-FFF2-40B4-BE49-F238E27FC236}">
              <a16:creationId xmlns:a16="http://schemas.microsoft.com/office/drawing/2014/main" id="{51D157CE-0A05-4F96-B520-D22B4A0DE015}"/>
            </a:ext>
          </a:extLst>
        </xdr:cNvPr>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7" name="【児童館】&#10;有形固定資産減価償却率最小値テキスト">
          <a:extLst>
            <a:ext uri="{FF2B5EF4-FFF2-40B4-BE49-F238E27FC236}">
              <a16:creationId xmlns:a16="http://schemas.microsoft.com/office/drawing/2014/main" id="{F158B9D7-46FB-444F-A8B5-4794F141D38C}"/>
            </a:ext>
          </a:extLst>
        </xdr:cNvPr>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8" name="直線コネクタ 647">
          <a:extLst>
            <a:ext uri="{FF2B5EF4-FFF2-40B4-BE49-F238E27FC236}">
              <a16:creationId xmlns:a16="http://schemas.microsoft.com/office/drawing/2014/main" id="{04BB88E1-A5A6-4941-925C-4B9DC5C7F8D7}"/>
            </a:ext>
          </a:extLst>
        </xdr:cNvPr>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49" name="【児童館】&#10;有形固定資産減価償却率最大値テキスト">
          <a:extLst>
            <a:ext uri="{FF2B5EF4-FFF2-40B4-BE49-F238E27FC236}">
              <a16:creationId xmlns:a16="http://schemas.microsoft.com/office/drawing/2014/main" id="{515F5B88-560F-41EE-B986-62C166B2B991}"/>
            </a:ext>
          </a:extLst>
        </xdr:cNvPr>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0" name="直線コネクタ 649">
          <a:extLst>
            <a:ext uri="{FF2B5EF4-FFF2-40B4-BE49-F238E27FC236}">
              <a16:creationId xmlns:a16="http://schemas.microsoft.com/office/drawing/2014/main" id="{9D3D9BC1-F176-4AD3-B486-CAE8F607845E}"/>
            </a:ext>
          </a:extLst>
        </xdr:cNvPr>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104157</xdr:rowOff>
    </xdr:from>
    <xdr:ext cx="405111" cy="259045"/>
    <xdr:sp macro="" textlink="">
      <xdr:nvSpPr>
        <xdr:cNvPr id="651" name="【児童館】&#10;有形固定資産減価償却率平均値テキスト">
          <a:extLst>
            <a:ext uri="{FF2B5EF4-FFF2-40B4-BE49-F238E27FC236}">
              <a16:creationId xmlns:a16="http://schemas.microsoft.com/office/drawing/2014/main" id="{5BF6DF78-F0BB-45C6-B2A1-B512F33E6FF6}"/>
            </a:ext>
          </a:extLst>
        </xdr:cNvPr>
        <xdr:cNvSpPr txBox="1"/>
      </xdr:nvSpPr>
      <xdr:spPr>
        <a:xfrm>
          <a:off x="16357600" y="139916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125730</xdr:rowOff>
    </xdr:from>
    <xdr:to>
      <xdr:col>85</xdr:col>
      <xdr:colOff>177800</xdr:colOff>
      <xdr:row>82</xdr:row>
      <xdr:rowOff>55880</xdr:rowOff>
    </xdr:to>
    <xdr:sp macro="" textlink="">
      <xdr:nvSpPr>
        <xdr:cNvPr id="652" name="フローチャート: 判断 651">
          <a:extLst>
            <a:ext uri="{FF2B5EF4-FFF2-40B4-BE49-F238E27FC236}">
              <a16:creationId xmlns:a16="http://schemas.microsoft.com/office/drawing/2014/main" id="{5C2804EE-1C3E-4BC6-8926-124E5535DEDA}"/>
            </a:ext>
          </a:extLst>
        </xdr:cNvPr>
        <xdr:cNvSpPr/>
      </xdr:nvSpPr>
      <xdr:spPr>
        <a:xfrm>
          <a:off x="16268700" y="14013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128270</xdr:rowOff>
    </xdr:from>
    <xdr:to>
      <xdr:col>81</xdr:col>
      <xdr:colOff>101600</xdr:colOff>
      <xdr:row>82</xdr:row>
      <xdr:rowOff>58420</xdr:rowOff>
    </xdr:to>
    <xdr:sp macro="" textlink="">
      <xdr:nvSpPr>
        <xdr:cNvPr id="653" name="フローチャート: 判断 652">
          <a:extLst>
            <a:ext uri="{FF2B5EF4-FFF2-40B4-BE49-F238E27FC236}">
              <a16:creationId xmlns:a16="http://schemas.microsoft.com/office/drawing/2014/main" id="{8DF030C4-E9BD-47BA-B297-4AEFEAFA63A4}"/>
            </a:ext>
          </a:extLst>
        </xdr:cNvPr>
        <xdr:cNvSpPr/>
      </xdr:nvSpPr>
      <xdr:spPr>
        <a:xfrm>
          <a:off x="15430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100330</xdr:rowOff>
    </xdr:from>
    <xdr:to>
      <xdr:col>76</xdr:col>
      <xdr:colOff>165100</xdr:colOff>
      <xdr:row>82</xdr:row>
      <xdr:rowOff>30480</xdr:rowOff>
    </xdr:to>
    <xdr:sp macro="" textlink="">
      <xdr:nvSpPr>
        <xdr:cNvPr id="654" name="フローチャート: 判断 653">
          <a:extLst>
            <a:ext uri="{FF2B5EF4-FFF2-40B4-BE49-F238E27FC236}">
              <a16:creationId xmlns:a16="http://schemas.microsoft.com/office/drawing/2014/main" id="{5E2972AC-10B5-4EDC-AAC3-0C6A37A8AD19}"/>
            </a:ext>
          </a:extLst>
        </xdr:cNvPr>
        <xdr:cNvSpPr/>
      </xdr:nvSpPr>
      <xdr:spPr>
        <a:xfrm>
          <a:off x="14541500" y="13987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111761</xdr:rowOff>
    </xdr:from>
    <xdr:to>
      <xdr:col>72</xdr:col>
      <xdr:colOff>38100</xdr:colOff>
      <xdr:row>82</xdr:row>
      <xdr:rowOff>41911</xdr:rowOff>
    </xdr:to>
    <xdr:sp macro="" textlink="">
      <xdr:nvSpPr>
        <xdr:cNvPr id="655" name="フローチャート: 判断 654">
          <a:extLst>
            <a:ext uri="{FF2B5EF4-FFF2-40B4-BE49-F238E27FC236}">
              <a16:creationId xmlns:a16="http://schemas.microsoft.com/office/drawing/2014/main" id="{A16231E6-B32D-4397-8245-FE326D841608}"/>
            </a:ext>
          </a:extLst>
        </xdr:cNvPr>
        <xdr:cNvSpPr/>
      </xdr:nvSpPr>
      <xdr:spPr>
        <a:xfrm>
          <a:off x="13652500" y="13999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114300</xdr:rowOff>
    </xdr:from>
    <xdr:to>
      <xdr:col>67</xdr:col>
      <xdr:colOff>101600</xdr:colOff>
      <xdr:row>82</xdr:row>
      <xdr:rowOff>44450</xdr:rowOff>
    </xdr:to>
    <xdr:sp macro="" textlink="">
      <xdr:nvSpPr>
        <xdr:cNvPr id="656" name="フローチャート: 判断 655">
          <a:extLst>
            <a:ext uri="{FF2B5EF4-FFF2-40B4-BE49-F238E27FC236}">
              <a16:creationId xmlns:a16="http://schemas.microsoft.com/office/drawing/2014/main" id="{DD18FAF2-D88D-4B9E-938B-EEB8744C20B6}"/>
            </a:ext>
          </a:extLst>
        </xdr:cNvPr>
        <xdr:cNvSpPr/>
      </xdr:nvSpPr>
      <xdr:spPr>
        <a:xfrm>
          <a:off x="12763500" y="14001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7" name="テキスト ボックス 656">
          <a:extLst>
            <a:ext uri="{FF2B5EF4-FFF2-40B4-BE49-F238E27FC236}">
              <a16:creationId xmlns:a16="http://schemas.microsoft.com/office/drawing/2014/main" id="{9FF24CB5-3280-433D-9BDA-9EF3D82A4EF8}"/>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8" name="テキスト ボックス 657">
          <a:extLst>
            <a:ext uri="{FF2B5EF4-FFF2-40B4-BE49-F238E27FC236}">
              <a16:creationId xmlns:a16="http://schemas.microsoft.com/office/drawing/2014/main" id="{E2DEAD49-4860-44E6-B34F-AF907634CDCD}"/>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3D02D4DE-FF8F-4987-AFCF-D7C9313EEC07}"/>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BCFEAF47-B467-4170-A7A0-43A8ECF48B6F}"/>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2C7F73-8EBB-4789-A076-1C93D37F5813}"/>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81</xdr:row>
      <xdr:rowOff>85089</xdr:rowOff>
    </xdr:from>
    <xdr:to>
      <xdr:col>72</xdr:col>
      <xdr:colOff>38100</xdr:colOff>
      <xdr:row>82</xdr:row>
      <xdr:rowOff>15239</xdr:rowOff>
    </xdr:to>
    <xdr:sp macro="" textlink="">
      <xdr:nvSpPr>
        <xdr:cNvPr id="662" name="楕円 661">
          <a:extLst>
            <a:ext uri="{FF2B5EF4-FFF2-40B4-BE49-F238E27FC236}">
              <a16:creationId xmlns:a16="http://schemas.microsoft.com/office/drawing/2014/main" id="{B80C5E7F-A984-4155-A3A0-68FA307C74A0}"/>
            </a:ext>
          </a:extLst>
        </xdr:cNvPr>
        <xdr:cNvSpPr/>
      </xdr:nvSpPr>
      <xdr:spPr>
        <a:xfrm>
          <a:off x="13652500" y="13972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57150</xdr:rowOff>
    </xdr:from>
    <xdr:to>
      <xdr:col>67</xdr:col>
      <xdr:colOff>101600</xdr:colOff>
      <xdr:row>81</xdr:row>
      <xdr:rowOff>158750</xdr:rowOff>
    </xdr:to>
    <xdr:sp macro="" textlink="">
      <xdr:nvSpPr>
        <xdr:cNvPr id="663" name="楕円 662">
          <a:extLst>
            <a:ext uri="{FF2B5EF4-FFF2-40B4-BE49-F238E27FC236}">
              <a16:creationId xmlns:a16="http://schemas.microsoft.com/office/drawing/2014/main" id="{1A7A7886-FDAF-4E8A-AD27-D5BDE3FE4CAF}"/>
            </a:ext>
          </a:extLst>
        </xdr:cNvPr>
        <xdr:cNvSpPr/>
      </xdr:nvSpPr>
      <xdr:spPr>
        <a:xfrm>
          <a:off x="12763500" y="1394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107950</xdr:rowOff>
    </xdr:from>
    <xdr:to>
      <xdr:col>71</xdr:col>
      <xdr:colOff>177800</xdr:colOff>
      <xdr:row>81</xdr:row>
      <xdr:rowOff>135889</xdr:rowOff>
    </xdr:to>
    <xdr:cxnSp macro="">
      <xdr:nvCxnSpPr>
        <xdr:cNvPr id="664" name="直線コネクタ 663">
          <a:extLst>
            <a:ext uri="{FF2B5EF4-FFF2-40B4-BE49-F238E27FC236}">
              <a16:creationId xmlns:a16="http://schemas.microsoft.com/office/drawing/2014/main" id="{E1EEF45E-7D49-4C11-9794-4902EA256306}"/>
            </a:ext>
          </a:extLst>
        </xdr:cNvPr>
        <xdr:cNvCxnSpPr/>
      </xdr:nvCxnSpPr>
      <xdr:spPr>
        <a:xfrm>
          <a:off x="12814300" y="13995400"/>
          <a:ext cx="889000" cy="2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74947</xdr:rowOff>
    </xdr:from>
    <xdr:ext cx="405111" cy="259045"/>
    <xdr:sp macro="" textlink="">
      <xdr:nvSpPr>
        <xdr:cNvPr id="665" name="n_1aveValue【児童館】&#10;有形固定資産減価償却率">
          <a:extLst>
            <a:ext uri="{FF2B5EF4-FFF2-40B4-BE49-F238E27FC236}">
              <a16:creationId xmlns:a16="http://schemas.microsoft.com/office/drawing/2014/main" id="{B07D5C41-A9D4-44D3-84D8-7DBA3C3B526A}"/>
            </a:ext>
          </a:extLst>
        </xdr:cNvPr>
        <xdr:cNvSpPr txBox="1"/>
      </xdr:nvSpPr>
      <xdr:spPr>
        <a:xfrm>
          <a:off x="15266044" y="13790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47007</xdr:rowOff>
    </xdr:from>
    <xdr:ext cx="405111" cy="259045"/>
    <xdr:sp macro="" textlink="">
      <xdr:nvSpPr>
        <xdr:cNvPr id="666" name="n_2aveValue【児童館】&#10;有形固定資産減価償却率">
          <a:extLst>
            <a:ext uri="{FF2B5EF4-FFF2-40B4-BE49-F238E27FC236}">
              <a16:creationId xmlns:a16="http://schemas.microsoft.com/office/drawing/2014/main" id="{9B5B7CBA-8934-431D-A9E1-02A2604A9DEB}"/>
            </a:ext>
          </a:extLst>
        </xdr:cNvPr>
        <xdr:cNvSpPr txBox="1"/>
      </xdr:nvSpPr>
      <xdr:spPr>
        <a:xfrm>
          <a:off x="14389744" y="13763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33038</xdr:rowOff>
    </xdr:from>
    <xdr:ext cx="405111" cy="259045"/>
    <xdr:sp macro="" textlink="">
      <xdr:nvSpPr>
        <xdr:cNvPr id="667" name="n_3aveValue【児童館】&#10;有形固定資産減価償却率">
          <a:extLst>
            <a:ext uri="{FF2B5EF4-FFF2-40B4-BE49-F238E27FC236}">
              <a16:creationId xmlns:a16="http://schemas.microsoft.com/office/drawing/2014/main" id="{B260F84D-3DB8-4341-A86A-7640F96DA458}"/>
            </a:ext>
          </a:extLst>
        </xdr:cNvPr>
        <xdr:cNvSpPr txBox="1"/>
      </xdr:nvSpPr>
      <xdr:spPr>
        <a:xfrm>
          <a:off x="13500744" y="1409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35577</xdr:rowOff>
    </xdr:from>
    <xdr:ext cx="405111" cy="259045"/>
    <xdr:sp macro="" textlink="">
      <xdr:nvSpPr>
        <xdr:cNvPr id="668" name="n_4aveValue【児童館】&#10;有形固定資産減価償却率">
          <a:extLst>
            <a:ext uri="{FF2B5EF4-FFF2-40B4-BE49-F238E27FC236}">
              <a16:creationId xmlns:a16="http://schemas.microsoft.com/office/drawing/2014/main" id="{627516D0-C8F2-4283-A742-779E1B5000EC}"/>
            </a:ext>
          </a:extLst>
        </xdr:cNvPr>
        <xdr:cNvSpPr txBox="1"/>
      </xdr:nvSpPr>
      <xdr:spPr>
        <a:xfrm>
          <a:off x="12611744" y="14094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31766</xdr:rowOff>
    </xdr:from>
    <xdr:ext cx="405111" cy="259045"/>
    <xdr:sp macro="" textlink="">
      <xdr:nvSpPr>
        <xdr:cNvPr id="669" name="n_3mainValue【児童館】&#10;有形固定資産減価償却率">
          <a:extLst>
            <a:ext uri="{FF2B5EF4-FFF2-40B4-BE49-F238E27FC236}">
              <a16:creationId xmlns:a16="http://schemas.microsoft.com/office/drawing/2014/main" id="{E17614C1-3221-4991-B3D8-286757B392B0}"/>
            </a:ext>
          </a:extLst>
        </xdr:cNvPr>
        <xdr:cNvSpPr txBox="1"/>
      </xdr:nvSpPr>
      <xdr:spPr>
        <a:xfrm>
          <a:off x="13500744" y="137477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3827</xdr:rowOff>
    </xdr:from>
    <xdr:ext cx="405111" cy="259045"/>
    <xdr:sp macro="" textlink="">
      <xdr:nvSpPr>
        <xdr:cNvPr id="670" name="n_4mainValue【児童館】&#10;有形固定資産減価償却率">
          <a:extLst>
            <a:ext uri="{FF2B5EF4-FFF2-40B4-BE49-F238E27FC236}">
              <a16:creationId xmlns:a16="http://schemas.microsoft.com/office/drawing/2014/main" id="{0CD43848-3E26-416F-970A-3BAAB05B1B06}"/>
            </a:ext>
          </a:extLst>
        </xdr:cNvPr>
        <xdr:cNvSpPr txBox="1"/>
      </xdr:nvSpPr>
      <xdr:spPr>
        <a:xfrm>
          <a:off x="12611744" y="13719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1" name="正方形/長方形 670">
          <a:extLst>
            <a:ext uri="{FF2B5EF4-FFF2-40B4-BE49-F238E27FC236}">
              <a16:creationId xmlns:a16="http://schemas.microsoft.com/office/drawing/2014/main" id="{B3EFAA94-AD74-46C8-AEE8-866D7F50F093}"/>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2" name="正方形/長方形 671">
          <a:extLst>
            <a:ext uri="{FF2B5EF4-FFF2-40B4-BE49-F238E27FC236}">
              <a16:creationId xmlns:a16="http://schemas.microsoft.com/office/drawing/2014/main" id="{F724454A-7363-4F60-A219-B4A3CC49787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3" name="正方形/長方形 672">
          <a:extLst>
            <a:ext uri="{FF2B5EF4-FFF2-40B4-BE49-F238E27FC236}">
              <a16:creationId xmlns:a16="http://schemas.microsoft.com/office/drawing/2014/main" id="{D840F28E-CCC0-4AFE-B814-81B6634B6299}"/>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4" name="正方形/長方形 673">
          <a:extLst>
            <a:ext uri="{FF2B5EF4-FFF2-40B4-BE49-F238E27FC236}">
              <a16:creationId xmlns:a16="http://schemas.microsoft.com/office/drawing/2014/main" id="{D799AE2D-B881-4AA7-AD4A-9A4EE462E40B}"/>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5" name="正方形/長方形 674">
          <a:extLst>
            <a:ext uri="{FF2B5EF4-FFF2-40B4-BE49-F238E27FC236}">
              <a16:creationId xmlns:a16="http://schemas.microsoft.com/office/drawing/2014/main" id="{188D4DF0-86A5-4F65-ABBA-EAEB417C3A1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76" name="正方形/長方形 675">
          <a:extLst>
            <a:ext uri="{FF2B5EF4-FFF2-40B4-BE49-F238E27FC236}">
              <a16:creationId xmlns:a16="http://schemas.microsoft.com/office/drawing/2014/main" id="{02E7ABCC-5C58-497B-93FE-B7BF6FD3CC19}"/>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77" name="正方形/長方形 676">
          <a:extLst>
            <a:ext uri="{FF2B5EF4-FFF2-40B4-BE49-F238E27FC236}">
              <a16:creationId xmlns:a16="http://schemas.microsoft.com/office/drawing/2014/main" id="{98D74813-6328-4F82-B0AA-66AA4B496CF2}"/>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78" name="正方形/長方形 677">
          <a:extLst>
            <a:ext uri="{FF2B5EF4-FFF2-40B4-BE49-F238E27FC236}">
              <a16:creationId xmlns:a16="http://schemas.microsoft.com/office/drawing/2014/main" id="{8DF06AC4-B5AC-49FF-9F10-4B37CD8071DC}"/>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79" name="テキスト ボックス 678">
          <a:extLst>
            <a:ext uri="{FF2B5EF4-FFF2-40B4-BE49-F238E27FC236}">
              <a16:creationId xmlns:a16="http://schemas.microsoft.com/office/drawing/2014/main" id="{4A3CAD24-E315-4290-9046-56A8312A23C4}"/>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0" name="直線コネクタ 679">
          <a:extLst>
            <a:ext uri="{FF2B5EF4-FFF2-40B4-BE49-F238E27FC236}">
              <a16:creationId xmlns:a16="http://schemas.microsoft.com/office/drawing/2014/main" id="{99545A8F-7720-4912-975D-33024B6F518E}"/>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81" name="直線コネクタ 680">
          <a:extLst>
            <a:ext uri="{FF2B5EF4-FFF2-40B4-BE49-F238E27FC236}">
              <a16:creationId xmlns:a16="http://schemas.microsoft.com/office/drawing/2014/main" id="{CF0855A8-3BD6-48B9-BA01-62CF0E7CB4A2}"/>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82" name="テキスト ボックス 681">
          <a:extLst>
            <a:ext uri="{FF2B5EF4-FFF2-40B4-BE49-F238E27FC236}">
              <a16:creationId xmlns:a16="http://schemas.microsoft.com/office/drawing/2014/main" id="{F406CD0D-13B8-4D98-89FA-B269488C45A2}"/>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83" name="直線コネクタ 682">
          <a:extLst>
            <a:ext uri="{FF2B5EF4-FFF2-40B4-BE49-F238E27FC236}">
              <a16:creationId xmlns:a16="http://schemas.microsoft.com/office/drawing/2014/main" id="{04440B6D-B0C5-43DD-8389-DCF95158B544}"/>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84" name="テキスト ボックス 683">
          <a:extLst>
            <a:ext uri="{FF2B5EF4-FFF2-40B4-BE49-F238E27FC236}">
              <a16:creationId xmlns:a16="http://schemas.microsoft.com/office/drawing/2014/main" id="{9BB400A2-4E86-4A28-880B-43905C8354B6}"/>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85" name="直線コネクタ 684">
          <a:extLst>
            <a:ext uri="{FF2B5EF4-FFF2-40B4-BE49-F238E27FC236}">
              <a16:creationId xmlns:a16="http://schemas.microsoft.com/office/drawing/2014/main" id="{24296F9B-D7FC-4387-9E7A-DB07A3E2924C}"/>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86" name="テキスト ボックス 685">
          <a:extLst>
            <a:ext uri="{FF2B5EF4-FFF2-40B4-BE49-F238E27FC236}">
              <a16:creationId xmlns:a16="http://schemas.microsoft.com/office/drawing/2014/main" id="{B3483176-6F3A-46D5-B3B8-51059B8CF6E3}"/>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87" name="直線コネクタ 686">
          <a:extLst>
            <a:ext uri="{FF2B5EF4-FFF2-40B4-BE49-F238E27FC236}">
              <a16:creationId xmlns:a16="http://schemas.microsoft.com/office/drawing/2014/main" id="{F6963732-7503-478F-A52A-4F003E9D6D7C}"/>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88" name="テキスト ボックス 687">
          <a:extLst>
            <a:ext uri="{FF2B5EF4-FFF2-40B4-BE49-F238E27FC236}">
              <a16:creationId xmlns:a16="http://schemas.microsoft.com/office/drawing/2014/main" id="{FAA959AB-1E0C-4FB2-8104-039B8945B3E9}"/>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89" name="直線コネクタ 688">
          <a:extLst>
            <a:ext uri="{FF2B5EF4-FFF2-40B4-BE49-F238E27FC236}">
              <a16:creationId xmlns:a16="http://schemas.microsoft.com/office/drawing/2014/main" id="{FABAF291-361C-4AC1-9115-9BDF42179D89}"/>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690" name="テキスト ボックス 689">
          <a:extLst>
            <a:ext uri="{FF2B5EF4-FFF2-40B4-BE49-F238E27FC236}">
              <a16:creationId xmlns:a16="http://schemas.microsoft.com/office/drawing/2014/main" id="{EE7F1E5A-7BED-456B-AE08-7074F1539B5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1" name="直線コネクタ 690">
          <a:extLst>
            <a:ext uri="{FF2B5EF4-FFF2-40B4-BE49-F238E27FC236}">
              <a16:creationId xmlns:a16="http://schemas.microsoft.com/office/drawing/2014/main" id="{B0FC5D42-6BCE-445D-AE43-213838087C53}"/>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2" name="テキスト ボックス 691">
          <a:extLst>
            <a:ext uri="{FF2B5EF4-FFF2-40B4-BE49-F238E27FC236}">
              <a16:creationId xmlns:a16="http://schemas.microsoft.com/office/drawing/2014/main" id="{6C79A4BB-206B-4A5C-8A91-C8D972CB3AE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3" name="【児童館】&#10;一人当たり面積グラフ枠">
          <a:extLst>
            <a:ext uri="{FF2B5EF4-FFF2-40B4-BE49-F238E27FC236}">
              <a16:creationId xmlns:a16="http://schemas.microsoft.com/office/drawing/2014/main" id="{0C7AF1EE-E4A3-4380-BEB2-063578B476DB}"/>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19050</xdr:rowOff>
    </xdr:from>
    <xdr:to>
      <xdr:col>116</xdr:col>
      <xdr:colOff>62864</xdr:colOff>
      <xdr:row>86</xdr:row>
      <xdr:rowOff>57150</xdr:rowOff>
    </xdr:to>
    <xdr:cxnSp macro="">
      <xdr:nvCxnSpPr>
        <xdr:cNvPr id="694" name="直線コネクタ 693">
          <a:extLst>
            <a:ext uri="{FF2B5EF4-FFF2-40B4-BE49-F238E27FC236}">
              <a16:creationId xmlns:a16="http://schemas.microsoft.com/office/drawing/2014/main" id="{C6A71F32-7F0E-4846-A0DC-2C684C80EB71}"/>
            </a:ext>
          </a:extLst>
        </xdr:cNvPr>
        <xdr:cNvCxnSpPr/>
      </xdr:nvCxnSpPr>
      <xdr:spPr>
        <a:xfrm flipV="1">
          <a:off x="22160864" y="13220700"/>
          <a:ext cx="0" cy="1581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60977</xdr:rowOff>
    </xdr:from>
    <xdr:ext cx="469744" cy="259045"/>
    <xdr:sp macro="" textlink="">
      <xdr:nvSpPr>
        <xdr:cNvPr id="695" name="【児童館】&#10;一人当たり面積最小値テキスト">
          <a:extLst>
            <a:ext uri="{FF2B5EF4-FFF2-40B4-BE49-F238E27FC236}">
              <a16:creationId xmlns:a16="http://schemas.microsoft.com/office/drawing/2014/main" id="{FCA1FA18-FB60-44E6-A432-8A4E33691FCF}"/>
            </a:ext>
          </a:extLst>
        </xdr:cNvPr>
        <xdr:cNvSpPr txBox="1"/>
      </xdr:nvSpPr>
      <xdr:spPr>
        <a:xfrm>
          <a:off x="22199600" y="14805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57150</xdr:rowOff>
    </xdr:from>
    <xdr:to>
      <xdr:col>116</xdr:col>
      <xdr:colOff>152400</xdr:colOff>
      <xdr:row>86</xdr:row>
      <xdr:rowOff>57150</xdr:rowOff>
    </xdr:to>
    <xdr:cxnSp macro="">
      <xdr:nvCxnSpPr>
        <xdr:cNvPr id="696" name="直線コネクタ 695">
          <a:extLst>
            <a:ext uri="{FF2B5EF4-FFF2-40B4-BE49-F238E27FC236}">
              <a16:creationId xmlns:a16="http://schemas.microsoft.com/office/drawing/2014/main" id="{AC3D2463-FF7B-43D3-9098-0B7B372239C3}"/>
            </a:ext>
          </a:extLst>
        </xdr:cNvPr>
        <xdr:cNvCxnSpPr/>
      </xdr:nvCxnSpPr>
      <xdr:spPr>
        <a:xfrm>
          <a:off x="22072600" y="1480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75</xdr:row>
      <xdr:rowOff>137177</xdr:rowOff>
    </xdr:from>
    <xdr:ext cx="469744" cy="259045"/>
    <xdr:sp macro="" textlink="">
      <xdr:nvSpPr>
        <xdr:cNvPr id="697" name="【児童館】&#10;一人当たり面積最大値テキスト">
          <a:extLst>
            <a:ext uri="{FF2B5EF4-FFF2-40B4-BE49-F238E27FC236}">
              <a16:creationId xmlns:a16="http://schemas.microsoft.com/office/drawing/2014/main" id="{C0835E3D-A440-49B2-8663-E5C0CC6403B8}"/>
            </a:ext>
          </a:extLst>
        </xdr:cNvPr>
        <xdr:cNvSpPr txBox="1"/>
      </xdr:nvSpPr>
      <xdr:spPr>
        <a:xfrm>
          <a:off x="22199600" y="1299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19050</xdr:rowOff>
    </xdr:from>
    <xdr:to>
      <xdr:col>116</xdr:col>
      <xdr:colOff>152400</xdr:colOff>
      <xdr:row>77</xdr:row>
      <xdr:rowOff>19050</xdr:rowOff>
    </xdr:to>
    <xdr:cxnSp macro="">
      <xdr:nvCxnSpPr>
        <xdr:cNvPr id="698" name="直線コネクタ 697">
          <a:extLst>
            <a:ext uri="{FF2B5EF4-FFF2-40B4-BE49-F238E27FC236}">
              <a16:creationId xmlns:a16="http://schemas.microsoft.com/office/drawing/2014/main" id="{1B2B535C-42D7-4248-8716-BE50EEDF776D}"/>
            </a:ext>
          </a:extLst>
        </xdr:cNvPr>
        <xdr:cNvCxnSpPr/>
      </xdr:nvCxnSpPr>
      <xdr:spPr>
        <a:xfrm>
          <a:off x="22072600" y="1322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22877</xdr:rowOff>
    </xdr:from>
    <xdr:ext cx="469744" cy="259045"/>
    <xdr:sp macro="" textlink="">
      <xdr:nvSpPr>
        <xdr:cNvPr id="699" name="【児童館】&#10;一人当たり面積平均値テキスト">
          <a:extLst>
            <a:ext uri="{FF2B5EF4-FFF2-40B4-BE49-F238E27FC236}">
              <a16:creationId xmlns:a16="http://schemas.microsoft.com/office/drawing/2014/main" id="{74B34A3D-5F99-4513-BBE0-C47ECEFEE4C2}"/>
            </a:ext>
          </a:extLst>
        </xdr:cNvPr>
        <xdr:cNvSpPr txBox="1"/>
      </xdr:nvSpPr>
      <xdr:spPr>
        <a:xfrm>
          <a:off x="22199600" y="142532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44450</xdr:rowOff>
    </xdr:from>
    <xdr:to>
      <xdr:col>116</xdr:col>
      <xdr:colOff>114300</xdr:colOff>
      <xdr:row>83</xdr:row>
      <xdr:rowOff>146050</xdr:rowOff>
    </xdr:to>
    <xdr:sp macro="" textlink="">
      <xdr:nvSpPr>
        <xdr:cNvPr id="700" name="フローチャート: 判断 699">
          <a:extLst>
            <a:ext uri="{FF2B5EF4-FFF2-40B4-BE49-F238E27FC236}">
              <a16:creationId xmlns:a16="http://schemas.microsoft.com/office/drawing/2014/main" id="{90207E27-C905-41C1-9432-B210720B1170}"/>
            </a:ext>
          </a:extLst>
        </xdr:cNvPr>
        <xdr:cNvSpPr/>
      </xdr:nvSpPr>
      <xdr:spPr>
        <a:xfrm>
          <a:off x="221107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63500</xdr:rowOff>
    </xdr:from>
    <xdr:to>
      <xdr:col>112</xdr:col>
      <xdr:colOff>38100</xdr:colOff>
      <xdr:row>83</xdr:row>
      <xdr:rowOff>165100</xdr:rowOff>
    </xdr:to>
    <xdr:sp macro="" textlink="">
      <xdr:nvSpPr>
        <xdr:cNvPr id="701" name="フローチャート: 判断 700">
          <a:extLst>
            <a:ext uri="{FF2B5EF4-FFF2-40B4-BE49-F238E27FC236}">
              <a16:creationId xmlns:a16="http://schemas.microsoft.com/office/drawing/2014/main" id="{445F5AA7-53A9-4923-9147-3F4141C2561A}"/>
            </a:ext>
          </a:extLst>
        </xdr:cNvPr>
        <xdr:cNvSpPr/>
      </xdr:nvSpPr>
      <xdr:spPr>
        <a:xfrm>
          <a:off x="21272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63500</xdr:rowOff>
    </xdr:from>
    <xdr:to>
      <xdr:col>107</xdr:col>
      <xdr:colOff>101600</xdr:colOff>
      <xdr:row>83</xdr:row>
      <xdr:rowOff>165100</xdr:rowOff>
    </xdr:to>
    <xdr:sp macro="" textlink="">
      <xdr:nvSpPr>
        <xdr:cNvPr id="702" name="フローチャート: 判断 701">
          <a:extLst>
            <a:ext uri="{FF2B5EF4-FFF2-40B4-BE49-F238E27FC236}">
              <a16:creationId xmlns:a16="http://schemas.microsoft.com/office/drawing/2014/main" id="{5389D3A9-83F5-426C-970E-9C5D7E8F6356}"/>
            </a:ext>
          </a:extLst>
        </xdr:cNvPr>
        <xdr:cNvSpPr/>
      </xdr:nvSpPr>
      <xdr:spPr>
        <a:xfrm>
          <a:off x="20383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63500</xdr:rowOff>
    </xdr:from>
    <xdr:to>
      <xdr:col>102</xdr:col>
      <xdr:colOff>165100</xdr:colOff>
      <xdr:row>83</xdr:row>
      <xdr:rowOff>165100</xdr:rowOff>
    </xdr:to>
    <xdr:sp macro="" textlink="">
      <xdr:nvSpPr>
        <xdr:cNvPr id="703" name="フローチャート: 判断 702">
          <a:extLst>
            <a:ext uri="{FF2B5EF4-FFF2-40B4-BE49-F238E27FC236}">
              <a16:creationId xmlns:a16="http://schemas.microsoft.com/office/drawing/2014/main" id="{CEC67815-1008-44EA-9B50-14EECFC32F57}"/>
            </a:ext>
          </a:extLst>
        </xdr:cNvPr>
        <xdr:cNvSpPr/>
      </xdr:nvSpPr>
      <xdr:spPr>
        <a:xfrm>
          <a:off x="19494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63500</xdr:rowOff>
    </xdr:from>
    <xdr:to>
      <xdr:col>98</xdr:col>
      <xdr:colOff>38100</xdr:colOff>
      <xdr:row>83</xdr:row>
      <xdr:rowOff>165100</xdr:rowOff>
    </xdr:to>
    <xdr:sp macro="" textlink="">
      <xdr:nvSpPr>
        <xdr:cNvPr id="704" name="フローチャート: 判断 703">
          <a:extLst>
            <a:ext uri="{FF2B5EF4-FFF2-40B4-BE49-F238E27FC236}">
              <a16:creationId xmlns:a16="http://schemas.microsoft.com/office/drawing/2014/main" id="{66B7FE5E-BCA0-44EE-A9B3-58847E3842B1}"/>
            </a:ext>
          </a:extLst>
        </xdr:cNvPr>
        <xdr:cNvSpPr/>
      </xdr:nvSpPr>
      <xdr:spPr>
        <a:xfrm>
          <a:off x="18605500" y="1429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5" name="テキスト ボックス 704">
          <a:extLst>
            <a:ext uri="{FF2B5EF4-FFF2-40B4-BE49-F238E27FC236}">
              <a16:creationId xmlns:a16="http://schemas.microsoft.com/office/drawing/2014/main" id="{0FC9C5EB-6B16-407D-A91E-DD0F6B06057C}"/>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6D977732-5C37-4EF6-886E-A0A6A572ECAE}"/>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F8C2F700-A9EE-4436-AC43-B759070AB709}"/>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739CCA72-3B57-47F2-9A1E-C6C35EC0DC6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D1820475-70C9-4EF5-9287-E96132C0BF57}"/>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85</xdr:row>
      <xdr:rowOff>25400</xdr:rowOff>
    </xdr:from>
    <xdr:to>
      <xdr:col>102</xdr:col>
      <xdr:colOff>165100</xdr:colOff>
      <xdr:row>85</xdr:row>
      <xdr:rowOff>127000</xdr:rowOff>
    </xdr:to>
    <xdr:sp macro="" textlink="">
      <xdr:nvSpPr>
        <xdr:cNvPr id="710" name="楕円 709">
          <a:extLst>
            <a:ext uri="{FF2B5EF4-FFF2-40B4-BE49-F238E27FC236}">
              <a16:creationId xmlns:a16="http://schemas.microsoft.com/office/drawing/2014/main" id="{907B43B1-C626-487D-BC6F-09EEC5C38C5B}"/>
            </a:ext>
          </a:extLst>
        </xdr:cNvPr>
        <xdr:cNvSpPr/>
      </xdr:nvSpPr>
      <xdr:spPr>
        <a:xfrm>
          <a:off x="19494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25400</xdr:rowOff>
    </xdr:from>
    <xdr:to>
      <xdr:col>98</xdr:col>
      <xdr:colOff>38100</xdr:colOff>
      <xdr:row>85</xdr:row>
      <xdr:rowOff>127000</xdr:rowOff>
    </xdr:to>
    <xdr:sp macro="" textlink="">
      <xdr:nvSpPr>
        <xdr:cNvPr id="711" name="楕円 710">
          <a:extLst>
            <a:ext uri="{FF2B5EF4-FFF2-40B4-BE49-F238E27FC236}">
              <a16:creationId xmlns:a16="http://schemas.microsoft.com/office/drawing/2014/main" id="{33E82F38-5B30-40C8-91C9-485B07BA270B}"/>
            </a:ext>
          </a:extLst>
        </xdr:cNvPr>
        <xdr:cNvSpPr/>
      </xdr:nvSpPr>
      <xdr:spPr>
        <a:xfrm>
          <a:off x="18605500" y="1459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76200</xdr:rowOff>
    </xdr:from>
    <xdr:to>
      <xdr:col>102</xdr:col>
      <xdr:colOff>114300</xdr:colOff>
      <xdr:row>85</xdr:row>
      <xdr:rowOff>76200</xdr:rowOff>
    </xdr:to>
    <xdr:cxnSp macro="">
      <xdr:nvCxnSpPr>
        <xdr:cNvPr id="712" name="直線コネクタ 711">
          <a:extLst>
            <a:ext uri="{FF2B5EF4-FFF2-40B4-BE49-F238E27FC236}">
              <a16:creationId xmlns:a16="http://schemas.microsoft.com/office/drawing/2014/main" id="{EB7E7C72-9BF9-4CF5-BC36-86959CC35B08}"/>
            </a:ext>
          </a:extLst>
        </xdr:cNvPr>
        <xdr:cNvCxnSpPr/>
      </xdr:nvCxnSpPr>
      <xdr:spPr>
        <a:xfrm>
          <a:off x="18656300" y="146494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10177</xdr:rowOff>
    </xdr:from>
    <xdr:ext cx="469744" cy="259045"/>
    <xdr:sp macro="" textlink="">
      <xdr:nvSpPr>
        <xdr:cNvPr id="713" name="n_1aveValue【児童館】&#10;一人当たり面積">
          <a:extLst>
            <a:ext uri="{FF2B5EF4-FFF2-40B4-BE49-F238E27FC236}">
              <a16:creationId xmlns:a16="http://schemas.microsoft.com/office/drawing/2014/main" id="{CEADB6C2-E456-4BC9-9617-DCEAE759B73E}"/>
            </a:ext>
          </a:extLst>
        </xdr:cNvPr>
        <xdr:cNvSpPr txBox="1"/>
      </xdr:nvSpPr>
      <xdr:spPr>
        <a:xfrm>
          <a:off x="210757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10177</xdr:rowOff>
    </xdr:from>
    <xdr:ext cx="469744" cy="259045"/>
    <xdr:sp macro="" textlink="">
      <xdr:nvSpPr>
        <xdr:cNvPr id="714" name="n_2aveValue【児童館】&#10;一人当たり面積">
          <a:extLst>
            <a:ext uri="{FF2B5EF4-FFF2-40B4-BE49-F238E27FC236}">
              <a16:creationId xmlns:a16="http://schemas.microsoft.com/office/drawing/2014/main" id="{FC689D1B-ADE4-4FA7-B4FA-1022997B8977}"/>
            </a:ext>
          </a:extLst>
        </xdr:cNvPr>
        <xdr:cNvSpPr txBox="1"/>
      </xdr:nvSpPr>
      <xdr:spPr>
        <a:xfrm>
          <a:off x="20199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10177</xdr:rowOff>
    </xdr:from>
    <xdr:ext cx="469744" cy="259045"/>
    <xdr:sp macro="" textlink="">
      <xdr:nvSpPr>
        <xdr:cNvPr id="715" name="n_3aveValue【児童館】&#10;一人当たり面積">
          <a:extLst>
            <a:ext uri="{FF2B5EF4-FFF2-40B4-BE49-F238E27FC236}">
              <a16:creationId xmlns:a16="http://schemas.microsoft.com/office/drawing/2014/main" id="{89BC35D6-0501-4D30-9AC2-0051B27BACEF}"/>
            </a:ext>
          </a:extLst>
        </xdr:cNvPr>
        <xdr:cNvSpPr txBox="1"/>
      </xdr:nvSpPr>
      <xdr:spPr>
        <a:xfrm>
          <a:off x="19310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10177</xdr:rowOff>
    </xdr:from>
    <xdr:ext cx="469744" cy="259045"/>
    <xdr:sp macro="" textlink="">
      <xdr:nvSpPr>
        <xdr:cNvPr id="716" name="n_4aveValue【児童館】&#10;一人当たり面積">
          <a:extLst>
            <a:ext uri="{FF2B5EF4-FFF2-40B4-BE49-F238E27FC236}">
              <a16:creationId xmlns:a16="http://schemas.microsoft.com/office/drawing/2014/main" id="{D0EDE84D-8465-4EF3-BBBE-B72FFF56BB83}"/>
            </a:ext>
          </a:extLst>
        </xdr:cNvPr>
        <xdr:cNvSpPr txBox="1"/>
      </xdr:nvSpPr>
      <xdr:spPr>
        <a:xfrm>
          <a:off x="18421427" y="1406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118127</xdr:rowOff>
    </xdr:from>
    <xdr:ext cx="469744" cy="259045"/>
    <xdr:sp macro="" textlink="">
      <xdr:nvSpPr>
        <xdr:cNvPr id="717" name="n_3mainValue【児童館】&#10;一人当たり面積">
          <a:extLst>
            <a:ext uri="{FF2B5EF4-FFF2-40B4-BE49-F238E27FC236}">
              <a16:creationId xmlns:a16="http://schemas.microsoft.com/office/drawing/2014/main" id="{D031A255-16DA-430E-95DA-663F29201E3C}"/>
            </a:ext>
          </a:extLst>
        </xdr:cNvPr>
        <xdr:cNvSpPr txBox="1"/>
      </xdr:nvSpPr>
      <xdr:spPr>
        <a:xfrm>
          <a:off x="19310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118127</xdr:rowOff>
    </xdr:from>
    <xdr:ext cx="469744" cy="259045"/>
    <xdr:sp macro="" textlink="">
      <xdr:nvSpPr>
        <xdr:cNvPr id="718" name="n_4mainValue【児童館】&#10;一人当たり面積">
          <a:extLst>
            <a:ext uri="{FF2B5EF4-FFF2-40B4-BE49-F238E27FC236}">
              <a16:creationId xmlns:a16="http://schemas.microsoft.com/office/drawing/2014/main" id="{D586A33B-6F90-4659-9174-91D095588FFC}"/>
            </a:ext>
          </a:extLst>
        </xdr:cNvPr>
        <xdr:cNvSpPr txBox="1"/>
      </xdr:nvSpPr>
      <xdr:spPr>
        <a:xfrm>
          <a:off x="18421427" y="146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19" name="正方形/長方形 718">
          <a:extLst>
            <a:ext uri="{FF2B5EF4-FFF2-40B4-BE49-F238E27FC236}">
              <a16:creationId xmlns:a16="http://schemas.microsoft.com/office/drawing/2014/main" id="{3C76F360-7952-4457-96CA-FB69DC408CA1}"/>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0" name="正方形/長方形 719">
          <a:extLst>
            <a:ext uri="{FF2B5EF4-FFF2-40B4-BE49-F238E27FC236}">
              <a16:creationId xmlns:a16="http://schemas.microsoft.com/office/drawing/2014/main" id="{77398E57-3A8A-4123-8E85-0BE32CC495EA}"/>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1" name="正方形/長方形 720">
          <a:extLst>
            <a:ext uri="{FF2B5EF4-FFF2-40B4-BE49-F238E27FC236}">
              <a16:creationId xmlns:a16="http://schemas.microsoft.com/office/drawing/2014/main" id="{78D49D21-D62A-4ED2-919D-DEC0DD111A3E}"/>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2" name="正方形/長方形 721">
          <a:extLst>
            <a:ext uri="{FF2B5EF4-FFF2-40B4-BE49-F238E27FC236}">
              <a16:creationId xmlns:a16="http://schemas.microsoft.com/office/drawing/2014/main" id="{2B43153D-5D89-40BC-9DE2-B9B27C45A1EC}"/>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3" name="正方形/長方形 722">
          <a:extLst>
            <a:ext uri="{FF2B5EF4-FFF2-40B4-BE49-F238E27FC236}">
              <a16:creationId xmlns:a16="http://schemas.microsoft.com/office/drawing/2014/main" id="{49C227A6-5FA1-4F55-B1AB-27A6D4A43369}"/>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4" name="正方形/長方形 723">
          <a:extLst>
            <a:ext uri="{FF2B5EF4-FFF2-40B4-BE49-F238E27FC236}">
              <a16:creationId xmlns:a16="http://schemas.microsoft.com/office/drawing/2014/main" id="{BC86E65A-9160-4CB8-A09D-C4CA9B872A19}"/>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5" name="正方形/長方形 724">
          <a:extLst>
            <a:ext uri="{FF2B5EF4-FFF2-40B4-BE49-F238E27FC236}">
              <a16:creationId xmlns:a16="http://schemas.microsoft.com/office/drawing/2014/main" id="{4B50DE48-C9DC-406B-BCFA-518D02F3A7E2}"/>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6" name="正方形/長方形 725">
          <a:extLst>
            <a:ext uri="{FF2B5EF4-FFF2-40B4-BE49-F238E27FC236}">
              <a16:creationId xmlns:a16="http://schemas.microsoft.com/office/drawing/2014/main" id="{CCAD1056-8F78-4045-BD69-8FEDBFC3C1DD}"/>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27" name="テキスト ボックス 726">
          <a:extLst>
            <a:ext uri="{FF2B5EF4-FFF2-40B4-BE49-F238E27FC236}">
              <a16:creationId xmlns:a16="http://schemas.microsoft.com/office/drawing/2014/main" id="{ABB21FB0-5E7E-4623-B34B-4CA219CAB5E7}"/>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28" name="直線コネクタ 727">
          <a:extLst>
            <a:ext uri="{FF2B5EF4-FFF2-40B4-BE49-F238E27FC236}">
              <a16:creationId xmlns:a16="http://schemas.microsoft.com/office/drawing/2014/main" id="{D06BEDE7-E181-44BA-98BA-560067B3851C}"/>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29" name="テキスト ボックス 728">
          <a:extLst>
            <a:ext uri="{FF2B5EF4-FFF2-40B4-BE49-F238E27FC236}">
              <a16:creationId xmlns:a16="http://schemas.microsoft.com/office/drawing/2014/main" id="{4717ACAD-BC11-4504-A44F-A4AF078BA84D}"/>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730" name="直線コネクタ 729">
          <a:extLst>
            <a:ext uri="{FF2B5EF4-FFF2-40B4-BE49-F238E27FC236}">
              <a16:creationId xmlns:a16="http://schemas.microsoft.com/office/drawing/2014/main" id="{3E7E4FAD-06AB-4F17-B732-0A723846D2E3}"/>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731" name="テキスト ボックス 730">
          <a:extLst>
            <a:ext uri="{FF2B5EF4-FFF2-40B4-BE49-F238E27FC236}">
              <a16:creationId xmlns:a16="http://schemas.microsoft.com/office/drawing/2014/main" id="{0E613BFE-F3FE-493C-AF35-5042CE5998C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2" name="直線コネクタ 731">
          <a:extLst>
            <a:ext uri="{FF2B5EF4-FFF2-40B4-BE49-F238E27FC236}">
              <a16:creationId xmlns:a16="http://schemas.microsoft.com/office/drawing/2014/main" id="{F39B72A9-5B7C-42B5-862B-7E4E5BC3FF81}"/>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3" name="テキスト ボックス 732">
          <a:extLst>
            <a:ext uri="{FF2B5EF4-FFF2-40B4-BE49-F238E27FC236}">
              <a16:creationId xmlns:a16="http://schemas.microsoft.com/office/drawing/2014/main" id="{D73C562D-8BE7-4B30-A839-B401022592B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4" name="直線コネクタ 733">
          <a:extLst>
            <a:ext uri="{FF2B5EF4-FFF2-40B4-BE49-F238E27FC236}">
              <a16:creationId xmlns:a16="http://schemas.microsoft.com/office/drawing/2014/main" id="{FD77B019-73A8-4A99-8673-8F10D800F9D8}"/>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5" name="テキスト ボックス 734">
          <a:extLst>
            <a:ext uri="{FF2B5EF4-FFF2-40B4-BE49-F238E27FC236}">
              <a16:creationId xmlns:a16="http://schemas.microsoft.com/office/drawing/2014/main" id="{7AA92D9F-6623-45F8-B784-639E7D6821CE}"/>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6" name="直線コネクタ 735">
          <a:extLst>
            <a:ext uri="{FF2B5EF4-FFF2-40B4-BE49-F238E27FC236}">
              <a16:creationId xmlns:a16="http://schemas.microsoft.com/office/drawing/2014/main" id="{0D99C8F5-A0E4-4BCE-915E-E06CD0106569}"/>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7" name="テキスト ボックス 736">
          <a:extLst>
            <a:ext uri="{FF2B5EF4-FFF2-40B4-BE49-F238E27FC236}">
              <a16:creationId xmlns:a16="http://schemas.microsoft.com/office/drawing/2014/main" id="{91438B3C-9080-45B4-94F4-80B5B646DEE2}"/>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38" name="直線コネクタ 737">
          <a:extLst>
            <a:ext uri="{FF2B5EF4-FFF2-40B4-BE49-F238E27FC236}">
              <a16:creationId xmlns:a16="http://schemas.microsoft.com/office/drawing/2014/main" id="{B22D1B5C-42D9-49CE-B3B1-52657AF4FA5D}"/>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739" name="テキスト ボックス 738">
          <a:extLst>
            <a:ext uri="{FF2B5EF4-FFF2-40B4-BE49-F238E27FC236}">
              <a16:creationId xmlns:a16="http://schemas.microsoft.com/office/drawing/2014/main" id="{E38CEE4F-4725-4E40-9946-6687388523A9}"/>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0" name="直線コネクタ 739">
          <a:extLst>
            <a:ext uri="{FF2B5EF4-FFF2-40B4-BE49-F238E27FC236}">
              <a16:creationId xmlns:a16="http://schemas.microsoft.com/office/drawing/2014/main" id="{DDCC4E8F-6726-41DF-B53E-2B1620AD424D}"/>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741" name="テキスト ボックス 740">
          <a:extLst>
            <a:ext uri="{FF2B5EF4-FFF2-40B4-BE49-F238E27FC236}">
              <a16:creationId xmlns:a16="http://schemas.microsoft.com/office/drawing/2014/main" id="{B164E2FA-D16C-4B9E-9463-7D61932B964D}"/>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2" name="【公民館】&#10;有形固定資産減価償却率グラフ枠">
          <a:extLst>
            <a:ext uri="{FF2B5EF4-FFF2-40B4-BE49-F238E27FC236}">
              <a16:creationId xmlns:a16="http://schemas.microsoft.com/office/drawing/2014/main" id="{E1D08BAC-103E-4BEE-A751-2322E971EB9D}"/>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66675</xdr:rowOff>
    </xdr:from>
    <xdr:to>
      <xdr:col>85</xdr:col>
      <xdr:colOff>126364</xdr:colOff>
      <xdr:row>108</xdr:row>
      <xdr:rowOff>97155</xdr:rowOff>
    </xdr:to>
    <xdr:cxnSp macro="">
      <xdr:nvCxnSpPr>
        <xdr:cNvPr id="743" name="直線コネクタ 742">
          <a:extLst>
            <a:ext uri="{FF2B5EF4-FFF2-40B4-BE49-F238E27FC236}">
              <a16:creationId xmlns:a16="http://schemas.microsoft.com/office/drawing/2014/main" id="{446B822A-167E-458F-AE01-F41B7497D025}"/>
            </a:ext>
          </a:extLst>
        </xdr:cNvPr>
        <xdr:cNvCxnSpPr/>
      </xdr:nvCxnSpPr>
      <xdr:spPr>
        <a:xfrm flipV="1">
          <a:off x="16318864" y="17211675"/>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100982</xdr:rowOff>
    </xdr:from>
    <xdr:ext cx="405111" cy="259045"/>
    <xdr:sp macro="" textlink="">
      <xdr:nvSpPr>
        <xdr:cNvPr id="744" name="【公民館】&#10;有形固定資産減価償却率最小値テキスト">
          <a:extLst>
            <a:ext uri="{FF2B5EF4-FFF2-40B4-BE49-F238E27FC236}">
              <a16:creationId xmlns:a16="http://schemas.microsoft.com/office/drawing/2014/main" id="{7D4EE6D0-BBB0-4245-B5C2-7EB693E7624A}"/>
            </a:ext>
          </a:extLst>
        </xdr:cNvPr>
        <xdr:cNvSpPr txBox="1"/>
      </xdr:nvSpPr>
      <xdr:spPr>
        <a:xfrm>
          <a:off x="16357600" y="18617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97155</xdr:rowOff>
    </xdr:from>
    <xdr:to>
      <xdr:col>86</xdr:col>
      <xdr:colOff>25400</xdr:colOff>
      <xdr:row>108</xdr:row>
      <xdr:rowOff>97155</xdr:rowOff>
    </xdr:to>
    <xdr:cxnSp macro="">
      <xdr:nvCxnSpPr>
        <xdr:cNvPr id="745" name="直線コネクタ 744">
          <a:extLst>
            <a:ext uri="{FF2B5EF4-FFF2-40B4-BE49-F238E27FC236}">
              <a16:creationId xmlns:a16="http://schemas.microsoft.com/office/drawing/2014/main" id="{20D6454F-00BB-4F7E-B3AF-0175CD671147}"/>
            </a:ext>
          </a:extLst>
        </xdr:cNvPr>
        <xdr:cNvCxnSpPr/>
      </xdr:nvCxnSpPr>
      <xdr:spPr>
        <a:xfrm>
          <a:off x="16230600" y="186137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13352</xdr:rowOff>
    </xdr:from>
    <xdr:ext cx="405111" cy="259045"/>
    <xdr:sp macro="" textlink="">
      <xdr:nvSpPr>
        <xdr:cNvPr id="746" name="【公民館】&#10;有形固定資産減価償却率最大値テキスト">
          <a:extLst>
            <a:ext uri="{FF2B5EF4-FFF2-40B4-BE49-F238E27FC236}">
              <a16:creationId xmlns:a16="http://schemas.microsoft.com/office/drawing/2014/main" id="{1849BE0B-1CE6-4F19-8ECA-0BA0FC7FE534}"/>
            </a:ext>
          </a:extLst>
        </xdr:cNvPr>
        <xdr:cNvSpPr txBox="1"/>
      </xdr:nvSpPr>
      <xdr:spPr>
        <a:xfrm>
          <a:off x="16357600" y="169869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66675</xdr:rowOff>
    </xdr:from>
    <xdr:to>
      <xdr:col>86</xdr:col>
      <xdr:colOff>25400</xdr:colOff>
      <xdr:row>100</xdr:row>
      <xdr:rowOff>66675</xdr:rowOff>
    </xdr:to>
    <xdr:cxnSp macro="">
      <xdr:nvCxnSpPr>
        <xdr:cNvPr id="747" name="直線コネクタ 746">
          <a:extLst>
            <a:ext uri="{FF2B5EF4-FFF2-40B4-BE49-F238E27FC236}">
              <a16:creationId xmlns:a16="http://schemas.microsoft.com/office/drawing/2014/main" id="{DCE1A1BA-D736-4207-81C8-DE301B162C81}"/>
            </a:ext>
          </a:extLst>
        </xdr:cNvPr>
        <xdr:cNvCxnSpPr/>
      </xdr:nvCxnSpPr>
      <xdr:spPr>
        <a:xfrm>
          <a:off x="16230600" y="17211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146702</xdr:rowOff>
    </xdr:from>
    <xdr:ext cx="405111" cy="259045"/>
    <xdr:sp macro="" textlink="">
      <xdr:nvSpPr>
        <xdr:cNvPr id="748" name="【公民館】&#10;有形固定資産減価償却率平均値テキスト">
          <a:extLst>
            <a:ext uri="{FF2B5EF4-FFF2-40B4-BE49-F238E27FC236}">
              <a16:creationId xmlns:a16="http://schemas.microsoft.com/office/drawing/2014/main" id="{06F32F34-E148-44E6-895A-438023758EE5}"/>
            </a:ext>
          </a:extLst>
        </xdr:cNvPr>
        <xdr:cNvSpPr txBox="1"/>
      </xdr:nvSpPr>
      <xdr:spPr>
        <a:xfrm>
          <a:off x="16357600" y="178060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168275</xdr:rowOff>
    </xdr:from>
    <xdr:to>
      <xdr:col>85</xdr:col>
      <xdr:colOff>177800</xdr:colOff>
      <xdr:row>104</xdr:row>
      <xdr:rowOff>98425</xdr:rowOff>
    </xdr:to>
    <xdr:sp macro="" textlink="">
      <xdr:nvSpPr>
        <xdr:cNvPr id="749" name="フローチャート: 判断 748">
          <a:extLst>
            <a:ext uri="{FF2B5EF4-FFF2-40B4-BE49-F238E27FC236}">
              <a16:creationId xmlns:a16="http://schemas.microsoft.com/office/drawing/2014/main" id="{3853BEF0-8CBF-4EBB-9EB3-8F4202056F7F}"/>
            </a:ext>
          </a:extLst>
        </xdr:cNvPr>
        <xdr:cNvSpPr/>
      </xdr:nvSpPr>
      <xdr:spPr>
        <a:xfrm>
          <a:off x="16268700" y="1782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166370</xdr:rowOff>
    </xdr:from>
    <xdr:to>
      <xdr:col>81</xdr:col>
      <xdr:colOff>101600</xdr:colOff>
      <xdr:row>104</xdr:row>
      <xdr:rowOff>96520</xdr:rowOff>
    </xdr:to>
    <xdr:sp macro="" textlink="">
      <xdr:nvSpPr>
        <xdr:cNvPr id="750" name="フローチャート: 判断 749">
          <a:extLst>
            <a:ext uri="{FF2B5EF4-FFF2-40B4-BE49-F238E27FC236}">
              <a16:creationId xmlns:a16="http://schemas.microsoft.com/office/drawing/2014/main" id="{DC69BE6D-791A-484D-8CD8-4768B2AEE082}"/>
            </a:ext>
          </a:extLst>
        </xdr:cNvPr>
        <xdr:cNvSpPr/>
      </xdr:nvSpPr>
      <xdr:spPr>
        <a:xfrm>
          <a:off x="15430500" y="1782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6350</xdr:rowOff>
    </xdr:from>
    <xdr:to>
      <xdr:col>76</xdr:col>
      <xdr:colOff>165100</xdr:colOff>
      <xdr:row>104</xdr:row>
      <xdr:rowOff>107950</xdr:rowOff>
    </xdr:to>
    <xdr:sp macro="" textlink="">
      <xdr:nvSpPr>
        <xdr:cNvPr id="751" name="フローチャート: 判断 750">
          <a:extLst>
            <a:ext uri="{FF2B5EF4-FFF2-40B4-BE49-F238E27FC236}">
              <a16:creationId xmlns:a16="http://schemas.microsoft.com/office/drawing/2014/main" id="{DD16B328-AECD-4BE8-927C-C9BA6F093279}"/>
            </a:ext>
          </a:extLst>
        </xdr:cNvPr>
        <xdr:cNvSpPr/>
      </xdr:nvSpPr>
      <xdr:spPr>
        <a:xfrm>
          <a:off x="14541500" y="1783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12064</xdr:rowOff>
    </xdr:from>
    <xdr:to>
      <xdr:col>72</xdr:col>
      <xdr:colOff>38100</xdr:colOff>
      <xdr:row>104</xdr:row>
      <xdr:rowOff>113664</xdr:rowOff>
    </xdr:to>
    <xdr:sp macro="" textlink="">
      <xdr:nvSpPr>
        <xdr:cNvPr id="752" name="フローチャート: 判断 751">
          <a:extLst>
            <a:ext uri="{FF2B5EF4-FFF2-40B4-BE49-F238E27FC236}">
              <a16:creationId xmlns:a16="http://schemas.microsoft.com/office/drawing/2014/main" id="{97C0EBBC-8D2B-4202-8420-F3511271AFC0}"/>
            </a:ext>
          </a:extLst>
        </xdr:cNvPr>
        <xdr:cNvSpPr/>
      </xdr:nvSpPr>
      <xdr:spPr>
        <a:xfrm>
          <a:off x="13652500" y="178428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10161</xdr:rowOff>
    </xdr:from>
    <xdr:to>
      <xdr:col>67</xdr:col>
      <xdr:colOff>101600</xdr:colOff>
      <xdr:row>104</xdr:row>
      <xdr:rowOff>111761</xdr:rowOff>
    </xdr:to>
    <xdr:sp macro="" textlink="">
      <xdr:nvSpPr>
        <xdr:cNvPr id="753" name="フローチャート: 判断 752">
          <a:extLst>
            <a:ext uri="{FF2B5EF4-FFF2-40B4-BE49-F238E27FC236}">
              <a16:creationId xmlns:a16="http://schemas.microsoft.com/office/drawing/2014/main" id="{8C878C00-C42A-49A5-98BE-FA360839E56A}"/>
            </a:ext>
          </a:extLst>
        </xdr:cNvPr>
        <xdr:cNvSpPr/>
      </xdr:nvSpPr>
      <xdr:spPr>
        <a:xfrm>
          <a:off x="12763500" y="17840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4" name="テキスト ボックス 753">
          <a:extLst>
            <a:ext uri="{FF2B5EF4-FFF2-40B4-BE49-F238E27FC236}">
              <a16:creationId xmlns:a16="http://schemas.microsoft.com/office/drawing/2014/main" id="{7015C61F-6721-41FE-B938-E216FC5AB704}"/>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1179C8F-B214-4BE3-B062-43B86E31D30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CAB169C1-6B7F-4118-B5D8-224585AFB8C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645317E3-AF03-4F0C-AA42-7CBF49222922}"/>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F2E35F1C-55A7-4C4D-A0C5-857766C1FE85}"/>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133986</xdr:rowOff>
    </xdr:from>
    <xdr:to>
      <xdr:col>85</xdr:col>
      <xdr:colOff>177800</xdr:colOff>
      <xdr:row>103</xdr:row>
      <xdr:rowOff>64136</xdr:rowOff>
    </xdr:to>
    <xdr:sp macro="" textlink="">
      <xdr:nvSpPr>
        <xdr:cNvPr id="759" name="楕円 758">
          <a:extLst>
            <a:ext uri="{FF2B5EF4-FFF2-40B4-BE49-F238E27FC236}">
              <a16:creationId xmlns:a16="http://schemas.microsoft.com/office/drawing/2014/main" id="{BF43C3F0-B81E-4A56-A23C-0A8D48A3BCB1}"/>
            </a:ext>
          </a:extLst>
        </xdr:cNvPr>
        <xdr:cNvSpPr/>
      </xdr:nvSpPr>
      <xdr:spPr>
        <a:xfrm>
          <a:off x="16268700" y="17621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156863</xdr:rowOff>
    </xdr:from>
    <xdr:ext cx="405111" cy="259045"/>
    <xdr:sp macro="" textlink="">
      <xdr:nvSpPr>
        <xdr:cNvPr id="760" name="【公民館】&#10;有形固定資産減価償却率該当値テキスト">
          <a:extLst>
            <a:ext uri="{FF2B5EF4-FFF2-40B4-BE49-F238E27FC236}">
              <a16:creationId xmlns:a16="http://schemas.microsoft.com/office/drawing/2014/main" id="{5F1C3A6F-FBE7-4FDC-BD29-E42471BA1BC2}"/>
            </a:ext>
          </a:extLst>
        </xdr:cNvPr>
        <xdr:cNvSpPr txBox="1"/>
      </xdr:nvSpPr>
      <xdr:spPr>
        <a:xfrm>
          <a:off x="16357600" y="1747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48261</xdr:rowOff>
    </xdr:from>
    <xdr:to>
      <xdr:col>81</xdr:col>
      <xdr:colOff>101600</xdr:colOff>
      <xdr:row>102</xdr:row>
      <xdr:rowOff>149861</xdr:rowOff>
    </xdr:to>
    <xdr:sp macro="" textlink="">
      <xdr:nvSpPr>
        <xdr:cNvPr id="761" name="楕円 760">
          <a:extLst>
            <a:ext uri="{FF2B5EF4-FFF2-40B4-BE49-F238E27FC236}">
              <a16:creationId xmlns:a16="http://schemas.microsoft.com/office/drawing/2014/main" id="{EFE9110B-60D4-434B-8DAD-A36EF9DC953B}"/>
            </a:ext>
          </a:extLst>
        </xdr:cNvPr>
        <xdr:cNvSpPr/>
      </xdr:nvSpPr>
      <xdr:spPr>
        <a:xfrm>
          <a:off x="15430500" y="17536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102</xdr:row>
      <xdr:rowOff>99061</xdr:rowOff>
    </xdr:from>
    <xdr:to>
      <xdr:col>85</xdr:col>
      <xdr:colOff>127000</xdr:colOff>
      <xdr:row>103</xdr:row>
      <xdr:rowOff>13336</xdr:rowOff>
    </xdr:to>
    <xdr:cxnSp macro="">
      <xdr:nvCxnSpPr>
        <xdr:cNvPr id="762" name="直線コネクタ 761">
          <a:extLst>
            <a:ext uri="{FF2B5EF4-FFF2-40B4-BE49-F238E27FC236}">
              <a16:creationId xmlns:a16="http://schemas.microsoft.com/office/drawing/2014/main" id="{558AC8F3-BD8C-494A-AB7C-ED8990BBF377}"/>
            </a:ext>
          </a:extLst>
        </xdr:cNvPr>
        <xdr:cNvCxnSpPr/>
      </xdr:nvCxnSpPr>
      <xdr:spPr>
        <a:xfrm>
          <a:off x="15481300" y="17586961"/>
          <a:ext cx="838200" cy="85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67311</xdr:rowOff>
    </xdr:from>
    <xdr:to>
      <xdr:col>76</xdr:col>
      <xdr:colOff>165100</xdr:colOff>
      <xdr:row>103</xdr:row>
      <xdr:rowOff>168911</xdr:rowOff>
    </xdr:to>
    <xdr:sp macro="" textlink="">
      <xdr:nvSpPr>
        <xdr:cNvPr id="763" name="楕円 762">
          <a:extLst>
            <a:ext uri="{FF2B5EF4-FFF2-40B4-BE49-F238E27FC236}">
              <a16:creationId xmlns:a16="http://schemas.microsoft.com/office/drawing/2014/main" id="{42A6FB47-9978-43BB-A5EF-5E451FEBF845}"/>
            </a:ext>
          </a:extLst>
        </xdr:cNvPr>
        <xdr:cNvSpPr/>
      </xdr:nvSpPr>
      <xdr:spPr>
        <a:xfrm>
          <a:off x="14541500" y="1772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99061</xdr:rowOff>
    </xdr:from>
    <xdr:to>
      <xdr:col>81</xdr:col>
      <xdr:colOff>50800</xdr:colOff>
      <xdr:row>103</xdr:row>
      <xdr:rowOff>118111</xdr:rowOff>
    </xdr:to>
    <xdr:cxnSp macro="">
      <xdr:nvCxnSpPr>
        <xdr:cNvPr id="764" name="直線コネクタ 763">
          <a:extLst>
            <a:ext uri="{FF2B5EF4-FFF2-40B4-BE49-F238E27FC236}">
              <a16:creationId xmlns:a16="http://schemas.microsoft.com/office/drawing/2014/main" id="{ACF33AEA-8D7A-49E7-9D17-53323F3688BF}"/>
            </a:ext>
          </a:extLst>
        </xdr:cNvPr>
        <xdr:cNvCxnSpPr/>
      </xdr:nvCxnSpPr>
      <xdr:spPr>
        <a:xfrm flipV="1">
          <a:off x="14592300" y="17586961"/>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53975</xdr:rowOff>
    </xdr:from>
    <xdr:to>
      <xdr:col>72</xdr:col>
      <xdr:colOff>38100</xdr:colOff>
      <xdr:row>104</xdr:row>
      <xdr:rowOff>155575</xdr:rowOff>
    </xdr:to>
    <xdr:sp macro="" textlink="">
      <xdr:nvSpPr>
        <xdr:cNvPr id="765" name="楕円 764">
          <a:extLst>
            <a:ext uri="{FF2B5EF4-FFF2-40B4-BE49-F238E27FC236}">
              <a16:creationId xmlns:a16="http://schemas.microsoft.com/office/drawing/2014/main" id="{74122092-673B-4C44-9092-5B5E58290834}"/>
            </a:ext>
          </a:extLst>
        </xdr:cNvPr>
        <xdr:cNvSpPr/>
      </xdr:nvSpPr>
      <xdr:spPr>
        <a:xfrm>
          <a:off x="13652500" y="178847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103</xdr:row>
      <xdr:rowOff>118111</xdr:rowOff>
    </xdr:from>
    <xdr:to>
      <xdr:col>76</xdr:col>
      <xdr:colOff>114300</xdr:colOff>
      <xdr:row>104</xdr:row>
      <xdr:rowOff>104775</xdr:rowOff>
    </xdr:to>
    <xdr:cxnSp macro="">
      <xdr:nvCxnSpPr>
        <xdr:cNvPr id="766" name="直線コネクタ 765">
          <a:extLst>
            <a:ext uri="{FF2B5EF4-FFF2-40B4-BE49-F238E27FC236}">
              <a16:creationId xmlns:a16="http://schemas.microsoft.com/office/drawing/2014/main" id="{0CB499B2-7553-4F87-AA9B-9B8C0EA7A931}"/>
            </a:ext>
          </a:extLst>
        </xdr:cNvPr>
        <xdr:cNvCxnSpPr/>
      </xdr:nvCxnSpPr>
      <xdr:spPr>
        <a:xfrm flipV="1">
          <a:off x="13703300" y="17777461"/>
          <a:ext cx="889000" cy="158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106</xdr:row>
      <xdr:rowOff>50164</xdr:rowOff>
    </xdr:from>
    <xdr:to>
      <xdr:col>67</xdr:col>
      <xdr:colOff>101600</xdr:colOff>
      <xdr:row>106</xdr:row>
      <xdr:rowOff>151764</xdr:rowOff>
    </xdr:to>
    <xdr:sp macro="" textlink="">
      <xdr:nvSpPr>
        <xdr:cNvPr id="767" name="楕円 766">
          <a:extLst>
            <a:ext uri="{FF2B5EF4-FFF2-40B4-BE49-F238E27FC236}">
              <a16:creationId xmlns:a16="http://schemas.microsoft.com/office/drawing/2014/main" id="{5EE2EEFD-8AD9-4FA3-9922-FBFEE64954C3}"/>
            </a:ext>
          </a:extLst>
        </xdr:cNvPr>
        <xdr:cNvSpPr/>
      </xdr:nvSpPr>
      <xdr:spPr>
        <a:xfrm>
          <a:off x="12763500" y="1822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104775</xdr:rowOff>
    </xdr:from>
    <xdr:to>
      <xdr:col>71</xdr:col>
      <xdr:colOff>177800</xdr:colOff>
      <xdr:row>106</xdr:row>
      <xdr:rowOff>100964</xdr:rowOff>
    </xdr:to>
    <xdr:cxnSp macro="">
      <xdr:nvCxnSpPr>
        <xdr:cNvPr id="768" name="直線コネクタ 767">
          <a:extLst>
            <a:ext uri="{FF2B5EF4-FFF2-40B4-BE49-F238E27FC236}">
              <a16:creationId xmlns:a16="http://schemas.microsoft.com/office/drawing/2014/main" id="{CFEAFFDF-F369-43CC-BA9C-5D88EAC38F80}"/>
            </a:ext>
          </a:extLst>
        </xdr:cNvPr>
        <xdr:cNvCxnSpPr/>
      </xdr:nvCxnSpPr>
      <xdr:spPr>
        <a:xfrm flipV="1">
          <a:off x="12814300" y="17935575"/>
          <a:ext cx="889000" cy="339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87647</xdr:rowOff>
    </xdr:from>
    <xdr:ext cx="405111" cy="259045"/>
    <xdr:sp macro="" textlink="">
      <xdr:nvSpPr>
        <xdr:cNvPr id="769" name="n_1aveValue【公民館】&#10;有形固定資産減価償却率">
          <a:extLst>
            <a:ext uri="{FF2B5EF4-FFF2-40B4-BE49-F238E27FC236}">
              <a16:creationId xmlns:a16="http://schemas.microsoft.com/office/drawing/2014/main" id="{6BA311B9-0E1A-4FBD-8BAC-F3B13A833937}"/>
            </a:ext>
          </a:extLst>
        </xdr:cNvPr>
        <xdr:cNvSpPr txBox="1"/>
      </xdr:nvSpPr>
      <xdr:spPr>
        <a:xfrm>
          <a:off x="15266044" y="17918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99077</xdr:rowOff>
    </xdr:from>
    <xdr:ext cx="405111" cy="259045"/>
    <xdr:sp macro="" textlink="">
      <xdr:nvSpPr>
        <xdr:cNvPr id="770" name="n_2aveValue【公民館】&#10;有形固定資産減価償却率">
          <a:extLst>
            <a:ext uri="{FF2B5EF4-FFF2-40B4-BE49-F238E27FC236}">
              <a16:creationId xmlns:a16="http://schemas.microsoft.com/office/drawing/2014/main" id="{DD75EE2A-DAC4-484E-99C5-067C8777282B}"/>
            </a:ext>
          </a:extLst>
        </xdr:cNvPr>
        <xdr:cNvSpPr txBox="1"/>
      </xdr:nvSpPr>
      <xdr:spPr>
        <a:xfrm>
          <a:off x="14389744" y="17929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130191</xdr:rowOff>
    </xdr:from>
    <xdr:ext cx="405111" cy="259045"/>
    <xdr:sp macro="" textlink="">
      <xdr:nvSpPr>
        <xdr:cNvPr id="771" name="n_3aveValue【公民館】&#10;有形固定資産減価償却率">
          <a:extLst>
            <a:ext uri="{FF2B5EF4-FFF2-40B4-BE49-F238E27FC236}">
              <a16:creationId xmlns:a16="http://schemas.microsoft.com/office/drawing/2014/main" id="{19318D0A-037F-423F-B239-015D0855D900}"/>
            </a:ext>
          </a:extLst>
        </xdr:cNvPr>
        <xdr:cNvSpPr txBox="1"/>
      </xdr:nvSpPr>
      <xdr:spPr>
        <a:xfrm>
          <a:off x="13500744" y="17618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128288</xdr:rowOff>
    </xdr:from>
    <xdr:ext cx="405111" cy="259045"/>
    <xdr:sp macro="" textlink="">
      <xdr:nvSpPr>
        <xdr:cNvPr id="772" name="n_4aveValue【公民館】&#10;有形固定資産減価償却率">
          <a:extLst>
            <a:ext uri="{FF2B5EF4-FFF2-40B4-BE49-F238E27FC236}">
              <a16:creationId xmlns:a16="http://schemas.microsoft.com/office/drawing/2014/main" id="{12C2FF9A-A74E-45BE-AC17-EEF404966CBD}"/>
            </a:ext>
          </a:extLst>
        </xdr:cNvPr>
        <xdr:cNvSpPr txBox="1"/>
      </xdr:nvSpPr>
      <xdr:spPr>
        <a:xfrm>
          <a:off x="12611744"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166388</xdr:rowOff>
    </xdr:from>
    <xdr:ext cx="405111" cy="259045"/>
    <xdr:sp macro="" textlink="">
      <xdr:nvSpPr>
        <xdr:cNvPr id="773" name="n_1mainValue【公民館】&#10;有形固定資産減価償却率">
          <a:extLst>
            <a:ext uri="{FF2B5EF4-FFF2-40B4-BE49-F238E27FC236}">
              <a16:creationId xmlns:a16="http://schemas.microsoft.com/office/drawing/2014/main" id="{F5B37A3B-9EC5-45BB-AE84-DD9419CB3B67}"/>
            </a:ext>
          </a:extLst>
        </xdr:cNvPr>
        <xdr:cNvSpPr txBox="1"/>
      </xdr:nvSpPr>
      <xdr:spPr>
        <a:xfrm>
          <a:off x="15266044" y="1731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13988</xdr:rowOff>
    </xdr:from>
    <xdr:ext cx="405111" cy="259045"/>
    <xdr:sp macro="" textlink="">
      <xdr:nvSpPr>
        <xdr:cNvPr id="774" name="n_2mainValue【公民館】&#10;有形固定資産減価償却率">
          <a:extLst>
            <a:ext uri="{FF2B5EF4-FFF2-40B4-BE49-F238E27FC236}">
              <a16:creationId xmlns:a16="http://schemas.microsoft.com/office/drawing/2014/main" id="{B761C991-310B-4057-993C-21EF07A8932D}"/>
            </a:ext>
          </a:extLst>
        </xdr:cNvPr>
        <xdr:cNvSpPr txBox="1"/>
      </xdr:nvSpPr>
      <xdr:spPr>
        <a:xfrm>
          <a:off x="14389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146702</xdr:rowOff>
    </xdr:from>
    <xdr:ext cx="405111" cy="259045"/>
    <xdr:sp macro="" textlink="">
      <xdr:nvSpPr>
        <xdr:cNvPr id="775" name="n_3mainValue【公民館】&#10;有形固定資産減価償却率">
          <a:extLst>
            <a:ext uri="{FF2B5EF4-FFF2-40B4-BE49-F238E27FC236}">
              <a16:creationId xmlns:a16="http://schemas.microsoft.com/office/drawing/2014/main" id="{62DC21FC-8537-49C5-AA51-597012CA8A1E}"/>
            </a:ext>
          </a:extLst>
        </xdr:cNvPr>
        <xdr:cNvSpPr txBox="1"/>
      </xdr:nvSpPr>
      <xdr:spPr>
        <a:xfrm>
          <a:off x="13500744" y="1797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106</xdr:row>
      <xdr:rowOff>142891</xdr:rowOff>
    </xdr:from>
    <xdr:ext cx="405111" cy="259045"/>
    <xdr:sp macro="" textlink="">
      <xdr:nvSpPr>
        <xdr:cNvPr id="776" name="n_4mainValue【公民館】&#10;有形固定資産減価償却率">
          <a:extLst>
            <a:ext uri="{FF2B5EF4-FFF2-40B4-BE49-F238E27FC236}">
              <a16:creationId xmlns:a16="http://schemas.microsoft.com/office/drawing/2014/main" id="{E00612DB-1986-48E0-A1F0-C8590C8B17F6}"/>
            </a:ext>
          </a:extLst>
        </xdr:cNvPr>
        <xdr:cNvSpPr txBox="1"/>
      </xdr:nvSpPr>
      <xdr:spPr>
        <a:xfrm>
          <a:off x="12611744" y="18316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7" name="正方形/長方形 776">
          <a:extLst>
            <a:ext uri="{FF2B5EF4-FFF2-40B4-BE49-F238E27FC236}">
              <a16:creationId xmlns:a16="http://schemas.microsoft.com/office/drawing/2014/main" id="{C3C59C40-E9A1-42D8-8108-8BC6731FE992}"/>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8" name="正方形/長方形 777">
          <a:extLst>
            <a:ext uri="{FF2B5EF4-FFF2-40B4-BE49-F238E27FC236}">
              <a16:creationId xmlns:a16="http://schemas.microsoft.com/office/drawing/2014/main" id="{FC30F446-787C-429B-880A-42F929DFE33D}"/>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9" name="正方形/長方形 778">
          <a:extLst>
            <a:ext uri="{FF2B5EF4-FFF2-40B4-BE49-F238E27FC236}">
              <a16:creationId xmlns:a16="http://schemas.microsoft.com/office/drawing/2014/main" id="{0EA02E71-64C1-4AEF-A350-F998E928A508}"/>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80" name="正方形/長方形 779">
          <a:extLst>
            <a:ext uri="{FF2B5EF4-FFF2-40B4-BE49-F238E27FC236}">
              <a16:creationId xmlns:a16="http://schemas.microsoft.com/office/drawing/2014/main" id="{0E9D62AB-4735-4BCF-916A-12910596F869}"/>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81" name="正方形/長方形 780">
          <a:extLst>
            <a:ext uri="{FF2B5EF4-FFF2-40B4-BE49-F238E27FC236}">
              <a16:creationId xmlns:a16="http://schemas.microsoft.com/office/drawing/2014/main" id="{9AE0774C-C4C1-40E5-B23E-644D6741CAAC}"/>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82" name="正方形/長方形 781">
          <a:extLst>
            <a:ext uri="{FF2B5EF4-FFF2-40B4-BE49-F238E27FC236}">
              <a16:creationId xmlns:a16="http://schemas.microsoft.com/office/drawing/2014/main" id="{F3F70942-9848-41B8-821A-2E799B500A6E}"/>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83" name="正方形/長方形 782">
          <a:extLst>
            <a:ext uri="{FF2B5EF4-FFF2-40B4-BE49-F238E27FC236}">
              <a16:creationId xmlns:a16="http://schemas.microsoft.com/office/drawing/2014/main" id="{1229C66E-2EA5-40FC-B426-404B73E2859C}"/>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84" name="正方形/長方形 783">
          <a:extLst>
            <a:ext uri="{FF2B5EF4-FFF2-40B4-BE49-F238E27FC236}">
              <a16:creationId xmlns:a16="http://schemas.microsoft.com/office/drawing/2014/main" id="{2057671C-8BDD-4B18-9FB7-4324FE5308D2}"/>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85" name="テキスト ボックス 784">
          <a:extLst>
            <a:ext uri="{FF2B5EF4-FFF2-40B4-BE49-F238E27FC236}">
              <a16:creationId xmlns:a16="http://schemas.microsoft.com/office/drawing/2014/main" id="{827E0F08-FD06-4200-8ABC-CE73AFAC01E9}"/>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6" name="直線コネクタ 785">
          <a:extLst>
            <a:ext uri="{FF2B5EF4-FFF2-40B4-BE49-F238E27FC236}">
              <a16:creationId xmlns:a16="http://schemas.microsoft.com/office/drawing/2014/main" id="{D3D32D72-8DAA-4E47-B3E6-33DA31E202B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787" name="直線コネクタ 786">
          <a:extLst>
            <a:ext uri="{FF2B5EF4-FFF2-40B4-BE49-F238E27FC236}">
              <a16:creationId xmlns:a16="http://schemas.microsoft.com/office/drawing/2014/main" id="{7172A853-CA85-4D16-B540-220EEB2DA027}"/>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788" name="テキスト ボックス 787">
          <a:extLst>
            <a:ext uri="{FF2B5EF4-FFF2-40B4-BE49-F238E27FC236}">
              <a16:creationId xmlns:a16="http://schemas.microsoft.com/office/drawing/2014/main" id="{4D846C05-8DA4-4A07-854D-5247C332E91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789" name="直線コネクタ 788">
          <a:extLst>
            <a:ext uri="{FF2B5EF4-FFF2-40B4-BE49-F238E27FC236}">
              <a16:creationId xmlns:a16="http://schemas.microsoft.com/office/drawing/2014/main" id="{2A2485FD-60C9-4F89-B3A4-65ADD33E052A}"/>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790" name="テキスト ボックス 789">
          <a:extLst>
            <a:ext uri="{FF2B5EF4-FFF2-40B4-BE49-F238E27FC236}">
              <a16:creationId xmlns:a16="http://schemas.microsoft.com/office/drawing/2014/main" id="{CB0102E4-1602-4D17-9CFF-D229EC43DD69}"/>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791" name="直線コネクタ 790">
          <a:extLst>
            <a:ext uri="{FF2B5EF4-FFF2-40B4-BE49-F238E27FC236}">
              <a16:creationId xmlns:a16="http://schemas.microsoft.com/office/drawing/2014/main" id="{0FB50B45-5F63-47E7-820F-5D155C93E628}"/>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792" name="テキスト ボックス 791">
          <a:extLst>
            <a:ext uri="{FF2B5EF4-FFF2-40B4-BE49-F238E27FC236}">
              <a16:creationId xmlns:a16="http://schemas.microsoft.com/office/drawing/2014/main" id="{DE211C9F-8DB2-4321-B5B6-A8A40B01B13E}"/>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793" name="直線コネクタ 792">
          <a:extLst>
            <a:ext uri="{FF2B5EF4-FFF2-40B4-BE49-F238E27FC236}">
              <a16:creationId xmlns:a16="http://schemas.microsoft.com/office/drawing/2014/main" id="{C7E35631-4E8E-4664-B70F-021DB11E92BB}"/>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794" name="テキスト ボックス 793">
          <a:extLst>
            <a:ext uri="{FF2B5EF4-FFF2-40B4-BE49-F238E27FC236}">
              <a16:creationId xmlns:a16="http://schemas.microsoft.com/office/drawing/2014/main" id="{B5470FEB-DD56-42BF-A162-A8102BA82F92}"/>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5" name="直線コネクタ 794">
          <a:extLst>
            <a:ext uri="{FF2B5EF4-FFF2-40B4-BE49-F238E27FC236}">
              <a16:creationId xmlns:a16="http://schemas.microsoft.com/office/drawing/2014/main" id="{A9731B02-72D1-4037-BB01-5E2D15423A5F}"/>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6" name="テキスト ボックス 795">
          <a:extLst>
            <a:ext uri="{FF2B5EF4-FFF2-40B4-BE49-F238E27FC236}">
              <a16:creationId xmlns:a16="http://schemas.microsoft.com/office/drawing/2014/main" id="{2B8E8B0A-4B6A-411F-B1DD-36F3EF07174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7" name="【公民館】&#10;一人当たり面積グラフ枠">
          <a:extLst>
            <a:ext uri="{FF2B5EF4-FFF2-40B4-BE49-F238E27FC236}">
              <a16:creationId xmlns:a16="http://schemas.microsoft.com/office/drawing/2014/main" id="{54C7DE88-0B91-4FCF-A172-172CF9F4585C}"/>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21337</xdr:rowOff>
    </xdr:from>
    <xdr:to>
      <xdr:col>116</xdr:col>
      <xdr:colOff>62864</xdr:colOff>
      <xdr:row>108</xdr:row>
      <xdr:rowOff>37337</xdr:rowOff>
    </xdr:to>
    <xdr:cxnSp macro="">
      <xdr:nvCxnSpPr>
        <xdr:cNvPr id="798" name="直線コネクタ 797">
          <a:extLst>
            <a:ext uri="{FF2B5EF4-FFF2-40B4-BE49-F238E27FC236}">
              <a16:creationId xmlns:a16="http://schemas.microsoft.com/office/drawing/2014/main" id="{AD3CBACA-2A80-4506-BDD7-0CE07F9846FE}"/>
            </a:ext>
          </a:extLst>
        </xdr:cNvPr>
        <xdr:cNvCxnSpPr/>
      </xdr:nvCxnSpPr>
      <xdr:spPr>
        <a:xfrm flipV="1">
          <a:off x="22160864" y="17337787"/>
          <a:ext cx="0" cy="1216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41164</xdr:rowOff>
    </xdr:from>
    <xdr:ext cx="469744" cy="259045"/>
    <xdr:sp macro="" textlink="">
      <xdr:nvSpPr>
        <xdr:cNvPr id="799" name="【公民館】&#10;一人当たり面積最小値テキスト">
          <a:extLst>
            <a:ext uri="{FF2B5EF4-FFF2-40B4-BE49-F238E27FC236}">
              <a16:creationId xmlns:a16="http://schemas.microsoft.com/office/drawing/2014/main" id="{E54C83FE-1C73-4990-8BB5-486F54DCA8C9}"/>
            </a:ext>
          </a:extLst>
        </xdr:cNvPr>
        <xdr:cNvSpPr txBox="1"/>
      </xdr:nvSpPr>
      <xdr:spPr>
        <a:xfrm>
          <a:off x="22199600" y="18557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37337</xdr:rowOff>
    </xdr:from>
    <xdr:to>
      <xdr:col>116</xdr:col>
      <xdr:colOff>152400</xdr:colOff>
      <xdr:row>108</xdr:row>
      <xdr:rowOff>37337</xdr:rowOff>
    </xdr:to>
    <xdr:cxnSp macro="">
      <xdr:nvCxnSpPr>
        <xdr:cNvPr id="800" name="直線コネクタ 799">
          <a:extLst>
            <a:ext uri="{FF2B5EF4-FFF2-40B4-BE49-F238E27FC236}">
              <a16:creationId xmlns:a16="http://schemas.microsoft.com/office/drawing/2014/main" id="{89CCF34A-85E1-42E6-9609-FE0B5E2D0A63}"/>
            </a:ext>
          </a:extLst>
        </xdr:cNvPr>
        <xdr:cNvCxnSpPr/>
      </xdr:nvCxnSpPr>
      <xdr:spPr>
        <a:xfrm>
          <a:off x="22072600" y="18553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139464</xdr:rowOff>
    </xdr:from>
    <xdr:ext cx="469744" cy="259045"/>
    <xdr:sp macro="" textlink="">
      <xdr:nvSpPr>
        <xdr:cNvPr id="801" name="【公民館】&#10;一人当たり面積最大値テキスト">
          <a:extLst>
            <a:ext uri="{FF2B5EF4-FFF2-40B4-BE49-F238E27FC236}">
              <a16:creationId xmlns:a16="http://schemas.microsoft.com/office/drawing/2014/main" id="{B491663F-58E2-482F-852D-49F3CE70D76A}"/>
            </a:ext>
          </a:extLst>
        </xdr:cNvPr>
        <xdr:cNvSpPr txBox="1"/>
      </xdr:nvSpPr>
      <xdr:spPr>
        <a:xfrm>
          <a:off x="22199600" y="17113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21337</xdr:rowOff>
    </xdr:from>
    <xdr:to>
      <xdr:col>116</xdr:col>
      <xdr:colOff>152400</xdr:colOff>
      <xdr:row>101</xdr:row>
      <xdr:rowOff>21337</xdr:rowOff>
    </xdr:to>
    <xdr:cxnSp macro="">
      <xdr:nvCxnSpPr>
        <xdr:cNvPr id="802" name="直線コネクタ 801">
          <a:extLst>
            <a:ext uri="{FF2B5EF4-FFF2-40B4-BE49-F238E27FC236}">
              <a16:creationId xmlns:a16="http://schemas.microsoft.com/office/drawing/2014/main" id="{5FBC37FE-3A0E-4805-BBE3-DDD3DD213C99}"/>
            </a:ext>
          </a:extLst>
        </xdr:cNvPr>
        <xdr:cNvCxnSpPr/>
      </xdr:nvCxnSpPr>
      <xdr:spPr>
        <a:xfrm>
          <a:off x="22072600" y="173377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9414</xdr:rowOff>
    </xdr:from>
    <xdr:ext cx="469744" cy="259045"/>
    <xdr:sp macro="" textlink="">
      <xdr:nvSpPr>
        <xdr:cNvPr id="803" name="【公民館】&#10;一人当たり面積平均値テキスト">
          <a:extLst>
            <a:ext uri="{FF2B5EF4-FFF2-40B4-BE49-F238E27FC236}">
              <a16:creationId xmlns:a16="http://schemas.microsoft.com/office/drawing/2014/main" id="{9875BED1-F21F-42E8-A48A-87A8F459DF89}"/>
            </a:ext>
          </a:extLst>
        </xdr:cNvPr>
        <xdr:cNvSpPr txBox="1"/>
      </xdr:nvSpPr>
      <xdr:spPr>
        <a:xfrm>
          <a:off x="22199600" y="180116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157987</xdr:rowOff>
    </xdr:from>
    <xdr:to>
      <xdr:col>116</xdr:col>
      <xdr:colOff>114300</xdr:colOff>
      <xdr:row>106</xdr:row>
      <xdr:rowOff>88137</xdr:rowOff>
    </xdr:to>
    <xdr:sp macro="" textlink="">
      <xdr:nvSpPr>
        <xdr:cNvPr id="804" name="フローチャート: 判断 803">
          <a:extLst>
            <a:ext uri="{FF2B5EF4-FFF2-40B4-BE49-F238E27FC236}">
              <a16:creationId xmlns:a16="http://schemas.microsoft.com/office/drawing/2014/main" id="{D7E61089-6E74-4AA1-967F-79FCDB1447CC}"/>
            </a:ext>
          </a:extLst>
        </xdr:cNvPr>
        <xdr:cNvSpPr/>
      </xdr:nvSpPr>
      <xdr:spPr>
        <a:xfrm>
          <a:off x="22110700" y="18160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18542</xdr:rowOff>
    </xdr:from>
    <xdr:to>
      <xdr:col>112</xdr:col>
      <xdr:colOff>38100</xdr:colOff>
      <xdr:row>106</xdr:row>
      <xdr:rowOff>120142</xdr:rowOff>
    </xdr:to>
    <xdr:sp macro="" textlink="">
      <xdr:nvSpPr>
        <xdr:cNvPr id="805" name="フローチャート: 判断 804">
          <a:extLst>
            <a:ext uri="{FF2B5EF4-FFF2-40B4-BE49-F238E27FC236}">
              <a16:creationId xmlns:a16="http://schemas.microsoft.com/office/drawing/2014/main" id="{767E9DA2-3566-41AC-BC2B-5798384E7D7A}"/>
            </a:ext>
          </a:extLst>
        </xdr:cNvPr>
        <xdr:cNvSpPr/>
      </xdr:nvSpPr>
      <xdr:spPr>
        <a:xfrm>
          <a:off x="21272500" y="1819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43687</xdr:rowOff>
    </xdr:from>
    <xdr:to>
      <xdr:col>107</xdr:col>
      <xdr:colOff>101600</xdr:colOff>
      <xdr:row>106</xdr:row>
      <xdr:rowOff>145287</xdr:rowOff>
    </xdr:to>
    <xdr:sp macro="" textlink="">
      <xdr:nvSpPr>
        <xdr:cNvPr id="806" name="フローチャート: 判断 805">
          <a:extLst>
            <a:ext uri="{FF2B5EF4-FFF2-40B4-BE49-F238E27FC236}">
              <a16:creationId xmlns:a16="http://schemas.microsoft.com/office/drawing/2014/main" id="{A21B7724-EE2C-4BD8-99D6-47C56F791AE3}"/>
            </a:ext>
          </a:extLst>
        </xdr:cNvPr>
        <xdr:cNvSpPr/>
      </xdr:nvSpPr>
      <xdr:spPr>
        <a:xfrm>
          <a:off x="20383500" y="18217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39115</xdr:rowOff>
    </xdr:from>
    <xdr:to>
      <xdr:col>102</xdr:col>
      <xdr:colOff>165100</xdr:colOff>
      <xdr:row>106</xdr:row>
      <xdr:rowOff>140715</xdr:rowOff>
    </xdr:to>
    <xdr:sp macro="" textlink="">
      <xdr:nvSpPr>
        <xdr:cNvPr id="807" name="フローチャート: 判断 806">
          <a:extLst>
            <a:ext uri="{FF2B5EF4-FFF2-40B4-BE49-F238E27FC236}">
              <a16:creationId xmlns:a16="http://schemas.microsoft.com/office/drawing/2014/main" id="{41B58974-67D9-4610-823E-74B684739E28}"/>
            </a:ext>
          </a:extLst>
        </xdr:cNvPr>
        <xdr:cNvSpPr/>
      </xdr:nvSpPr>
      <xdr:spPr>
        <a:xfrm>
          <a:off x="19494500" y="1821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34544</xdr:rowOff>
    </xdr:from>
    <xdr:to>
      <xdr:col>98</xdr:col>
      <xdr:colOff>38100</xdr:colOff>
      <xdr:row>106</xdr:row>
      <xdr:rowOff>136144</xdr:rowOff>
    </xdr:to>
    <xdr:sp macro="" textlink="">
      <xdr:nvSpPr>
        <xdr:cNvPr id="808" name="フローチャート: 判断 807">
          <a:extLst>
            <a:ext uri="{FF2B5EF4-FFF2-40B4-BE49-F238E27FC236}">
              <a16:creationId xmlns:a16="http://schemas.microsoft.com/office/drawing/2014/main" id="{D8741A1F-DB38-42A9-A93B-E30EB65AD66C}"/>
            </a:ext>
          </a:extLst>
        </xdr:cNvPr>
        <xdr:cNvSpPr/>
      </xdr:nvSpPr>
      <xdr:spPr>
        <a:xfrm>
          <a:off x="18605500" y="18208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8C98ACD7-0083-4DC5-A6BA-94532655321A}"/>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7D0162D6-95C0-4A63-B3E5-783F7BE0B8AB}"/>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11" name="テキスト ボックス 810">
          <a:extLst>
            <a:ext uri="{FF2B5EF4-FFF2-40B4-BE49-F238E27FC236}">
              <a16:creationId xmlns:a16="http://schemas.microsoft.com/office/drawing/2014/main" id="{58ADD7B0-5F47-4A7E-92AD-BC6442D9D9ED}"/>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12" name="テキスト ボックス 811">
          <a:extLst>
            <a:ext uri="{FF2B5EF4-FFF2-40B4-BE49-F238E27FC236}">
              <a16:creationId xmlns:a16="http://schemas.microsoft.com/office/drawing/2014/main" id="{0CC6A5A8-4AB3-4812-A3D6-AD8E66D55818}"/>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3" name="テキスト ボックス 812">
          <a:extLst>
            <a:ext uri="{FF2B5EF4-FFF2-40B4-BE49-F238E27FC236}">
              <a16:creationId xmlns:a16="http://schemas.microsoft.com/office/drawing/2014/main" id="{A4347161-3E6B-49A3-A8B6-6D502072102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23113</xdr:rowOff>
    </xdr:from>
    <xdr:to>
      <xdr:col>116</xdr:col>
      <xdr:colOff>114300</xdr:colOff>
      <xdr:row>107</xdr:row>
      <xdr:rowOff>124713</xdr:rowOff>
    </xdr:to>
    <xdr:sp macro="" textlink="">
      <xdr:nvSpPr>
        <xdr:cNvPr id="814" name="楕円 813">
          <a:extLst>
            <a:ext uri="{FF2B5EF4-FFF2-40B4-BE49-F238E27FC236}">
              <a16:creationId xmlns:a16="http://schemas.microsoft.com/office/drawing/2014/main" id="{4E454A82-EA53-4EE8-A420-33CE2E4E682A}"/>
            </a:ext>
          </a:extLst>
        </xdr:cNvPr>
        <xdr:cNvSpPr/>
      </xdr:nvSpPr>
      <xdr:spPr>
        <a:xfrm>
          <a:off x="22110700" y="18368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1540</xdr:rowOff>
    </xdr:from>
    <xdr:ext cx="469744" cy="259045"/>
    <xdr:sp macro="" textlink="">
      <xdr:nvSpPr>
        <xdr:cNvPr id="815" name="【公民館】&#10;一人当たり面積該当値テキスト">
          <a:extLst>
            <a:ext uri="{FF2B5EF4-FFF2-40B4-BE49-F238E27FC236}">
              <a16:creationId xmlns:a16="http://schemas.microsoft.com/office/drawing/2014/main" id="{DF2E2975-524C-4E25-8C60-111F2C57DC32}"/>
            </a:ext>
          </a:extLst>
        </xdr:cNvPr>
        <xdr:cNvSpPr txBox="1"/>
      </xdr:nvSpPr>
      <xdr:spPr>
        <a:xfrm>
          <a:off x="22199600" y="183466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27687</xdr:rowOff>
    </xdr:from>
    <xdr:to>
      <xdr:col>112</xdr:col>
      <xdr:colOff>38100</xdr:colOff>
      <xdr:row>107</xdr:row>
      <xdr:rowOff>129287</xdr:rowOff>
    </xdr:to>
    <xdr:sp macro="" textlink="">
      <xdr:nvSpPr>
        <xdr:cNvPr id="816" name="楕円 815">
          <a:extLst>
            <a:ext uri="{FF2B5EF4-FFF2-40B4-BE49-F238E27FC236}">
              <a16:creationId xmlns:a16="http://schemas.microsoft.com/office/drawing/2014/main" id="{BF34013F-4B2B-4BE4-AA8A-EE29684F43B4}"/>
            </a:ext>
          </a:extLst>
        </xdr:cNvPr>
        <xdr:cNvSpPr/>
      </xdr:nvSpPr>
      <xdr:spPr>
        <a:xfrm>
          <a:off x="21272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73913</xdr:rowOff>
    </xdr:from>
    <xdr:to>
      <xdr:col>116</xdr:col>
      <xdr:colOff>63500</xdr:colOff>
      <xdr:row>107</xdr:row>
      <xdr:rowOff>78487</xdr:rowOff>
    </xdr:to>
    <xdr:cxnSp macro="">
      <xdr:nvCxnSpPr>
        <xdr:cNvPr id="817" name="直線コネクタ 816">
          <a:extLst>
            <a:ext uri="{FF2B5EF4-FFF2-40B4-BE49-F238E27FC236}">
              <a16:creationId xmlns:a16="http://schemas.microsoft.com/office/drawing/2014/main" id="{3B59DF89-1CC1-4254-AFA3-0248C8261D8A}"/>
            </a:ext>
          </a:extLst>
        </xdr:cNvPr>
        <xdr:cNvCxnSpPr/>
      </xdr:nvCxnSpPr>
      <xdr:spPr>
        <a:xfrm flipV="1">
          <a:off x="21323300" y="18419063"/>
          <a:ext cx="8382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27687</xdr:rowOff>
    </xdr:from>
    <xdr:to>
      <xdr:col>107</xdr:col>
      <xdr:colOff>101600</xdr:colOff>
      <xdr:row>107</xdr:row>
      <xdr:rowOff>129287</xdr:rowOff>
    </xdr:to>
    <xdr:sp macro="" textlink="">
      <xdr:nvSpPr>
        <xdr:cNvPr id="818" name="楕円 817">
          <a:extLst>
            <a:ext uri="{FF2B5EF4-FFF2-40B4-BE49-F238E27FC236}">
              <a16:creationId xmlns:a16="http://schemas.microsoft.com/office/drawing/2014/main" id="{8153BA0C-755D-4F99-ADF6-BC545F3126CB}"/>
            </a:ext>
          </a:extLst>
        </xdr:cNvPr>
        <xdr:cNvSpPr/>
      </xdr:nvSpPr>
      <xdr:spPr>
        <a:xfrm>
          <a:off x="20383500" y="18372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78487</xdr:rowOff>
    </xdr:from>
    <xdr:to>
      <xdr:col>111</xdr:col>
      <xdr:colOff>177800</xdr:colOff>
      <xdr:row>107</xdr:row>
      <xdr:rowOff>78487</xdr:rowOff>
    </xdr:to>
    <xdr:cxnSp macro="">
      <xdr:nvCxnSpPr>
        <xdr:cNvPr id="819" name="直線コネクタ 818">
          <a:extLst>
            <a:ext uri="{FF2B5EF4-FFF2-40B4-BE49-F238E27FC236}">
              <a16:creationId xmlns:a16="http://schemas.microsoft.com/office/drawing/2014/main" id="{2CD8C755-2AD1-423D-A73A-BE749B44D52D}"/>
            </a:ext>
          </a:extLst>
        </xdr:cNvPr>
        <xdr:cNvCxnSpPr/>
      </xdr:nvCxnSpPr>
      <xdr:spPr>
        <a:xfrm>
          <a:off x="20434300" y="1842363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123698</xdr:rowOff>
    </xdr:from>
    <xdr:to>
      <xdr:col>102</xdr:col>
      <xdr:colOff>165100</xdr:colOff>
      <xdr:row>107</xdr:row>
      <xdr:rowOff>53848</xdr:rowOff>
    </xdr:to>
    <xdr:sp macro="" textlink="">
      <xdr:nvSpPr>
        <xdr:cNvPr id="820" name="楕円 819">
          <a:extLst>
            <a:ext uri="{FF2B5EF4-FFF2-40B4-BE49-F238E27FC236}">
              <a16:creationId xmlns:a16="http://schemas.microsoft.com/office/drawing/2014/main" id="{B947C990-B638-4C82-AD83-65A38E3A2F5F}"/>
            </a:ext>
          </a:extLst>
        </xdr:cNvPr>
        <xdr:cNvSpPr/>
      </xdr:nvSpPr>
      <xdr:spPr>
        <a:xfrm>
          <a:off x="19494500" y="18297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3048</xdr:rowOff>
    </xdr:from>
    <xdr:to>
      <xdr:col>107</xdr:col>
      <xdr:colOff>50800</xdr:colOff>
      <xdr:row>107</xdr:row>
      <xdr:rowOff>78487</xdr:rowOff>
    </xdr:to>
    <xdr:cxnSp macro="">
      <xdr:nvCxnSpPr>
        <xdr:cNvPr id="821" name="直線コネクタ 820">
          <a:extLst>
            <a:ext uri="{FF2B5EF4-FFF2-40B4-BE49-F238E27FC236}">
              <a16:creationId xmlns:a16="http://schemas.microsoft.com/office/drawing/2014/main" id="{DA6BD500-1B09-450E-85C5-9A2FEAB4C7FF}"/>
            </a:ext>
          </a:extLst>
        </xdr:cNvPr>
        <xdr:cNvCxnSpPr/>
      </xdr:nvCxnSpPr>
      <xdr:spPr>
        <a:xfrm>
          <a:off x="19545300" y="18348198"/>
          <a:ext cx="889000" cy="75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125985</xdr:rowOff>
    </xdr:from>
    <xdr:to>
      <xdr:col>98</xdr:col>
      <xdr:colOff>38100</xdr:colOff>
      <xdr:row>107</xdr:row>
      <xdr:rowOff>56135</xdr:rowOff>
    </xdr:to>
    <xdr:sp macro="" textlink="">
      <xdr:nvSpPr>
        <xdr:cNvPr id="822" name="楕円 821">
          <a:extLst>
            <a:ext uri="{FF2B5EF4-FFF2-40B4-BE49-F238E27FC236}">
              <a16:creationId xmlns:a16="http://schemas.microsoft.com/office/drawing/2014/main" id="{6CDD2BE8-9115-4487-824C-DA5119B6F64E}"/>
            </a:ext>
          </a:extLst>
        </xdr:cNvPr>
        <xdr:cNvSpPr/>
      </xdr:nvSpPr>
      <xdr:spPr>
        <a:xfrm>
          <a:off x="18605500" y="1829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3048</xdr:rowOff>
    </xdr:from>
    <xdr:to>
      <xdr:col>102</xdr:col>
      <xdr:colOff>114300</xdr:colOff>
      <xdr:row>107</xdr:row>
      <xdr:rowOff>5335</xdr:rowOff>
    </xdr:to>
    <xdr:cxnSp macro="">
      <xdr:nvCxnSpPr>
        <xdr:cNvPr id="823" name="直線コネクタ 822">
          <a:extLst>
            <a:ext uri="{FF2B5EF4-FFF2-40B4-BE49-F238E27FC236}">
              <a16:creationId xmlns:a16="http://schemas.microsoft.com/office/drawing/2014/main" id="{0AD8E4AB-21A2-4155-9A74-168C693040C3}"/>
            </a:ext>
          </a:extLst>
        </xdr:cNvPr>
        <xdr:cNvCxnSpPr/>
      </xdr:nvCxnSpPr>
      <xdr:spPr>
        <a:xfrm flipV="1">
          <a:off x="18656300" y="18348198"/>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136669</xdr:rowOff>
    </xdr:from>
    <xdr:ext cx="469744" cy="259045"/>
    <xdr:sp macro="" textlink="">
      <xdr:nvSpPr>
        <xdr:cNvPr id="824" name="n_1aveValue【公民館】&#10;一人当たり面積">
          <a:extLst>
            <a:ext uri="{FF2B5EF4-FFF2-40B4-BE49-F238E27FC236}">
              <a16:creationId xmlns:a16="http://schemas.microsoft.com/office/drawing/2014/main" id="{F3522ABB-C573-421F-88BE-7FFB506065B9}"/>
            </a:ext>
          </a:extLst>
        </xdr:cNvPr>
        <xdr:cNvSpPr txBox="1"/>
      </xdr:nvSpPr>
      <xdr:spPr>
        <a:xfrm>
          <a:off x="21075727" y="17967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161814</xdr:rowOff>
    </xdr:from>
    <xdr:ext cx="469744" cy="259045"/>
    <xdr:sp macro="" textlink="">
      <xdr:nvSpPr>
        <xdr:cNvPr id="825" name="n_2aveValue【公民館】&#10;一人当たり面積">
          <a:extLst>
            <a:ext uri="{FF2B5EF4-FFF2-40B4-BE49-F238E27FC236}">
              <a16:creationId xmlns:a16="http://schemas.microsoft.com/office/drawing/2014/main" id="{AE0FD7DE-274D-48F3-ADED-E1C13E613A03}"/>
            </a:ext>
          </a:extLst>
        </xdr:cNvPr>
        <xdr:cNvSpPr txBox="1"/>
      </xdr:nvSpPr>
      <xdr:spPr>
        <a:xfrm>
          <a:off x="20199427" y="17992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157242</xdr:rowOff>
    </xdr:from>
    <xdr:ext cx="469744" cy="259045"/>
    <xdr:sp macro="" textlink="">
      <xdr:nvSpPr>
        <xdr:cNvPr id="826" name="n_3aveValue【公民館】&#10;一人当たり面積">
          <a:extLst>
            <a:ext uri="{FF2B5EF4-FFF2-40B4-BE49-F238E27FC236}">
              <a16:creationId xmlns:a16="http://schemas.microsoft.com/office/drawing/2014/main" id="{FFBCA979-6ECA-4F20-84BC-2AD1CE3AFB31}"/>
            </a:ext>
          </a:extLst>
        </xdr:cNvPr>
        <xdr:cNvSpPr txBox="1"/>
      </xdr:nvSpPr>
      <xdr:spPr>
        <a:xfrm>
          <a:off x="19310427" y="1798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152671</xdr:rowOff>
    </xdr:from>
    <xdr:ext cx="469744" cy="259045"/>
    <xdr:sp macro="" textlink="">
      <xdr:nvSpPr>
        <xdr:cNvPr id="827" name="n_4aveValue【公民館】&#10;一人当たり面積">
          <a:extLst>
            <a:ext uri="{FF2B5EF4-FFF2-40B4-BE49-F238E27FC236}">
              <a16:creationId xmlns:a16="http://schemas.microsoft.com/office/drawing/2014/main" id="{D65420D1-4A8C-4008-B952-6E86EC8429A1}"/>
            </a:ext>
          </a:extLst>
        </xdr:cNvPr>
        <xdr:cNvSpPr txBox="1"/>
      </xdr:nvSpPr>
      <xdr:spPr>
        <a:xfrm>
          <a:off x="18421427" y="1798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120414</xdr:rowOff>
    </xdr:from>
    <xdr:ext cx="469744" cy="259045"/>
    <xdr:sp macro="" textlink="">
      <xdr:nvSpPr>
        <xdr:cNvPr id="828" name="n_1mainValue【公民館】&#10;一人当たり面積">
          <a:extLst>
            <a:ext uri="{FF2B5EF4-FFF2-40B4-BE49-F238E27FC236}">
              <a16:creationId xmlns:a16="http://schemas.microsoft.com/office/drawing/2014/main" id="{530DD7BA-4EB1-455E-A28F-B7CA4A754A74}"/>
            </a:ext>
          </a:extLst>
        </xdr:cNvPr>
        <xdr:cNvSpPr txBox="1"/>
      </xdr:nvSpPr>
      <xdr:spPr>
        <a:xfrm>
          <a:off x="210757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120414</xdr:rowOff>
    </xdr:from>
    <xdr:ext cx="469744" cy="259045"/>
    <xdr:sp macro="" textlink="">
      <xdr:nvSpPr>
        <xdr:cNvPr id="829" name="n_2mainValue【公民館】&#10;一人当たり面積">
          <a:extLst>
            <a:ext uri="{FF2B5EF4-FFF2-40B4-BE49-F238E27FC236}">
              <a16:creationId xmlns:a16="http://schemas.microsoft.com/office/drawing/2014/main" id="{77158EA9-92E5-4663-8410-AC08D5E2382D}"/>
            </a:ext>
          </a:extLst>
        </xdr:cNvPr>
        <xdr:cNvSpPr txBox="1"/>
      </xdr:nvSpPr>
      <xdr:spPr>
        <a:xfrm>
          <a:off x="20199427" y="18465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44975</xdr:rowOff>
    </xdr:from>
    <xdr:ext cx="469744" cy="259045"/>
    <xdr:sp macro="" textlink="">
      <xdr:nvSpPr>
        <xdr:cNvPr id="830" name="n_3mainValue【公民館】&#10;一人当たり面積">
          <a:extLst>
            <a:ext uri="{FF2B5EF4-FFF2-40B4-BE49-F238E27FC236}">
              <a16:creationId xmlns:a16="http://schemas.microsoft.com/office/drawing/2014/main" id="{F6E7343D-8929-43D3-BECA-16050C5937EB}"/>
            </a:ext>
          </a:extLst>
        </xdr:cNvPr>
        <xdr:cNvSpPr txBox="1"/>
      </xdr:nvSpPr>
      <xdr:spPr>
        <a:xfrm>
          <a:off x="19310427" y="1839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47262</xdr:rowOff>
    </xdr:from>
    <xdr:ext cx="469744" cy="259045"/>
    <xdr:sp macro="" textlink="">
      <xdr:nvSpPr>
        <xdr:cNvPr id="831" name="n_4mainValue【公民館】&#10;一人当たり面積">
          <a:extLst>
            <a:ext uri="{FF2B5EF4-FFF2-40B4-BE49-F238E27FC236}">
              <a16:creationId xmlns:a16="http://schemas.microsoft.com/office/drawing/2014/main" id="{730DB71A-2D8D-4645-B9D5-198C05D393B4}"/>
            </a:ext>
          </a:extLst>
        </xdr:cNvPr>
        <xdr:cNvSpPr txBox="1"/>
      </xdr:nvSpPr>
      <xdr:spPr>
        <a:xfrm>
          <a:off x="18421427" y="18392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32" name="正方形/長方形 831">
          <a:extLst>
            <a:ext uri="{FF2B5EF4-FFF2-40B4-BE49-F238E27FC236}">
              <a16:creationId xmlns:a16="http://schemas.microsoft.com/office/drawing/2014/main" id="{2CCA0A43-9ADC-4F07-B5F8-A7622A84342A}"/>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33" name="正方形/長方形 832">
          <a:extLst>
            <a:ext uri="{FF2B5EF4-FFF2-40B4-BE49-F238E27FC236}">
              <a16:creationId xmlns:a16="http://schemas.microsoft.com/office/drawing/2014/main" id="{38F68C52-56B5-4805-A124-EE507DB028EE}"/>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34" name="テキスト ボックス 833">
          <a:extLst>
            <a:ext uri="{FF2B5EF4-FFF2-40B4-BE49-F238E27FC236}">
              <a16:creationId xmlns:a16="http://schemas.microsoft.com/office/drawing/2014/main" id="{1795E3C0-F215-40D7-B31C-0613BB2FCBBF}"/>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・有形固定資産減価償却率が類似団体と比較して特に低くなっている施設は、学校施設、公民館及び橋りよう・トンネルである。</a:t>
          </a:r>
        </a:p>
        <a:p>
          <a:r>
            <a:rPr kumimoji="1" lang="ja-JP" altLang="en-US" sz="1300">
              <a:latin typeface="ＭＳ Ｐゴシック" panose="020B0600070205080204" pitchFamily="50" charset="-128"/>
              <a:ea typeface="ＭＳ Ｐゴシック" panose="020B0600070205080204" pitchFamily="50" charset="-128"/>
            </a:rPr>
            <a:t>･学校施設については、計画的に大規模改修等を実施しているため、類似団体と比較して有形固定資産減価償却率が低い傾向で推移している。</a:t>
          </a:r>
        </a:p>
        <a:p>
          <a:r>
            <a:rPr kumimoji="1" lang="ja-JP" altLang="en-US" sz="1300">
              <a:latin typeface="ＭＳ Ｐゴシック" panose="020B0600070205080204" pitchFamily="50" charset="-128"/>
              <a:ea typeface="ＭＳ Ｐゴシック" panose="020B0600070205080204" pitchFamily="50" charset="-128"/>
            </a:rPr>
            <a:t>・公民館については、令和２年度に稲田公民館改築事業が完了したことにより、有形固定資産減価償却率が低くなったが、その後は上昇している。</a:t>
          </a:r>
        </a:p>
        <a:p>
          <a:r>
            <a:rPr kumimoji="1" lang="ja-JP" altLang="en-US" sz="1300">
              <a:latin typeface="ＭＳ Ｐゴシック" panose="020B0600070205080204" pitchFamily="50" charset="-128"/>
              <a:ea typeface="ＭＳ Ｐゴシック" panose="020B0600070205080204" pitchFamily="50" charset="-128"/>
            </a:rPr>
            <a:t>・公営住宅については、類似団体と比較して有形固定資産減価償却率が低いが、上昇傾向である。築３０年を経過している施設が多いことからことから、市営住宅長寿命化計画及び公共施設等個別施設計画に基づき、施設の計画的な改修や存続の検討を進めるなどして適正な維持管理を推進し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13E79EB5-7A50-4415-8940-0D39B595DB52}"/>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96821C8B-DD90-49E5-9FBA-C8EA44311E5C}"/>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4410A0D6-2263-4862-89A1-5C4947D1B68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8E0A054-9A2E-4614-A1B2-F5A6E679D2F9}"/>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3B3AAB77-3325-499B-9B48-007EA3431B3F}"/>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41BBCFEB-738C-46ED-B74B-2DE7F69D5AE6}"/>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25A94864-6B8F-4DFF-9C69-79FB048CC914}"/>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D7B04657-8F94-440E-B7A9-0F011515B0C1}"/>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BC0C725-C856-4412-89D3-D7F88943B7E3}"/>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30351585-2E14-44FC-8BAD-3FD8BDBB33A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75,123
74,707
279.43
42,043,954
40,940,842
894,436
20,168,826
42,600,674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88A928CE-EE83-46F2-BA56-263979CACA25}"/>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561AAB9E-F948-46D3-95D6-998D0E6534FC}"/>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880B988-215F-45BD-A667-997755055167}"/>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785EA02-D4A7-4F45-A9E7-BFD39715FE65}"/>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A1CB0D8-A170-4355-A8E0-05C87CC017B1}"/>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56C1C97-2D46-4E0E-9B47-1A620B90E2EF}"/>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EBDDB9E1-FC0E-4E65-81E6-8CC6F66CC19C}"/>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54C5C010-112D-4F04-A756-BD2FEBBE72D5}"/>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CB8D52C0-7417-45A4-831B-034E12F6394D}"/>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DCD8070-9088-44EB-8CC3-6DF145FECD6E}"/>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BC7B079D-C574-4F2C-87B8-00005DD0ACD7}"/>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15D0153-25F6-4E3B-BF09-7321B143AEB3}"/>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60CAC802-1225-4611-B347-94EEFD209AF1}"/>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51E38574-319B-4F2A-B2FB-CB5E8D898C4B}"/>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6195C73-3812-476D-83CA-0A160F643D8D}"/>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C5C1E657-F0D9-4A8C-9095-4F86FCFA86D4}"/>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7891A69-85B4-48A8-AAF2-09B7FED60686}"/>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D3816D2A-D529-4D27-812B-2B3964779AF4}"/>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D7400471-0F3B-4EC2-A19D-EBBD35A3C666}"/>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74629BB8-AA5D-48A3-B193-20051604625F}"/>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974ED2E6-D025-4451-8A6E-CF301C7EBD1E}"/>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1C643086-1EFC-4EF6-9AD8-2AC4CE018FC8}"/>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335F68FF-514C-45C5-8B70-F4CA4B5F1155}"/>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BA7269E6-14C3-40EE-A9CC-067024C00665}"/>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3876143-D30F-4D01-8CFA-A9BE5CB566EF}"/>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2B8FF695-0FB6-4579-AF14-D564673065F3}"/>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3E38C36D-3696-4B35-82AD-BACF8DEEDD78}"/>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367491F7-FE20-4D6D-97D5-EACB1E883D24}"/>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78DD4DB-B435-408A-A2C8-8BCE47FB8246}"/>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20FB4A98-7DF0-4967-AE86-E5851082FA6D}"/>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A7BEC83-BD56-4D6E-859E-0B5BCA3FC058}"/>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9B077123-1759-4735-812B-31B962376CD9}"/>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98D651F3-D960-49C7-A28B-4A853FDA8648}"/>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DB3DF5C0-D110-47AD-8B65-384F9D67EAFE}"/>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204BA1DB-4AA1-4D3B-B0D9-0281DB71F9D8}"/>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734E28D7-98F3-4218-8625-066D8280150E}"/>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24718AAA-2E57-49F1-84B1-80B5192B6D78}"/>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E8384929-6C61-43CC-AA51-381219DE2584}"/>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2D7E14CA-F6F6-4569-87AF-02150B08248D}"/>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7C419FD8-5B7C-4218-B595-82EB41D3AFD1}"/>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D65E8D51-4267-4493-B757-C8BC0B081E0D}"/>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61F38E7A-EA82-40BE-A511-BE42107876FA}"/>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1FFA3558-1DA9-4874-AF01-CC91FDCD54AC}"/>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3B5D04C1-9B94-4758-BAF1-200A948F43BF}"/>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F76CA381-DF52-46C4-9416-D0FC5F44B323}"/>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BA524C3B-0E30-47A8-98CC-6AA1BB71308C}"/>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112123</xdr:rowOff>
    </xdr:from>
    <xdr:to>
      <xdr:col>24</xdr:col>
      <xdr:colOff>62865</xdr:colOff>
      <xdr:row>42</xdr:row>
      <xdr:rowOff>92528</xdr:rowOff>
    </xdr:to>
    <xdr:cxnSp macro="">
      <xdr:nvCxnSpPr>
        <xdr:cNvPr id="58" name="直線コネクタ 57">
          <a:extLst>
            <a:ext uri="{FF2B5EF4-FFF2-40B4-BE49-F238E27FC236}">
              <a16:creationId xmlns:a16="http://schemas.microsoft.com/office/drawing/2014/main" id="{FF2DAB51-3812-4476-BF69-267094F0F9B3}"/>
            </a:ext>
          </a:extLst>
        </xdr:cNvPr>
        <xdr:cNvCxnSpPr/>
      </xdr:nvCxnSpPr>
      <xdr:spPr>
        <a:xfrm flipV="1">
          <a:off x="4634865"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a:extLst>
            <a:ext uri="{FF2B5EF4-FFF2-40B4-BE49-F238E27FC236}">
              <a16:creationId xmlns:a16="http://schemas.microsoft.com/office/drawing/2014/main" id="{803A836D-7096-436A-AA88-096DADFFD620}"/>
            </a:ext>
          </a:extLst>
        </xdr:cNvPr>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a:extLst>
            <a:ext uri="{FF2B5EF4-FFF2-40B4-BE49-F238E27FC236}">
              <a16:creationId xmlns:a16="http://schemas.microsoft.com/office/drawing/2014/main" id="{9E518CA3-D909-4F8A-A2B8-456E5633C611}"/>
            </a:ext>
          </a:extLst>
        </xdr:cNvPr>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58800</xdr:rowOff>
    </xdr:from>
    <xdr:ext cx="340478" cy="259045"/>
    <xdr:sp macro="" textlink="">
      <xdr:nvSpPr>
        <xdr:cNvPr id="61" name="【図書館】&#10;有形固定資産減価償却率最大値テキスト">
          <a:extLst>
            <a:ext uri="{FF2B5EF4-FFF2-40B4-BE49-F238E27FC236}">
              <a16:creationId xmlns:a16="http://schemas.microsoft.com/office/drawing/2014/main" id="{372319B7-B6F1-44A1-9A35-DAE6195A56FA}"/>
            </a:ext>
          </a:extLst>
        </xdr:cNvPr>
        <xdr:cNvSpPr txBox="1"/>
      </xdr:nvSpPr>
      <xdr:spPr>
        <a:xfrm>
          <a:off x="4673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112123</xdr:rowOff>
    </xdr:from>
    <xdr:to>
      <xdr:col>24</xdr:col>
      <xdr:colOff>152400</xdr:colOff>
      <xdr:row>33</xdr:row>
      <xdr:rowOff>112123</xdr:rowOff>
    </xdr:to>
    <xdr:cxnSp macro="">
      <xdr:nvCxnSpPr>
        <xdr:cNvPr id="62" name="直線コネクタ 61">
          <a:extLst>
            <a:ext uri="{FF2B5EF4-FFF2-40B4-BE49-F238E27FC236}">
              <a16:creationId xmlns:a16="http://schemas.microsoft.com/office/drawing/2014/main" id="{5A435CA6-A925-4A6B-8247-DAF29470620F}"/>
            </a:ext>
          </a:extLst>
        </xdr:cNvPr>
        <xdr:cNvCxnSpPr/>
      </xdr:nvCxnSpPr>
      <xdr:spPr>
        <a:xfrm>
          <a:off x="4546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85470</xdr:rowOff>
    </xdr:from>
    <xdr:ext cx="405111" cy="259045"/>
    <xdr:sp macro="" textlink="">
      <xdr:nvSpPr>
        <xdr:cNvPr id="63" name="【図書館】&#10;有形固定資産減価償却率平均値テキスト">
          <a:extLst>
            <a:ext uri="{FF2B5EF4-FFF2-40B4-BE49-F238E27FC236}">
              <a16:creationId xmlns:a16="http://schemas.microsoft.com/office/drawing/2014/main" id="{D9A784C1-35F1-459C-84E4-D8B8C7D21034}"/>
            </a:ext>
          </a:extLst>
        </xdr:cNvPr>
        <xdr:cNvSpPr txBox="1"/>
      </xdr:nvSpPr>
      <xdr:spPr>
        <a:xfrm>
          <a:off x="4673600" y="62576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107043</xdr:rowOff>
    </xdr:from>
    <xdr:to>
      <xdr:col>24</xdr:col>
      <xdr:colOff>114300</xdr:colOff>
      <xdr:row>37</xdr:row>
      <xdr:rowOff>37193</xdr:rowOff>
    </xdr:to>
    <xdr:sp macro="" textlink="">
      <xdr:nvSpPr>
        <xdr:cNvPr id="64" name="フローチャート: 判断 63">
          <a:extLst>
            <a:ext uri="{FF2B5EF4-FFF2-40B4-BE49-F238E27FC236}">
              <a16:creationId xmlns:a16="http://schemas.microsoft.com/office/drawing/2014/main" id="{9BD637DD-7606-47A2-BA89-9F5166DC3EB3}"/>
            </a:ext>
          </a:extLst>
        </xdr:cNvPr>
        <xdr:cNvSpPr/>
      </xdr:nvSpPr>
      <xdr:spPr>
        <a:xfrm>
          <a:off x="4584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120106</xdr:rowOff>
    </xdr:from>
    <xdr:to>
      <xdr:col>20</xdr:col>
      <xdr:colOff>38100</xdr:colOff>
      <xdr:row>37</xdr:row>
      <xdr:rowOff>50256</xdr:rowOff>
    </xdr:to>
    <xdr:sp macro="" textlink="">
      <xdr:nvSpPr>
        <xdr:cNvPr id="65" name="フローチャート: 判断 64">
          <a:extLst>
            <a:ext uri="{FF2B5EF4-FFF2-40B4-BE49-F238E27FC236}">
              <a16:creationId xmlns:a16="http://schemas.microsoft.com/office/drawing/2014/main" id="{A5F7164C-60D1-429A-9F9E-EE8D7FBC8910}"/>
            </a:ext>
          </a:extLst>
        </xdr:cNvPr>
        <xdr:cNvSpPr/>
      </xdr:nvSpPr>
      <xdr:spPr>
        <a:xfrm>
          <a:off x="3746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111942</xdr:rowOff>
    </xdr:from>
    <xdr:to>
      <xdr:col>15</xdr:col>
      <xdr:colOff>101600</xdr:colOff>
      <xdr:row>37</xdr:row>
      <xdr:rowOff>42092</xdr:rowOff>
    </xdr:to>
    <xdr:sp macro="" textlink="">
      <xdr:nvSpPr>
        <xdr:cNvPr id="66" name="フローチャート: 判断 65">
          <a:extLst>
            <a:ext uri="{FF2B5EF4-FFF2-40B4-BE49-F238E27FC236}">
              <a16:creationId xmlns:a16="http://schemas.microsoft.com/office/drawing/2014/main" id="{4F5B8ED6-6B30-4431-80BA-52650EBC3B20}"/>
            </a:ext>
          </a:extLst>
        </xdr:cNvPr>
        <xdr:cNvSpPr/>
      </xdr:nvSpPr>
      <xdr:spPr>
        <a:xfrm>
          <a:off x="2857500" y="6284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138067</xdr:rowOff>
    </xdr:from>
    <xdr:to>
      <xdr:col>10</xdr:col>
      <xdr:colOff>165100</xdr:colOff>
      <xdr:row>37</xdr:row>
      <xdr:rowOff>68217</xdr:rowOff>
    </xdr:to>
    <xdr:sp macro="" textlink="">
      <xdr:nvSpPr>
        <xdr:cNvPr id="67" name="フローチャート: 判断 66">
          <a:extLst>
            <a:ext uri="{FF2B5EF4-FFF2-40B4-BE49-F238E27FC236}">
              <a16:creationId xmlns:a16="http://schemas.microsoft.com/office/drawing/2014/main" id="{D619AB03-D468-4220-9710-24376517E837}"/>
            </a:ext>
          </a:extLst>
        </xdr:cNvPr>
        <xdr:cNvSpPr/>
      </xdr:nvSpPr>
      <xdr:spPr>
        <a:xfrm>
          <a:off x="1968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17236</xdr:rowOff>
    </xdr:from>
    <xdr:to>
      <xdr:col>6</xdr:col>
      <xdr:colOff>38100</xdr:colOff>
      <xdr:row>37</xdr:row>
      <xdr:rowOff>118836</xdr:rowOff>
    </xdr:to>
    <xdr:sp macro="" textlink="">
      <xdr:nvSpPr>
        <xdr:cNvPr id="68" name="フローチャート: 判断 67">
          <a:extLst>
            <a:ext uri="{FF2B5EF4-FFF2-40B4-BE49-F238E27FC236}">
              <a16:creationId xmlns:a16="http://schemas.microsoft.com/office/drawing/2014/main" id="{02F92BD2-A5E7-41DC-91E8-670763C20030}"/>
            </a:ext>
          </a:extLst>
        </xdr:cNvPr>
        <xdr:cNvSpPr/>
      </xdr:nvSpPr>
      <xdr:spPr>
        <a:xfrm>
          <a:off x="1079500" y="63608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232EE0D0-E6C5-45CE-A44E-4223B8C9E306}"/>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9A2799FF-1703-450F-A63C-C27054B8FD7B}"/>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AD526AD0-BE79-498B-B379-A9FE50EF85DA}"/>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3B98C96B-2A02-43BB-85BB-60BF56F272E5}"/>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F22C6963-EEC4-4CA5-929C-0E13294D6BC9}"/>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136434</xdr:rowOff>
    </xdr:from>
    <xdr:to>
      <xdr:col>24</xdr:col>
      <xdr:colOff>114300</xdr:colOff>
      <xdr:row>34</xdr:row>
      <xdr:rowOff>66584</xdr:rowOff>
    </xdr:to>
    <xdr:sp macro="" textlink="">
      <xdr:nvSpPr>
        <xdr:cNvPr id="74" name="楕円 73">
          <a:extLst>
            <a:ext uri="{FF2B5EF4-FFF2-40B4-BE49-F238E27FC236}">
              <a16:creationId xmlns:a16="http://schemas.microsoft.com/office/drawing/2014/main" id="{DAE00F24-77D8-473C-A020-8C5D63C399F3}"/>
            </a:ext>
          </a:extLst>
        </xdr:cNvPr>
        <xdr:cNvSpPr/>
      </xdr:nvSpPr>
      <xdr:spPr>
        <a:xfrm>
          <a:off x="4584700" y="5794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33</xdr:row>
      <xdr:rowOff>51361</xdr:rowOff>
    </xdr:from>
    <xdr:ext cx="405111" cy="259045"/>
    <xdr:sp macro="" textlink="">
      <xdr:nvSpPr>
        <xdr:cNvPr id="75" name="【図書館】&#10;有形固定資産減価償却率該当値テキスト">
          <a:extLst>
            <a:ext uri="{FF2B5EF4-FFF2-40B4-BE49-F238E27FC236}">
              <a16:creationId xmlns:a16="http://schemas.microsoft.com/office/drawing/2014/main" id="{AF503F3E-BB09-46AE-A2FA-E2E8F5342105}"/>
            </a:ext>
          </a:extLst>
        </xdr:cNvPr>
        <xdr:cNvSpPr txBox="1"/>
      </xdr:nvSpPr>
      <xdr:spPr>
        <a:xfrm>
          <a:off x="4673600" y="5709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100511</xdr:rowOff>
    </xdr:from>
    <xdr:to>
      <xdr:col>20</xdr:col>
      <xdr:colOff>38100</xdr:colOff>
      <xdr:row>34</xdr:row>
      <xdr:rowOff>30661</xdr:rowOff>
    </xdr:to>
    <xdr:sp macro="" textlink="">
      <xdr:nvSpPr>
        <xdr:cNvPr id="76" name="楕円 75">
          <a:extLst>
            <a:ext uri="{FF2B5EF4-FFF2-40B4-BE49-F238E27FC236}">
              <a16:creationId xmlns:a16="http://schemas.microsoft.com/office/drawing/2014/main" id="{BCB6698F-DEE1-4A15-B947-FC2F149024B5}"/>
            </a:ext>
          </a:extLst>
        </xdr:cNvPr>
        <xdr:cNvSpPr/>
      </xdr:nvSpPr>
      <xdr:spPr>
        <a:xfrm>
          <a:off x="3746500" y="575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33</xdr:row>
      <xdr:rowOff>151311</xdr:rowOff>
    </xdr:from>
    <xdr:to>
      <xdr:col>24</xdr:col>
      <xdr:colOff>63500</xdr:colOff>
      <xdr:row>34</xdr:row>
      <xdr:rowOff>15784</xdr:rowOff>
    </xdr:to>
    <xdr:cxnSp macro="">
      <xdr:nvCxnSpPr>
        <xdr:cNvPr id="77" name="直線コネクタ 76">
          <a:extLst>
            <a:ext uri="{FF2B5EF4-FFF2-40B4-BE49-F238E27FC236}">
              <a16:creationId xmlns:a16="http://schemas.microsoft.com/office/drawing/2014/main" id="{4B448291-BC8B-47C0-9235-30F9C390199F}"/>
            </a:ext>
          </a:extLst>
        </xdr:cNvPr>
        <xdr:cNvCxnSpPr/>
      </xdr:nvCxnSpPr>
      <xdr:spPr>
        <a:xfrm>
          <a:off x="3797300" y="5809161"/>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33</xdr:row>
      <xdr:rowOff>64589</xdr:rowOff>
    </xdr:from>
    <xdr:to>
      <xdr:col>15</xdr:col>
      <xdr:colOff>101600</xdr:colOff>
      <xdr:row>33</xdr:row>
      <xdr:rowOff>166189</xdr:rowOff>
    </xdr:to>
    <xdr:sp macro="" textlink="">
      <xdr:nvSpPr>
        <xdr:cNvPr id="78" name="楕円 77">
          <a:extLst>
            <a:ext uri="{FF2B5EF4-FFF2-40B4-BE49-F238E27FC236}">
              <a16:creationId xmlns:a16="http://schemas.microsoft.com/office/drawing/2014/main" id="{0F0A0441-4090-46DE-91E6-B8A2F3409447}"/>
            </a:ext>
          </a:extLst>
        </xdr:cNvPr>
        <xdr:cNvSpPr/>
      </xdr:nvSpPr>
      <xdr:spPr>
        <a:xfrm>
          <a:off x="2857500" y="5722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115389</xdr:rowOff>
    </xdr:from>
    <xdr:to>
      <xdr:col>19</xdr:col>
      <xdr:colOff>177800</xdr:colOff>
      <xdr:row>33</xdr:row>
      <xdr:rowOff>151311</xdr:rowOff>
    </xdr:to>
    <xdr:cxnSp macro="">
      <xdr:nvCxnSpPr>
        <xdr:cNvPr id="79" name="直線コネクタ 78">
          <a:extLst>
            <a:ext uri="{FF2B5EF4-FFF2-40B4-BE49-F238E27FC236}">
              <a16:creationId xmlns:a16="http://schemas.microsoft.com/office/drawing/2014/main" id="{9E00A5F0-B611-4888-A85A-7429389B234D}"/>
            </a:ext>
          </a:extLst>
        </xdr:cNvPr>
        <xdr:cNvCxnSpPr/>
      </xdr:nvCxnSpPr>
      <xdr:spPr>
        <a:xfrm>
          <a:off x="2908300" y="5773239"/>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33</xdr:row>
      <xdr:rowOff>113574</xdr:rowOff>
    </xdr:from>
    <xdr:to>
      <xdr:col>10</xdr:col>
      <xdr:colOff>165100</xdr:colOff>
      <xdr:row>34</xdr:row>
      <xdr:rowOff>43724</xdr:rowOff>
    </xdr:to>
    <xdr:sp macro="" textlink="">
      <xdr:nvSpPr>
        <xdr:cNvPr id="80" name="楕円 79">
          <a:extLst>
            <a:ext uri="{FF2B5EF4-FFF2-40B4-BE49-F238E27FC236}">
              <a16:creationId xmlns:a16="http://schemas.microsoft.com/office/drawing/2014/main" id="{A57BA1B2-AE65-4DD6-9CCF-3F42CD2AF0D3}"/>
            </a:ext>
          </a:extLst>
        </xdr:cNvPr>
        <xdr:cNvSpPr/>
      </xdr:nvSpPr>
      <xdr:spPr>
        <a:xfrm>
          <a:off x="1968500" y="5771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33</xdr:row>
      <xdr:rowOff>115389</xdr:rowOff>
    </xdr:from>
    <xdr:to>
      <xdr:col>15</xdr:col>
      <xdr:colOff>50800</xdr:colOff>
      <xdr:row>33</xdr:row>
      <xdr:rowOff>164374</xdr:rowOff>
    </xdr:to>
    <xdr:cxnSp macro="">
      <xdr:nvCxnSpPr>
        <xdr:cNvPr id="81" name="直線コネクタ 80">
          <a:extLst>
            <a:ext uri="{FF2B5EF4-FFF2-40B4-BE49-F238E27FC236}">
              <a16:creationId xmlns:a16="http://schemas.microsoft.com/office/drawing/2014/main" id="{231CA0FA-3CAB-46CF-8503-5AD35B48E912}"/>
            </a:ext>
          </a:extLst>
        </xdr:cNvPr>
        <xdr:cNvCxnSpPr/>
      </xdr:nvCxnSpPr>
      <xdr:spPr>
        <a:xfrm flipV="1">
          <a:off x="2019300" y="5773239"/>
          <a:ext cx="889000" cy="48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39</xdr:row>
      <xdr:rowOff>97246</xdr:rowOff>
    </xdr:from>
    <xdr:to>
      <xdr:col>6</xdr:col>
      <xdr:colOff>38100</xdr:colOff>
      <xdr:row>40</xdr:row>
      <xdr:rowOff>27396</xdr:rowOff>
    </xdr:to>
    <xdr:sp macro="" textlink="">
      <xdr:nvSpPr>
        <xdr:cNvPr id="82" name="楕円 81">
          <a:extLst>
            <a:ext uri="{FF2B5EF4-FFF2-40B4-BE49-F238E27FC236}">
              <a16:creationId xmlns:a16="http://schemas.microsoft.com/office/drawing/2014/main" id="{1A81FC01-1B24-4B32-803B-DD531EA1CB84}"/>
            </a:ext>
          </a:extLst>
        </xdr:cNvPr>
        <xdr:cNvSpPr/>
      </xdr:nvSpPr>
      <xdr:spPr>
        <a:xfrm>
          <a:off x="1079500" y="6783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33</xdr:row>
      <xdr:rowOff>164374</xdr:rowOff>
    </xdr:from>
    <xdr:to>
      <xdr:col>10</xdr:col>
      <xdr:colOff>114300</xdr:colOff>
      <xdr:row>39</xdr:row>
      <xdr:rowOff>148046</xdr:rowOff>
    </xdr:to>
    <xdr:cxnSp macro="">
      <xdr:nvCxnSpPr>
        <xdr:cNvPr id="83" name="直線コネクタ 82">
          <a:extLst>
            <a:ext uri="{FF2B5EF4-FFF2-40B4-BE49-F238E27FC236}">
              <a16:creationId xmlns:a16="http://schemas.microsoft.com/office/drawing/2014/main" id="{FCA858C0-E093-4B4B-930F-0B68731B0689}"/>
            </a:ext>
          </a:extLst>
        </xdr:cNvPr>
        <xdr:cNvCxnSpPr/>
      </xdr:nvCxnSpPr>
      <xdr:spPr>
        <a:xfrm flipV="1">
          <a:off x="1130300" y="5822224"/>
          <a:ext cx="889000" cy="1012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41383</xdr:rowOff>
    </xdr:from>
    <xdr:ext cx="405111" cy="259045"/>
    <xdr:sp macro="" textlink="">
      <xdr:nvSpPr>
        <xdr:cNvPr id="84" name="n_1aveValue【図書館】&#10;有形固定資産減価償却率">
          <a:extLst>
            <a:ext uri="{FF2B5EF4-FFF2-40B4-BE49-F238E27FC236}">
              <a16:creationId xmlns:a16="http://schemas.microsoft.com/office/drawing/2014/main" id="{BA3CDCEC-EDB2-422D-AAB2-117090775815}"/>
            </a:ext>
          </a:extLst>
        </xdr:cNvPr>
        <xdr:cNvSpPr txBox="1"/>
      </xdr:nvSpPr>
      <xdr:spPr>
        <a:xfrm>
          <a:off x="35820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33219</xdr:rowOff>
    </xdr:from>
    <xdr:ext cx="405111" cy="259045"/>
    <xdr:sp macro="" textlink="">
      <xdr:nvSpPr>
        <xdr:cNvPr id="85" name="n_2aveValue【図書館】&#10;有形固定資産減価償却率">
          <a:extLst>
            <a:ext uri="{FF2B5EF4-FFF2-40B4-BE49-F238E27FC236}">
              <a16:creationId xmlns:a16="http://schemas.microsoft.com/office/drawing/2014/main" id="{6DBD73B0-E749-4012-A565-04AB205177C6}"/>
            </a:ext>
          </a:extLst>
        </xdr:cNvPr>
        <xdr:cNvSpPr txBox="1"/>
      </xdr:nvSpPr>
      <xdr:spPr>
        <a:xfrm>
          <a:off x="2705744" y="63768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59344</xdr:rowOff>
    </xdr:from>
    <xdr:ext cx="405111" cy="259045"/>
    <xdr:sp macro="" textlink="">
      <xdr:nvSpPr>
        <xdr:cNvPr id="86" name="n_3aveValue【図書館】&#10;有形固定資産減価償却率">
          <a:extLst>
            <a:ext uri="{FF2B5EF4-FFF2-40B4-BE49-F238E27FC236}">
              <a16:creationId xmlns:a16="http://schemas.microsoft.com/office/drawing/2014/main" id="{F1596C0B-0816-4847-8EFB-DD1D68DF19BA}"/>
            </a:ext>
          </a:extLst>
        </xdr:cNvPr>
        <xdr:cNvSpPr txBox="1"/>
      </xdr:nvSpPr>
      <xdr:spPr>
        <a:xfrm>
          <a:off x="1816744" y="6402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135363</xdr:rowOff>
    </xdr:from>
    <xdr:ext cx="405111" cy="259045"/>
    <xdr:sp macro="" textlink="">
      <xdr:nvSpPr>
        <xdr:cNvPr id="87" name="n_4aveValue【図書館】&#10;有形固定資産減価償却率">
          <a:extLst>
            <a:ext uri="{FF2B5EF4-FFF2-40B4-BE49-F238E27FC236}">
              <a16:creationId xmlns:a16="http://schemas.microsoft.com/office/drawing/2014/main" id="{7AAAD953-2296-41B1-8DCD-0B81E659E4BA}"/>
            </a:ext>
          </a:extLst>
        </xdr:cNvPr>
        <xdr:cNvSpPr txBox="1"/>
      </xdr:nvSpPr>
      <xdr:spPr>
        <a:xfrm>
          <a:off x="927744" y="61361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185361</xdr:colOff>
      <xdr:row>32</xdr:row>
      <xdr:rowOff>47188</xdr:rowOff>
    </xdr:from>
    <xdr:ext cx="340478" cy="259045"/>
    <xdr:sp macro="" textlink="">
      <xdr:nvSpPr>
        <xdr:cNvPr id="88" name="n_1mainValue【図書館】&#10;有形固定資産減価償却率">
          <a:extLst>
            <a:ext uri="{FF2B5EF4-FFF2-40B4-BE49-F238E27FC236}">
              <a16:creationId xmlns:a16="http://schemas.microsoft.com/office/drawing/2014/main" id="{EB9DCFA4-6EF9-4580-B1A3-085FF9E4748B}"/>
            </a:ext>
          </a:extLst>
        </xdr:cNvPr>
        <xdr:cNvSpPr txBox="1"/>
      </xdr:nvSpPr>
      <xdr:spPr>
        <a:xfrm>
          <a:off x="3614361" y="553358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32</xdr:row>
      <xdr:rowOff>11266</xdr:rowOff>
    </xdr:from>
    <xdr:ext cx="340478" cy="259045"/>
    <xdr:sp macro="" textlink="">
      <xdr:nvSpPr>
        <xdr:cNvPr id="89" name="n_2mainValue【図書館】&#10;有形固定資産減価償却率">
          <a:extLst>
            <a:ext uri="{FF2B5EF4-FFF2-40B4-BE49-F238E27FC236}">
              <a16:creationId xmlns:a16="http://schemas.microsoft.com/office/drawing/2014/main" id="{10B17BA7-FBD5-40B8-A415-4FF0572CBC33}"/>
            </a:ext>
          </a:extLst>
        </xdr:cNvPr>
        <xdr:cNvSpPr txBox="1"/>
      </xdr:nvSpPr>
      <xdr:spPr>
        <a:xfrm>
          <a:off x="2738061" y="54976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134561</xdr:colOff>
      <xdr:row>32</xdr:row>
      <xdr:rowOff>60251</xdr:rowOff>
    </xdr:from>
    <xdr:ext cx="340478" cy="259045"/>
    <xdr:sp macro="" textlink="">
      <xdr:nvSpPr>
        <xdr:cNvPr id="90" name="n_3mainValue【図書館】&#10;有形固定資産減価償却率">
          <a:extLst>
            <a:ext uri="{FF2B5EF4-FFF2-40B4-BE49-F238E27FC236}">
              <a16:creationId xmlns:a16="http://schemas.microsoft.com/office/drawing/2014/main" id="{CD3DAACE-458D-4DE4-943E-A8E2E11206A5}"/>
            </a:ext>
          </a:extLst>
        </xdr:cNvPr>
        <xdr:cNvSpPr txBox="1"/>
      </xdr:nvSpPr>
      <xdr:spPr>
        <a:xfrm>
          <a:off x="1849061" y="55466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40</xdr:row>
      <xdr:rowOff>18523</xdr:rowOff>
    </xdr:from>
    <xdr:ext cx="405111" cy="259045"/>
    <xdr:sp macro="" textlink="">
      <xdr:nvSpPr>
        <xdr:cNvPr id="91" name="n_4mainValue【図書館】&#10;有形固定資産減価償却率">
          <a:extLst>
            <a:ext uri="{FF2B5EF4-FFF2-40B4-BE49-F238E27FC236}">
              <a16:creationId xmlns:a16="http://schemas.microsoft.com/office/drawing/2014/main" id="{71DF98AC-11DE-4106-AC92-7A8C3B99F377}"/>
            </a:ext>
          </a:extLst>
        </xdr:cNvPr>
        <xdr:cNvSpPr txBox="1"/>
      </xdr:nvSpPr>
      <xdr:spPr>
        <a:xfrm>
          <a:off x="927744" y="6876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CEFF474C-7B0F-4EB3-AAC1-CC10436C12BA}"/>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77FCBF17-EEA1-412E-98F8-CBED8A1A42B8}"/>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98E1BF68-31D8-42AC-A28F-B49DF2BE9E5E}"/>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48869F16-6171-46BE-9E7F-AA233CC2A51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FCC4D168-D254-4DF6-BB77-6AA97C334111}"/>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DB0BA3BD-7EAD-4C02-8F45-9E4EA70D53E7}"/>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44C45AA8-262C-44E3-8785-79DEA3EC4935}"/>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B0D1A7F3-7C36-4BD8-AA33-607129C50186}"/>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2C329265-9B3F-4E2B-A2B8-0EC3E18BB53A}"/>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6242A293-C0BD-493E-A819-DDDB78C1A619}"/>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43</xdr:row>
      <xdr:rowOff>105427</xdr:rowOff>
    </xdr:from>
    <xdr:ext cx="467179" cy="259045"/>
    <xdr:sp macro="" textlink="">
      <xdr:nvSpPr>
        <xdr:cNvPr id="102" name="テキスト ボックス 101">
          <a:extLst>
            <a:ext uri="{FF2B5EF4-FFF2-40B4-BE49-F238E27FC236}">
              <a16:creationId xmlns:a16="http://schemas.microsoft.com/office/drawing/2014/main" id="{64541E43-F5E1-45AD-B5D1-649E79188B0D}"/>
            </a:ext>
          </a:extLst>
        </xdr:cNvPr>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42</xdr:row>
      <xdr:rowOff>92528</xdr:rowOff>
    </xdr:from>
    <xdr:to>
      <xdr:col>59</xdr:col>
      <xdr:colOff>50800</xdr:colOff>
      <xdr:row>42</xdr:row>
      <xdr:rowOff>92528</xdr:rowOff>
    </xdr:to>
    <xdr:cxnSp macro="">
      <xdr:nvCxnSpPr>
        <xdr:cNvPr id="103" name="直線コネクタ 102">
          <a:extLst>
            <a:ext uri="{FF2B5EF4-FFF2-40B4-BE49-F238E27FC236}">
              <a16:creationId xmlns:a16="http://schemas.microsoft.com/office/drawing/2014/main" id="{D226E901-0719-40AA-9E86-3B57E3FAEDAC}"/>
            </a:ext>
          </a:extLst>
        </xdr:cNvPr>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121755</xdr:rowOff>
    </xdr:from>
    <xdr:ext cx="467179" cy="259045"/>
    <xdr:sp macro="" textlink="">
      <xdr:nvSpPr>
        <xdr:cNvPr id="104" name="テキスト ボックス 103">
          <a:extLst>
            <a:ext uri="{FF2B5EF4-FFF2-40B4-BE49-F238E27FC236}">
              <a16:creationId xmlns:a16="http://schemas.microsoft.com/office/drawing/2014/main" id="{F179BBE2-520D-4298-B838-67BE61313DAB}"/>
            </a:ext>
          </a:extLst>
        </xdr:cNvPr>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108857</xdr:rowOff>
    </xdr:from>
    <xdr:to>
      <xdr:col>59</xdr:col>
      <xdr:colOff>50800</xdr:colOff>
      <xdr:row>40</xdr:row>
      <xdr:rowOff>108857</xdr:rowOff>
    </xdr:to>
    <xdr:cxnSp macro="">
      <xdr:nvCxnSpPr>
        <xdr:cNvPr id="105" name="直線コネクタ 104">
          <a:extLst>
            <a:ext uri="{FF2B5EF4-FFF2-40B4-BE49-F238E27FC236}">
              <a16:creationId xmlns:a16="http://schemas.microsoft.com/office/drawing/2014/main" id="{3D904D44-A15D-4C6C-940F-5E7683F6420D}"/>
            </a:ext>
          </a:extLst>
        </xdr:cNvPr>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138084</xdr:rowOff>
    </xdr:from>
    <xdr:ext cx="467179" cy="259045"/>
    <xdr:sp macro="" textlink="">
      <xdr:nvSpPr>
        <xdr:cNvPr id="106" name="テキスト ボックス 105">
          <a:extLst>
            <a:ext uri="{FF2B5EF4-FFF2-40B4-BE49-F238E27FC236}">
              <a16:creationId xmlns:a16="http://schemas.microsoft.com/office/drawing/2014/main" id="{2017C11F-2BCE-4760-B2B4-BD6E5005E2B5}"/>
            </a:ext>
          </a:extLst>
        </xdr:cNvPr>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125185</xdr:rowOff>
    </xdr:from>
    <xdr:to>
      <xdr:col>59</xdr:col>
      <xdr:colOff>50800</xdr:colOff>
      <xdr:row>38</xdr:row>
      <xdr:rowOff>125185</xdr:rowOff>
    </xdr:to>
    <xdr:cxnSp macro="">
      <xdr:nvCxnSpPr>
        <xdr:cNvPr id="107" name="直線コネクタ 106">
          <a:extLst>
            <a:ext uri="{FF2B5EF4-FFF2-40B4-BE49-F238E27FC236}">
              <a16:creationId xmlns:a16="http://schemas.microsoft.com/office/drawing/2014/main" id="{218FA0F7-C3E2-4690-8DBE-28CD18C05876}"/>
            </a:ext>
          </a:extLst>
        </xdr:cNvPr>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37</xdr:row>
      <xdr:rowOff>154412</xdr:rowOff>
    </xdr:from>
    <xdr:ext cx="467179" cy="259045"/>
    <xdr:sp macro="" textlink="">
      <xdr:nvSpPr>
        <xdr:cNvPr id="108" name="テキスト ボックス 107">
          <a:extLst>
            <a:ext uri="{FF2B5EF4-FFF2-40B4-BE49-F238E27FC236}">
              <a16:creationId xmlns:a16="http://schemas.microsoft.com/office/drawing/2014/main" id="{4D0CAA78-B9E0-4CDF-B0CC-B6781A93BD46}"/>
            </a:ext>
          </a:extLst>
        </xdr:cNvPr>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141514</xdr:rowOff>
    </xdr:from>
    <xdr:to>
      <xdr:col>59</xdr:col>
      <xdr:colOff>50800</xdr:colOff>
      <xdr:row>36</xdr:row>
      <xdr:rowOff>141514</xdr:rowOff>
    </xdr:to>
    <xdr:cxnSp macro="">
      <xdr:nvCxnSpPr>
        <xdr:cNvPr id="109" name="直線コネクタ 108">
          <a:extLst>
            <a:ext uri="{FF2B5EF4-FFF2-40B4-BE49-F238E27FC236}">
              <a16:creationId xmlns:a16="http://schemas.microsoft.com/office/drawing/2014/main" id="{2048EB7D-A965-4FA9-A069-A303BA4F6736}"/>
            </a:ext>
          </a:extLst>
        </xdr:cNvPr>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170741</xdr:rowOff>
    </xdr:from>
    <xdr:ext cx="467179" cy="259045"/>
    <xdr:sp macro="" textlink="">
      <xdr:nvSpPr>
        <xdr:cNvPr id="110" name="テキスト ボックス 109">
          <a:extLst>
            <a:ext uri="{FF2B5EF4-FFF2-40B4-BE49-F238E27FC236}">
              <a16:creationId xmlns:a16="http://schemas.microsoft.com/office/drawing/2014/main" id="{7C936C10-5BE4-4DAA-BD4F-7BC4743D0857}"/>
            </a:ext>
          </a:extLst>
        </xdr:cNvPr>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157843</xdr:rowOff>
    </xdr:from>
    <xdr:to>
      <xdr:col>59</xdr:col>
      <xdr:colOff>50800</xdr:colOff>
      <xdr:row>34</xdr:row>
      <xdr:rowOff>157843</xdr:rowOff>
    </xdr:to>
    <xdr:cxnSp macro="">
      <xdr:nvCxnSpPr>
        <xdr:cNvPr id="111" name="直線コネクタ 110">
          <a:extLst>
            <a:ext uri="{FF2B5EF4-FFF2-40B4-BE49-F238E27FC236}">
              <a16:creationId xmlns:a16="http://schemas.microsoft.com/office/drawing/2014/main" id="{4C1E87C3-BF1A-433D-A195-879F852BB792}"/>
            </a:ext>
          </a:extLst>
        </xdr:cNvPr>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15620</xdr:rowOff>
    </xdr:from>
    <xdr:ext cx="467179" cy="259045"/>
    <xdr:sp macro="" textlink="">
      <xdr:nvSpPr>
        <xdr:cNvPr id="112" name="テキスト ボックス 111">
          <a:extLst>
            <a:ext uri="{FF2B5EF4-FFF2-40B4-BE49-F238E27FC236}">
              <a16:creationId xmlns:a16="http://schemas.microsoft.com/office/drawing/2014/main" id="{25C09088-6BE8-48A3-B156-E7EE1A105E67}"/>
            </a:ext>
          </a:extLst>
        </xdr:cNvPr>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2722</xdr:rowOff>
    </xdr:from>
    <xdr:to>
      <xdr:col>59</xdr:col>
      <xdr:colOff>50800</xdr:colOff>
      <xdr:row>33</xdr:row>
      <xdr:rowOff>2722</xdr:rowOff>
    </xdr:to>
    <xdr:cxnSp macro="">
      <xdr:nvCxnSpPr>
        <xdr:cNvPr id="113" name="直線コネクタ 112">
          <a:extLst>
            <a:ext uri="{FF2B5EF4-FFF2-40B4-BE49-F238E27FC236}">
              <a16:creationId xmlns:a16="http://schemas.microsoft.com/office/drawing/2014/main" id="{91E22C3A-5E5B-4805-8EA8-BC75891ACF05}"/>
            </a:ext>
          </a:extLst>
        </xdr:cNvPr>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31949</xdr:rowOff>
    </xdr:from>
    <xdr:ext cx="467179" cy="259045"/>
    <xdr:sp macro="" textlink="">
      <xdr:nvSpPr>
        <xdr:cNvPr id="114" name="テキスト ボックス 113">
          <a:extLst>
            <a:ext uri="{FF2B5EF4-FFF2-40B4-BE49-F238E27FC236}">
              <a16:creationId xmlns:a16="http://schemas.microsoft.com/office/drawing/2014/main" id="{A5B5F1B6-1BBA-4A4A-A941-152C55897DC8}"/>
            </a:ext>
          </a:extLst>
        </xdr:cNvPr>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5" name="直線コネクタ 114">
          <a:extLst>
            <a:ext uri="{FF2B5EF4-FFF2-40B4-BE49-F238E27FC236}">
              <a16:creationId xmlns:a16="http://schemas.microsoft.com/office/drawing/2014/main" id="{8DD95F09-D48B-40DC-B6D7-559FC1C16535}"/>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6" name="テキスト ボックス 115">
          <a:extLst>
            <a:ext uri="{FF2B5EF4-FFF2-40B4-BE49-F238E27FC236}">
              <a16:creationId xmlns:a16="http://schemas.microsoft.com/office/drawing/2014/main" id="{7184EA42-E448-4356-B870-17538F3A4FA7}"/>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7" name="【図書館】&#10;一人当たり面積グラフ枠">
          <a:extLst>
            <a:ext uri="{FF2B5EF4-FFF2-40B4-BE49-F238E27FC236}">
              <a16:creationId xmlns:a16="http://schemas.microsoft.com/office/drawing/2014/main" id="{45716647-3D6C-429A-A527-6DABFF828961}"/>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43543</xdr:rowOff>
    </xdr:from>
    <xdr:to>
      <xdr:col>54</xdr:col>
      <xdr:colOff>189865</xdr:colOff>
      <xdr:row>42</xdr:row>
      <xdr:rowOff>27215</xdr:rowOff>
    </xdr:to>
    <xdr:cxnSp macro="">
      <xdr:nvCxnSpPr>
        <xdr:cNvPr id="118" name="直線コネクタ 117">
          <a:extLst>
            <a:ext uri="{FF2B5EF4-FFF2-40B4-BE49-F238E27FC236}">
              <a16:creationId xmlns:a16="http://schemas.microsoft.com/office/drawing/2014/main" id="{767FA82D-BF8A-4F0B-8125-8AFBFCDF76F1}"/>
            </a:ext>
          </a:extLst>
        </xdr:cNvPr>
        <xdr:cNvCxnSpPr/>
      </xdr:nvCxnSpPr>
      <xdr:spPr>
        <a:xfrm flipV="1">
          <a:off x="10476865" y="5872843"/>
          <a:ext cx="0" cy="1355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31042</xdr:rowOff>
    </xdr:from>
    <xdr:ext cx="469744" cy="259045"/>
    <xdr:sp macro="" textlink="">
      <xdr:nvSpPr>
        <xdr:cNvPr id="119" name="【図書館】&#10;一人当たり面積最小値テキスト">
          <a:extLst>
            <a:ext uri="{FF2B5EF4-FFF2-40B4-BE49-F238E27FC236}">
              <a16:creationId xmlns:a16="http://schemas.microsoft.com/office/drawing/2014/main" id="{43DA3CD5-02CF-49E7-80BF-5B9C2615BA26}"/>
            </a:ext>
          </a:extLst>
        </xdr:cNvPr>
        <xdr:cNvSpPr txBox="1"/>
      </xdr:nvSpPr>
      <xdr:spPr>
        <a:xfrm>
          <a:off x="10515600" y="72319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27215</xdr:rowOff>
    </xdr:from>
    <xdr:to>
      <xdr:col>55</xdr:col>
      <xdr:colOff>88900</xdr:colOff>
      <xdr:row>42</xdr:row>
      <xdr:rowOff>27215</xdr:rowOff>
    </xdr:to>
    <xdr:cxnSp macro="">
      <xdr:nvCxnSpPr>
        <xdr:cNvPr id="120" name="直線コネクタ 119">
          <a:extLst>
            <a:ext uri="{FF2B5EF4-FFF2-40B4-BE49-F238E27FC236}">
              <a16:creationId xmlns:a16="http://schemas.microsoft.com/office/drawing/2014/main" id="{366B683C-3FBA-4003-BB76-5FC206493657}"/>
            </a:ext>
          </a:extLst>
        </xdr:cNvPr>
        <xdr:cNvCxnSpPr/>
      </xdr:nvCxnSpPr>
      <xdr:spPr>
        <a:xfrm>
          <a:off x="10388600" y="7228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161670</xdr:rowOff>
    </xdr:from>
    <xdr:ext cx="469744" cy="259045"/>
    <xdr:sp macro="" textlink="">
      <xdr:nvSpPr>
        <xdr:cNvPr id="121" name="【図書館】&#10;一人当たり面積最大値テキスト">
          <a:extLst>
            <a:ext uri="{FF2B5EF4-FFF2-40B4-BE49-F238E27FC236}">
              <a16:creationId xmlns:a16="http://schemas.microsoft.com/office/drawing/2014/main" id="{61E5A177-8EEE-4C59-B5B6-9CCEA7747AE9}"/>
            </a:ext>
          </a:extLst>
        </xdr:cNvPr>
        <xdr:cNvSpPr txBox="1"/>
      </xdr:nvSpPr>
      <xdr:spPr>
        <a:xfrm>
          <a:off x="10515600" y="564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43543</xdr:rowOff>
    </xdr:from>
    <xdr:to>
      <xdr:col>55</xdr:col>
      <xdr:colOff>88900</xdr:colOff>
      <xdr:row>34</xdr:row>
      <xdr:rowOff>43543</xdr:rowOff>
    </xdr:to>
    <xdr:cxnSp macro="">
      <xdr:nvCxnSpPr>
        <xdr:cNvPr id="122" name="直線コネクタ 121">
          <a:extLst>
            <a:ext uri="{FF2B5EF4-FFF2-40B4-BE49-F238E27FC236}">
              <a16:creationId xmlns:a16="http://schemas.microsoft.com/office/drawing/2014/main" id="{9FC77304-3C41-4E4E-BDC9-A6B05309F667}"/>
            </a:ext>
          </a:extLst>
        </xdr:cNvPr>
        <xdr:cNvCxnSpPr/>
      </xdr:nvCxnSpPr>
      <xdr:spPr>
        <a:xfrm>
          <a:off x="10388600" y="587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39</xdr:row>
      <xdr:rowOff>44649</xdr:rowOff>
    </xdr:from>
    <xdr:ext cx="469744" cy="259045"/>
    <xdr:sp macro="" textlink="">
      <xdr:nvSpPr>
        <xdr:cNvPr id="123" name="【図書館】&#10;一人当たり面積平均値テキスト">
          <a:extLst>
            <a:ext uri="{FF2B5EF4-FFF2-40B4-BE49-F238E27FC236}">
              <a16:creationId xmlns:a16="http://schemas.microsoft.com/office/drawing/2014/main" id="{0452FED0-27CE-4D68-A9F3-903B16C5D4B6}"/>
            </a:ext>
          </a:extLst>
        </xdr:cNvPr>
        <xdr:cNvSpPr txBox="1"/>
      </xdr:nvSpPr>
      <xdr:spPr>
        <a:xfrm>
          <a:off x="10515600" y="673119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66222</xdr:rowOff>
    </xdr:from>
    <xdr:to>
      <xdr:col>55</xdr:col>
      <xdr:colOff>50800</xdr:colOff>
      <xdr:row>39</xdr:row>
      <xdr:rowOff>167822</xdr:rowOff>
    </xdr:to>
    <xdr:sp macro="" textlink="">
      <xdr:nvSpPr>
        <xdr:cNvPr id="124" name="フローチャート: 判断 123">
          <a:extLst>
            <a:ext uri="{FF2B5EF4-FFF2-40B4-BE49-F238E27FC236}">
              <a16:creationId xmlns:a16="http://schemas.microsoft.com/office/drawing/2014/main" id="{5A1FA0EB-24DB-4699-ABEC-64D34FBFB019}"/>
            </a:ext>
          </a:extLst>
        </xdr:cNvPr>
        <xdr:cNvSpPr/>
      </xdr:nvSpPr>
      <xdr:spPr>
        <a:xfrm>
          <a:off x="10426700" y="675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131535</xdr:rowOff>
    </xdr:from>
    <xdr:to>
      <xdr:col>50</xdr:col>
      <xdr:colOff>165100</xdr:colOff>
      <xdr:row>40</xdr:row>
      <xdr:rowOff>61685</xdr:rowOff>
    </xdr:to>
    <xdr:sp macro="" textlink="">
      <xdr:nvSpPr>
        <xdr:cNvPr id="125" name="フローチャート: 判断 124">
          <a:extLst>
            <a:ext uri="{FF2B5EF4-FFF2-40B4-BE49-F238E27FC236}">
              <a16:creationId xmlns:a16="http://schemas.microsoft.com/office/drawing/2014/main" id="{C2D566FA-39A4-4A89-9FE8-E8132A6C4F05}"/>
            </a:ext>
          </a:extLst>
        </xdr:cNvPr>
        <xdr:cNvSpPr/>
      </xdr:nvSpPr>
      <xdr:spPr>
        <a:xfrm>
          <a:off x="9588500" y="6818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164193</xdr:rowOff>
    </xdr:from>
    <xdr:to>
      <xdr:col>46</xdr:col>
      <xdr:colOff>38100</xdr:colOff>
      <xdr:row>40</xdr:row>
      <xdr:rowOff>94343</xdr:rowOff>
    </xdr:to>
    <xdr:sp macro="" textlink="">
      <xdr:nvSpPr>
        <xdr:cNvPr id="126" name="フローチャート: 判断 125">
          <a:extLst>
            <a:ext uri="{FF2B5EF4-FFF2-40B4-BE49-F238E27FC236}">
              <a16:creationId xmlns:a16="http://schemas.microsoft.com/office/drawing/2014/main" id="{611E3BFB-4441-4444-964B-183F9A48C857}"/>
            </a:ext>
          </a:extLst>
        </xdr:cNvPr>
        <xdr:cNvSpPr/>
      </xdr:nvSpPr>
      <xdr:spPr>
        <a:xfrm>
          <a:off x="8699500" y="685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9072</xdr:rowOff>
    </xdr:from>
    <xdr:to>
      <xdr:col>41</xdr:col>
      <xdr:colOff>101600</xdr:colOff>
      <xdr:row>40</xdr:row>
      <xdr:rowOff>110672</xdr:rowOff>
    </xdr:to>
    <xdr:sp macro="" textlink="">
      <xdr:nvSpPr>
        <xdr:cNvPr id="127" name="フローチャート: 判断 126">
          <a:extLst>
            <a:ext uri="{FF2B5EF4-FFF2-40B4-BE49-F238E27FC236}">
              <a16:creationId xmlns:a16="http://schemas.microsoft.com/office/drawing/2014/main" id="{0605C85F-7A6D-4DE0-A195-C35ED4A162E8}"/>
            </a:ext>
          </a:extLst>
        </xdr:cNvPr>
        <xdr:cNvSpPr/>
      </xdr:nvSpPr>
      <xdr:spPr>
        <a:xfrm>
          <a:off x="7810500" y="6867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41728</xdr:rowOff>
    </xdr:from>
    <xdr:to>
      <xdr:col>36</xdr:col>
      <xdr:colOff>165100</xdr:colOff>
      <xdr:row>40</xdr:row>
      <xdr:rowOff>143328</xdr:rowOff>
    </xdr:to>
    <xdr:sp macro="" textlink="">
      <xdr:nvSpPr>
        <xdr:cNvPr id="128" name="フローチャート: 判断 127">
          <a:extLst>
            <a:ext uri="{FF2B5EF4-FFF2-40B4-BE49-F238E27FC236}">
              <a16:creationId xmlns:a16="http://schemas.microsoft.com/office/drawing/2014/main" id="{E9287321-5E94-4C5C-9DE4-54A09FB0613C}"/>
            </a:ext>
          </a:extLst>
        </xdr:cNvPr>
        <xdr:cNvSpPr/>
      </xdr:nvSpPr>
      <xdr:spPr>
        <a:xfrm>
          <a:off x="6921500" y="6899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A5BEEE63-06EF-44FD-B78A-24EFBDDC3CD2}"/>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B9EC48A5-F15D-4EA4-826B-7AB93136758F}"/>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31" name="テキスト ボックス 130">
          <a:extLst>
            <a:ext uri="{FF2B5EF4-FFF2-40B4-BE49-F238E27FC236}">
              <a16:creationId xmlns:a16="http://schemas.microsoft.com/office/drawing/2014/main" id="{35E8C8CA-D81E-474C-857F-C48EF07C77BD}"/>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32" name="テキスト ボックス 131">
          <a:extLst>
            <a:ext uri="{FF2B5EF4-FFF2-40B4-BE49-F238E27FC236}">
              <a16:creationId xmlns:a16="http://schemas.microsoft.com/office/drawing/2014/main" id="{C7E0FE26-4472-4EAF-B32B-7BE316F41A8D}"/>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3B66807F-E920-40B7-88BC-3D3C0D20EEA3}"/>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41728</xdr:rowOff>
    </xdr:from>
    <xdr:to>
      <xdr:col>55</xdr:col>
      <xdr:colOff>50800</xdr:colOff>
      <xdr:row>36</xdr:row>
      <xdr:rowOff>143328</xdr:rowOff>
    </xdr:to>
    <xdr:sp macro="" textlink="">
      <xdr:nvSpPr>
        <xdr:cNvPr id="134" name="楕円 133">
          <a:extLst>
            <a:ext uri="{FF2B5EF4-FFF2-40B4-BE49-F238E27FC236}">
              <a16:creationId xmlns:a16="http://schemas.microsoft.com/office/drawing/2014/main" id="{5E30BD28-6A38-4397-8F90-03EC95AFC1A1}"/>
            </a:ext>
          </a:extLst>
        </xdr:cNvPr>
        <xdr:cNvSpPr/>
      </xdr:nvSpPr>
      <xdr:spPr>
        <a:xfrm>
          <a:off x="10426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64605</xdr:rowOff>
    </xdr:from>
    <xdr:ext cx="469744" cy="259045"/>
    <xdr:sp macro="" textlink="">
      <xdr:nvSpPr>
        <xdr:cNvPr id="135" name="【図書館】&#10;一人当たり面積該当値テキスト">
          <a:extLst>
            <a:ext uri="{FF2B5EF4-FFF2-40B4-BE49-F238E27FC236}">
              <a16:creationId xmlns:a16="http://schemas.microsoft.com/office/drawing/2014/main" id="{319C9833-0D9C-476B-A4FD-FFD8CD7DE265}"/>
            </a:ext>
          </a:extLst>
        </xdr:cNvPr>
        <xdr:cNvSpPr txBox="1"/>
      </xdr:nvSpPr>
      <xdr:spPr>
        <a:xfrm>
          <a:off x="10515600" y="6065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58057</xdr:rowOff>
    </xdr:from>
    <xdr:to>
      <xdr:col>50</xdr:col>
      <xdr:colOff>165100</xdr:colOff>
      <xdr:row>36</xdr:row>
      <xdr:rowOff>159657</xdr:rowOff>
    </xdr:to>
    <xdr:sp macro="" textlink="">
      <xdr:nvSpPr>
        <xdr:cNvPr id="136" name="楕円 135">
          <a:extLst>
            <a:ext uri="{FF2B5EF4-FFF2-40B4-BE49-F238E27FC236}">
              <a16:creationId xmlns:a16="http://schemas.microsoft.com/office/drawing/2014/main" id="{CA20ED88-5A04-46BC-9C42-4B0865E4D52F}"/>
            </a:ext>
          </a:extLst>
        </xdr:cNvPr>
        <xdr:cNvSpPr/>
      </xdr:nvSpPr>
      <xdr:spPr>
        <a:xfrm>
          <a:off x="9588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92528</xdr:rowOff>
    </xdr:from>
    <xdr:to>
      <xdr:col>55</xdr:col>
      <xdr:colOff>0</xdr:colOff>
      <xdr:row>36</xdr:row>
      <xdr:rowOff>108857</xdr:rowOff>
    </xdr:to>
    <xdr:cxnSp macro="">
      <xdr:nvCxnSpPr>
        <xdr:cNvPr id="137" name="直線コネクタ 136">
          <a:extLst>
            <a:ext uri="{FF2B5EF4-FFF2-40B4-BE49-F238E27FC236}">
              <a16:creationId xmlns:a16="http://schemas.microsoft.com/office/drawing/2014/main" id="{F21EE0A3-3B4B-4F7C-8FD4-5C927D1EB4C8}"/>
            </a:ext>
          </a:extLst>
        </xdr:cNvPr>
        <xdr:cNvCxnSpPr/>
      </xdr:nvCxnSpPr>
      <xdr:spPr>
        <a:xfrm flipV="1">
          <a:off x="9639300" y="6264728"/>
          <a:ext cx="8382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58057</xdr:rowOff>
    </xdr:from>
    <xdr:to>
      <xdr:col>46</xdr:col>
      <xdr:colOff>38100</xdr:colOff>
      <xdr:row>36</xdr:row>
      <xdr:rowOff>159657</xdr:rowOff>
    </xdr:to>
    <xdr:sp macro="" textlink="">
      <xdr:nvSpPr>
        <xdr:cNvPr id="138" name="楕円 137">
          <a:extLst>
            <a:ext uri="{FF2B5EF4-FFF2-40B4-BE49-F238E27FC236}">
              <a16:creationId xmlns:a16="http://schemas.microsoft.com/office/drawing/2014/main" id="{CA98B69A-75CF-4AE2-9FE3-DAC7B6D323AC}"/>
            </a:ext>
          </a:extLst>
        </xdr:cNvPr>
        <xdr:cNvSpPr/>
      </xdr:nvSpPr>
      <xdr:spPr>
        <a:xfrm>
          <a:off x="8699500" y="6230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108857</xdr:rowOff>
    </xdr:from>
    <xdr:to>
      <xdr:col>50</xdr:col>
      <xdr:colOff>114300</xdr:colOff>
      <xdr:row>36</xdr:row>
      <xdr:rowOff>108857</xdr:rowOff>
    </xdr:to>
    <xdr:cxnSp macro="">
      <xdr:nvCxnSpPr>
        <xdr:cNvPr id="139" name="直線コネクタ 138">
          <a:extLst>
            <a:ext uri="{FF2B5EF4-FFF2-40B4-BE49-F238E27FC236}">
              <a16:creationId xmlns:a16="http://schemas.microsoft.com/office/drawing/2014/main" id="{04E34466-35D5-4049-BCA5-A19AECB34B95}"/>
            </a:ext>
          </a:extLst>
        </xdr:cNvPr>
        <xdr:cNvCxnSpPr/>
      </xdr:nvCxnSpPr>
      <xdr:spPr>
        <a:xfrm>
          <a:off x="8750300" y="628105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17236</xdr:rowOff>
    </xdr:from>
    <xdr:to>
      <xdr:col>41</xdr:col>
      <xdr:colOff>101600</xdr:colOff>
      <xdr:row>35</xdr:row>
      <xdr:rowOff>118836</xdr:rowOff>
    </xdr:to>
    <xdr:sp macro="" textlink="">
      <xdr:nvSpPr>
        <xdr:cNvPr id="140" name="楕円 139">
          <a:extLst>
            <a:ext uri="{FF2B5EF4-FFF2-40B4-BE49-F238E27FC236}">
              <a16:creationId xmlns:a16="http://schemas.microsoft.com/office/drawing/2014/main" id="{ECE14EB3-776F-41A4-8183-9DEBEF263294}"/>
            </a:ext>
          </a:extLst>
        </xdr:cNvPr>
        <xdr:cNvSpPr/>
      </xdr:nvSpPr>
      <xdr:spPr>
        <a:xfrm>
          <a:off x="7810500" y="6017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35</xdr:row>
      <xdr:rowOff>68036</xdr:rowOff>
    </xdr:from>
    <xdr:to>
      <xdr:col>45</xdr:col>
      <xdr:colOff>177800</xdr:colOff>
      <xdr:row>36</xdr:row>
      <xdr:rowOff>108857</xdr:rowOff>
    </xdr:to>
    <xdr:cxnSp macro="">
      <xdr:nvCxnSpPr>
        <xdr:cNvPr id="141" name="直線コネクタ 140">
          <a:extLst>
            <a:ext uri="{FF2B5EF4-FFF2-40B4-BE49-F238E27FC236}">
              <a16:creationId xmlns:a16="http://schemas.microsoft.com/office/drawing/2014/main" id="{8FD0A256-22A6-4AA5-BB1F-A10D0F4D31A9}"/>
            </a:ext>
          </a:extLst>
        </xdr:cNvPr>
        <xdr:cNvCxnSpPr/>
      </xdr:nvCxnSpPr>
      <xdr:spPr>
        <a:xfrm>
          <a:off x="7861300" y="6068786"/>
          <a:ext cx="889000" cy="212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82550</xdr:rowOff>
    </xdr:from>
    <xdr:to>
      <xdr:col>36</xdr:col>
      <xdr:colOff>165100</xdr:colOff>
      <xdr:row>42</xdr:row>
      <xdr:rowOff>12700</xdr:rowOff>
    </xdr:to>
    <xdr:sp macro="" textlink="">
      <xdr:nvSpPr>
        <xdr:cNvPr id="142" name="楕円 141">
          <a:extLst>
            <a:ext uri="{FF2B5EF4-FFF2-40B4-BE49-F238E27FC236}">
              <a16:creationId xmlns:a16="http://schemas.microsoft.com/office/drawing/2014/main" id="{AC8CBCCB-C24E-4AAB-8226-4CCA41E19C5C}"/>
            </a:ext>
          </a:extLst>
        </xdr:cNvPr>
        <xdr:cNvSpPr/>
      </xdr:nvSpPr>
      <xdr:spPr>
        <a:xfrm>
          <a:off x="6921500" y="711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35</xdr:row>
      <xdr:rowOff>68036</xdr:rowOff>
    </xdr:from>
    <xdr:to>
      <xdr:col>41</xdr:col>
      <xdr:colOff>50800</xdr:colOff>
      <xdr:row>41</xdr:row>
      <xdr:rowOff>133350</xdr:rowOff>
    </xdr:to>
    <xdr:cxnSp macro="">
      <xdr:nvCxnSpPr>
        <xdr:cNvPr id="143" name="直線コネクタ 142">
          <a:extLst>
            <a:ext uri="{FF2B5EF4-FFF2-40B4-BE49-F238E27FC236}">
              <a16:creationId xmlns:a16="http://schemas.microsoft.com/office/drawing/2014/main" id="{B73952F1-94C0-458A-9C7C-3F18B24EF584}"/>
            </a:ext>
          </a:extLst>
        </xdr:cNvPr>
        <xdr:cNvCxnSpPr/>
      </xdr:nvCxnSpPr>
      <xdr:spPr>
        <a:xfrm flipV="1">
          <a:off x="6972300" y="6068786"/>
          <a:ext cx="889000" cy="10940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40</xdr:row>
      <xdr:rowOff>52812</xdr:rowOff>
    </xdr:from>
    <xdr:ext cx="469744" cy="259045"/>
    <xdr:sp macro="" textlink="">
      <xdr:nvSpPr>
        <xdr:cNvPr id="144" name="n_1aveValue【図書館】&#10;一人当たり面積">
          <a:extLst>
            <a:ext uri="{FF2B5EF4-FFF2-40B4-BE49-F238E27FC236}">
              <a16:creationId xmlns:a16="http://schemas.microsoft.com/office/drawing/2014/main" id="{2C5EE115-EF37-431A-8B00-4D04218431E8}"/>
            </a:ext>
          </a:extLst>
        </xdr:cNvPr>
        <xdr:cNvSpPr txBox="1"/>
      </xdr:nvSpPr>
      <xdr:spPr>
        <a:xfrm>
          <a:off x="9391727" y="69108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85470</xdr:rowOff>
    </xdr:from>
    <xdr:ext cx="469744" cy="259045"/>
    <xdr:sp macro="" textlink="">
      <xdr:nvSpPr>
        <xdr:cNvPr id="145" name="n_2aveValue【図書館】&#10;一人当たり面積">
          <a:extLst>
            <a:ext uri="{FF2B5EF4-FFF2-40B4-BE49-F238E27FC236}">
              <a16:creationId xmlns:a16="http://schemas.microsoft.com/office/drawing/2014/main" id="{490ED73F-9CB8-4A84-BB5B-2A8D053BC96D}"/>
            </a:ext>
          </a:extLst>
        </xdr:cNvPr>
        <xdr:cNvSpPr txBox="1"/>
      </xdr:nvSpPr>
      <xdr:spPr>
        <a:xfrm>
          <a:off x="8515427" y="6943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101799</xdr:rowOff>
    </xdr:from>
    <xdr:ext cx="469744" cy="259045"/>
    <xdr:sp macro="" textlink="">
      <xdr:nvSpPr>
        <xdr:cNvPr id="146" name="n_3aveValue【図書館】&#10;一人当たり面積">
          <a:extLst>
            <a:ext uri="{FF2B5EF4-FFF2-40B4-BE49-F238E27FC236}">
              <a16:creationId xmlns:a16="http://schemas.microsoft.com/office/drawing/2014/main" id="{8F9D3A97-CE99-4379-BA1E-644CF0792971}"/>
            </a:ext>
          </a:extLst>
        </xdr:cNvPr>
        <xdr:cNvSpPr txBox="1"/>
      </xdr:nvSpPr>
      <xdr:spPr>
        <a:xfrm>
          <a:off x="7626427" y="6959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159855</xdr:rowOff>
    </xdr:from>
    <xdr:ext cx="469744" cy="259045"/>
    <xdr:sp macro="" textlink="">
      <xdr:nvSpPr>
        <xdr:cNvPr id="147" name="n_4aveValue【図書館】&#10;一人当たり面積">
          <a:extLst>
            <a:ext uri="{FF2B5EF4-FFF2-40B4-BE49-F238E27FC236}">
              <a16:creationId xmlns:a16="http://schemas.microsoft.com/office/drawing/2014/main" id="{6F3A8581-9E10-4B3C-9C93-6F495DC5C44F}"/>
            </a:ext>
          </a:extLst>
        </xdr:cNvPr>
        <xdr:cNvSpPr txBox="1"/>
      </xdr:nvSpPr>
      <xdr:spPr>
        <a:xfrm>
          <a:off x="6737427" y="66749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4734</xdr:rowOff>
    </xdr:from>
    <xdr:ext cx="469744" cy="259045"/>
    <xdr:sp macro="" textlink="">
      <xdr:nvSpPr>
        <xdr:cNvPr id="148" name="n_1mainValue【図書館】&#10;一人当たり面積">
          <a:extLst>
            <a:ext uri="{FF2B5EF4-FFF2-40B4-BE49-F238E27FC236}">
              <a16:creationId xmlns:a16="http://schemas.microsoft.com/office/drawing/2014/main" id="{56189DAD-D6F7-49F9-AD5E-BACCF76F4D35}"/>
            </a:ext>
          </a:extLst>
        </xdr:cNvPr>
        <xdr:cNvSpPr txBox="1"/>
      </xdr:nvSpPr>
      <xdr:spPr>
        <a:xfrm>
          <a:off x="93917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4734</xdr:rowOff>
    </xdr:from>
    <xdr:ext cx="469744" cy="259045"/>
    <xdr:sp macro="" textlink="">
      <xdr:nvSpPr>
        <xdr:cNvPr id="149" name="n_2mainValue【図書館】&#10;一人当たり面積">
          <a:extLst>
            <a:ext uri="{FF2B5EF4-FFF2-40B4-BE49-F238E27FC236}">
              <a16:creationId xmlns:a16="http://schemas.microsoft.com/office/drawing/2014/main" id="{C63D06FA-0068-4019-926E-BE9519E7B664}"/>
            </a:ext>
          </a:extLst>
        </xdr:cNvPr>
        <xdr:cNvSpPr txBox="1"/>
      </xdr:nvSpPr>
      <xdr:spPr>
        <a:xfrm>
          <a:off x="8515427" y="6005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33</xdr:row>
      <xdr:rowOff>135363</xdr:rowOff>
    </xdr:from>
    <xdr:ext cx="469744" cy="259045"/>
    <xdr:sp macro="" textlink="">
      <xdr:nvSpPr>
        <xdr:cNvPr id="150" name="n_3mainValue【図書館】&#10;一人当たり面積">
          <a:extLst>
            <a:ext uri="{FF2B5EF4-FFF2-40B4-BE49-F238E27FC236}">
              <a16:creationId xmlns:a16="http://schemas.microsoft.com/office/drawing/2014/main" id="{9E8E7695-D4F1-4FB8-9D4E-196E0501665B}"/>
            </a:ext>
          </a:extLst>
        </xdr:cNvPr>
        <xdr:cNvSpPr txBox="1"/>
      </xdr:nvSpPr>
      <xdr:spPr>
        <a:xfrm>
          <a:off x="7626427" y="5793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42</xdr:row>
      <xdr:rowOff>3827</xdr:rowOff>
    </xdr:from>
    <xdr:ext cx="469744" cy="259045"/>
    <xdr:sp macro="" textlink="">
      <xdr:nvSpPr>
        <xdr:cNvPr id="151" name="n_4mainValue【図書館】&#10;一人当たり面積">
          <a:extLst>
            <a:ext uri="{FF2B5EF4-FFF2-40B4-BE49-F238E27FC236}">
              <a16:creationId xmlns:a16="http://schemas.microsoft.com/office/drawing/2014/main" id="{4469D212-3299-49C4-A2FF-852927DB3CE8}"/>
            </a:ext>
          </a:extLst>
        </xdr:cNvPr>
        <xdr:cNvSpPr txBox="1"/>
      </xdr:nvSpPr>
      <xdr:spPr>
        <a:xfrm>
          <a:off x="6737427" y="720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52" name="正方形/長方形 151">
          <a:extLst>
            <a:ext uri="{FF2B5EF4-FFF2-40B4-BE49-F238E27FC236}">
              <a16:creationId xmlns:a16="http://schemas.microsoft.com/office/drawing/2014/main" id="{8114B57D-1133-4C50-92F9-A6203C75540F}"/>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3" name="正方形/長方形 152">
          <a:extLst>
            <a:ext uri="{FF2B5EF4-FFF2-40B4-BE49-F238E27FC236}">
              <a16:creationId xmlns:a16="http://schemas.microsoft.com/office/drawing/2014/main" id="{4E748563-AD7B-4823-A70A-7C18C438C203}"/>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4" name="正方形/長方形 153">
          <a:extLst>
            <a:ext uri="{FF2B5EF4-FFF2-40B4-BE49-F238E27FC236}">
              <a16:creationId xmlns:a16="http://schemas.microsoft.com/office/drawing/2014/main" id="{FFC5D4CE-6915-4C2B-A53F-8E8AA97703FD}"/>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5" name="正方形/長方形 154">
          <a:extLst>
            <a:ext uri="{FF2B5EF4-FFF2-40B4-BE49-F238E27FC236}">
              <a16:creationId xmlns:a16="http://schemas.microsoft.com/office/drawing/2014/main" id="{A9DFF476-C14F-4B92-8C2F-2554EC93DB4D}"/>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6" name="正方形/長方形 155">
          <a:extLst>
            <a:ext uri="{FF2B5EF4-FFF2-40B4-BE49-F238E27FC236}">
              <a16:creationId xmlns:a16="http://schemas.microsoft.com/office/drawing/2014/main" id="{D8D43157-C7DC-484D-AF50-E3EFD72EC20C}"/>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7" name="正方形/長方形 156">
          <a:extLst>
            <a:ext uri="{FF2B5EF4-FFF2-40B4-BE49-F238E27FC236}">
              <a16:creationId xmlns:a16="http://schemas.microsoft.com/office/drawing/2014/main" id="{53B320CF-107D-4EA6-ABBF-896578818A14}"/>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8" name="正方形/長方形 157">
          <a:extLst>
            <a:ext uri="{FF2B5EF4-FFF2-40B4-BE49-F238E27FC236}">
              <a16:creationId xmlns:a16="http://schemas.microsoft.com/office/drawing/2014/main" id="{CD57369E-98D0-48F3-B909-16AB81D79331}"/>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9" name="正方形/長方形 158">
          <a:extLst>
            <a:ext uri="{FF2B5EF4-FFF2-40B4-BE49-F238E27FC236}">
              <a16:creationId xmlns:a16="http://schemas.microsoft.com/office/drawing/2014/main" id="{1A2B2630-615C-4419-AD5E-F85B6FE241F2}"/>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60" name="テキスト ボックス 159">
          <a:extLst>
            <a:ext uri="{FF2B5EF4-FFF2-40B4-BE49-F238E27FC236}">
              <a16:creationId xmlns:a16="http://schemas.microsoft.com/office/drawing/2014/main" id="{7A57C6E4-732F-41D7-BA96-7632C627AA53}"/>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61" name="直線コネクタ 160">
          <a:extLst>
            <a:ext uri="{FF2B5EF4-FFF2-40B4-BE49-F238E27FC236}">
              <a16:creationId xmlns:a16="http://schemas.microsoft.com/office/drawing/2014/main" id="{A4AFEE66-1B10-4658-B041-FCA2555BC4A8}"/>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62" name="テキスト ボックス 161">
          <a:extLst>
            <a:ext uri="{FF2B5EF4-FFF2-40B4-BE49-F238E27FC236}">
              <a16:creationId xmlns:a16="http://schemas.microsoft.com/office/drawing/2014/main" id="{709432E5-B57C-47DD-AF3C-C635AD7A07F5}"/>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3" name="直線コネクタ 162">
          <a:extLst>
            <a:ext uri="{FF2B5EF4-FFF2-40B4-BE49-F238E27FC236}">
              <a16:creationId xmlns:a16="http://schemas.microsoft.com/office/drawing/2014/main" id="{AF879BFA-B25A-4B45-B81D-CAC80DF7631A}"/>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4" name="テキスト ボックス 163">
          <a:extLst>
            <a:ext uri="{FF2B5EF4-FFF2-40B4-BE49-F238E27FC236}">
              <a16:creationId xmlns:a16="http://schemas.microsoft.com/office/drawing/2014/main" id="{F3D51026-4FC2-4A01-8645-BD8196EF3D98}"/>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5" name="直線コネクタ 164">
          <a:extLst>
            <a:ext uri="{FF2B5EF4-FFF2-40B4-BE49-F238E27FC236}">
              <a16:creationId xmlns:a16="http://schemas.microsoft.com/office/drawing/2014/main" id="{ABD0F6E5-C13F-4BB7-97E7-0A9E11B6449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6" name="テキスト ボックス 165">
          <a:extLst>
            <a:ext uri="{FF2B5EF4-FFF2-40B4-BE49-F238E27FC236}">
              <a16:creationId xmlns:a16="http://schemas.microsoft.com/office/drawing/2014/main" id="{E11B1E96-9F22-4771-AE9E-25C7D222E55F}"/>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7" name="直線コネクタ 166">
          <a:extLst>
            <a:ext uri="{FF2B5EF4-FFF2-40B4-BE49-F238E27FC236}">
              <a16:creationId xmlns:a16="http://schemas.microsoft.com/office/drawing/2014/main" id="{C11394F3-CCE3-4183-951F-2C18EFBF67A2}"/>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8" name="テキスト ボックス 167">
          <a:extLst>
            <a:ext uri="{FF2B5EF4-FFF2-40B4-BE49-F238E27FC236}">
              <a16:creationId xmlns:a16="http://schemas.microsoft.com/office/drawing/2014/main" id="{4B53802E-E850-4385-8C38-873237CD0B29}"/>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9" name="直線コネクタ 168">
          <a:extLst>
            <a:ext uri="{FF2B5EF4-FFF2-40B4-BE49-F238E27FC236}">
              <a16:creationId xmlns:a16="http://schemas.microsoft.com/office/drawing/2014/main" id="{90A50355-E726-4ECF-9F96-2046564045F1}"/>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70" name="テキスト ボックス 169">
          <a:extLst>
            <a:ext uri="{FF2B5EF4-FFF2-40B4-BE49-F238E27FC236}">
              <a16:creationId xmlns:a16="http://schemas.microsoft.com/office/drawing/2014/main" id="{B8C52B59-2889-4D9D-BB75-1682E866278F}"/>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71" name="直線コネクタ 170">
          <a:extLst>
            <a:ext uri="{FF2B5EF4-FFF2-40B4-BE49-F238E27FC236}">
              <a16:creationId xmlns:a16="http://schemas.microsoft.com/office/drawing/2014/main" id="{064C2787-69D7-4911-9606-1CACF90A8B3A}"/>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72" name="テキスト ボックス 171">
          <a:extLst>
            <a:ext uri="{FF2B5EF4-FFF2-40B4-BE49-F238E27FC236}">
              <a16:creationId xmlns:a16="http://schemas.microsoft.com/office/drawing/2014/main" id="{B84FCE82-63D0-4570-AE07-77870BC3C59C}"/>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3" name="直線コネクタ 172">
          <a:extLst>
            <a:ext uri="{FF2B5EF4-FFF2-40B4-BE49-F238E27FC236}">
              <a16:creationId xmlns:a16="http://schemas.microsoft.com/office/drawing/2014/main" id="{00BAA650-8DD5-4836-B576-8323DFDFC2E3}"/>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4" name="テキスト ボックス 173">
          <a:extLst>
            <a:ext uri="{FF2B5EF4-FFF2-40B4-BE49-F238E27FC236}">
              <a16:creationId xmlns:a16="http://schemas.microsoft.com/office/drawing/2014/main" id="{E24E62FB-EF38-4288-91EA-199B534AA2D2}"/>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5" name="【体育館・プール】&#10;有形固定資産減価償却率グラフ枠">
          <a:extLst>
            <a:ext uri="{FF2B5EF4-FFF2-40B4-BE49-F238E27FC236}">
              <a16:creationId xmlns:a16="http://schemas.microsoft.com/office/drawing/2014/main" id="{D2ACABAE-A8CF-4C00-9FDF-172CEB6B8C0B}"/>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64770</xdr:rowOff>
    </xdr:from>
    <xdr:to>
      <xdr:col>24</xdr:col>
      <xdr:colOff>62865</xdr:colOff>
      <xdr:row>63</xdr:row>
      <xdr:rowOff>91440</xdr:rowOff>
    </xdr:to>
    <xdr:cxnSp macro="">
      <xdr:nvCxnSpPr>
        <xdr:cNvPr id="176" name="直線コネクタ 175">
          <a:extLst>
            <a:ext uri="{FF2B5EF4-FFF2-40B4-BE49-F238E27FC236}">
              <a16:creationId xmlns:a16="http://schemas.microsoft.com/office/drawing/2014/main" id="{3C8C5A02-FAED-4587-B05D-D63016B81E5B}"/>
            </a:ext>
          </a:extLst>
        </xdr:cNvPr>
        <xdr:cNvCxnSpPr/>
      </xdr:nvCxnSpPr>
      <xdr:spPr>
        <a:xfrm flipV="1">
          <a:off x="4634865" y="966597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95267</xdr:rowOff>
    </xdr:from>
    <xdr:ext cx="405111" cy="259045"/>
    <xdr:sp macro="" textlink="">
      <xdr:nvSpPr>
        <xdr:cNvPr id="177" name="【体育館・プール】&#10;有形固定資産減価償却率最小値テキスト">
          <a:extLst>
            <a:ext uri="{FF2B5EF4-FFF2-40B4-BE49-F238E27FC236}">
              <a16:creationId xmlns:a16="http://schemas.microsoft.com/office/drawing/2014/main" id="{7FCA1E3D-9CB6-4615-A2F7-9382C1BE9393}"/>
            </a:ext>
          </a:extLst>
        </xdr:cNvPr>
        <xdr:cNvSpPr txBox="1"/>
      </xdr:nvSpPr>
      <xdr:spPr>
        <a:xfrm>
          <a:off x="4673600" y="10896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91440</xdr:rowOff>
    </xdr:from>
    <xdr:to>
      <xdr:col>24</xdr:col>
      <xdr:colOff>152400</xdr:colOff>
      <xdr:row>63</xdr:row>
      <xdr:rowOff>91440</xdr:rowOff>
    </xdr:to>
    <xdr:cxnSp macro="">
      <xdr:nvCxnSpPr>
        <xdr:cNvPr id="178" name="直線コネクタ 177">
          <a:extLst>
            <a:ext uri="{FF2B5EF4-FFF2-40B4-BE49-F238E27FC236}">
              <a16:creationId xmlns:a16="http://schemas.microsoft.com/office/drawing/2014/main" id="{A9C9B64E-A3F7-414A-925B-7A48211DB4BC}"/>
            </a:ext>
          </a:extLst>
        </xdr:cNvPr>
        <xdr:cNvCxnSpPr/>
      </xdr:nvCxnSpPr>
      <xdr:spPr>
        <a:xfrm>
          <a:off x="4546600" y="10892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11447</xdr:rowOff>
    </xdr:from>
    <xdr:ext cx="405111" cy="259045"/>
    <xdr:sp macro="" textlink="">
      <xdr:nvSpPr>
        <xdr:cNvPr id="179" name="【体育館・プール】&#10;有形固定資産減価償却率最大値テキスト">
          <a:extLst>
            <a:ext uri="{FF2B5EF4-FFF2-40B4-BE49-F238E27FC236}">
              <a16:creationId xmlns:a16="http://schemas.microsoft.com/office/drawing/2014/main" id="{07D0FBDB-19A2-4D6F-BC73-715EAA84FA3E}"/>
            </a:ext>
          </a:extLst>
        </xdr:cNvPr>
        <xdr:cNvSpPr txBox="1"/>
      </xdr:nvSpPr>
      <xdr:spPr>
        <a:xfrm>
          <a:off x="4673600" y="9441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64770</xdr:rowOff>
    </xdr:from>
    <xdr:to>
      <xdr:col>24</xdr:col>
      <xdr:colOff>152400</xdr:colOff>
      <xdr:row>56</xdr:row>
      <xdr:rowOff>64770</xdr:rowOff>
    </xdr:to>
    <xdr:cxnSp macro="">
      <xdr:nvCxnSpPr>
        <xdr:cNvPr id="180" name="直線コネクタ 179">
          <a:extLst>
            <a:ext uri="{FF2B5EF4-FFF2-40B4-BE49-F238E27FC236}">
              <a16:creationId xmlns:a16="http://schemas.microsoft.com/office/drawing/2014/main" id="{5C032DA8-E4A8-47BB-B030-47707592FBED}"/>
            </a:ext>
          </a:extLst>
        </xdr:cNvPr>
        <xdr:cNvCxnSpPr/>
      </xdr:nvCxnSpPr>
      <xdr:spPr>
        <a:xfrm>
          <a:off x="4546600" y="9665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27322</xdr:rowOff>
    </xdr:from>
    <xdr:ext cx="405111" cy="259045"/>
    <xdr:sp macro="" textlink="">
      <xdr:nvSpPr>
        <xdr:cNvPr id="181" name="【体育館・プール】&#10;有形固定資産減価償却率平均値テキスト">
          <a:extLst>
            <a:ext uri="{FF2B5EF4-FFF2-40B4-BE49-F238E27FC236}">
              <a16:creationId xmlns:a16="http://schemas.microsoft.com/office/drawing/2014/main" id="{14E7DE2F-E916-4A8B-9E51-AFE289BAF241}"/>
            </a:ext>
          </a:extLst>
        </xdr:cNvPr>
        <xdr:cNvSpPr txBox="1"/>
      </xdr:nvSpPr>
      <xdr:spPr>
        <a:xfrm>
          <a:off x="4673600" y="1014287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4445</xdr:rowOff>
    </xdr:from>
    <xdr:to>
      <xdr:col>24</xdr:col>
      <xdr:colOff>114300</xdr:colOff>
      <xdr:row>60</xdr:row>
      <xdr:rowOff>106045</xdr:rowOff>
    </xdr:to>
    <xdr:sp macro="" textlink="">
      <xdr:nvSpPr>
        <xdr:cNvPr id="182" name="フローチャート: 判断 181">
          <a:extLst>
            <a:ext uri="{FF2B5EF4-FFF2-40B4-BE49-F238E27FC236}">
              <a16:creationId xmlns:a16="http://schemas.microsoft.com/office/drawing/2014/main" id="{F985841D-EB21-4894-B4DC-E79E4C91B590}"/>
            </a:ext>
          </a:extLst>
        </xdr:cNvPr>
        <xdr:cNvSpPr/>
      </xdr:nvSpPr>
      <xdr:spPr>
        <a:xfrm>
          <a:off x="4584700" y="10291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44450</xdr:rowOff>
    </xdr:from>
    <xdr:to>
      <xdr:col>20</xdr:col>
      <xdr:colOff>38100</xdr:colOff>
      <xdr:row>60</xdr:row>
      <xdr:rowOff>146050</xdr:rowOff>
    </xdr:to>
    <xdr:sp macro="" textlink="">
      <xdr:nvSpPr>
        <xdr:cNvPr id="183" name="フローチャート: 判断 182">
          <a:extLst>
            <a:ext uri="{FF2B5EF4-FFF2-40B4-BE49-F238E27FC236}">
              <a16:creationId xmlns:a16="http://schemas.microsoft.com/office/drawing/2014/main" id="{F9C05BCE-864C-48F5-BD2E-CF3D121910A4}"/>
            </a:ext>
          </a:extLst>
        </xdr:cNvPr>
        <xdr:cNvSpPr/>
      </xdr:nvSpPr>
      <xdr:spPr>
        <a:xfrm>
          <a:off x="3746500" y="1033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10160</xdr:rowOff>
    </xdr:from>
    <xdr:to>
      <xdr:col>15</xdr:col>
      <xdr:colOff>101600</xdr:colOff>
      <xdr:row>60</xdr:row>
      <xdr:rowOff>111760</xdr:rowOff>
    </xdr:to>
    <xdr:sp macro="" textlink="">
      <xdr:nvSpPr>
        <xdr:cNvPr id="184" name="フローチャート: 判断 183">
          <a:extLst>
            <a:ext uri="{FF2B5EF4-FFF2-40B4-BE49-F238E27FC236}">
              <a16:creationId xmlns:a16="http://schemas.microsoft.com/office/drawing/2014/main" id="{A50C848B-95CB-4004-90D8-3CB52CC774CA}"/>
            </a:ext>
          </a:extLst>
        </xdr:cNvPr>
        <xdr:cNvSpPr/>
      </xdr:nvSpPr>
      <xdr:spPr>
        <a:xfrm>
          <a:off x="2857500" y="1029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156845</xdr:rowOff>
    </xdr:from>
    <xdr:to>
      <xdr:col>10</xdr:col>
      <xdr:colOff>165100</xdr:colOff>
      <xdr:row>60</xdr:row>
      <xdr:rowOff>86995</xdr:rowOff>
    </xdr:to>
    <xdr:sp macro="" textlink="">
      <xdr:nvSpPr>
        <xdr:cNvPr id="185" name="フローチャート: 判断 184">
          <a:extLst>
            <a:ext uri="{FF2B5EF4-FFF2-40B4-BE49-F238E27FC236}">
              <a16:creationId xmlns:a16="http://schemas.microsoft.com/office/drawing/2014/main" id="{42EFDC06-1DF4-4691-BE2A-32582C6F8934}"/>
            </a:ext>
          </a:extLst>
        </xdr:cNvPr>
        <xdr:cNvSpPr/>
      </xdr:nvSpPr>
      <xdr:spPr>
        <a:xfrm>
          <a:off x="1968500" y="1027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122555</xdr:rowOff>
    </xdr:from>
    <xdr:to>
      <xdr:col>6</xdr:col>
      <xdr:colOff>38100</xdr:colOff>
      <xdr:row>60</xdr:row>
      <xdr:rowOff>52705</xdr:rowOff>
    </xdr:to>
    <xdr:sp macro="" textlink="">
      <xdr:nvSpPr>
        <xdr:cNvPr id="186" name="フローチャート: 判断 185">
          <a:extLst>
            <a:ext uri="{FF2B5EF4-FFF2-40B4-BE49-F238E27FC236}">
              <a16:creationId xmlns:a16="http://schemas.microsoft.com/office/drawing/2014/main" id="{F90962D3-981F-45D0-AC73-007FC8C048E6}"/>
            </a:ext>
          </a:extLst>
        </xdr:cNvPr>
        <xdr:cNvSpPr/>
      </xdr:nvSpPr>
      <xdr:spPr>
        <a:xfrm>
          <a:off x="1079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613158C5-B2E9-443B-B167-12472B8D6DC4}"/>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4D1188DF-E46C-40A5-ACAC-1CDD59140B4F}"/>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9" name="テキスト ボックス 188">
          <a:extLst>
            <a:ext uri="{FF2B5EF4-FFF2-40B4-BE49-F238E27FC236}">
              <a16:creationId xmlns:a16="http://schemas.microsoft.com/office/drawing/2014/main" id="{6BCF5FDF-A513-4AC2-B931-3F764149F14B}"/>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90" name="テキスト ボックス 189">
          <a:extLst>
            <a:ext uri="{FF2B5EF4-FFF2-40B4-BE49-F238E27FC236}">
              <a16:creationId xmlns:a16="http://schemas.microsoft.com/office/drawing/2014/main" id="{79E26A41-1AAA-43B0-9970-4DBD291347B1}"/>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91" name="テキスト ボックス 190">
          <a:extLst>
            <a:ext uri="{FF2B5EF4-FFF2-40B4-BE49-F238E27FC236}">
              <a16:creationId xmlns:a16="http://schemas.microsoft.com/office/drawing/2014/main" id="{F901A2C1-050E-4C88-A95C-B9C89F3AE418}"/>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130175</xdr:rowOff>
    </xdr:from>
    <xdr:to>
      <xdr:col>24</xdr:col>
      <xdr:colOff>114300</xdr:colOff>
      <xdr:row>61</xdr:row>
      <xdr:rowOff>60325</xdr:rowOff>
    </xdr:to>
    <xdr:sp macro="" textlink="">
      <xdr:nvSpPr>
        <xdr:cNvPr id="192" name="楕円 191">
          <a:extLst>
            <a:ext uri="{FF2B5EF4-FFF2-40B4-BE49-F238E27FC236}">
              <a16:creationId xmlns:a16="http://schemas.microsoft.com/office/drawing/2014/main" id="{C8155AAD-8AC8-430E-9F5E-BF6B9202866B}"/>
            </a:ext>
          </a:extLst>
        </xdr:cNvPr>
        <xdr:cNvSpPr/>
      </xdr:nvSpPr>
      <xdr:spPr>
        <a:xfrm>
          <a:off x="4584700" y="1041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108602</xdr:rowOff>
    </xdr:from>
    <xdr:ext cx="405111" cy="259045"/>
    <xdr:sp macro="" textlink="">
      <xdr:nvSpPr>
        <xdr:cNvPr id="193" name="【体育館・プール】&#10;有形固定資産減価償却率該当値テキスト">
          <a:extLst>
            <a:ext uri="{FF2B5EF4-FFF2-40B4-BE49-F238E27FC236}">
              <a16:creationId xmlns:a16="http://schemas.microsoft.com/office/drawing/2014/main" id="{4AFD89FC-215D-4E8B-8672-1E38CEE4B1BD}"/>
            </a:ext>
          </a:extLst>
        </xdr:cNvPr>
        <xdr:cNvSpPr txBox="1"/>
      </xdr:nvSpPr>
      <xdr:spPr>
        <a:xfrm>
          <a:off x="4673600" y="103956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116840</xdr:rowOff>
    </xdr:from>
    <xdr:to>
      <xdr:col>20</xdr:col>
      <xdr:colOff>38100</xdr:colOff>
      <xdr:row>61</xdr:row>
      <xdr:rowOff>46990</xdr:rowOff>
    </xdr:to>
    <xdr:sp macro="" textlink="">
      <xdr:nvSpPr>
        <xdr:cNvPr id="194" name="楕円 193">
          <a:extLst>
            <a:ext uri="{FF2B5EF4-FFF2-40B4-BE49-F238E27FC236}">
              <a16:creationId xmlns:a16="http://schemas.microsoft.com/office/drawing/2014/main" id="{007CA2D1-C03A-43BC-BA6C-0D3F1C8BCEFC}"/>
            </a:ext>
          </a:extLst>
        </xdr:cNvPr>
        <xdr:cNvSpPr/>
      </xdr:nvSpPr>
      <xdr:spPr>
        <a:xfrm>
          <a:off x="3746500" y="1040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167640</xdr:rowOff>
    </xdr:from>
    <xdr:to>
      <xdr:col>24</xdr:col>
      <xdr:colOff>63500</xdr:colOff>
      <xdr:row>61</xdr:row>
      <xdr:rowOff>9525</xdr:rowOff>
    </xdr:to>
    <xdr:cxnSp macro="">
      <xdr:nvCxnSpPr>
        <xdr:cNvPr id="195" name="直線コネクタ 194">
          <a:extLst>
            <a:ext uri="{FF2B5EF4-FFF2-40B4-BE49-F238E27FC236}">
              <a16:creationId xmlns:a16="http://schemas.microsoft.com/office/drawing/2014/main" id="{F8195B6A-5924-415D-9321-44BE611A1B70}"/>
            </a:ext>
          </a:extLst>
        </xdr:cNvPr>
        <xdr:cNvCxnSpPr/>
      </xdr:nvCxnSpPr>
      <xdr:spPr>
        <a:xfrm>
          <a:off x="3797300" y="10454640"/>
          <a:ext cx="8382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80645</xdr:rowOff>
    </xdr:from>
    <xdr:to>
      <xdr:col>15</xdr:col>
      <xdr:colOff>101600</xdr:colOff>
      <xdr:row>61</xdr:row>
      <xdr:rowOff>10795</xdr:rowOff>
    </xdr:to>
    <xdr:sp macro="" textlink="">
      <xdr:nvSpPr>
        <xdr:cNvPr id="196" name="楕円 195">
          <a:extLst>
            <a:ext uri="{FF2B5EF4-FFF2-40B4-BE49-F238E27FC236}">
              <a16:creationId xmlns:a16="http://schemas.microsoft.com/office/drawing/2014/main" id="{15B73C3E-F43F-467D-81CC-8926DA8F7D9B}"/>
            </a:ext>
          </a:extLst>
        </xdr:cNvPr>
        <xdr:cNvSpPr/>
      </xdr:nvSpPr>
      <xdr:spPr>
        <a:xfrm>
          <a:off x="2857500" y="10367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131445</xdr:rowOff>
    </xdr:from>
    <xdr:to>
      <xdr:col>19</xdr:col>
      <xdr:colOff>177800</xdr:colOff>
      <xdr:row>60</xdr:row>
      <xdr:rowOff>167640</xdr:rowOff>
    </xdr:to>
    <xdr:cxnSp macro="">
      <xdr:nvCxnSpPr>
        <xdr:cNvPr id="197" name="直線コネクタ 196">
          <a:extLst>
            <a:ext uri="{FF2B5EF4-FFF2-40B4-BE49-F238E27FC236}">
              <a16:creationId xmlns:a16="http://schemas.microsoft.com/office/drawing/2014/main" id="{3C8C0346-5869-483B-BFF9-A1169FD4E67E}"/>
            </a:ext>
          </a:extLst>
        </xdr:cNvPr>
        <xdr:cNvCxnSpPr/>
      </xdr:nvCxnSpPr>
      <xdr:spPr>
        <a:xfrm>
          <a:off x="2908300" y="1041844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44450</xdr:rowOff>
    </xdr:from>
    <xdr:to>
      <xdr:col>10</xdr:col>
      <xdr:colOff>165100</xdr:colOff>
      <xdr:row>60</xdr:row>
      <xdr:rowOff>146050</xdr:rowOff>
    </xdr:to>
    <xdr:sp macro="" textlink="">
      <xdr:nvSpPr>
        <xdr:cNvPr id="198" name="楕円 197">
          <a:extLst>
            <a:ext uri="{FF2B5EF4-FFF2-40B4-BE49-F238E27FC236}">
              <a16:creationId xmlns:a16="http://schemas.microsoft.com/office/drawing/2014/main" id="{DAC53126-A9FD-47CD-91FE-287D487B9992}"/>
            </a:ext>
          </a:extLst>
        </xdr:cNvPr>
        <xdr:cNvSpPr/>
      </xdr:nvSpPr>
      <xdr:spPr>
        <a:xfrm>
          <a:off x="1968500" y="1033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95250</xdr:rowOff>
    </xdr:from>
    <xdr:to>
      <xdr:col>15</xdr:col>
      <xdr:colOff>50800</xdr:colOff>
      <xdr:row>60</xdr:row>
      <xdr:rowOff>131445</xdr:rowOff>
    </xdr:to>
    <xdr:cxnSp macro="">
      <xdr:nvCxnSpPr>
        <xdr:cNvPr id="199" name="直線コネクタ 198">
          <a:extLst>
            <a:ext uri="{FF2B5EF4-FFF2-40B4-BE49-F238E27FC236}">
              <a16:creationId xmlns:a16="http://schemas.microsoft.com/office/drawing/2014/main" id="{6C1FBB07-8E9E-4EBA-8D75-FA2487E1CA2F}"/>
            </a:ext>
          </a:extLst>
        </xdr:cNvPr>
        <xdr:cNvCxnSpPr/>
      </xdr:nvCxnSpPr>
      <xdr:spPr>
        <a:xfrm>
          <a:off x="2019300" y="10382250"/>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59</xdr:row>
      <xdr:rowOff>139700</xdr:rowOff>
    </xdr:from>
    <xdr:to>
      <xdr:col>6</xdr:col>
      <xdr:colOff>38100</xdr:colOff>
      <xdr:row>60</xdr:row>
      <xdr:rowOff>69850</xdr:rowOff>
    </xdr:to>
    <xdr:sp macro="" textlink="">
      <xdr:nvSpPr>
        <xdr:cNvPr id="200" name="楕円 199">
          <a:extLst>
            <a:ext uri="{FF2B5EF4-FFF2-40B4-BE49-F238E27FC236}">
              <a16:creationId xmlns:a16="http://schemas.microsoft.com/office/drawing/2014/main" id="{411AE2E5-F420-47D7-A580-59920BF51E00}"/>
            </a:ext>
          </a:extLst>
        </xdr:cNvPr>
        <xdr:cNvSpPr/>
      </xdr:nvSpPr>
      <xdr:spPr>
        <a:xfrm>
          <a:off x="1079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19050</xdr:rowOff>
    </xdr:from>
    <xdr:to>
      <xdr:col>10</xdr:col>
      <xdr:colOff>114300</xdr:colOff>
      <xdr:row>60</xdr:row>
      <xdr:rowOff>95250</xdr:rowOff>
    </xdr:to>
    <xdr:cxnSp macro="">
      <xdr:nvCxnSpPr>
        <xdr:cNvPr id="201" name="直線コネクタ 200">
          <a:extLst>
            <a:ext uri="{FF2B5EF4-FFF2-40B4-BE49-F238E27FC236}">
              <a16:creationId xmlns:a16="http://schemas.microsoft.com/office/drawing/2014/main" id="{A9673660-E9AB-4C2D-85D7-AF0FA5310DAB}"/>
            </a:ext>
          </a:extLst>
        </xdr:cNvPr>
        <xdr:cNvCxnSpPr/>
      </xdr:nvCxnSpPr>
      <xdr:spPr>
        <a:xfrm>
          <a:off x="1130300" y="1030605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162577</xdr:rowOff>
    </xdr:from>
    <xdr:ext cx="405111" cy="259045"/>
    <xdr:sp macro="" textlink="">
      <xdr:nvSpPr>
        <xdr:cNvPr id="202" name="n_1aveValue【体育館・プール】&#10;有形固定資産減価償却率">
          <a:extLst>
            <a:ext uri="{FF2B5EF4-FFF2-40B4-BE49-F238E27FC236}">
              <a16:creationId xmlns:a16="http://schemas.microsoft.com/office/drawing/2014/main" id="{96BEA4B3-0524-4C5E-89E5-F66519999AE6}"/>
            </a:ext>
          </a:extLst>
        </xdr:cNvPr>
        <xdr:cNvSpPr txBox="1"/>
      </xdr:nvSpPr>
      <xdr:spPr>
        <a:xfrm>
          <a:off x="3582044" y="10106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128287</xdr:rowOff>
    </xdr:from>
    <xdr:ext cx="405111" cy="259045"/>
    <xdr:sp macro="" textlink="">
      <xdr:nvSpPr>
        <xdr:cNvPr id="203" name="n_2aveValue【体育館・プール】&#10;有形固定資産減価償却率">
          <a:extLst>
            <a:ext uri="{FF2B5EF4-FFF2-40B4-BE49-F238E27FC236}">
              <a16:creationId xmlns:a16="http://schemas.microsoft.com/office/drawing/2014/main" id="{888B671A-9EF3-4942-9B8E-3F043DD9E186}"/>
            </a:ext>
          </a:extLst>
        </xdr:cNvPr>
        <xdr:cNvSpPr txBox="1"/>
      </xdr:nvSpPr>
      <xdr:spPr>
        <a:xfrm>
          <a:off x="2705744" y="10072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103522</xdr:rowOff>
    </xdr:from>
    <xdr:ext cx="405111" cy="259045"/>
    <xdr:sp macro="" textlink="">
      <xdr:nvSpPr>
        <xdr:cNvPr id="204" name="n_3aveValue【体育館・プール】&#10;有形固定資産減価償却率">
          <a:extLst>
            <a:ext uri="{FF2B5EF4-FFF2-40B4-BE49-F238E27FC236}">
              <a16:creationId xmlns:a16="http://schemas.microsoft.com/office/drawing/2014/main" id="{3FD06E37-79B9-4B5E-A9A6-5356A54418BE}"/>
            </a:ext>
          </a:extLst>
        </xdr:cNvPr>
        <xdr:cNvSpPr txBox="1"/>
      </xdr:nvSpPr>
      <xdr:spPr>
        <a:xfrm>
          <a:off x="1816744" y="1004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69232</xdr:rowOff>
    </xdr:from>
    <xdr:ext cx="405111" cy="259045"/>
    <xdr:sp macro="" textlink="">
      <xdr:nvSpPr>
        <xdr:cNvPr id="205" name="n_4aveValue【体育館・プール】&#10;有形固定資産減価償却率">
          <a:extLst>
            <a:ext uri="{FF2B5EF4-FFF2-40B4-BE49-F238E27FC236}">
              <a16:creationId xmlns:a16="http://schemas.microsoft.com/office/drawing/2014/main" id="{FAC234A6-02AB-4981-8B92-B64A634D810D}"/>
            </a:ext>
          </a:extLst>
        </xdr:cNvPr>
        <xdr:cNvSpPr txBox="1"/>
      </xdr:nvSpPr>
      <xdr:spPr>
        <a:xfrm>
          <a:off x="927744" y="10013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38117</xdr:rowOff>
    </xdr:from>
    <xdr:ext cx="405111" cy="259045"/>
    <xdr:sp macro="" textlink="">
      <xdr:nvSpPr>
        <xdr:cNvPr id="206" name="n_1mainValue【体育館・プール】&#10;有形固定資産減価償却率">
          <a:extLst>
            <a:ext uri="{FF2B5EF4-FFF2-40B4-BE49-F238E27FC236}">
              <a16:creationId xmlns:a16="http://schemas.microsoft.com/office/drawing/2014/main" id="{567C526D-5059-4B21-A6DF-2A9050D7486D}"/>
            </a:ext>
          </a:extLst>
        </xdr:cNvPr>
        <xdr:cNvSpPr txBox="1"/>
      </xdr:nvSpPr>
      <xdr:spPr>
        <a:xfrm>
          <a:off x="3582044" y="1049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1922</xdr:rowOff>
    </xdr:from>
    <xdr:ext cx="405111" cy="259045"/>
    <xdr:sp macro="" textlink="">
      <xdr:nvSpPr>
        <xdr:cNvPr id="207" name="n_2mainValue【体育館・プール】&#10;有形固定資産減価償却率">
          <a:extLst>
            <a:ext uri="{FF2B5EF4-FFF2-40B4-BE49-F238E27FC236}">
              <a16:creationId xmlns:a16="http://schemas.microsoft.com/office/drawing/2014/main" id="{6F1851B0-4654-4A8B-97FB-4F32A072BD88}"/>
            </a:ext>
          </a:extLst>
        </xdr:cNvPr>
        <xdr:cNvSpPr txBox="1"/>
      </xdr:nvSpPr>
      <xdr:spPr>
        <a:xfrm>
          <a:off x="2705744" y="10460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137177</xdr:rowOff>
    </xdr:from>
    <xdr:ext cx="405111" cy="259045"/>
    <xdr:sp macro="" textlink="">
      <xdr:nvSpPr>
        <xdr:cNvPr id="208" name="n_3mainValue【体育館・プール】&#10;有形固定資産減価償却率">
          <a:extLst>
            <a:ext uri="{FF2B5EF4-FFF2-40B4-BE49-F238E27FC236}">
              <a16:creationId xmlns:a16="http://schemas.microsoft.com/office/drawing/2014/main" id="{480ADF4A-0140-42F7-BF95-D6F60F54FB74}"/>
            </a:ext>
          </a:extLst>
        </xdr:cNvPr>
        <xdr:cNvSpPr txBox="1"/>
      </xdr:nvSpPr>
      <xdr:spPr>
        <a:xfrm>
          <a:off x="1816744" y="1042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60977</xdr:rowOff>
    </xdr:from>
    <xdr:ext cx="405111" cy="259045"/>
    <xdr:sp macro="" textlink="">
      <xdr:nvSpPr>
        <xdr:cNvPr id="209" name="n_4mainValue【体育館・プール】&#10;有形固定資産減価償却率">
          <a:extLst>
            <a:ext uri="{FF2B5EF4-FFF2-40B4-BE49-F238E27FC236}">
              <a16:creationId xmlns:a16="http://schemas.microsoft.com/office/drawing/2014/main" id="{3710EF02-EA7C-4F6A-BD36-869801587250}"/>
            </a:ext>
          </a:extLst>
        </xdr:cNvPr>
        <xdr:cNvSpPr txBox="1"/>
      </xdr:nvSpPr>
      <xdr:spPr>
        <a:xfrm>
          <a:off x="927744" y="10347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10" name="正方形/長方形 209">
          <a:extLst>
            <a:ext uri="{FF2B5EF4-FFF2-40B4-BE49-F238E27FC236}">
              <a16:creationId xmlns:a16="http://schemas.microsoft.com/office/drawing/2014/main" id="{229B4180-BF69-4566-A20B-FED2930972DB}"/>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11" name="正方形/長方形 210">
          <a:extLst>
            <a:ext uri="{FF2B5EF4-FFF2-40B4-BE49-F238E27FC236}">
              <a16:creationId xmlns:a16="http://schemas.microsoft.com/office/drawing/2014/main" id="{89384E1B-89AC-461D-BC99-43FDC242AC16}"/>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12" name="正方形/長方形 211">
          <a:extLst>
            <a:ext uri="{FF2B5EF4-FFF2-40B4-BE49-F238E27FC236}">
              <a16:creationId xmlns:a16="http://schemas.microsoft.com/office/drawing/2014/main" id="{2FEE1E2A-16D2-4D37-A01E-30CCFFF1AD3C}"/>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3" name="正方形/長方形 212">
          <a:extLst>
            <a:ext uri="{FF2B5EF4-FFF2-40B4-BE49-F238E27FC236}">
              <a16:creationId xmlns:a16="http://schemas.microsoft.com/office/drawing/2014/main" id="{CCC7DB63-F284-4B77-B384-65668CCDCB53}"/>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4" name="正方形/長方形 213">
          <a:extLst>
            <a:ext uri="{FF2B5EF4-FFF2-40B4-BE49-F238E27FC236}">
              <a16:creationId xmlns:a16="http://schemas.microsoft.com/office/drawing/2014/main" id="{47D9558A-44B1-4594-B5A5-733BCEA5F522}"/>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5" name="正方形/長方形 214">
          <a:extLst>
            <a:ext uri="{FF2B5EF4-FFF2-40B4-BE49-F238E27FC236}">
              <a16:creationId xmlns:a16="http://schemas.microsoft.com/office/drawing/2014/main" id="{66EB71DC-B351-4DF6-BF60-22B3E34220C1}"/>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6" name="正方形/長方形 215">
          <a:extLst>
            <a:ext uri="{FF2B5EF4-FFF2-40B4-BE49-F238E27FC236}">
              <a16:creationId xmlns:a16="http://schemas.microsoft.com/office/drawing/2014/main" id="{55517E9B-4E53-4537-A8F8-C883A5307D09}"/>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7" name="正方形/長方形 216">
          <a:extLst>
            <a:ext uri="{FF2B5EF4-FFF2-40B4-BE49-F238E27FC236}">
              <a16:creationId xmlns:a16="http://schemas.microsoft.com/office/drawing/2014/main" id="{0B41B5BA-3EBF-4CC4-8EC2-9582DED965A7}"/>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8" name="テキスト ボックス 217">
          <a:extLst>
            <a:ext uri="{FF2B5EF4-FFF2-40B4-BE49-F238E27FC236}">
              <a16:creationId xmlns:a16="http://schemas.microsoft.com/office/drawing/2014/main" id="{82F54759-BDC5-4FE0-A154-DA1BBA25E0FD}"/>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9" name="直線コネクタ 218">
          <a:extLst>
            <a:ext uri="{FF2B5EF4-FFF2-40B4-BE49-F238E27FC236}">
              <a16:creationId xmlns:a16="http://schemas.microsoft.com/office/drawing/2014/main" id="{5BBA31A9-F53C-4E06-9705-C8CCAD2E5075}"/>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20" name="直線コネクタ 219">
          <a:extLst>
            <a:ext uri="{FF2B5EF4-FFF2-40B4-BE49-F238E27FC236}">
              <a16:creationId xmlns:a16="http://schemas.microsoft.com/office/drawing/2014/main" id="{67F31E2B-1D8D-411F-A44B-6F18C2EDF61C}"/>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21" name="テキスト ボックス 220">
          <a:extLst>
            <a:ext uri="{FF2B5EF4-FFF2-40B4-BE49-F238E27FC236}">
              <a16:creationId xmlns:a16="http://schemas.microsoft.com/office/drawing/2014/main" id="{7902CAE4-58F3-4C6E-A436-D691CFFECA19}"/>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22" name="直線コネクタ 221">
          <a:extLst>
            <a:ext uri="{FF2B5EF4-FFF2-40B4-BE49-F238E27FC236}">
              <a16:creationId xmlns:a16="http://schemas.microsoft.com/office/drawing/2014/main" id="{3EB56798-C02D-4848-A956-40ED0080533A}"/>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3" name="テキスト ボックス 222">
          <a:extLst>
            <a:ext uri="{FF2B5EF4-FFF2-40B4-BE49-F238E27FC236}">
              <a16:creationId xmlns:a16="http://schemas.microsoft.com/office/drawing/2014/main" id="{F58ED655-5FE1-40B6-AF5E-848B5DEE11DC}"/>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4" name="直線コネクタ 223">
          <a:extLst>
            <a:ext uri="{FF2B5EF4-FFF2-40B4-BE49-F238E27FC236}">
              <a16:creationId xmlns:a16="http://schemas.microsoft.com/office/drawing/2014/main" id="{FA2DFAD7-6A26-46D1-ACAE-52DC8EF00C58}"/>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5" name="テキスト ボックス 224">
          <a:extLst>
            <a:ext uri="{FF2B5EF4-FFF2-40B4-BE49-F238E27FC236}">
              <a16:creationId xmlns:a16="http://schemas.microsoft.com/office/drawing/2014/main" id="{217EF06A-5333-4ED2-86FD-94B1E4BFDD6C}"/>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6" name="直線コネクタ 225">
          <a:extLst>
            <a:ext uri="{FF2B5EF4-FFF2-40B4-BE49-F238E27FC236}">
              <a16:creationId xmlns:a16="http://schemas.microsoft.com/office/drawing/2014/main" id="{979AF89F-4DD7-4265-B0B0-85E7E37E5F17}"/>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7" name="テキスト ボックス 226">
          <a:extLst>
            <a:ext uri="{FF2B5EF4-FFF2-40B4-BE49-F238E27FC236}">
              <a16:creationId xmlns:a16="http://schemas.microsoft.com/office/drawing/2014/main" id="{F51FE4E7-29F0-42C7-9182-558BC353159C}"/>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8" name="直線コネクタ 227">
          <a:extLst>
            <a:ext uri="{FF2B5EF4-FFF2-40B4-BE49-F238E27FC236}">
              <a16:creationId xmlns:a16="http://schemas.microsoft.com/office/drawing/2014/main" id="{573A5C07-C4D5-4F01-89C3-AD7A3F651A18}"/>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9" name="テキスト ボックス 228">
          <a:extLst>
            <a:ext uri="{FF2B5EF4-FFF2-40B4-BE49-F238E27FC236}">
              <a16:creationId xmlns:a16="http://schemas.microsoft.com/office/drawing/2014/main" id="{9558FBE4-0427-4192-BA64-301F951C0809}"/>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30" name="直線コネクタ 229">
          <a:extLst>
            <a:ext uri="{FF2B5EF4-FFF2-40B4-BE49-F238E27FC236}">
              <a16:creationId xmlns:a16="http://schemas.microsoft.com/office/drawing/2014/main" id="{AA19856A-C44E-4DA3-8A24-446A691E01C8}"/>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31" name="テキスト ボックス 230">
          <a:extLst>
            <a:ext uri="{FF2B5EF4-FFF2-40B4-BE49-F238E27FC236}">
              <a16:creationId xmlns:a16="http://schemas.microsoft.com/office/drawing/2014/main" id="{DFCBC179-0328-4BD6-8918-9B15A5877B8A}"/>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2" name="【体育館・プール】&#10;一人当たり面積グラフ枠">
          <a:extLst>
            <a:ext uri="{FF2B5EF4-FFF2-40B4-BE49-F238E27FC236}">
              <a16:creationId xmlns:a16="http://schemas.microsoft.com/office/drawing/2014/main" id="{6D9ADFF3-D2BA-49D4-8305-5CDA7279D3CA}"/>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7620</xdr:rowOff>
    </xdr:from>
    <xdr:to>
      <xdr:col>54</xdr:col>
      <xdr:colOff>189865</xdr:colOff>
      <xdr:row>64</xdr:row>
      <xdr:rowOff>54610</xdr:rowOff>
    </xdr:to>
    <xdr:cxnSp macro="">
      <xdr:nvCxnSpPr>
        <xdr:cNvPr id="233" name="直線コネクタ 232">
          <a:extLst>
            <a:ext uri="{FF2B5EF4-FFF2-40B4-BE49-F238E27FC236}">
              <a16:creationId xmlns:a16="http://schemas.microsoft.com/office/drawing/2014/main" id="{F5DC8CF1-6C30-4E5F-A849-B3A7D41D2654}"/>
            </a:ext>
          </a:extLst>
        </xdr:cNvPr>
        <xdr:cNvCxnSpPr/>
      </xdr:nvCxnSpPr>
      <xdr:spPr>
        <a:xfrm flipV="1">
          <a:off x="10476865" y="9608820"/>
          <a:ext cx="0" cy="14185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58437</xdr:rowOff>
    </xdr:from>
    <xdr:ext cx="469744" cy="259045"/>
    <xdr:sp macro="" textlink="">
      <xdr:nvSpPr>
        <xdr:cNvPr id="234" name="【体育館・プール】&#10;一人当たり面積最小値テキスト">
          <a:extLst>
            <a:ext uri="{FF2B5EF4-FFF2-40B4-BE49-F238E27FC236}">
              <a16:creationId xmlns:a16="http://schemas.microsoft.com/office/drawing/2014/main" id="{45E03701-2F02-4AFF-AEA6-7015431C9079}"/>
            </a:ext>
          </a:extLst>
        </xdr:cNvPr>
        <xdr:cNvSpPr txBox="1"/>
      </xdr:nvSpPr>
      <xdr:spPr>
        <a:xfrm>
          <a:off x="10515600" y="110312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54610</xdr:rowOff>
    </xdr:from>
    <xdr:to>
      <xdr:col>55</xdr:col>
      <xdr:colOff>88900</xdr:colOff>
      <xdr:row>64</xdr:row>
      <xdr:rowOff>54610</xdr:rowOff>
    </xdr:to>
    <xdr:cxnSp macro="">
      <xdr:nvCxnSpPr>
        <xdr:cNvPr id="235" name="直線コネクタ 234">
          <a:extLst>
            <a:ext uri="{FF2B5EF4-FFF2-40B4-BE49-F238E27FC236}">
              <a16:creationId xmlns:a16="http://schemas.microsoft.com/office/drawing/2014/main" id="{FDB0EEDD-CB79-4FCC-8B7D-1D2B12BB1820}"/>
            </a:ext>
          </a:extLst>
        </xdr:cNvPr>
        <xdr:cNvCxnSpPr/>
      </xdr:nvCxnSpPr>
      <xdr:spPr>
        <a:xfrm>
          <a:off x="10388600" y="110274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125747</xdr:rowOff>
    </xdr:from>
    <xdr:ext cx="469744" cy="259045"/>
    <xdr:sp macro="" textlink="">
      <xdr:nvSpPr>
        <xdr:cNvPr id="236" name="【体育館・プール】&#10;一人当たり面積最大値テキスト">
          <a:extLst>
            <a:ext uri="{FF2B5EF4-FFF2-40B4-BE49-F238E27FC236}">
              <a16:creationId xmlns:a16="http://schemas.microsoft.com/office/drawing/2014/main" id="{5D5D548F-DF1B-4665-A49E-3B39661655EA}"/>
            </a:ext>
          </a:extLst>
        </xdr:cNvPr>
        <xdr:cNvSpPr txBox="1"/>
      </xdr:nvSpPr>
      <xdr:spPr>
        <a:xfrm>
          <a:off x="10515600" y="938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7620</xdr:rowOff>
    </xdr:from>
    <xdr:to>
      <xdr:col>55</xdr:col>
      <xdr:colOff>88900</xdr:colOff>
      <xdr:row>56</xdr:row>
      <xdr:rowOff>7620</xdr:rowOff>
    </xdr:to>
    <xdr:cxnSp macro="">
      <xdr:nvCxnSpPr>
        <xdr:cNvPr id="237" name="直線コネクタ 236">
          <a:extLst>
            <a:ext uri="{FF2B5EF4-FFF2-40B4-BE49-F238E27FC236}">
              <a16:creationId xmlns:a16="http://schemas.microsoft.com/office/drawing/2014/main" id="{4DF15647-DF49-4E28-A687-E7E2812D910F}"/>
            </a:ext>
          </a:extLst>
        </xdr:cNvPr>
        <xdr:cNvCxnSpPr/>
      </xdr:nvCxnSpPr>
      <xdr:spPr>
        <a:xfrm>
          <a:off x="10388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165117</xdr:rowOff>
    </xdr:from>
    <xdr:ext cx="469744" cy="259045"/>
    <xdr:sp macro="" textlink="">
      <xdr:nvSpPr>
        <xdr:cNvPr id="238" name="【体育館・プール】&#10;一人当たり面積平均値テキスト">
          <a:extLst>
            <a:ext uri="{FF2B5EF4-FFF2-40B4-BE49-F238E27FC236}">
              <a16:creationId xmlns:a16="http://schemas.microsoft.com/office/drawing/2014/main" id="{5627172E-5510-410A-8586-717A91EB0328}"/>
            </a:ext>
          </a:extLst>
        </xdr:cNvPr>
        <xdr:cNvSpPr txBox="1"/>
      </xdr:nvSpPr>
      <xdr:spPr>
        <a:xfrm>
          <a:off x="10515600" y="106235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15240</xdr:rowOff>
    </xdr:from>
    <xdr:to>
      <xdr:col>55</xdr:col>
      <xdr:colOff>50800</xdr:colOff>
      <xdr:row>62</xdr:row>
      <xdr:rowOff>116840</xdr:rowOff>
    </xdr:to>
    <xdr:sp macro="" textlink="">
      <xdr:nvSpPr>
        <xdr:cNvPr id="239" name="フローチャート: 判断 238">
          <a:extLst>
            <a:ext uri="{FF2B5EF4-FFF2-40B4-BE49-F238E27FC236}">
              <a16:creationId xmlns:a16="http://schemas.microsoft.com/office/drawing/2014/main" id="{E6549635-C08E-4243-BEB8-B8CE3F19D7B9}"/>
            </a:ext>
          </a:extLst>
        </xdr:cNvPr>
        <xdr:cNvSpPr/>
      </xdr:nvSpPr>
      <xdr:spPr>
        <a:xfrm>
          <a:off x="10426700" y="10645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49530</xdr:rowOff>
    </xdr:from>
    <xdr:to>
      <xdr:col>50</xdr:col>
      <xdr:colOff>165100</xdr:colOff>
      <xdr:row>62</xdr:row>
      <xdr:rowOff>151130</xdr:rowOff>
    </xdr:to>
    <xdr:sp macro="" textlink="">
      <xdr:nvSpPr>
        <xdr:cNvPr id="240" name="フローチャート: 判断 239">
          <a:extLst>
            <a:ext uri="{FF2B5EF4-FFF2-40B4-BE49-F238E27FC236}">
              <a16:creationId xmlns:a16="http://schemas.microsoft.com/office/drawing/2014/main" id="{91B00FA0-FF77-4830-9495-6375671BA82E}"/>
            </a:ext>
          </a:extLst>
        </xdr:cNvPr>
        <xdr:cNvSpPr/>
      </xdr:nvSpPr>
      <xdr:spPr>
        <a:xfrm>
          <a:off x="9588500" y="1067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38100</xdr:rowOff>
    </xdr:from>
    <xdr:to>
      <xdr:col>46</xdr:col>
      <xdr:colOff>38100</xdr:colOff>
      <xdr:row>62</xdr:row>
      <xdr:rowOff>139700</xdr:rowOff>
    </xdr:to>
    <xdr:sp macro="" textlink="">
      <xdr:nvSpPr>
        <xdr:cNvPr id="241" name="フローチャート: 判断 240">
          <a:extLst>
            <a:ext uri="{FF2B5EF4-FFF2-40B4-BE49-F238E27FC236}">
              <a16:creationId xmlns:a16="http://schemas.microsoft.com/office/drawing/2014/main" id="{9744920E-1094-4CEE-9C7B-F00283ECA45D}"/>
            </a:ext>
          </a:extLst>
        </xdr:cNvPr>
        <xdr:cNvSpPr/>
      </xdr:nvSpPr>
      <xdr:spPr>
        <a:xfrm>
          <a:off x="8699500" y="1066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42" name="フローチャート: 判断 241">
          <a:extLst>
            <a:ext uri="{FF2B5EF4-FFF2-40B4-BE49-F238E27FC236}">
              <a16:creationId xmlns:a16="http://schemas.microsoft.com/office/drawing/2014/main" id="{A3850479-67D2-40DF-8907-E0AC4D19A9C5}"/>
            </a:ext>
          </a:extLst>
        </xdr:cNvPr>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62230</xdr:rowOff>
    </xdr:from>
    <xdr:to>
      <xdr:col>36</xdr:col>
      <xdr:colOff>165100</xdr:colOff>
      <xdr:row>62</xdr:row>
      <xdr:rowOff>163830</xdr:rowOff>
    </xdr:to>
    <xdr:sp macro="" textlink="">
      <xdr:nvSpPr>
        <xdr:cNvPr id="243" name="フローチャート: 判断 242">
          <a:extLst>
            <a:ext uri="{FF2B5EF4-FFF2-40B4-BE49-F238E27FC236}">
              <a16:creationId xmlns:a16="http://schemas.microsoft.com/office/drawing/2014/main" id="{BF6A9775-6FF6-4A5A-8D89-306A508D02F0}"/>
            </a:ext>
          </a:extLst>
        </xdr:cNvPr>
        <xdr:cNvSpPr/>
      </xdr:nvSpPr>
      <xdr:spPr>
        <a:xfrm>
          <a:off x="6921500" y="10692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8865853E-6573-4020-99E2-F84BA2606645}"/>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C169C0E2-F8B9-4609-91FA-D8584DF2299D}"/>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6" name="テキスト ボックス 245">
          <a:extLst>
            <a:ext uri="{FF2B5EF4-FFF2-40B4-BE49-F238E27FC236}">
              <a16:creationId xmlns:a16="http://schemas.microsoft.com/office/drawing/2014/main" id="{A37A9927-6989-457E-984D-50AD0C85D08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7" name="テキスト ボックス 246">
          <a:extLst>
            <a:ext uri="{FF2B5EF4-FFF2-40B4-BE49-F238E27FC236}">
              <a16:creationId xmlns:a16="http://schemas.microsoft.com/office/drawing/2014/main" id="{6E7D8C21-9EB8-4122-A420-174FC95445BE}"/>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8" name="テキスト ボックス 247">
          <a:extLst>
            <a:ext uri="{FF2B5EF4-FFF2-40B4-BE49-F238E27FC236}">
              <a16:creationId xmlns:a16="http://schemas.microsoft.com/office/drawing/2014/main" id="{7AB0FCB4-81D8-43E1-86EA-077685A9E00A}"/>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92710</xdr:rowOff>
    </xdr:from>
    <xdr:to>
      <xdr:col>55</xdr:col>
      <xdr:colOff>50800</xdr:colOff>
      <xdr:row>62</xdr:row>
      <xdr:rowOff>22860</xdr:rowOff>
    </xdr:to>
    <xdr:sp macro="" textlink="">
      <xdr:nvSpPr>
        <xdr:cNvPr id="249" name="楕円 248">
          <a:extLst>
            <a:ext uri="{FF2B5EF4-FFF2-40B4-BE49-F238E27FC236}">
              <a16:creationId xmlns:a16="http://schemas.microsoft.com/office/drawing/2014/main" id="{B14CBC86-0A3C-4778-A8D3-718A05B43EEE}"/>
            </a:ext>
          </a:extLst>
        </xdr:cNvPr>
        <xdr:cNvSpPr/>
      </xdr:nvSpPr>
      <xdr:spPr>
        <a:xfrm>
          <a:off x="104267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115587</xdr:rowOff>
    </xdr:from>
    <xdr:ext cx="469744" cy="259045"/>
    <xdr:sp macro="" textlink="">
      <xdr:nvSpPr>
        <xdr:cNvPr id="250" name="【体育館・プール】&#10;一人当たり面積該当値テキスト">
          <a:extLst>
            <a:ext uri="{FF2B5EF4-FFF2-40B4-BE49-F238E27FC236}">
              <a16:creationId xmlns:a16="http://schemas.microsoft.com/office/drawing/2014/main" id="{2B7C61ED-AB30-4977-9F1D-B6DD60EA5AEC}"/>
            </a:ext>
          </a:extLst>
        </xdr:cNvPr>
        <xdr:cNvSpPr txBox="1"/>
      </xdr:nvSpPr>
      <xdr:spPr>
        <a:xfrm>
          <a:off x="10515600" y="10402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113030</xdr:rowOff>
    </xdr:from>
    <xdr:to>
      <xdr:col>50</xdr:col>
      <xdr:colOff>165100</xdr:colOff>
      <xdr:row>62</xdr:row>
      <xdr:rowOff>43180</xdr:rowOff>
    </xdr:to>
    <xdr:sp macro="" textlink="">
      <xdr:nvSpPr>
        <xdr:cNvPr id="251" name="楕円 250">
          <a:extLst>
            <a:ext uri="{FF2B5EF4-FFF2-40B4-BE49-F238E27FC236}">
              <a16:creationId xmlns:a16="http://schemas.microsoft.com/office/drawing/2014/main" id="{679A24CE-C5C6-4D30-B2CF-27B7E82752B3}"/>
            </a:ext>
          </a:extLst>
        </xdr:cNvPr>
        <xdr:cNvSpPr/>
      </xdr:nvSpPr>
      <xdr:spPr>
        <a:xfrm>
          <a:off x="9588500" y="10571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143510</xdr:rowOff>
    </xdr:from>
    <xdr:to>
      <xdr:col>55</xdr:col>
      <xdr:colOff>0</xdr:colOff>
      <xdr:row>61</xdr:row>
      <xdr:rowOff>163830</xdr:rowOff>
    </xdr:to>
    <xdr:cxnSp macro="">
      <xdr:nvCxnSpPr>
        <xdr:cNvPr id="252" name="直線コネクタ 251">
          <a:extLst>
            <a:ext uri="{FF2B5EF4-FFF2-40B4-BE49-F238E27FC236}">
              <a16:creationId xmlns:a16="http://schemas.microsoft.com/office/drawing/2014/main" id="{DF0025BA-6C7E-4AE0-8DD9-A6864A778CE4}"/>
            </a:ext>
          </a:extLst>
        </xdr:cNvPr>
        <xdr:cNvCxnSpPr/>
      </xdr:nvCxnSpPr>
      <xdr:spPr>
        <a:xfrm flipV="1">
          <a:off x="9639300" y="10601960"/>
          <a:ext cx="838200" cy="20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115570</xdr:rowOff>
    </xdr:from>
    <xdr:to>
      <xdr:col>46</xdr:col>
      <xdr:colOff>38100</xdr:colOff>
      <xdr:row>62</xdr:row>
      <xdr:rowOff>45720</xdr:rowOff>
    </xdr:to>
    <xdr:sp macro="" textlink="">
      <xdr:nvSpPr>
        <xdr:cNvPr id="253" name="楕円 252">
          <a:extLst>
            <a:ext uri="{FF2B5EF4-FFF2-40B4-BE49-F238E27FC236}">
              <a16:creationId xmlns:a16="http://schemas.microsoft.com/office/drawing/2014/main" id="{1ED831C2-414D-4165-9082-F6E5FD5FAF15}"/>
            </a:ext>
          </a:extLst>
        </xdr:cNvPr>
        <xdr:cNvSpPr/>
      </xdr:nvSpPr>
      <xdr:spPr>
        <a:xfrm>
          <a:off x="8699500" y="1057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163830</xdr:rowOff>
    </xdr:from>
    <xdr:to>
      <xdr:col>50</xdr:col>
      <xdr:colOff>114300</xdr:colOff>
      <xdr:row>61</xdr:row>
      <xdr:rowOff>166370</xdr:rowOff>
    </xdr:to>
    <xdr:cxnSp macro="">
      <xdr:nvCxnSpPr>
        <xdr:cNvPr id="254" name="直線コネクタ 253">
          <a:extLst>
            <a:ext uri="{FF2B5EF4-FFF2-40B4-BE49-F238E27FC236}">
              <a16:creationId xmlns:a16="http://schemas.microsoft.com/office/drawing/2014/main" id="{5A759072-4A0F-4AE5-9403-4A2466DDF462}"/>
            </a:ext>
          </a:extLst>
        </xdr:cNvPr>
        <xdr:cNvCxnSpPr/>
      </xdr:nvCxnSpPr>
      <xdr:spPr>
        <a:xfrm flipV="1">
          <a:off x="8750300" y="1062228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118110</xdr:rowOff>
    </xdr:from>
    <xdr:to>
      <xdr:col>41</xdr:col>
      <xdr:colOff>101600</xdr:colOff>
      <xdr:row>62</xdr:row>
      <xdr:rowOff>48260</xdr:rowOff>
    </xdr:to>
    <xdr:sp macro="" textlink="">
      <xdr:nvSpPr>
        <xdr:cNvPr id="255" name="楕円 254">
          <a:extLst>
            <a:ext uri="{FF2B5EF4-FFF2-40B4-BE49-F238E27FC236}">
              <a16:creationId xmlns:a16="http://schemas.microsoft.com/office/drawing/2014/main" id="{01FD047D-07B7-46CC-8416-560E6A0C518B}"/>
            </a:ext>
          </a:extLst>
        </xdr:cNvPr>
        <xdr:cNvSpPr/>
      </xdr:nvSpPr>
      <xdr:spPr>
        <a:xfrm>
          <a:off x="7810500" y="1057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166370</xdr:rowOff>
    </xdr:from>
    <xdr:to>
      <xdr:col>45</xdr:col>
      <xdr:colOff>177800</xdr:colOff>
      <xdr:row>61</xdr:row>
      <xdr:rowOff>168910</xdr:rowOff>
    </xdr:to>
    <xdr:cxnSp macro="">
      <xdr:nvCxnSpPr>
        <xdr:cNvPr id="256" name="直線コネクタ 255">
          <a:extLst>
            <a:ext uri="{FF2B5EF4-FFF2-40B4-BE49-F238E27FC236}">
              <a16:creationId xmlns:a16="http://schemas.microsoft.com/office/drawing/2014/main" id="{91D6E6FE-CF1F-4C5D-B2E7-CFB4450637C2}"/>
            </a:ext>
          </a:extLst>
        </xdr:cNvPr>
        <xdr:cNvCxnSpPr/>
      </xdr:nvCxnSpPr>
      <xdr:spPr>
        <a:xfrm flipV="1">
          <a:off x="7861300" y="10624820"/>
          <a:ext cx="889000" cy="2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148590</xdr:rowOff>
    </xdr:from>
    <xdr:to>
      <xdr:col>36</xdr:col>
      <xdr:colOff>165100</xdr:colOff>
      <xdr:row>62</xdr:row>
      <xdr:rowOff>78740</xdr:rowOff>
    </xdr:to>
    <xdr:sp macro="" textlink="">
      <xdr:nvSpPr>
        <xdr:cNvPr id="257" name="楕円 256">
          <a:extLst>
            <a:ext uri="{FF2B5EF4-FFF2-40B4-BE49-F238E27FC236}">
              <a16:creationId xmlns:a16="http://schemas.microsoft.com/office/drawing/2014/main" id="{C827B566-C0D3-4ABA-BF66-4B238838836B}"/>
            </a:ext>
          </a:extLst>
        </xdr:cNvPr>
        <xdr:cNvSpPr/>
      </xdr:nvSpPr>
      <xdr:spPr>
        <a:xfrm>
          <a:off x="6921500" y="10607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61</xdr:row>
      <xdr:rowOff>168910</xdr:rowOff>
    </xdr:from>
    <xdr:to>
      <xdr:col>41</xdr:col>
      <xdr:colOff>50800</xdr:colOff>
      <xdr:row>62</xdr:row>
      <xdr:rowOff>27940</xdr:rowOff>
    </xdr:to>
    <xdr:cxnSp macro="">
      <xdr:nvCxnSpPr>
        <xdr:cNvPr id="258" name="直線コネクタ 257">
          <a:extLst>
            <a:ext uri="{FF2B5EF4-FFF2-40B4-BE49-F238E27FC236}">
              <a16:creationId xmlns:a16="http://schemas.microsoft.com/office/drawing/2014/main" id="{5A48CC2B-EFAE-4BBC-93FB-259E1683DA36}"/>
            </a:ext>
          </a:extLst>
        </xdr:cNvPr>
        <xdr:cNvCxnSpPr/>
      </xdr:nvCxnSpPr>
      <xdr:spPr>
        <a:xfrm flipV="1">
          <a:off x="6972300" y="10627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142257</xdr:rowOff>
    </xdr:from>
    <xdr:ext cx="469744" cy="259045"/>
    <xdr:sp macro="" textlink="">
      <xdr:nvSpPr>
        <xdr:cNvPr id="259" name="n_1aveValue【体育館・プール】&#10;一人当たり面積">
          <a:extLst>
            <a:ext uri="{FF2B5EF4-FFF2-40B4-BE49-F238E27FC236}">
              <a16:creationId xmlns:a16="http://schemas.microsoft.com/office/drawing/2014/main" id="{9A59E0D2-753F-438A-BA5F-8F6B119A743F}"/>
            </a:ext>
          </a:extLst>
        </xdr:cNvPr>
        <xdr:cNvSpPr txBox="1"/>
      </xdr:nvSpPr>
      <xdr:spPr>
        <a:xfrm>
          <a:off x="9391727" y="10772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130827</xdr:rowOff>
    </xdr:from>
    <xdr:ext cx="469744" cy="259045"/>
    <xdr:sp macro="" textlink="">
      <xdr:nvSpPr>
        <xdr:cNvPr id="260" name="n_2aveValue【体育館・プール】&#10;一人当たり面積">
          <a:extLst>
            <a:ext uri="{FF2B5EF4-FFF2-40B4-BE49-F238E27FC236}">
              <a16:creationId xmlns:a16="http://schemas.microsoft.com/office/drawing/2014/main" id="{8C488688-4E19-4405-A89E-ADD154D5580E}"/>
            </a:ext>
          </a:extLst>
        </xdr:cNvPr>
        <xdr:cNvSpPr txBox="1"/>
      </xdr:nvSpPr>
      <xdr:spPr>
        <a:xfrm>
          <a:off x="8515427" y="1076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61" name="n_3aveValue【体育館・プール】&#10;一人当たり面積">
          <a:extLst>
            <a:ext uri="{FF2B5EF4-FFF2-40B4-BE49-F238E27FC236}">
              <a16:creationId xmlns:a16="http://schemas.microsoft.com/office/drawing/2014/main" id="{E6109B83-8A3C-4603-BCC9-D821C872C126}"/>
            </a:ext>
          </a:extLst>
        </xdr:cNvPr>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154957</xdr:rowOff>
    </xdr:from>
    <xdr:ext cx="469744" cy="259045"/>
    <xdr:sp macro="" textlink="">
      <xdr:nvSpPr>
        <xdr:cNvPr id="262" name="n_4aveValue【体育館・プール】&#10;一人当たり面積">
          <a:extLst>
            <a:ext uri="{FF2B5EF4-FFF2-40B4-BE49-F238E27FC236}">
              <a16:creationId xmlns:a16="http://schemas.microsoft.com/office/drawing/2014/main" id="{3077B04F-CC09-4A65-9926-1D419503201F}"/>
            </a:ext>
          </a:extLst>
        </xdr:cNvPr>
        <xdr:cNvSpPr txBox="1"/>
      </xdr:nvSpPr>
      <xdr:spPr>
        <a:xfrm>
          <a:off x="6737427" y="10784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59707</xdr:rowOff>
    </xdr:from>
    <xdr:ext cx="469744" cy="259045"/>
    <xdr:sp macro="" textlink="">
      <xdr:nvSpPr>
        <xdr:cNvPr id="263" name="n_1mainValue【体育館・プール】&#10;一人当たり面積">
          <a:extLst>
            <a:ext uri="{FF2B5EF4-FFF2-40B4-BE49-F238E27FC236}">
              <a16:creationId xmlns:a16="http://schemas.microsoft.com/office/drawing/2014/main" id="{85D473CA-5952-4F62-9D55-0311EDCE5DAA}"/>
            </a:ext>
          </a:extLst>
        </xdr:cNvPr>
        <xdr:cNvSpPr txBox="1"/>
      </xdr:nvSpPr>
      <xdr:spPr>
        <a:xfrm>
          <a:off x="9391727" y="1034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62247</xdr:rowOff>
    </xdr:from>
    <xdr:ext cx="469744" cy="259045"/>
    <xdr:sp macro="" textlink="">
      <xdr:nvSpPr>
        <xdr:cNvPr id="264" name="n_2mainValue【体育館・プール】&#10;一人当たり面積">
          <a:extLst>
            <a:ext uri="{FF2B5EF4-FFF2-40B4-BE49-F238E27FC236}">
              <a16:creationId xmlns:a16="http://schemas.microsoft.com/office/drawing/2014/main" id="{FD8CCA0D-1D0C-43AD-931F-B5661F837980}"/>
            </a:ext>
          </a:extLst>
        </xdr:cNvPr>
        <xdr:cNvSpPr txBox="1"/>
      </xdr:nvSpPr>
      <xdr:spPr>
        <a:xfrm>
          <a:off x="8515427" y="10349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64787</xdr:rowOff>
    </xdr:from>
    <xdr:ext cx="469744" cy="259045"/>
    <xdr:sp macro="" textlink="">
      <xdr:nvSpPr>
        <xdr:cNvPr id="265" name="n_3mainValue【体育館・プール】&#10;一人当たり面積">
          <a:extLst>
            <a:ext uri="{FF2B5EF4-FFF2-40B4-BE49-F238E27FC236}">
              <a16:creationId xmlns:a16="http://schemas.microsoft.com/office/drawing/2014/main" id="{95EB09B8-B6B3-4F42-8E45-B22BBA486C44}"/>
            </a:ext>
          </a:extLst>
        </xdr:cNvPr>
        <xdr:cNvSpPr txBox="1"/>
      </xdr:nvSpPr>
      <xdr:spPr>
        <a:xfrm>
          <a:off x="7626427" y="103517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95267</xdr:rowOff>
    </xdr:from>
    <xdr:ext cx="469744" cy="259045"/>
    <xdr:sp macro="" textlink="">
      <xdr:nvSpPr>
        <xdr:cNvPr id="266" name="n_4mainValue【体育館・プール】&#10;一人当たり面積">
          <a:extLst>
            <a:ext uri="{FF2B5EF4-FFF2-40B4-BE49-F238E27FC236}">
              <a16:creationId xmlns:a16="http://schemas.microsoft.com/office/drawing/2014/main" id="{8972E9EE-DC8F-47E4-B2D0-AA1AE9210926}"/>
            </a:ext>
          </a:extLst>
        </xdr:cNvPr>
        <xdr:cNvSpPr txBox="1"/>
      </xdr:nvSpPr>
      <xdr:spPr>
        <a:xfrm>
          <a:off x="6737427" y="10382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7" name="正方形/長方形 266">
          <a:extLst>
            <a:ext uri="{FF2B5EF4-FFF2-40B4-BE49-F238E27FC236}">
              <a16:creationId xmlns:a16="http://schemas.microsoft.com/office/drawing/2014/main" id="{DCD76A31-EAB2-4C19-9949-BD0B9CF1AF8B}"/>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8" name="正方形/長方形 267">
          <a:extLst>
            <a:ext uri="{FF2B5EF4-FFF2-40B4-BE49-F238E27FC236}">
              <a16:creationId xmlns:a16="http://schemas.microsoft.com/office/drawing/2014/main" id="{D7BD342A-EF25-430A-A686-A27489F32635}"/>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9" name="正方形/長方形 268">
          <a:extLst>
            <a:ext uri="{FF2B5EF4-FFF2-40B4-BE49-F238E27FC236}">
              <a16:creationId xmlns:a16="http://schemas.microsoft.com/office/drawing/2014/main" id="{320ACCFD-D72E-4DF6-AA13-24EA176AE5F3}"/>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70" name="正方形/長方形 269">
          <a:extLst>
            <a:ext uri="{FF2B5EF4-FFF2-40B4-BE49-F238E27FC236}">
              <a16:creationId xmlns:a16="http://schemas.microsoft.com/office/drawing/2014/main" id="{56D50BFC-A194-4F1D-9E8A-7A3AD4C182EB}"/>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1" name="正方形/長方形 270">
          <a:extLst>
            <a:ext uri="{FF2B5EF4-FFF2-40B4-BE49-F238E27FC236}">
              <a16:creationId xmlns:a16="http://schemas.microsoft.com/office/drawing/2014/main" id="{E43764FB-B022-4C93-83C7-0CE4F057A237}"/>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2" name="正方形/長方形 271">
          <a:extLst>
            <a:ext uri="{FF2B5EF4-FFF2-40B4-BE49-F238E27FC236}">
              <a16:creationId xmlns:a16="http://schemas.microsoft.com/office/drawing/2014/main" id="{66C06E46-8B86-47B1-A389-355EB86ECCFB}"/>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3" name="正方形/長方形 272">
          <a:extLst>
            <a:ext uri="{FF2B5EF4-FFF2-40B4-BE49-F238E27FC236}">
              <a16:creationId xmlns:a16="http://schemas.microsoft.com/office/drawing/2014/main" id="{C35C2095-D31D-4BB9-9651-2AF074F9C8F1}"/>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4" name="正方形/長方形 273">
          <a:extLst>
            <a:ext uri="{FF2B5EF4-FFF2-40B4-BE49-F238E27FC236}">
              <a16:creationId xmlns:a16="http://schemas.microsoft.com/office/drawing/2014/main" id="{73FC2572-34B4-4140-958C-88C1F35C76A4}"/>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5" name="テキスト ボックス 274">
          <a:extLst>
            <a:ext uri="{FF2B5EF4-FFF2-40B4-BE49-F238E27FC236}">
              <a16:creationId xmlns:a16="http://schemas.microsoft.com/office/drawing/2014/main" id="{A6C08DEA-E24B-46BB-A0DF-F6596BFD9FD2}"/>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6" name="直線コネクタ 275">
          <a:extLst>
            <a:ext uri="{FF2B5EF4-FFF2-40B4-BE49-F238E27FC236}">
              <a16:creationId xmlns:a16="http://schemas.microsoft.com/office/drawing/2014/main" id="{07DB5A77-5624-4222-8F80-8C17BBA5CDDF}"/>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7" name="テキスト ボックス 276">
          <a:extLst>
            <a:ext uri="{FF2B5EF4-FFF2-40B4-BE49-F238E27FC236}">
              <a16:creationId xmlns:a16="http://schemas.microsoft.com/office/drawing/2014/main" id="{2D40AF81-FD22-48E8-8F6A-797A689D3587}"/>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8" name="直線コネクタ 277">
          <a:extLst>
            <a:ext uri="{FF2B5EF4-FFF2-40B4-BE49-F238E27FC236}">
              <a16:creationId xmlns:a16="http://schemas.microsoft.com/office/drawing/2014/main" id="{1CC2A367-10E4-4055-B875-722BF40A58DB}"/>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9" name="テキスト ボックス 278">
          <a:extLst>
            <a:ext uri="{FF2B5EF4-FFF2-40B4-BE49-F238E27FC236}">
              <a16:creationId xmlns:a16="http://schemas.microsoft.com/office/drawing/2014/main" id="{34554AA5-9C38-4DB4-90DD-F901749BD27C}"/>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80" name="直線コネクタ 279">
          <a:extLst>
            <a:ext uri="{FF2B5EF4-FFF2-40B4-BE49-F238E27FC236}">
              <a16:creationId xmlns:a16="http://schemas.microsoft.com/office/drawing/2014/main" id="{58BCD236-D274-47F1-ADCA-5C5FA93FBDF7}"/>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81" name="テキスト ボックス 280">
          <a:extLst>
            <a:ext uri="{FF2B5EF4-FFF2-40B4-BE49-F238E27FC236}">
              <a16:creationId xmlns:a16="http://schemas.microsoft.com/office/drawing/2014/main" id="{364F8451-286D-4FE8-B59D-C6F6AEFFFD7E}"/>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82" name="直線コネクタ 281">
          <a:extLst>
            <a:ext uri="{FF2B5EF4-FFF2-40B4-BE49-F238E27FC236}">
              <a16:creationId xmlns:a16="http://schemas.microsoft.com/office/drawing/2014/main" id="{3087E964-4606-4B9A-A68B-A6BD223FFF98}"/>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3" name="テキスト ボックス 282">
          <a:extLst>
            <a:ext uri="{FF2B5EF4-FFF2-40B4-BE49-F238E27FC236}">
              <a16:creationId xmlns:a16="http://schemas.microsoft.com/office/drawing/2014/main" id="{36B22BE2-6C4E-411F-A7CB-EFB6923BB604}"/>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4" name="直線コネクタ 283">
          <a:extLst>
            <a:ext uri="{FF2B5EF4-FFF2-40B4-BE49-F238E27FC236}">
              <a16:creationId xmlns:a16="http://schemas.microsoft.com/office/drawing/2014/main" id="{8DBF6A17-9B0C-4A3E-9076-9A02789918BE}"/>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5" name="テキスト ボックス 284">
          <a:extLst>
            <a:ext uri="{FF2B5EF4-FFF2-40B4-BE49-F238E27FC236}">
              <a16:creationId xmlns:a16="http://schemas.microsoft.com/office/drawing/2014/main" id="{C0342845-6C5F-46C4-A67F-4D3BDAE37D8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6" name="直線コネクタ 285">
          <a:extLst>
            <a:ext uri="{FF2B5EF4-FFF2-40B4-BE49-F238E27FC236}">
              <a16:creationId xmlns:a16="http://schemas.microsoft.com/office/drawing/2014/main" id="{18DDF746-B6E4-4B2F-BEAC-3D7BB3E6B807}"/>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7" name="テキスト ボックス 286">
          <a:extLst>
            <a:ext uri="{FF2B5EF4-FFF2-40B4-BE49-F238E27FC236}">
              <a16:creationId xmlns:a16="http://schemas.microsoft.com/office/drawing/2014/main" id="{064DA34F-0553-4FF8-A39B-EA9A41921ABE}"/>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8" name="直線コネクタ 287">
          <a:extLst>
            <a:ext uri="{FF2B5EF4-FFF2-40B4-BE49-F238E27FC236}">
              <a16:creationId xmlns:a16="http://schemas.microsoft.com/office/drawing/2014/main" id="{21C8E701-C07A-48D0-AD19-1A17527FF468}"/>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9" name="テキスト ボックス 288">
          <a:extLst>
            <a:ext uri="{FF2B5EF4-FFF2-40B4-BE49-F238E27FC236}">
              <a16:creationId xmlns:a16="http://schemas.microsoft.com/office/drawing/2014/main" id="{BAB2396F-E874-4C01-8335-E8255835B8B6}"/>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90" name="【福祉施設】&#10;有形固定資産減価償却率グラフ枠">
          <a:extLst>
            <a:ext uri="{FF2B5EF4-FFF2-40B4-BE49-F238E27FC236}">
              <a16:creationId xmlns:a16="http://schemas.microsoft.com/office/drawing/2014/main" id="{1EC49A32-EFC3-4652-A24A-4A0BF766170E}"/>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43814</xdr:rowOff>
    </xdr:from>
    <xdr:to>
      <xdr:col>24</xdr:col>
      <xdr:colOff>62865</xdr:colOff>
      <xdr:row>86</xdr:row>
      <xdr:rowOff>114300</xdr:rowOff>
    </xdr:to>
    <xdr:cxnSp macro="">
      <xdr:nvCxnSpPr>
        <xdr:cNvPr id="291" name="直線コネクタ 290">
          <a:extLst>
            <a:ext uri="{FF2B5EF4-FFF2-40B4-BE49-F238E27FC236}">
              <a16:creationId xmlns:a16="http://schemas.microsoft.com/office/drawing/2014/main" id="{031A6CE5-CA29-44F9-AD6F-627D7A1573B0}"/>
            </a:ext>
          </a:extLst>
        </xdr:cNvPr>
        <xdr:cNvCxnSpPr/>
      </xdr:nvCxnSpPr>
      <xdr:spPr>
        <a:xfrm flipV="1">
          <a:off x="4634865" y="13245464"/>
          <a:ext cx="0" cy="16135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92" name="【福祉施設】&#10;有形固定資産減価償却率最小値テキスト">
          <a:extLst>
            <a:ext uri="{FF2B5EF4-FFF2-40B4-BE49-F238E27FC236}">
              <a16:creationId xmlns:a16="http://schemas.microsoft.com/office/drawing/2014/main" id="{5C009481-AB48-4314-94CD-E8ECEFC0891A}"/>
            </a:ext>
          </a:extLst>
        </xdr:cNvPr>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93" name="直線コネクタ 292">
          <a:extLst>
            <a:ext uri="{FF2B5EF4-FFF2-40B4-BE49-F238E27FC236}">
              <a16:creationId xmlns:a16="http://schemas.microsoft.com/office/drawing/2014/main" id="{855909B7-C85C-4700-905B-D0BA5CA85183}"/>
            </a:ext>
          </a:extLst>
        </xdr:cNvPr>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75</xdr:row>
      <xdr:rowOff>161941</xdr:rowOff>
    </xdr:from>
    <xdr:ext cx="405111" cy="259045"/>
    <xdr:sp macro="" textlink="">
      <xdr:nvSpPr>
        <xdr:cNvPr id="294" name="【福祉施設】&#10;有形固定資産減価償却率最大値テキスト">
          <a:extLst>
            <a:ext uri="{FF2B5EF4-FFF2-40B4-BE49-F238E27FC236}">
              <a16:creationId xmlns:a16="http://schemas.microsoft.com/office/drawing/2014/main" id="{08BBE350-283A-44E8-A4B0-8E622119BC42}"/>
            </a:ext>
          </a:extLst>
        </xdr:cNvPr>
        <xdr:cNvSpPr txBox="1"/>
      </xdr:nvSpPr>
      <xdr:spPr>
        <a:xfrm>
          <a:off x="4673600" y="13020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43814</xdr:rowOff>
    </xdr:from>
    <xdr:to>
      <xdr:col>24</xdr:col>
      <xdr:colOff>152400</xdr:colOff>
      <xdr:row>77</xdr:row>
      <xdr:rowOff>43814</xdr:rowOff>
    </xdr:to>
    <xdr:cxnSp macro="">
      <xdr:nvCxnSpPr>
        <xdr:cNvPr id="295" name="直線コネクタ 294">
          <a:extLst>
            <a:ext uri="{FF2B5EF4-FFF2-40B4-BE49-F238E27FC236}">
              <a16:creationId xmlns:a16="http://schemas.microsoft.com/office/drawing/2014/main" id="{A0C40063-84BC-4772-ABB7-760CAEBA7423}"/>
            </a:ext>
          </a:extLst>
        </xdr:cNvPr>
        <xdr:cNvCxnSpPr/>
      </xdr:nvCxnSpPr>
      <xdr:spPr>
        <a:xfrm>
          <a:off x="4546600" y="13245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106697</xdr:rowOff>
    </xdr:from>
    <xdr:ext cx="405111" cy="259045"/>
    <xdr:sp macro="" textlink="">
      <xdr:nvSpPr>
        <xdr:cNvPr id="296" name="【福祉施設】&#10;有形固定資産減価償却率平均値テキスト">
          <a:extLst>
            <a:ext uri="{FF2B5EF4-FFF2-40B4-BE49-F238E27FC236}">
              <a16:creationId xmlns:a16="http://schemas.microsoft.com/office/drawing/2014/main" id="{1997E8CA-8F28-4EEF-87F5-5680E5AA49F3}"/>
            </a:ext>
          </a:extLst>
        </xdr:cNvPr>
        <xdr:cNvSpPr txBox="1"/>
      </xdr:nvSpPr>
      <xdr:spPr>
        <a:xfrm>
          <a:off x="4673600" y="139941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128270</xdr:rowOff>
    </xdr:from>
    <xdr:to>
      <xdr:col>24</xdr:col>
      <xdr:colOff>114300</xdr:colOff>
      <xdr:row>82</xdr:row>
      <xdr:rowOff>58420</xdr:rowOff>
    </xdr:to>
    <xdr:sp macro="" textlink="">
      <xdr:nvSpPr>
        <xdr:cNvPr id="297" name="フローチャート: 判断 296">
          <a:extLst>
            <a:ext uri="{FF2B5EF4-FFF2-40B4-BE49-F238E27FC236}">
              <a16:creationId xmlns:a16="http://schemas.microsoft.com/office/drawing/2014/main" id="{862C36F9-EF40-4CF5-838D-F524D9978D31}"/>
            </a:ext>
          </a:extLst>
        </xdr:cNvPr>
        <xdr:cNvSpPr/>
      </xdr:nvSpPr>
      <xdr:spPr>
        <a:xfrm>
          <a:off x="45847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73025</xdr:rowOff>
    </xdr:from>
    <xdr:to>
      <xdr:col>20</xdr:col>
      <xdr:colOff>38100</xdr:colOff>
      <xdr:row>82</xdr:row>
      <xdr:rowOff>3175</xdr:rowOff>
    </xdr:to>
    <xdr:sp macro="" textlink="">
      <xdr:nvSpPr>
        <xdr:cNvPr id="298" name="フローチャート: 判断 297">
          <a:extLst>
            <a:ext uri="{FF2B5EF4-FFF2-40B4-BE49-F238E27FC236}">
              <a16:creationId xmlns:a16="http://schemas.microsoft.com/office/drawing/2014/main" id="{6DC68A8F-C078-4C9E-AA87-362164CA9A19}"/>
            </a:ext>
          </a:extLst>
        </xdr:cNvPr>
        <xdr:cNvSpPr/>
      </xdr:nvSpPr>
      <xdr:spPr>
        <a:xfrm>
          <a:off x="3746500" y="1396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48261</xdr:rowOff>
    </xdr:from>
    <xdr:to>
      <xdr:col>15</xdr:col>
      <xdr:colOff>101600</xdr:colOff>
      <xdr:row>81</xdr:row>
      <xdr:rowOff>149861</xdr:rowOff>
    </xdr:to>
    <xdr:sp macro="" textlink="">
      <xdr:nvSpPr>
        <xdr:cNvPr id="299" name="フローチャート: 判断 298">
          <a:extLst>
            <a:ext uri="{FF2B5EF4-FFF2-40B4-BE49-F238E27FC236}">
              <a16:creationId xmlns:a16="http://schemas.microsoft.com/office/drawing/2014/main" id="{6046AD42-1674-4E4D-B99B-F13A717F4FBB}"/>
            </a:ext>
          </a:extLst>
        </xdr:cNvPr>
        <xdr:cNvSpPr/>
      </xdr:nvSpPr>
      <xdr:spPr>
        <a:xfrm>
          <a:off x="2857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27305</xdr:rowOff>
    </xdr:from>
    <xdr:to>
      <xdr:col>10</xdr:col>
      <xdr:colOff>165100</xdr:colOff>
      <xdr:row>81</xdr:row>
      <xdr:rowOff>128905</xdr:rowOff>
    </xdr:to>
    <xdr:sp macro="" textlink="">
      <xdr:nvSpPr>
        <xdr:cNvPr id="300" name="フローチャート: 判断 299">
          <a:extLst>
            <a:ext uri="{FF2B5EF4-FFF2-40B4-BE49-F238E27FC236}">
              <a16:creationId xmlns:a16="http://schemas.microsoft.com/office/drawing/2014/main" id="{36D90F50-C718-4D8D-A0C6-6B748260681F}"/>
            </a:ext>
          </a:extLst>
        </xdr:cNvPr>
        <xdr:cNvSpPr/>
      </xdr:nvSpPr>
      <xdr:spPr>
        <a:xfrm>
          <a:off x="1968500" y="13914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164464</xdr:rowOff>
    </xdr:from>
    <xdr:to>
      <xdr:col>6</xdr:col>
      <xdr:colOff>38100</xdr:colOff>
      <xdr:row>81</xdr:row>
      <xdr:rowOff>94614</xdr:rowOff>
    </xdr:to>
    <xdr:sp macro="" textlink="">
      <xdr:nvSpPr>
        <xdr:cNvPr id="301" name="フローチャート: 判断 300">
          <a:extLst>
            <a:ext uri="{FF2B5EF4-FFF2-40B4-BE49-F238E27FC236}">
              <a16:creationId xmlns:a16="http://schemas.microsoft.com/office/drawing/2014/main" id="{62B34060-795F-4B2F-9CB0-A0F6023288AA}"/>
            </a:ext>
          </a:extLst>
        </xdr:cNvPr>
        <xdr:cNvSpPr/>
      </xdr:nvSpPr>
      <xdr:spPr>
        <a:xfrm>
          <a:off x="1079500" y="13880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B5CBB2D1-5631-4A95-87B5-FCC68AB06F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A1A745DF-1C70-4C1B-82EC-01431EC84686}"/>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a:extLst>
            <a:ext uri="{FF2B5EF4-FFF2-40B4-BE49-F238E27FC236}">
              <a16:creationId xmlns:a16="http://schemas.microsoft.com/office/drawing/2014/main" id="{17B6D537-F1E4-408D-90F3-D80FDB8BF7E9}"/>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a:extLst>
            <a:ext uri="{FF2B5EF4-FFF2-40B4-BE49-F238E27FC236}">
              <a16:creationId xmlns:a16="http://schemas.microsoft.com/office/drawing/2014/main" id="{E0A3F1F9-A34C-430E-B201-3695429ACEFE}"/>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7A87CD9E-9960-4338-8210-5E6BA192A2C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12064</xdr:rowOff>
    </xdr:from>
    <xdr:to>
      <xdr:col>20</xdr:col>
      <xdr:colOff>38100</xdr:colOff>
      <xdr:row>86</xdr:row>
      <xdr:rowOff>113664</xdr:rowOff>
    </xdr:to>
    <xdr:sp macro="" textlink="">
      <xdr:nvSpPr>
        <xdr:cNvPr id="307" name="楕円 306">
          <a:extLst>
            <a:ext uri="{FF2B5EF4-FFF2-40B4-BE49-F238E27FC236}">
              <a16:creationId xmlns:a16="http://schemas.microsoft.com/office/drawing/2014/main" id="{715A88E9-683A-4D04-840A-C35A022F526B}"/>
            </a:ext>
          </a:extLst>
        </xdr:cNvPr>
        <xdr:cNvSpPr/>
      </xdr:nvSpPr>
      <xdr:spPr>
        <a:xfrm>
          <a:off x="3746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86</xdr:row>
      <xdr:rowOff>12064</xdr:rowOff>
    </xdr:from>
    <xdr:to>
      <xdr:col>15</xdr:col>
      <xdr:colOff>101600</xdr:colOff>
      <xdr:row>86</xdr:row>
      <xdr:rowOff>113664</xdr:rowOff>
    </xdr:to>
    <xdr:sp macro="" textlink="">
      <xdr:nvSpPr>
        <xdr:cNvPr id="308" name="楕円 307">
          <a:extLst>
            <a:ext uri="{FF2B5EF4-FFF2-40B4-BE49-F238E27FC236}">
              <a16:creationId xmlns:a16="http://schemas.microsoft.com/office/drawing/2014/main" id="{24FD574E-B0D8-4CF6-99A3-2BF7BCB3B245}"/>
            </a:ext>
          </a:extLst>
        </xdr:cNvPr>
        <xdr:cNvSpPr/>
      </xdr:nvSpPr>
      <xdr:spPr>
        <a:xfrm>
          <a:off x="2857500" y="147567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62864</xdr:rowOff>
    </xdr:from>
    <xdr:to>
      <xdr:col>19</xdr:col>
      <xdr:colOff>177800</xdr:colOff>
      <xdr:row>86</xdr:row>
      <xdr:rowOff>62864</xdr:rowOff>
    </xdr:to>
    <xdr:cxnSp macro="">
      <xdr:nvCxnSpPr>
        <xdr:cNvPr id="309" name="直線コネクタ 308">
          <a:extLst>
            <a:ext uri="{FF2B5EF4-FFF2-40B4-BE49-F238E27FC236}">
              <a16:creationId xmlns:a16="http://schemas.microsoft.com/office/drawing/2014/main" id="{C3D90E41-593D-4538-8536-CA665372CA5C}"/>
            </a:ext>
          </a:extLst>
        </xdr:cNvPr>
        <xdr:cNvCxnSpPr/>
      </xdr:nvCxnSpPr>
      <xdr:spPr>
        <a:xfrm>
          <a:off x="2908300" y="148075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10161</xdr:rowOff>
    </xdr:from>
    <xdr:to>
      <xdr:col>10</xdr:col>
      <xdr:colOff>165100</xdr:colOff>
      <xdr:row>86</xdr:row>
      <xdr:rowOff>111761</xdr:rowOff>
    </xdr:to>
    <xdr:sp macro="" textlink="">
      <xdr:nvSpPr>
        <xdr:cNvPr id="310" name="楕円 309">
          <a:extLst>
            <a:ext uri="{FF2B5EF4-FFF2-40B4-BE49-F238E27FC236}">
              <a16:creationId xmlns:a16="http://schemas.microsoft.com/office/drawing/2014/main" id="{9B0B862B-437B-4644-B4A6-90E507C614CC}"/>
            </a:ext>
          </a:extLst>
        </xdr:cNvPr>
        <xdr:cNvSpPr/>
      </xdr:nvSpPr>
      <xdr:spPr>
        <a:xfrm>
          <a:off x="1968500" y="14754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60961</xdr:rowOff>
    </xdr:from>
    <xdr:to>
      <xdr:col>15</xdr:col>
      <xdr:colOff>50800</xdr:colOff>
      <xdr:row>86</xdr:row>
      <xdr:rowOff>62864</xdr:rowOff>
    </xdr:to>
    <xdr:cxnSp macro="">
      <xdr:nvCxnSpPr>
        <xdr:cNvPr id="311" name="直線コネクタ 310">
          <a:extLst>
            <a:ext uri="{FF2B5EF4-FFF2-40B4-BE49-F238E27FC236}">
              <a16:creationId xmlns:a16="http://schemas.microsoft.com/office/drawing/2014/main" id="{91E8654E-A640-4215-B030-AFDB66646A22}"/>
            </a:ext>
          </a:extLst>
        </xdr:cNvPr>
        <xdr:cNvCxnSpPr/>
      </xdr:nvCxnSpPr>
      <xdr:spPr>
        <a:xfrm>
          <a:off x="2019300" y="14805661"/>
          <a:ext cx="889000" cy="1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86</xdr:row>
      <xdr:rowOff>8255</xdr:rowOff>
    </xdr:from>
    <xdr:to>
      <xdr:col>6</xdr:col>
      <xdr:colOff>38100</xdr:colOff>
      <xdr:row>86</xdr:row>
      <xdr:rowOff>109855</xdr:rowOff>
    </xdr:to>
    <xdr:sp macro="" textlink="">
      <xdr:nvSpPr>
        <xdr:cNvPr id="312" name="楕円 311">
          <a:extLst>
            <a:ext uri="{FF2B5EF4-FFF2-40B4-BE49-F238E27FC236}">
              <a16:creationId xmlns:a16="http://schemas.microsoft.com/office/drawing/2014/main" id="{71DBA540-74E3-4AD9-80F2-9C92F5047A53}"/>
            </a:ext>
          </a:extLst>
        </xdr:cNvPr>
        <xdr:cNvSpPr/>
      </xdr:nvSpPr>
      <xdr:spPr>
        <a:xfrm>
          <a:off x="1079500" y="14752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59055</xdr:rowOff>
    </xdr:from>
    <xdr:to>
      <xdr:col>10</xdr:col>
      <xdr:colOff>114300</xdr:colOff>
      <xdr:row>86</xdr:row>
      <xdr:rowOff>60961</xdr:rowOff>
    </xdr:to>
    <xdr:cxnSp macro="">
      <xdr:nvCxnSpPr>
        <xdr:cNvPr id="313" name="直線コネクタ 312">
          <a:extLst>
            <a:ext uri="{FF2B5EF4-FFF2-40B4-BE49-F238E27FC236}">
              <a16:creationId xmlns:a16="http://schemas.microsoft.com/office/drawing/2014/main" id="{74BC807D-4D5A-4076-9351-5564932924D8}"/>
            </a:ext>
          </a:extLst>
        </xdr:cNvPr>
        <xdr:cNvCxnSpPr/>
      </xdr:nvCxnSpPr>
      <xdr:spPr>
        <a:xfrm>
          <a:off x="1130300" y="14803755"/>
          <a:ext cx="889000" cy="19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19702</xdr:rowOff>
    </xdr:from>
    <xdr:ext cx="405111" cy="259045"/>
    <xdr:sp macro="" textlink="">
      <xdr:nvSpPr>
        <xdr:cNvPr id="314" name="n_1aveValue【福祉施設】&#10;有形固定資産減価償却率">
          <a:extLst>
            <a:ext uri="{FF2B5EF4-FFF2-40B4-BE49-F238E27FC236}">
              <a16:creationId xmlns:a16="http://schemas.microsoft.com/office/drawing/2014/main" id="{5B503F34-5C4C-4B83-91BB-20D9B4AB63E7}"/>
            </a:ext>
          </a:extLst>
        </xdr:cNvPr>
        <xdr:cNvSpPr txBox="1"/>
      </xdr:nvSpPr>
      <xdr:spPr>
        <a:xfrm>
          <a:off x="3582044" y="1373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166388</xdr:rowOff>
    </xdr:from>
    <xdr:ext cx="405111" cy="259045"/>
    <xdr:sp macro="" textlink="">
      <xdr:nvSpPr>
        <xdr:cNvPr id="315" name="n_2aveValue【福祉施設】&#10;有形固定資産減価償却率">
          <a:extLst>
            <a:ext uri="{FF2B5EF4-FFF2-40B4-BE49-F238E27FC236}">
              <a16:creationId xmlns:a16="http://schemas.microsoft.com/office/drawing/2014/main" id="{509650AD-F3C3-45BB-9A1F-7F727A88CB06}"/>
            </a:ext>
          </a:extLst>
        </xdr:cNvPr>
        <xdr:cNvSpPr txBox="1"/>
      </xdr:nvSpPr>
      <xdr:spPr>
        <a:xfrm>
          <a:off x="2705744" y="13710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145432</xdr:rowOff>
    </xdr:from>
    <xdr:ext cx="405111" cy="259045"/>
    <xdr:sp macro="" textlink="">
      <xdr:nvSpPr>
        <xdr:cNvPr id="316" name="n_3aveValue【福祉施設】&#10;有形固定資産減価償却率">
          <a:extLst>
            <a:ext uri="{FF2B5EF4-FFF2-40B4-BE49-F238E27FC236}">
              <a16:creationId xmlns:a16="http://schemas.microsoft.com/office/drawing/2014/main" id="{74FAB8B7-26D4-4C73-A145-1C729DDDD233}"/>
            </a:ext>
          </a:extLst>
        </xdr:cNvPr>
        <xdr:cNvSpPr txBox="1"/>
      </xdr:nvSpPr>
      <xdr:spPr>
        <a:xfrm>
          <a:off x="1816744" y="13689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111141</xdr:rowOff>
    </xdr:from>
    <xdr:ext cx="405111" cy="259045"/>
    <xdr:sp macro="" textlink="">
      <xdr:nvSpPr>
        <xdr:cNvPr id="317" name="n_4aveValue【福祉施設】&#10;有形固定資産減価償却率">
          <a:extLst>
            <a:ext uri="{FF2B5EF4-FFF2-40B4-BE49-F238E27FC236}">
              <a16:creationId xmlns:a16="http://schemas.microsoft.com/office/drawing/2014/main" id="{49792B45-79F9-4D4E-B3F8-E435FE81DD55}"/>
            </a:ext>
          </a:extLst>
        </xdr:cNvPr>
        <xdr:cNvSpPr txBox="1"/>
      </xdr:nvSpPr>
      <xdr:spPr>
        <a:xfrm>
          <a:off x="927744" y="13655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104791</xdr:rowOff>
    </xdr:from>
    <xdr:ext cx="405111" cy="259045"/>
    <xdr:sp macro="" textlink="">
      <xdr:nvSpPr>
        <xdr:cNvPr id="318" name="n_1mainValue【福祉施設】&#10;有形固定資産減価償却率">
          <a:extLst>
            <a:ext uri="{FF2B5EF4-FFF2-40B4-BE49-F238E27FC236}">
              <a16:creationId xmlns:a16="http://schemas.microsoft.com/office/drawing/2014/main" id="{52115480-A2F5-4EC7-A8A4-9E6856106A3F}"/>
            </a:ext>
          </a:extLst>
        </xdr:cNvPr>
        <xdr:cNvSpPr txBox="1"/>
      </xdr:nvSpPr>
      <xdr:spPr>
        <a:xfrm>
          <a:off x="3582044"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104791</xdr:rowOff>
    </xdr:from>
    <xdr:ext cx="405111" cy="259045"/>
    <xdr:sp macro="" textlink="">
      <xdr:nvSpPr>
        <xdr:cNvPr id="319" name="n_2mainValue【福祉施設】&#10;有形固定資産減価償却率">
          <a:extLst>
            <a:ext uri="{FF2B5EF4-FFF2-40B4-BE49-F238E27FC236}">
              <a16:creationId xmlns:a16="http://schemas.microsoft.com/office/drawing/2014/main" id="{D6E2AC73-0210-4730-9B85-ADC10E50ACBD}"/>
            </a:ext>
          </a:extLst>
        </xdr:cNvPr>
        <xdr:cNvSpPr txBox="1"/>
      </xdr:nvSpPr>
      <xdr:spPr>
        <a:xfrm>
          <a:off x="2705744" y="148494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102888</xdr:rowOff>
    </xdr:from>
    <xdr:ext cx="405111" cy="259045"/>
    <xdr:sp macro="" textlink="">
      <xdr:nvSpPr>
        <xdr:cNvPr id="320" name="n_3mainValue【福祉施設】&#10;有形固定資産減価償却率">
          <a:extLst>
            <a:ext uri="{FF2B5EF4-FFF2-40B4-BE49-F238E27FC236}">
              <a16:creationId xmlns:a16="http://schemas.microsoft.com/office/drawing/2014/main" id="{603FA3A6-3FE2-4C9E-A17C-1F9334CCE299}"/>
            </a:ext>
          </a:extLst>
        </xdr:cNvPr>
        <xdr:cNvSpPr txBox="1"/>
      </xdr:nvSpPr>
      <xdr:spPr>
        <a:xfrm>
          <a:off x="1816744" y="14847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100982</xdr:rowOff>
    </xdr:from>
    <xdr:ext cx="405111" cy="259045"/>
    <xdr:sp macro="" textlink="">
      <xdr:nvSpPr>
        <xdr:cNvPr id="321" name="n_4mainValue【福祉施設】&#10;有形固定資産減価償却率">
          <a:extLst>
            <a:ext uri="{FF2B5EF4-FFF2-40B4-BE49-F238E27FC236}">
              <a16:creationId xmlns:a16="http://schemas.microsoft.com/office/drawing/2014/main" id="{08D9928C-E524-4293-B41C-1ABBF301A9E6}"/>
            </a:ext>
          </a:extLst>
        </xdr:cNvPr>
        <xdr:cNvSpPr txBox="1"/>
      </xdr:nvSpPr>
      <xdr:spPr>
        <a:xfrm>
          <a:off x="927744" y="14845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AE86551C-9F40-47DC-9FC9-D7CA6C2FE59C}"/>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3136024C-D4B3-4735-BC52-18715EB31A29}"/>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F879D64C-957E-482D-8184-6D904CB6194D}"/>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DBE2C61B-1C5F-4BDC-A9B7-7924E2B7283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21AC450B-AD6A-48C4-B8F7-7CC07DFDF44C}"/>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ADE12C87-AB44-44D5-9448-5D6D37B60EC8}"/>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22C7D668-4A94-4CFF-AD47-9F4235C16C45}"/>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432F1293-7581-414F-9C03-D7AC37B0DA41}"/>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9C345A5C-E64A-48E6-888F-44DD770226E9}"/>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FE16F64F-C0AB-44A7-8B01-F1136A3471B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ED8FEDD-AB1E-4566-9D74-31A5D08AF916}"/>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1F792F3B-0C57-4CB8-8B32-1F3042A9C94B}"/>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D14F9571-21AF-49A5-82D7-516EF18262F2}"/>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F96968EF-55EF-4B4D-A935-3AE548F40AB6}"/>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9341043F-DE96-443C-9358-14F12EE32B55}"/>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2AE47E51-B385-4B74-A465-8941C7D0EC4D}"/>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6DCA0CB4-818A-4F43-87C3-8B6846B1E66B}"/>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1E71DE37-5060-411A-B4FE-B7DB2DBFCFC8}"/>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C5A00E2F-0A3B-4E16-85DA-D3C5417C9B21}"/>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C665C446-7EE3-4D65-B38C-FFF1A8BA319A}"/>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82F98D79-D3ED-4E59-9371-2FF555B55B03}"/>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446C46A-AAC0-4A25-B450-81E8A2B60187}"/>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9B626521-ABFC-4004-B668-76B6C3BCCB07}"/>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163830</xdr:rowOff>
    </xdr:from>
    <xdr:to>
      <xdr:col>54</xdr:col>
      <xdr:colOff>189865</xdr:colOff>
      <xdr:row>86</xdr:row>
      <xdr:rowOff>91439</xdr:rowOff>
    </xdr:to>
    <xdr:cxnSp macro="">
      <xdr:nvCxnSpPr>
        <xdr:cNvPr id="345" name="直線コネクタ 344">
          <a:extLst>
            <a:ext uri="{FF2B5EF4-FFF2-40B4-BE49-F238E27FC236}">
              <a16:creationId xmlns:a16="http://schemas.microsoft.com/office/drawing/2014/main" id="{41183013-5A69-4051-8331-1884369FA456}"/>
            </a:ext>
          </a:extLst>
        </xdr:cNvPr>
        <xdr:cNvCxnSpPr/>
      </xdr:nvCxnSpPr>
      <xdr:spPr>
        <a:xfrm flipV="1">
          <a:off x="10476865" y="13365480"/>
          <a:ext cx="0" cy="1470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95266</xdr:rowOff>
    </xdr:from>
    <xdr:ext cx="469744" cy="259045"/>
    <xdr:sp macro="" textlink="">
      <xdr:nvSpPr>
        <xdr:cNvPr id="346" name="【福祉施設】&#10;一人当たり面積最小値テキスト">
          <a:extLst>
            <a:ext uri="{FF2B5EF4-FFF2-40B4-BE49-F238E27FC236}">
              <a16:creationId xmlns:a16="http://schemas.microsoft.com/office/drawing/2014/main" id="{2276D75D-8D38-45BB-BFE1-5670FA77EB6E}"/>
            </a:ext>
          </a:extLst>
        </xdr:cNvPr>
        <xdr:cNvSpPr txBox="1"/>
      </xdr:nvSpPr>
      <xdr:spPr>
        <a:xfrm>
          <a:off x="10515600" y="14839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91439</xdr:rowOff>
    </xdr:from>
    <xdr:to>
      <xdr:col>55</xdr:col>
      <xdr:colOff>88900</xdr:colOff>
      <xdr:row>86</xdr:row>
      <xdr:rowOff>91439</xdr:rowOff>
    </xdr:to>
    <xdr:cxnSp macro="">
      <xdr:nvCxnSpPr>
        <xdr:cNvPr id="347" name="直線コネクタ 346">
          <a:extLst>
            <a:ext uri="{FF2B5EF4-FFF2-40B4-BE49-F238E27FC236}">
              <a16:creationId xmlns:a16="http://schemas.microsoft.com/office/drawing/2014/main" id="{3808DF9D-BF06-4186-A185-78C6B76038AA}"/>
            </a:ext>
          </a:extLst>
        </xdr:cNvPr>
        <xdr:cNvCxnSpPr/>
      </xdr:nvCxnSpPr>
      <xdr:spPr>
        <a:xfrm>
          <a:off x="10388600" y="14836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110507</xdr:rowOff>
    </xdr:from>
    <xdr:ext cx="469744" cy="259045"/>
    <xdr:sp macro="" textlink="">
      <xdr:nvSpPr>
        <xdr:cNvPr id="348" name="【福祉施設】&#10;一人当たり面積最大値テキスト">
          <a:extLst>
            <a:ext uri="{FF2B5EF4-FFF2-40B4-BE49-F238E27FC236}">
              <a16:creationId xmlns:a16="http://schemas.microsoft.com/office/drawing/2014/main" id="{26CEA5EC-D127-43A9-9DF5-AB4F50E7EF49}"/>
            </a:ext>
          </a:extLst>
        </xdr:cNvPr>
        <xdr:cNvSpPr txBox="1"/>
      </xdr:nvSpPr>
      <xdr:spPr>
        <a:xfrm>
          <a:off x="10515600" y="1314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163830</xdr:rowOff>
    </xdr:from>
    <xdr:to>
      <xdr:col>55</xdr:col>
      <xdr:colOff>88900</xdr:colOff>
      <xdr:row>77</xdr:row>
      <xdr:rowOff>163830</xdr:rowOff>
    </xdr:to>
    <xdr:cxnSp macro="">
      <xdr:nvCxnSpPr>
        <xdr:cNvPr id="349" name="直線コネクタ 348">
          <a:extLst>
            <a:ext uri="{FF2B5EF4-FFF2-40B4-BE49-F238E27FC236}">
              <a16:creationId xmlns:a16="http://schemas.microsoft.com/office/drawing/2014/main" id="{2D6D3E6F-2394-4001-96C0-0CFDAC0B2D38}"/>
            </a:ext>
          </a:extLst>
        </xdr:cNvPr>
        <xdr:cNvCxnSpPr/>
      </xdr:nvCxnSpPr>
      <xdr:spPr>
        <a:xfrm>
          <a:off x="10388600" y="13365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118127</xdr:rowOff>
    </xdr:from>
    <xdr:ext cx="469744" cy="259045"/>
    <xdr:sp macro="" textlink="">
      <xdr:nvSpPr>
        <xdr:cNvPr id="350" name="【福祉施設】&#10;一人当たり面積平均値テキスト">
          <a:extLst>
            <a:ext uri="{FF2B5EF4-FFF2-40B4-BE49-F238E27FC236}">
              <a16:creationId xmlns:a16="http://schemas.microsoft.com/office/drawing/2014/main" id="{15D42F83-86DB-4D83-A415-3F5C37849971}"/>
            </a:ext>
          </a:extLst>
        </xdr:cNvPr>
        <xdr:cNvSpPr txBox="1"/>
      </xdr:nvSpPr>
      <xdr:spPr>
        <a:xfrm>
          <a:off x="10515600" y="143484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139700</xdr:rowOff>
    </xdr:from>
    <xdr:to>
      <xdr:col>55</xdr:col>
      <xdr:colOff>50800</xdr:colOff>
      <xdr:row>84</xdr:row>
      <xdr:rowOff>69850</xdr:rowOff>
    </xdr:to>
    <xdr:sp macro="" textlink="">
      <xdr:nvSpPr>
        <xdr:cNvPr id="351" name="フローチャート: 判断 350">
          <a:extLst>
            <a:ext uri="{FF2B5EF4-FFF2-40B4-BE49-F238E27FC236}">
              <a16:creationId xmlns:a16="http://schemas.microsoft.com/office/drawing/2014/main" id="{8C3EA3D3-C1F2-46E6-AC49-BC31DFFCD0C3}"/>
            </a:ext>
          </a:extLst>
        </xdr:cNvPr>
        <xdr:cNvSpPr/>
      </xdr:nvSpPr>
      <xdr:spPr>
        <a:xfrm>
          <a:off x="10426700" y="1437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151130</xdr:rowOff>
    </xdr:from>
    <xdr:to>
      <xdr:col>50</xdr:col>
      <xdr:colOff>165100</xdr:colOff>
      <xdr:row>84</xdr:row>
      <xdr:rowOff>81280</xdr:rowOff>
    </xdr:to>
    <xdr:sp macro="" textlink="">
      <xdr:nvSpPr>
        <xdr:cNvPr id="352" name="フローチャート: 判断 351">
          <a:extLst>
            <a:ext uri="{FF2B5EF4-FFF2-40B4-BE49-F238E27FC236}">
              <a16:creationId xmlns:a16="http://schemas.microsoft.com/office/drawing/2014/main" id="{1D608D57-C393-40D6-8CAC-34E39518679E}"/>
            </a:ext>
          </a:extLst>
        </xdr:cNvPr>
        <xdr:cNvSpPr/>
      </xdr:nvSpPr>
      <xdr:spPr>
        <a:xfrm>
          <a:off x="9588500" y="1438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162561</xdr:rowOff>
    </xdr:from>
    <xdr:to>
      <xdr:col>46</xdr:col>
      <xdr:colOff>38100</xdr:colOff>
      <xdr:row>84</xdr:row>
      <xdr:rowOff>92711</xdr:rowOff>
    </xdr:to>
    <xdr:sp macro="" textlink="">
      <xdr:nvSpPr>
        <xdr:cNvPr id="353" name="フローチャート: 判断 352">
          <a:extLst>
            <a:ext uri="{FF2B5EF4-FFF2-40B4-BE49-F238E27FC236}">
              <a16:creationId xmlns:a16="http://schemas.microsoft.com/office/drawing/2014/main" id="{79D25A79-9645-4987-9BBB-BD3673051DCE}"/>
            </a:ext>
          </a:extLst>
        </xdr:cNvPr>
        <xdr:cNvSpPr/>
      </xdr:nvSpPr>
      <xdr:spPr>
        <a:xfrm>
          <a:off x="8699500" y="1439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166370</xdr:rowOff>
    </xdr:from>
    <xdr:to>
      <xdr:col>41</xdr:col>
      <xdr:colOff>101600</xdr:colOff>
      <xdr:row>84</xdr:row>
      <xdr:rowOff>96520</xdr:rowOff>
    </xdr:to>
    <xdr:sp macro="" textlink="">
      <xdr:nvSpPr>
        <xdr:cNvPr id="354" name="フローチャート: 判断 353">
          <a:extLst>
            <a:ext uri="{FF2B5EF4-FFF2-40B4-BE49-F238E27FC236}">
              <a16:creationId xmlns:a16="http://schemas.microsoft.com/office/drawing/2014/main" id="{E0A00C17-72C4-40BC-A781-8DA51D264500}"/>
            </a:ext>
          </a:extLst>
        </xdr:cNvPr>
        <xdr:cNvSpPr/>
      </xdr:nvSpPr>
      <xdr:spPr>
        <a:xfrm>
          <a:off x="7810500" y="14396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124461</xdr:rowOff>
    </xdr:from>
    <xdr:to>
      <xdr:col>36</xdr:col>
      <xdr:colOff>165100</xdr:colOff>
      <xdr:row>84</xdr:row>
      <xdr:rowOff>54611</xdr:rowOff>
    </xdr:to>
    <xdr:sp macro="" textlink="">
      <xdr:nvSpPr>
        <xdr:cNvPr id="355" name="フローチャート: 判断 354">
          <a:extLst>
            <a:ext uri="{FF2B5EF4-FFF2-40B4-BE49-F238E27FC236}">
              <a16:creationId xmlns:a16="http://schemas.microsoft.com/office/drawing/2014/main" id="{D532D1BE-CFCA-4D8F-A706-CD3318ABA0ED}"/>
            </a:ext>
          </a:extLst>
        </xdr:cNvPr>
        <xdr:cNvSpPr/>
      </xdr:nvSpPr>
      <xdr:spPr>
        <a:xfrm>
          <a:off x="6921500" y="143548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AD642CFE-3F2F-42B0-85B4-97B0AEFF264F}"/>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36AA0AEA-7146-4E27-84F2-7BFD4AD843F3}"/>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E1ACDEA1-FD7E-4C5E-8985-58F6D170325B}"/>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3B987DB0-F0B8-4A6C-B081-4301CE45A4D8}"/>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D87B8241-7903-445D-B567-4643EBC9AC32}"/>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25400</xdr:rowOff>
    </xdr:from>
    <xdr:to>
      <xdr:col>50</xdr:col>
      <xdr:colOff>165100</xdr:colOff>
      <xdr:row>86</xdr:row>
      <xdr:rowOff>127000</xdr:rowOff>
    </xdr:to>
    <xdr:sp macro="" textlink="">
      <xdr:nvSpPr>
        <xdr:cNvPr id="361" name="楕円 360">
          <a:extLst>
            <a:ext uri="{FF2B5EF4-FFF2-40B4-BE49-F238E27FC236}">
              <a16:creationId xmlns:a16="http://schemas.microsoft.com/office/drawing/2014/main" id="{0000CA59-AAC9-46E2-8168-ED85AE37F1E8}"/>
            </a:ext>
          </a:extLst>
        </xdr:cNvPr>
        <xdr:cNvSpPr/>
      </xdr:nvSpPr>
      <xdr:spPr>
        <a:xfrm>
          <a:off x="9588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25400</xdr:rowOff>
    </xdr:from>
    <xdr:to>
      <xdr:col>46</xdr:col>
      <xdr:colOff>38100</xdr:colOff>
      <xdr:row>86</xdr:row>
      <xdr:rowOff>127000</xdr:rowOff>
    </xdr:to>
    <xdr:sp macro="" textlink="">
      <xdr:nvSpPr>
        <xdr:cNvPr id="362" name="楕円 361">
          <a:extLst>
            <a:ext uri="{FF2B5EF4-FFF2-40B4-BE49-F238E27FC236}">
              <a16:creationId xmlns:a16="http://schemas.microsoft.com/office/drawing/2014/main" id="{A2E8C6E2-4A22-426E-96F6-D613D1998D08}"/>
            </a:ext>
          </a:extLst>
        </xdr:cNvPr>
        <xdr:cNvSpPr/>
      </xdr:nvSpPr>
      <xdr:spPr>
        <a:xfrm>
          <a:off x="8699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76200</xdr:rowOff>
    </xdr:from>
    <xdr:to>
      <xdr:col>50</xdr:col>
      <xdr:colOff>114300</xdr:colOff>
      <xdr:row>86</xdr:row>
      <xdr:rowOff>76200</xdr:rowOff>
    </xdr:to>
    <xdr:cxnSp macro="">
      <xdr:nvCxnSpPr>
        <xdr:cNvPr id="363" name="直線コネクタ 362">
          <a:extLst>
            <a:ext uri="{FF2B5EF4-FFF2-40B4-BE49-F238E27FC236}">
              <a16:creationId xmlns:a16="http://schemas.microsoft.com/office/drawing/2014/main" id="{59DFEFA1-5BD6-4B2B-B5C9-7FEE59277237}"/>
            </a:ext>
          </a:extLst>
        </xdr:cNvPr>
        <xdr:cNvCxnSpPr/>
      </xdr:nvCxnSpPr>
      <xdr:spPr>
        <a:xfrm>
          <a:off x="8750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86</xdr:row>
      <xdr:rowOff>25400</xdr:rowOff>
    </xdr:from>
    <xdr:to>
      <xdr:col>41</xdr:col>
      <xdr:colOff>101600</xdr:colOff>
      <xdr:row>86</xdr:row>
      <xdr:rowOff>127000</xdr:rowOff>
    </xdr:to>
    <xdr:sp macro="" textlink="">
      <xdr:nvSpPr>
        <xdr:cNvPr id="364" name="楕円 363">
          <a:extLst>
            <a:ext uri="{FF2B5EF4-FFF2-40B4-BE49-F238E27FC236}">
              <a16:creationId xmlns:a16="http://schemas.microsoft.com/office/drawing/2014/main" id="{E51DBA6D-10D5-482A-8BFA-1184C817E3D8}"/>
            </a:ext>
          </a:extLst>
        </xdr:cNvPr>
        <xdr:cNvSpPr/>
      </xdr:nvSpPr>
      <xdr:spPr>
        <a:xfrm>
          <a:off x="7810500" y="1477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86</xdr:row>
      <xdr:rowOff>76200</xdr:rowOff>
    </xdr:from>
    <xdr:to>
      <xdr:col>45</xdr:col>
      <xdr:colOff>177800</xdr:colOff>
      <xdr:row>86</xdr:row>
      <xdr:rowOff>76200</xdr:rowOff>
    </xdr:to>
    <xdr:cxnSp macro="">
      <xdr:nvCxnSpPr>
        <xdr:cNvPr id="365" name="直線コネクタ 364">
          <a:extLst>
            <a:ext uri="{FF2B5EF4-FFF2-40B4-BE49-F238E27FC236}">
              <a16:creationId xmlns:a16="http://schemas.microsoft.com/office/drawing/2014/main" id="{E879DAC1-4FED-468B-8240-D9396E5C89F2}"/>
            </a:ext>
          </a:extLst>
        </xdr:cNvPr>
        <xdr:cNvCxnSpPr/>
      </xdr:nvCxnSpPr>
      <xdr:spPr>
        <a:xfrm>
          <a:off x="7861300" y="1482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86</xdr:row>
      <xdr:rowOff>29211</xdr:rowOff>
    </xdr:from>
    <xdr:to>
      <xdr:col>36</xdr:col>
      <xdr:colOff>165100</xdr:colOff>
      <xdr:row>86</xdr:row>
      <xdr:rowOff>130811</xdr:rowOff>
    </xdr:to>
    <xdr:sp macro="" textlink="">
      <xdr:nvSpPr>
        <xdr:cNvPr id="366" name="楕円 365">
          <a:extLst>
            <a:ext uri="{FF2B5EF4-FFF2-40B4-BE49-F238E27FC236}">
              <a16:creationId xmlns:a16="http://schemas.microsoft.com/office/drawing/2014/main" id="{F5C0DFF2-1404-40CD-ACA1-11EE0288E5C8}"/>
            </a:ext>
          </a:extLst>
        </xdr:cNvPr>
        <xdr:cNvSpPr/>
      </xdr:nvSpPr>
      <xdr:spPr>
        <a:xfrm>
          <a:off x="6921500" y="14773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86</xdr:row>
      <xdr:rowOff>76200</xdr:rowOff>
    </xdr:from>
    <xdr:to>
      <xdr:col>41</xdr:col>
      <xdr:colOff>50800</xdr:colOff>
      <xdr:row>86</xdr:row>
      <xdr:rowOff>80011</xdr:rowOff>
    </xdr:to>
    <xdr:cxnSp macro="">
      <xdr:nvCxnSpPr>
        <xdr:cNvPr id="367" name="直線コネクタ 366">
          <a:extLst>
            <a:ext uri="{FF2B5EF4-FFF2-40B4-BE49-F238E27FC236}">
              <a16:creationId xmlns:a16="http://schemas.microsoft.com/office/drawing/2014/main" id="{21C3BD72-470B-415E-8822-57B1BD7BC959}"/>
            </a:ext>
          </a:extLst>
        </xdr:cNvPr>
        <xdr:cNvCxnSpPr/>
      </xdr:nvCxnSpPr>
      <xdr:spPr>
        <a:xfrm flipV="1">
          <a:off x="6972300" y="14820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97807</xdr:rowOff>
    </xdr:from>
    <xdr:ext cx="469744" cy="259045"/>
    <xdr:sp macro="" textlink="">
      <xdr:nvSpPr>
        <xdr:cNvPr id="368" name="n_1aveValue【福祉施設】&#10;一人当たり面積">
          <a:extLst>
            <a:ext uri="{FF2B5EF4-FFF2-40B4-BE49-F238E27FC236}">
              <a16:creationId xmlns:a16="http://schemas.microsoft.com/office/drawing/2014/main" id="{B104F920-87C5-4160-ACA4-DE3C9CA9E906}"/>
            </a:ext>
          </a:extLst>
        </xdr:cNvPr>
        <xdr:cNvSpPr txBox="1"/>
      </xdr:nvSpPr>
      <xdr:spPr>
        <a:xfrm>
          <a:off x="9391727" y="14156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109238</xdr:rowOff>
    </xdr:from>
    <xdr:ext cx="469744" cy="259045"/>
    <xdr:sp macro="" textlink="">
      <xdr:nvSpPr>
        <xdr:cNvPr id="369" name="n_2aveValue【福祉施設】&#10;一人当たり面積">
          <a:extLst>
            <a:ext uri="{FF2B5EF4-FFF2-40B4-BE49-F238E27FC236}">
              <a16:creationId xmlns:a16="http://schemas.microsoft.com/office/drawing/2014/main" id="{D591877B-46C0-423A-BEDB-7F8BC35D34E9}"/>
            </a:ext>
          </a:extLst>
        </xdr:cNvPr>
        <xdr:cNvSpPr txBox="1"/>
      </xdr:nvSpPr>
      <xdr:spPr>
        <a:xfrm>
          <a:off x="8515427" y="14168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113047</xdr:rowOff>
    </xdr:from>
    <xdr:ext cx="469744" cy="259045"/>
    <xdr:sp macro="" textlink="">
      <xdr:nvSpPr>
        <xdr:cNvPr id="370" name="n_3aveValue【福祉施設】&#10;一人当たり面積">
          <a:extLst>
            <a:ext uri="{FF2B5EF4-FFF2-40B4-BE49-F238E27FC236}">
              <a16:creationId xmlns:a16="http://schemas.microsoft.com/office/drawing/2014/main" id="{CA03B721-3C4F-4CD6-AB45-8F8E5BC9CAC3}"/>
            </a:ext>
          </a:extLst>
        </xdr:cNvPr>
        <xdr:cNvSpPr txBox="1"/>
      </xdr:nvSpPr>
      <xdr:spPr>
        <a:xfrm>
          <a:off x="7626427" y="14171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71138</xdr:rowOff>
    </xdr:from>
    <xdr:ext cx="469744" cy="259045"/>
    <xdr:sp macro="" textlink="">
      <xdr:nvSpPr>
        <xdr:cNvPr id="371" name="n_4aveValue【福祉施設】&#10;一人当たり面積">
          <a:extLst>
            <a:ext uri="{FF2B5EF4-FFF2-40B4-BE49-F238E27FC236}">
              <a16:creationId xmlns:a16="http://schemas.microsoft.com/office/drawing/2014/main" id="{D7745C00-4AF3-4820-A912-181B6A7F0D69}"/>
            </a:ext>
          </a:extLst>
        </xdr:cNvPr>
        <xdr:cNvSpPr txBox="1"/>
      </xdr:nvSpPr>
      <xdr:spPr>
        <a:xfrm>
          <a:off x="6737427" y="141300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118127</xdr:rowOff>
    </xdr:from>
    <xdr:ext cx="469744" cy="259045"/>
    <xdr:sp macro="" textlink="">
      <xdr:nvSpPr>
        <xdr:cNvPr id="372" name="n_1mainValue【福祉施設】&#10;一人当たり面積">
          <a:extLst>
            <a:ext uri="{FF2B5EF4-FFF2-40B4-BE49-F238E27FC236}">
              <a16:creationId xmlns:a16="http://schemas.microsoft.com/office/drawing/2014/main" id="{383E100B-3C0C-4E2D-B95D-ED49DC975BDF}"/>
            </a:ext>
          </a:extLst>
        </xdr:cNvPr>
        <xdr:cNvSpPr txBox="1"/>
      </xdr:nvSpPr>
      <xdr:spPr>
        <a:xfrm>
          <a:off x="93917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118127</xdr:rowOff>
    </xdr:from>
    <xdr:ext cx="469744" cy="259045"/>
    <xdr:sp macro="" textlink="">
      <xdr:nvSpPr>
        <xdr:cNvPr id="373" name="n_2mainValue【福祉施設】&#10;一人当たり面積">
          <a:extLst>
            <a:ext uri="{FF2B5EF4-FFF2-40B4-BE49-F238E27FC236}">
              <a16:creationId xmlns:a16="http://schemas.microsoft.com/office/drawing/2014/main" id="{E46B327A-E956-49C7-B5AF-03A07FBDBC2D}"/>
            </a:ext>
          </a:extLst>
        </xdr:cNvPr>
        <xdr:cNvSpPr txBox="1"/>
      </xdr:nvSpPr>
      <xdr:spPr>
        <a:xfrm>
          <a:off x="8515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118127</xdr:rowOff>
    </xdr:from>
    <xdr:ext cx="469744" cy="259045"/>
    <xdr:sp macro="" textlink="">
      <xdr:nvSpPr>
        <xdr:cNvPr id="374" name="n_3mainValue【福祉施設】&#10;一人当たり面積">
          <a:extLst>
            <a:ext uri="{FF2B5EF4-FFF2-40B4-BE49-F238E27FC236}">
              <a16:creationId xmlns:a16="http://schemas.microsoft.com/office/drawing/2014/main" id="{659AA6E1-908A-4D43-A02E-6EA97BA356B7}"/>
            </a:ext>
          </a:extLst>
        </xdr:cNvPr>
        <xdr:cNvSpPr txBox="1"/>
      </xdr:nvSpPr>
      <xdr:spPr>
        <a:xfrm>
          <a:off x="7626427"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121938</xdr:rowOff>
    </xdr:from>
    <xdr:ext cx="469744" cy="259045"/>
    <xdr:sp macro="" textlink="">
      <xdr:nvSpPr>
        <xdr:cNvPr id="375" name="n_4mainValue【福祉施設】&#10;一人当たり面積">
          <a:extLst>
            <a:ext uri="{FF2B5EF4-FFF2-40B4-BE49-F238E27FC236}">
              <a16:creationId xmlns:a16="http://schemas.microsoft.com/office/drawing/2014/main" id="{45F5841B-60C6-4BA9-8A6C-3B95752C1C35}"/>
            </a:ext>
          </a:extLst>
        </xdr:cNvPr>
        <xdr:cNvSpPr txBox="1"/>
      </xdr:nvSpPr>
      <xdr:spPr>
        <a:xfrm>
          <a:off x="6737427" y="14866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A8A911A0-D8FE-48C4-A24E-F5517F53CA07}"/>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3A13CA2E-4CB7-4159-9AB3-DF399B7B8DDE}"/>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68E0BE60-75BA-4521-B775-69B43DE9E36B}"/>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3EAE7ED8-32E5-4404-8827-68737A93553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9C7448C2-730C-45B4-A435-BBB236FAF25E}"/>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2BBA4B8F-DFC3-4636-A54D-D5FAAC5B6F79}"/>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63677528-F2F0-4430-86D8-A115B6E6F709}"/>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B2FF831D-8914-4125-BCD3-93CF2F12FF9A}"/>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4" name="テキスト ボックス 383">
          <a:extLst>
            <a:ext uri="{FF2B5EF4-FFF2-40B4-BE49-F238E27FC236}">
              <a16:creationId xmlns:a16="http://schemas.microsoft.com/office/drawing/2014/main" id="{A9A2F0A1-3820-4AE9-9059-5ACFEA5657C9}"/>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5" name="直線コネクタ 384">
          <a:extLst>
            <a:ext uri="{FF2B5EF4-FFF2-40B4-BE49-F238E27FC236}">
              <a16:creationId xmlns:a16="http://schemas.microsoft.com/office/drawing/2014/main" id="{96AD46EF-FBA9-44A0-866D-4658A5E4CD9E}"/>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6" name="テキスト ボックス 385">
          <a:extLst>
            <a:ext uri="{FF2B5EF4-FFF2-40B4-BE49-F238E27FC236}">
              <a16:creationId xmlns:a16="http://schemas.microsoft.com/office/drawing/2014/main" id="{40474FB3-309B-46E1-A8CC-96269C371BE2}"/>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87" name="直線コネクタ 386">
          <a:extLst>
            <a:ext uri="{FF2B5EF4-FFF2-40B4-BE49-F238E27FC236}">
              <a16:creationId xmlns:a16="http://schemas.microsoft.com/office/drawing/2014/main" id="{E36C3E42-98A0-4EAF-9B54-635B43F43185}"/>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10177</xdr:rowOff>
    </xdr:from>
    <xdr:ext cx="467179" cy="259045"/>
    <xdr:sp macro="" textlink="">
      <xdr:nvSpPr>
        <xdr:cNvPr id="388" name="テキスト ボックス 387">
          <a:extLst>
            <a:ext uri="{FF2B5EF4-FFF2-40B4-BE49-F238E27FC236}">
              <a16:creationId xmlns:a16="http://schemas.microsoft.com/office/drawing/2014/main" id="{5D9672CB-1EC0-4BAB-9948-0D725EF6810F}"/>
            </a:ext>
          </a:extLst>
        </xdr:cNvPr>
        <xdr:cNvSpPr txBox="1"/>
      </xdr:nvSpPr>
      <xdr:spPr>
        <a:xfrm>
          <a:off x="294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89" name="直線コネクタ 388">
          <a:extLst>
            <a:ext uri="{FF2B5EF4-FFF2-40B4-BE49-F238E27FC236}">
              <a16:creationId xmlns:a16="http://schemas.microsoft.com/office/drawing/2014/main" id="{1BBD02C2-DD46-494E-B602-3672486D9B45}"/>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90" name="テキスト ボックス 389">
          <a:extLst>
            <a:ext uri="{FF2B5EF4-FFF2-40B4-BE49-F238E27FC236}">
              <a16:creationId xmlns:a16="http://schemas.microsoft.com/office/drawing/2014/main" id="{6AEBAF66-6B05-4374-BE79-B04E5ACDD55D}"/>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91" name="直線コネクタ 390">
          <a:extLst>
            <a:ext uri="{FF2B5EF4-FFF2-40B4-BE49-F238E27FC236}">
              <a16:creationId xmlns:a16="http://schemas.microsoft.com/office/drawing/2014/main" id="{31230087-61E8-44BB-A174-5DD0B96E3261}"/>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92" name="テキスト ボックス 391">
          <a:extLst>
            <a:ext uri="{FF2B5EF4-FFF2-40B4-BE49-F238E27FC236}">
              <a16:creationId xmlns:a16="http://schemas.microsoft.com/office/drawing/2014/main" id="{94F99153-BA3B-4F69-A75F-FB6E1F227464}"/>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93" name="直線コネクタ 392">
          <a:extLst>
            <a:ext uri="{FF2B5EF4-FFF2-40B4-BE49-F238E27FC236}">
              <a16:creationId xmlns:a16="http://schemas.microsoft.com/office/drawing/2014/main" id="{153082F7-4636-4F9A-A1C3-293D3DE43704}"/>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94" name="テキスト ボックス 393">
          <a:extLst>
            <a:ext uri="{FF2B5EF4-FFF2-40B4-BE49-F238E27FC236}">
              <a16:creationId xmlns:a16="http://schemas.microsoft.com/office/drawing/2014/main" id="{8E7F4894-9517-4445-887B-990AA757AC9B}"/>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95" name="直線コネクタ 394">
          <a:extLst>
            <a:ext uri="{FF2B5EF4-FFF2-40B4-BE49-F238E27FC236}">
              <a16:creationId xmlns:a16="http://schemas.microsoft.com/office/drawing/2014/main" id="{5C9EAF42-6D2B-4988-A6AD-270D33528828}"/>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99</xdr:row>
      <xdr:rowOff>29227</xdr:rowOff>
    </xdr:from>
    <xdr:ext cx="403059" cy="259045"/>
    <xdr:sp macro="" textlink="">
      <xdr:nvSpPr>
        <xdr:cNvPr id="396" name="テキスト ボックス 395">
          <a:extLst>
            <a:ext uri="{FF2B5EF4-FFF2-40B4-BE49-F238E27FC236}">
              <a16:creationId xmlns:a16="http://schemas.microsoft.com/office/drawing/2014/main" id="{2403056C-1954-4D3F-9B9F-955E2C528B18}"/>
            </a:ext>
          </a:extLst>
        </xdr:cNvPr>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97" name="直線コネクタ 396">
          <a:extLst>
            <a:ext uri="{FF2B5EF4-FFF2-40B4-BE49-F238E27FC236}">
              <a16:creationId xmlns:a16="http://schemas.microsoft.com/office/drawing/2014/main" id="{54375529-FF12-4C6B-82A1-CE7A45E1119C}"/>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96</xdr:row>
      <xdr:rowOff>162577</xdr:rowOff>
    </xdr:from>
    <xdr:ext cx="338939" cy="259045"/>
    <xdr:sp macro="" textlink="">
      <xdr:nvSpPr>
        <xdr:cNvPr id="398" name="テキスト ボックス 397">
          <a:extLst>
            <a:ext uri="{FF2B5EF4-FFF2-40B4-BE49-F238E27FC236}">
              <a16:creationId xmlns:a16="http://schemas.microsoft.com/office/drawing/2014/main" id="{B0EA0A4C-EAEF-4E1A-A478-6767D5414E20}"/>
            </a:ext>
          </a:extLst>
        </xdr:cNvPr>
        <xdr:cNvSpPr txBox="1"/>
      </xdr:nvSpPr>
      <xdr:spPr>
        <a:xfrm>
          <a:off x="423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99" name="【市民会館】&#10;有形固定資産減価償却率グラフ枠">
          <a:extLst>
            <a:ext uri="{FF2B5EF4-FFF2-40B4-BE49-F238E27FC236}">
              <a16:creationId xmlns:a16="http://schemas.microsoft.com/office/drawing/2014/main" id="{CD9F5034-C844-4892-9C58-C58E6B8C2B9E}"/>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95250</xdr:rowOff>
    </xdr:from>
    <xdr:to>
      <xdr:col>24</xdr:col>
      <xdr:colOff>62865</xdr:colOff>
      <xdr:row>108</xdr:row>
      <xdr:rowOff>152400</xdr:rowOff>
    </xdr:to>
    <xdr:cxnSp macro="">
      <xdr:nvCxnSpPr>
        <xdr:cNvPr id="400" name="直線コネクタ 399">
          <a:extLst>
            <a:ext uri="{FF2B5EF4-FFF2-40B4-BE49-F238E27FC236}">
              <a16:creationId xmlns:a16="http://schemas.microsoft.com/office/drawing/2014/main" id="{D8A06810-FE2B-4306-8979-337C7DDE0F8B}"/>
            </a:ext>
          </a:extLst>
        </xdr:cNvPr>
        <xdr:cNvCxnSpPr/>
      </xdr:nvCxnSpPr>
      <xdr:spPr>
        <a:xfrm flipV="1">
          <a:off x="4634865" y="17068800"/>
          <a:ext cx="0" cy="1600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469744" cy="259045"/>
    <xdr:sp macro="" textlink="">
      <xdr:nvSpPr>
        <xdr:cNvPr id="401" name="【市民会館】&#10;有形固定資産減価償却率最小値テキスト">
          <a:extLst>
            <a:ext uri="{FF2B5EF4-FFF2-40B4-BE49-F238E27FC236}">
              <a16:creationId xmlns:a16="http://schemas.microsoft.com/office/drawing/2014/main" id="{4CB80322-C39E-4DAB-B6F9-D11F069F8967}"/>
            </a:ext>
          </a:extLst>
        </xdr:cNvPr>
        <xdr:cNvSpPr txBox="1"/>
      </xdr:nvSpPr>
      <xdr:spPr>
        <a:xfrm>
          <a:off x="4673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402" name="直線コネクタ 401">
          <a:extLst>
            <a:ext uri="{FF2B5EF4-FFF2-40B4-BE49-F238E27FC236}">
              <a16:creationId xmlns:a16="http://schemas.microsoft.com/office/drawing/2014/main" id="{C27F1F1F-B961-4F49-B455-F01BB1A31F81}"/>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41927</xdr:rowOff>
    </xdr:from>
    <xdr:ext cx="405111" cy="259045"/>
    <xdr:sp macro="" textlink="">
      <xdr:nvSpPr>
        <xdr:cNvPr id="403" name="【市民会館】&#10;有形固定資産減価償却率最大値テキスト">
          <a:extLst>
            <a:ext uri="{FF2B5EF4-FFF2-40B4-BE49-F238E27FC236}">
              <a16:creationId xmlns:a16="http://schemas.microsoft.com/office/drawing/2014/main" id="{3AC1A156-78A6-4606-B633-0B94FBBD65A0}"/>
            </a:ext>
          </a:extLst>
        </xdr:cNvPr>
        <xdr:cNvSpPr txBox="1"/>
      </xdr:nvSpPr>
      <xdr:spPr>
        <a:xfrm>
          <a:off x="4673600" y="16844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95250</xdr:rowOff>
    </xdr:from>
    <xdr:to>
      <xdr:col>24</xdr:col>
      <xdr:colOff>152400</xdr:colOff>
      <xdr:row>99</xdr:row>
      <xdr:rowOff>95250</xdr:rowOff>
    </xdr:to>
    <xdr:cxnSp macro="">
      <xdr:nvCxnSpPr>
        <xdr:cNvPr id="404" name="直線コネクタ 403">
          <a:extLst>
            <a:ext uri="{FF2B5EF4-FFF2-40B4-BE49-F238E27FC236}">
              <a16:creationId xmlns:a16="http://schemas.microsoft.com/office/drawing/2014/main" id="{6EDC14E0-084A-4CAF-8FC4-B769D5F4274C}"/>
            </a:ext>
          </a:extLst>
        </xdr:cNvPr>
        <xdr:cNvCxnSpPr/>
      </xdr:nvCxnSpPr>
      <xdr:spPr>
        <a:xfrm>
          <a:off x="4546600" y="1706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102</xdr:row>
      <xdr:rowOff>127652</xdr:rowOff>
    </xdr:from>
    <xdr:ext cx="405111" cy="259045"/>
    <xdr:sp macro="" textlink="">
      <xdr:nvSpPr>
        <xdr:cNvPr id="405" name="【市民会館】&#10;有形固定資産減価償却率平均値テキスト">
          <a:extLst>
            <a:ext uri="{FF2B5EF4-FFF2-40B4-BE49-F238E27FC236}">
              <a16:creationId xmlns:a16="http://schemas.microsoft.com/office/drawing/2014/main" id="{1257A166-034B-4D35-830F-D2400943680D}"/>
            </a:ext>
          </a:extLst>
        </xdr:cNvPr>
        <xdr:cNvSpPr txBox="1"/>
      </xdr:nvSpPr>
      <xdr:spPr>
        <a:xfrm>
          <a:off x="4673600" y="176155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149225</xdr:rowOff>
    </xdr:from>
    <xdr:to>
      <xdr:col>24</xdr:col>
      <xdr:colOff>114300</xdr:colOff>
      <xdr:row>103</xdr:row>
      <xdr:rowOff>79375</xdr:rowOff>
    </xdr:to>
    <xdr:sp macro="" textlink="">
      <xdr:nvSpPr>
        <xdr:cNvPr id="406" name="フローチャート: 判断 405">
          <a:extLst>
            <a:ext uri="{FF2B5EF4-FFF2-40B4-BE49-F238E27FC236}">
              <a16:creationId xmlns:a16="http://schemas.microsoft.com/office/drawing/2014/main" id="{056F36A1-13B7-480D-A9B6-06B87F273606}"/>
            </a:ext>
          </a:extLst>
        </xdr:cNvPr>
        <xdr:cNvSpPr/>
      </xdr:nvSpPr>
      <xdr:spPr>
        <a:xfrm>
          <a:off x="4584700" y="17637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42545</xdr:rowOff>
    </xdr:from>
    <xdr:to>
      <xdr:col>20</xdr:col>
      <xdr:colOff>38100</xdr:colOff>
      <xdr:row>103</xdr:row>
      <xdr:rowOff>144145</xdr:rowOff>
    </xdr:to>
    <xdr:sp macro="" textlink="">
      <xdr:nvSpPr>
        <xdr:cNvPr id="407" name="フローチャート: 判断 406">
          <a:extLst>
            <a:ext uri="{FF2B5EF4-FFF2-40B4-BE49-F238E27FC236}">
              <a16:creationId xmlns:a16="http://schemas.microsoft.com/office/drawing/2014/main" id="{0A8B5467-4932-4424-86BB-1D308701B0EA}"/>
            </a:ext>
          </a:extLst>
        </xdr:cNvPr>
        <xdr:cNvSpPr/>
      </xdr:nvSpPr>
      <xdr:spPr>
        <a:xfrm>
          <a:off x="3746500" y="1770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67311</xdr:rowOff>
    </xdr:from>
    <xdr:to>
      <xdr:col>15</xdr:col>
      <xdr:colOff>101600</xdr:colOff>
      <xdr:row>103</xdr:row>
      <xdr:rowOff>168911</xdr:rowOff>
    </xdr:to>
    <xdr:sp macro="" textlink="">
      <xdr:nvSpPr>
        <xdr:cNvPr id="408" name="フローチャート: 判断 407">
          <a:extLst>
            <a:ext uri="{FF2B5EF4-FFF2-40B4-BE49-F238E27FC236}">
              <a16:creationId xmlns:a16="http://schemas.microsoft.com/office/drawing/2014/main" id="{6F896169-DB14-4CFF-8CDE-68E3DD9FC098}"/>
            </a:ext>
          </a:extLst>
        </xdr:cNvPr>
        <xdr:cNvSpPr/>
      </xdr:nvSpPr>
      <xdr:spPr>
        <a:xfrm>
          <a:off x="2857500" y="17726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61595</xdr:rowOff>
    </xdr:from>
    <xdr:to>
      <xdr:col>10</xdr:col>
      <xdr:colOff>165100</xdr:colOff>
      <xdr:row>103</xdr:row>
      <xdr:rowOff>163195</xdr:rowOff>
    </xdr:to>
    <xdr:sp macro="" textlink="">
      <xdr:nvSpPr>
        <xdr:cNvPr id="409" name="フローチャート: 判断 408">
          <a:extLst>
            <a:ext uri="{FF2B5EF4-FFF2-40B4-BE49-F238E27FC236}">
              <a16:creationId xmlns:a16="http://schemas.microsoft.com/office/drawing/2014/main" id="{97C0D0F6-F79A-4042-9D07-E400C30E8256}"/>
            </a:ext>
          </a:extLst>
        </xdr:cNvPr>
        <xdr:cNvSpPr/>
      </xdr:nvSpPr>
      <xdr:spPr>
        <a:xfrm>
          <a:off x="1968500" y="1772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53975</xdr:rowOff>
    </xdr:from>
    <xdr:to>
      <xdr:col>6</xdr:col>
      <xdr:colOff>38100</xdr:colOff>
      <xdr:row>103</xdr:row>
      <xdr:rowOff>155575</xdr:rowOff>
    </xdr:to>
    <xdr:sp macro="" textlink="">
      <xdr:nvSpPr>
        <xdr:cNvPr id="410" name="フローチャート: 判断 409">
          <a:extLst>
            <a:ext uri="{FF2B5EF4-FFF2-40B4-BE49-F238E27FC236}">
              <a16:creationId xmlns:a16="http://schemas.microsoft.com/office/drawing/2014/main" id="{4183F9FB-9D46-4B84-A4C7-3B98E94AD740}"/>
            </a:ext>
          </a:extLst>
        </xdr:cNvPr>
        <xdr:cNvSpPr/>
      </xdr:nvSpPr>
      <xdr:spPr>
        <a:xfrm>
          <a:off x="1079500" y="17713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1" name="テキスト ボックス 410">
          <a:extLst>
            <a:ext uri="{FF2B5EF4-FFF2-40B4-BE49-F238E27FC236}">
              <a16:creationId xmlns:a16="http://schemas.microsoft.com/office/drawing/2014/main" id="{C06148D8-3DD0-4A78-A874-15A616AAFD7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2" name="テキスト ボックス 411">
          <a:extLst>
            <a:ext uri="{FF2B5EF4-FFF2-40B4-BE49-F238E27FC236}">
              <a16:creationId xmlns:a16="http://schemas.microsoft.com/office/drawing/2014/main" id="{761EF2B0-BE7E-4BC2-A584-6BFA777A88C7}"/>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3" name="テキスト ボックス 412">
          <a:extLst>
            <a:ext uri="{FF2B5EF4-FFF2-40B4-BE49-F238E27FC236}">
              <a16:creationId xmlns:a16="http://schemas.microsoft.com/office/drawing/2014/main" id="{E682640D-0756-4B5E-8D6D-A7681C46E0AC}"/>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4" name="テキスト ボックス 413">
          <a:extLst>
            <a:ext uri="{FF2B5EF4-FFF2-40B4-BE49-F238E27FC236}">
              <a16:creationId xmlns:a16="http://schemas.microsoft.com/office/drawing/2014/main" id="{0D725EDE-7CDE-43ED-8597-EF045EA4E05D}"/>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AEFD2984-0C9A-4875-B53C-3BDFD98D58C4}"/>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101</xdr:row>
      <xdr:rowOff>636</xdr:rowOff>
    </xdr:from>
    <xdr:to>
      <xdr:col>24</xdr:col>
      <xdr:colOff>114300</xdr:colOff>
      <xdr:row>101</xdr:row>
      <xdr:rowOff>102236</xdr:rowOff>
    </xdr:to>
    <xdr:sp macro="" textlink="">
      <xdr:nvSpPr>
        <xdr:cNvPr id="416" name="楕円 415">
          <a:extLst>
            <a:ext uri="{FF2B5EF4-FFF2-40B4-BE49-F238E27FC236}">
              <a16:creationId xmlns:a16="http://schemas.microsoft.com/office/drawing/2014/main" id="{A1170175-D2E6-413D-A4A8-546E3325FBD5}"/>
            </a:ext>
          </a:extLst>
        </xdr:cNvPr>
        <xdr:cNvSpPr/>
      </xdr:nvSpPr>
      <xdr:spPr>
        <a:xfrm>
          <a:off x="4584700" y="17317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100</xdr:row>
      <xdr:rowOff>23513</xdr:rowOff>
    </xdr:from>
    <xdr:ext cx="405111" cy="259045"/>
    <xdr:sp macro="" textlink="">
      <xdr:nvSpPr>
        <xdr:cNvPr id="417" name="【市民会館】&#10;有形固定資産減価償却率該当値テキスト">
          <a:extLst>
            <a:ext uri="{FF2B5EF4-FFF2-40B4-BE49-F238E27FC236}">
              <a16:creationId xmlns:a16="http://schemas.microsoft.com/office/drawing/2014/main" id="{458968EC-DDFC-48FE-AA67-837E4C62C5DD}"/>
            </a:ext>
          </a:extLst>
        </xdr:cNvPr>
        <xdr:cNvSpPr txBox="1"/>
      </xdr:nvSpPr>
      <xdr:spPr>
        <a:xfrm>
          <a:off x="4673600" y="17168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153036</xdr:rowOff>
    </xdr:from>
    <xdr:to>
      <xdr:col>20</xdr:col>
      <xdr:colOff>38100</xdr:colOff>
      <xdr:row>108</xdr:row>
      <xdr:rowOff>83186</xdr:rowOff>
    </xdr:to>
    <xdr:sp macro="" textlink="">
      <xdr:nvSpPr>
        <xdr:cNvPr id="418" name="楕円 417">
          <a:extLst>
            <a:ext uri="{FF2B5EF4-FFF2-40B4-BE49-F238E27FC236}">
              <a16:creationId xmlns:a16="http://schemas.microsoft.com/office/drawing/2014/main" id="{676B90F8-3883-4F6F-8A4E-C97699DFFCE0}"/>
            </a:ext>
          </a:extLst>
        </xdr:cNvPr>
        <xdr:cNvSpPr/>
      </xdr:nvSpPr>
      <xdr:spPr>
        <a:xfrm>
          <a:off x="3746500" y="18498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101</xdr:row>
      <xdr:rowOff>51436</xdr:rowOff>
    </xdr:from>
    <xdr:to>
      <xdr:col>24</xdr:col>
      <xdr:colOff>63500</xdr:colOff>
      <xdr:row>108</xdr:row>
      <xdr:rowOff>32386</xdr:rowOff>
    </xdr:to>
    <xdr:cxnSp macro="">
      <xdr:nvCxnSpPr>
        <xdr:cNvPr id="419" name="直線コネクタ 418">
          <a:extLst>
            <a:ext uri="{FF2B5EF4-FFF2-40B4-BE49-F238E27FC236}">
              <a16:creationId xmlns:a16="http://schemas.microsoft.com/office/drawing/2014/main" id="{324DFE52-3F49-47B5-8B99-804A774C2142}"/>
            </a:ext>
          </a:extLst>
        </xdr:cNvPr>
        <xdr:cNvCxnSpPr/>
      </xdr:nvCxnSpPr>
      <xdr:spPr>
        <a:xfrm flipV="1">
          <a:off x="3797300" y="17367886"/>
          <a:ext cx="838200" cy="1181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107</xdr:row>
      <xdr:rowOff>143511</xdr:rowOff>
    </xdr:from>
    <xdr:to>
      <xdr:col>15</xdr:col>
      <xdr:colOff>101600</xdr:colOff>
      <xdr:row>108</xdr:row>
      <xdr:rowOff>73661</xdr:rowOff>
    </xdr:to>
    <xdr:sp macro="" textlink="">
      <xdr:nvSpPr>
        <xdr:cNvPr id="420" name="楕円 419">
          <a:extLst>
            <a:ext uri="{FF2B5EF4-FFF2-40B4-BE49-F238E27FC236}">
              <a16:creationId xmlns:a16="http://schemas.microsoft.com/office/drawing/2014/main" id="{2BF97FA4-1A20-49B5-9876-7B4DCD3A0893}"/>
            </a:ext>
          </a:extLst>
        </xdr:cNvPr>
        <xdr:cNvSpPr/>
      </xdr:nvSpPr>
      <xdr:spPr>
        <a:xfrm>
          <a:off x="2857500" y="18488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22861</xdr:rowOff>
    </xdr:from>
    <xdr:to>
      <xdr:col>19</xdr:col>
      <xdr:colOff>177800</xdr:colOff>
      <xdr:row>108</xdr:row>
      <xdr:rowOff>32386</xdr:rowOff>
    </xdr:to>
    <xdr:cxnSp macro="">
      <xdr:nvCxnSpPr>
        <xdr:cNvPr id="421" name="直線コネクタ 420">
          <a:extLst>
            <a:ext uri="{FF2B5EF4-FFF2-40B4-BE49-F238E27FC236}">
              <a16:creationId xmlns:a16="http://schemas.microsoft.com/office/drawing/2014/main" id="{58354E22-CC91-4B28-A102-91701130F24F}"/>
            </a:ext>
          </a:extLst>
        </xdr:cNvPr>
        <xdr:cNvCxnSpPr/>
      </xdr:nvCxnSpPr>
      <xdr:spPr>
        <a:xfrm>
          <a:off x="2908300" y="18539461"/>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107</xdr:row>
      <xdr:rowOff>132080</xdr:rowOff>
    </xdr:from>
    <xdr:to>
      <xdr:col>10</xdr:col>
      <xdr:colOff>165100</xdr:colOff>
      <xdr:row>108</xdr:row>
      <xdr:rowOff>62230</xdr:rowOff>
    </xdr:to>
    <xdr:sp macro="" textlink="">
      <xdr:nvSpPr>
        <xdr:cNvPr id="422" name="楕円 421">
          <a:extLst>
            <a:ext uri="{FF2B5EF4-FFF2-40B4-BE49-F238E27FC236}">
              <a16:creationId xmlns:a16="http://schemas.microsoft.com/office/drawing/2014/main" id="{83DDA977-EE9E-47B6-A01D-A8D4EF9BBBCC}"/>
            </a:ext>
          </a:extLst>
        </xdr:cNvPr>
        <xdr:cNvSpPr/>
      </xdr:nvSpPr>
      <xdr:spPr>
        <a:xfrm>
          <a:off x="1968500" y="18477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108</xdr:row>
      <xdr:rowOff>11430</xdr:rowOff>
    </xdr:from>
    <xdr:to>
      <xdr:col>15</xdr:col>
      <xdr:colOff>50800</xdr:colOff>
      <xdr:row>108</xdr:row>
      <xdr:rowOff>22861</xdr:rowOff>
    </xdr:to>
    <xdr:cxnSp macro="">
      <xdr:nvCxnSpPr>
        <xdr:cNvPr id="423" name="直線コネクタ 422">
          <a:extLst>
            <a:ext uri="{FF2B5EF4-FFF2-40B4-BE49-F238E27FC236}">
              <a16:creationId xmlns:a16="http://schemas.microsoft.com/office/drawing/2014/main" id="{D3472B54-7841-409E-B743-EB0BAF5C3E07}"/>
            </a:ext>
          </a:extLst>
        </xdr:cNvPr>
        <xdr:cNvCxnSpPr/>
      </xdr:nvCxnSpPr>
      <xdr:spPr>
        <a:xfrm>
          <a:off x="2019300" y="18528030"/>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107</xdr:row>
      <xdr:rowOff>90170</xdr:rowOff>
    </xdr:from>
    <xdr:to>
      <xdr:col>6</xdr:col>
      <xdr:colOff>38100</xdr:colOff>
      <xdr:row>108</xdr:row>
      <xdr:rowOff>20320</xdr:rowOff>
    </xdr:to>
    <xdr:sp macro="" textlink="">
      <xdr:nvSpPr>
        <xdr:cNvPr id="424" name="楕円 423">
          <a:extLst>
            <a:ext uri="{FF2B5EF4-FFF2-40B4-BE49-F238E27FC236}">
              <a16:creationId xmlns:a16="http://schemas.microsoft.com/office/drawing/2014/main" id="{E48D5DCD-E1F0-4024-B2CD-8F29DCC2ECD9}"/>
            </a:ext>
          </a:extLst>
        </xdr:cNvPr>
        <xdr:cNvSpPr/>
      </xdr:nvSpPr>
      <xdr:spPr>
        <a:xfrm>
          <a:off x="1079500" y="1843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107</xdr:row>
      <xdr:rowOff>140970</xdr:rowOff>
    </xdr:from>
    <xdr:to>
      <xdr:col>10</xdr:col>
      <xdr:colOff>114300</xdr:colOff>
      <xdr:row>108</xdr:row>
      <xdr:rowOff>11430</xdr:rowOff>
    </xdr:to>
    <xdr:cxnSp macro="">
      <xdr:nvCxnSpPr>
        <xdr:cNvPr id="425" name="直線コネクタ 424">
          <a:extLst>
            <a:ext uri="{FF2B5EF4-FFF2-40B4-BE49-F238E27FC236}">
              <a16:creationId xmlns:a16="http://schemas.microsoft.com/office/drawing/2014/main" id="{2B850E3F-220C-400B-82C2-438BB4388743}"/>
            </a:ext>
          </a:extLst>
        </xdr:cNvPr>
        <xdr:cNvCxnSpPr/>
      </xdr:nvCxnSpPr>
      <xdr:spPr>
        <a:xfrm>
          <a:off x="1130300" y="184861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160672</xdr:rowOff>
    </xdr:from>
    <xdr:ext cx="405111" cy="259045"/>
    <xdr:sp macro="" textlink="">
      <xdr:nvSpPr>
        <xdr:cNvPr id="426" name="n_1aveValue【市民会館】&#10;有形固定資産減価償却率">
          <a:extLst>
            <a:ext uri="{FF2B5EF4-FFF2-40B4-BE49-F238E27FC236}">
              <a16:creationId xmlns:a16="http://schemas.microsoft.com/office/drawing/2014/main" id="{07293CBB-6819-4158-B1EA-6709CC615839}"/>
            </a:ext>
          </a:extLst>
        </xdr:cNvPr>
        <xdr:cNvSpPr txBox="1"/>
      </xdr:nvSpPr>
      <xdr:spPr>
        <a:xfrm>
          <a:off x="3582044" y="17477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13988</xdr:rowOff>
    </xdr:from>
    <xdr:ext cx="405111" cy="259045"/>
    <xdr:sp macro="" textlink="">
      <xdr:nvSpPr>
        <xdr:cNvPr id="427" name="n_2aveValue【市民会館】&#10;有形固定資産減価償却率">
          <a:extLst>
            <a:ext uri="{FF2B5EF4-FFF2-40B4-BE49-F238E27FC236}">
              <a16:creationId xmlns:a16="http://schemas.microsoft.com/office/drawing/2014/main" id="{F0895BEF-F613-49A9-806A-53F18F4D1397}"/>
            </a:ext>
          </a:extLst>
        </xdr:cNvPr>
        <xdr:cNvSpPr txBox="1"/>
      </xdr:nvSpPr>
      <xdr:spPr>
        <a:xfrm>
          <a:off x="2705744" y="175018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8272</xdr:rowOff>
    </xdr:from>
    <xdr:ext cx="405111" cy="259045"/>
    <xdr:sp macro="" textlink="">
      <xdr:nvSpPr>
        <xdr:cNvPr id="428" name="n_3aveValue【市民会館】&#10;有形固定資産減価償却率">
          <a:extLst>
            <a:ext uri="{FF2B5EF4-FFF2-40B4-BE49-F238E27FC236}">
              <a16:creationId xmlns:a16="http://schemas.microsoft.com/office/drawing/2014/main" id="{D08CF417-7B98-4240-8BA6-0119B17C2788}"/>
            </a:ext>
          </a:extLst>
        </xdr:cNvPr>
        <xdr:cNvSpPr txBox="1"/>
      </xdr:nvSpPr>
      <xdr:spPr>
        <a:xfrm>
          <a:off x="1816744" y="1749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102</xdr:row>
      <xdr:rowOff>652</xdr:rowOff>
    </xdr:from>
    <xdr:ext cx="405111" cy="259045"/>
    <xdr:sp macro="" textlink="">
      <xdr:nvSpPr>
        <xdr:cNvPr id="429" name="n_4aveValue【市民会館】&#10;有形固定資産減価償却率">
          <a:extLst>
            <a:ext uri="{FF2B5EF4-FFF2-40B4-BE49-F238E27FC236}">
              <a16:creationId xmlns:a16="http://schemas.microsoft.com/office/drawing/2014/main" id="{2C137AC1-F159-4BD6-95DD-46D0AF5F1AFB}"/>
            </a:ext>
          </a:extLst>
        </xdr:cNvPr>
        <xdr:cNvSpPr txBox="1"/>
      </xdr:nvSpPr>
      <xdr:spPr>
        <a:xfrm>
          <a:off x="927744" y="17488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74313</xdr:rowOff>
    </xdr:from>
    <xdr:ext cx="405111" cy="259045"/>
    <xdr:sp macro="" textlink="">
      <xdr:nvSpPr>
        <xdr:cNvPr id="430" name="n_1mainValue【市民会館】&#10;有形固定資産減価償却率">
          <a:extLst>
            <a:ext uri="{FF2B5EF4-FFF2-40B4-BE49-F238E27FC236}">
              <a16:creationId xmlns:a16="http://schemas.microsoft.com/office/drawing/2014/main" id="{AF4D87DE-53DA-4931-B37A-20EF31A519C7}"/>
            </a:ext>
          </a:extLst>
        </xdr:cNvPr>
        <xdr:cNvSpPr txBox="1"/>
      </xdr:nvSpPr>
      <xdr:spPr>
        <a:xfrm>
          <a:off x="3582044" y="18590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108</xdr:row>
      <xdr:rowOff>64788</xdr:rowOff>
    </xdr:from>
    <xdr:ext cx="405111" cy="259045"/>
    <xdr:sp macro="" textlink="">
      <xdr:nvSpPr>
        <xdr:cNvPr id="431" name="n_2mainValue【市民会館】&#10;有形固定資産減価償却率">
          <a:extLst>
            <a:ext uri="{FF2B5EF4-FFF2-40B4-BE49-F238E27FC236}">
              <a16:creationId xmlns:a16="http://schemas.microsoft.com/office/drawing/2014/main" id="{CA6E83F9-EC66-4AEC-8B9B-74A0FEAE89EB}"/>
            </a:ext>
          </a:extLst>
        </xdr:cNvPr>
        <xdr:cNvSpPr txBox="1"/>
      </xdr:nvSpPr>
      <xdr:spPr>
        <a:xfrm>
          <a:off x="2705744" y="18581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108</xdr:row>
      <xdr:rowOff>53357</xdr:rowOff>
    </xdr:from>
    <xdr:ext cx="405111" cy="259045"/>
    <xdr:sp macro="" textlink="">
      <xdr:nvSpPr>
        <xdr:cNvPr id="432" name="n_3mainValue【市民会館】&#10;有形固定資産減価償却率">
          <a:extLst>
            <a:ext uri="{FF2B5EF4-FFF2-40B4-BE49-F238E27FC236}">
              <a16:creationId xmlns:a16="http://schemas.microsoft.com/office/drawing/2014/main" id="{0CEC8EEF-A7B1-4157-9482-10DEC709E64A}"/>
            </a:ext>
          </a:extLst>
        </xdr:cNvPr>
        <xdr:cNvSpPr txBox="1"/>
      </xdr:nvSpPr>
      <xdr:spPr>
        <a:xfrm>
          <a:off x="1816744" y="18569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108</xdr:row>
      <xdr:rowOff>11447</xdr:rowOff>
    </xdr:from>
    <xdr:ext cx="405111" cy="259045"/>
    <xdr:sp macro="" textlink="">
      <xdr:nvSpPr>
        <xdr:cNvPr id="433" name="n_4mainValue【市民会館】&#10;有形固定資産減価償却率">
          <a:extLst>
            <a:ext uri="{FF2B5EF4-FFF2-40B4-BE49-F238E27FC236}">
              <a16:creationId xmlns:a16="http://schemas.microsoft.com/office/drawing/2014/main" id="{D7B8C184-3064-4C2E-8288-85F35171B347}"/>
            </a:ext>
          </a:extLst>
        </xdr:cNvPr>
        <xdr:cNvSpPr txBox="1"/>
      </xdr:nvSpPr>
      <xdr:spPr>
        <a:xfrm>
          <a:off x="927744" y="1852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4" name="正方形/長方形 433">
          <a:extLst>
            <a:ext uri="{FF2B5EF4-FFF2-40B4-BE49-F238E27FC236}">
              <a16:creationId xmlns:a16="http://schemas.microsoft.com/office/drawing/2014/main" id="{FBC1E10D-9B77-4595-A2DF-04DBBBC299CB}"/>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5" name="正方形/長方形 434">
          <a:extLst>
            <a:ext uri="{FF2B5EF4-FFF2-40B4-BE49-F238E27FC236}">
              <a16:creationId xmlns:a16="http://schemas.microsoft.com/office/drawing/2014/main" id="{3148FE90-D9A7-485B-94EC-E5C59F2450DE}"/>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36" name="正方形/長方形 435">
          <a:extLst>
            <a:ext uri="{FF2B5EF4-FFF2-40B4-BE49-F238E27FC236}">
              <a16:creationId xmlns:a16="http://schemas.microsoft.com/office/drawing/2014/main" id="{E632A482-6E12-4B24-BEAD-2EA1F696731E}"/>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37" name="正方形/長方形 436">
          <a:extLst>
            <a:ext uri="{FF2B5EF4-FFF2-40B4-BE49-F238E27FC236}">
              <a16:creationId xmlns:a16="http://schemas.microsoft.com/office/drawing/2014/main" id="{B51AA67F-8BAE-4B14-8E36-3B575CD034E9}"/>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38" name="正方形/長方形 437">
          <a:extLst>
            <a:ext uri="{FF2B5EF4-FFF2-40B4-BE49-F238E27FC236}">
              <a16:creationId xmlns:a16="http://schemas.microsoft.com/office/drawing/2014/main" id="{DF607CCA-1285-45AD-A36B-045FDE4CD7F1}"/>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39" name="正方形/長方形 438">
          <a:extLst>
            <a:ext uri="{FF2B5EF4-FFF2-40B4-BE49-F238E27FC236}">
              <a16:creationId xmlns:a16="http://schemas.microsoft.com/office/drawing/2014/main" id="{48A463E2-9EA3-45F7-8C2C-AB33AB90CB5D}"/>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0" name="正方形/長方形 439">
          <a:extLst>
            <a:ext uri="{FF2B5EF4-FFF2-40B4-BE49-F238E27FC236}">
              <a16:creationId xmlns:a16="http://schemas.microsoft.com/office/drawing/2014/main" id="{C0ED43C2-BE7D-4B8F-8C6B-5209BC324325}"/>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1" name="正方形/長方形 440">
          <a:extLst>
            <a:ext uri="{FF2B5EF4-FFF2-40B4-BE49-F238E27FC236}">
              <a16:creationId xmlns:a16="http://schemas.microsoft.com/office/drawing/2014/main" id="{DA667637-EC35-4DDD-B1BC-88ED9AFD5CF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2" name="テキスト ボックス 441">
          <a:extLst>
            <a:ext uri="{FF2B5EF4-FFF2-40B4-BE49-F238E27FC236}">
              <a16:creationId xmlns:a16="http://schemas.microsoft.com/office/drawing/2014/main" id="{A34ABE82-5DD2-47F1-94C2-99F3BB3BE3EF}"/>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3" name="直線コネクタ 442">
          <a:extLst>
            <a:ext uri="{FF2B5EF4-FFF2-40B4-BE49-F238E27FC236}">
              <a16:creationId xmlns:a16="http://schemas.microsoft.com/office/drawing/2014/main" id="{3140205E-612E-4D9B-928E-ADB60663155A}"/>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4" name="直線コネクタ 443">
          <a:extLst>
            <a:ext uri="{FF2B5EF4-FFF2-40B4-BE49-F238E27FC236}">
              <a16:creationId xmlns:a16="http://schemas.microsoft.com/office/drawing/2014/main" id="{68857646-2126-40AC-A723-D2409AC469E1}"/>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5" name="テキスト ボックス 444">
          <a:extLst>
            <a:ext uri="{FF2B5EF4-FFF2-40B4-BE49-F238E27FC236}">
              <a16:creationId xmlns:a16="http://schemas.microsoft.com/office/drawing/2014/main" id="{A7CB3324-C1C4-4D7C-8F20-9AAE0720DCCB}"/>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46" name="直線コネクタ 445">
          <a:extLst>
            <a:ext uri="{FF2B5EF4-FFF2-40B4-BE49-F238E27FC236}">
              <a16:creationId xmlns:a16="http://schemas.microsoft.com/office/drawing/2014/main" id="{54628E8F-CF45-424B-BB6F-1559DE93D44B}"/>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47" name="テキスト ボックス 446">
          <a:extLst>
            <a:ext uri="{FF2B5EF4-FFF2-40B4-BE49-F238E27FC236}">
              <a16:creationId xmlns:a16="http://schemas.microsoft.com/office/drawing/2014/main" id="{9B5C4E85-897C-47A9-A64F-4281029ABDE1}"/>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48" name="直線コネクタ 447">
          <a:extLst>
            <a:ext uri="{FF2B5EF4-FFF2-40B4-BE49-F238E27FC236}">
              <a16:creationId xmlns:a16="http://schemas.microsoft.com/office/drawing/2014/main" id="{D81F4783-E381-4C4A-B98F-0F46C29255A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49" name="テキスト ボックス 448">
          <a:extLst>
            <a:ext uri="{FF2B5EF4-FFF2-40B4-BE49-F238E27FC236}">
              <a16:creationId xmlns:a16="http://schemas.microsoft.com/office/drawing/2014/main" id="{73DE567D-E3F4-4832-ABA9-00FDEC1202DC}"/>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0" name="直線コネクタ 449">
          <a:extLst>
            <a:ext uri="{FF2B5EF4-FFF2-40B4-BE49-F238E27FC236}">
              <a16:creationId xmlns:a16="http://schemas.microsoft.com/office/drawing/2014/main" id="{58F8DBBB-69B8-4F3B-AFCE-A39D3AE5C558}"/>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1" name="テキスト ボックス 450">
          <a:extLst>
            <a:ext uri="{FF2B5EF4-FFF2-40B4-BE49-F238E27FC236}">
              <a16:creationId xmlns:a16="http://schemas.microsoft.com/office/drawing/2014/main" id="{50D9A02C-20E8-483F-B38A-4E05276032FA}"/>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2" name="直線コネクタ 451">
          <a:extLst>
            <a:ext uri="{FF2B5EF4-FFF2-40B4-BE49-F238E27FC236}">
              <a16:creationId xmlns:a16="http://schemas.microsoft.com/office/drawing/2014/main" id="{3FDB7850-4240-4340-AA61-995E5AAC9536}"/>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3" name="テキスト ボックス 452">
          <a:extLst>
            <a:ext uri="{FF2B5EF4-FFF2-40B4-BE49-F238E27FC236}">
              <a16:creationId xmlns:a16="http://schemas.microsoft.com/office/drawing/2014/main" id="{08BDE944-18B9-40AE-A826-59E7F27F0684}"/>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4" name="直線コネクタ 453">
          <a:extLst>
            <a:ext uri="{FF2B5EF4-FFF2-40B4-BE49-F238E27FC236}">
              <a16:creationId xmlns:a16="http://schemas.microsoft.com/office/drawing/2014/main" id="{6BE0D07D-E847-473B-9298-4DE6868A5901}"/>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5" name="テキスト ボックス 454">
          <a:extLst>
            <a:ext uri="{FF2B5EF4-FFF2-40B4-BE49-F238E27FC236}">
              <a16:creationId xmlns:a16="http://schemas.microsoft.com/office/drawing/2014/main" id="{2C01AB76-6BCB-40A1-BF75-702A846D880B}"/>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56" name="【市民会館】&#10;一人当たり面積グラフ枠">
          <a:extLst>
            <a:ext uri="{FF2B5EF4-FFF2-40B4-BE49-F238E27FC236}">
              <a16:creationId xmlns:a16="http://schemas.microsoft.com/office/drawing/2014/main" id="{7E1FBF94-A60E-4DD8-9A44-14828CF061C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99</xdr:row>
      <xdr:rowOff>144780</xdr:rowOff>
    </xdr:from>
    <xdr:to>
      <xdr:col>54</xdr:col>
      <xdr:colOff>189865</xdr:colOff>
      <xdr:row>108</xdr:row>
      <xdr:rowOff>118111</xdr:rowOff>
    </xdr:to>
    <xdr:cxnSp macro="">
      <xdr:nvCxnSpPr>
        <xdr:cNvPr id="457" name="直線コネクタ 456">
          <a:extLst>
            <a:ext uri="{FF2B5EF4-FFF2-40B4-BE49-F238E27FC236}">
              <a16:creationId xmlns:a16="http://schemas.microsoft.com/office/drawing/2014/main" id="{D837CD72-CF4E-4A93-BF3B-CF01EEE3DF7D}"/>
            </a:ext>
          </a:extLst>
        </xdr:cNvPr>
        <xdr:cNvCxnSpPr/>
      </xdr:nvCxnSpPr>
      <xdr:spPr>
        <a:xfrm flipV="1">
          <a:off x="10476865" y="17118330"/>
          <a:ext cx="0" cy="1516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121938</xdr:rowOff>
    </xdr:from>
    <xdr:ext cx="469744" cy="259045"/>
    <xdr:sp macro="" textlink="">
      <xdr:nvSpPr>
        <xdr:cNvPr id="458" name="【市民会館】&#10;一人当たり面積最小値テキスト">
          <a:extLst>
            <a:ext uri="{FF2B5EF4-FFF2-40B4-BE49-F238E27FC236}">
              <a16:creationId xmlns:a16="http://schemas.microsoft.com/office/drawing/2014/main" id="{E378A5EB-751D-42B9-9C25-815F030341D4}"/>
            </a:ext>
          </a:extLst>
        </xdr:cNvPr>
        <xdr:cNvSpPr txBox="1"/>
      </xdr:nvSpPr>
      <xdr:spPr>
        <a:xfrm>
          <a:off x="10515600" y="18638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118111</xdr:rowOff>
    </xdr:from>
    <xdr:to>
      <xdr:col>55</xdr:col>
      <xdr:colOff>88900</xdr:colOff>
      <xdr:row>108</xdr:row>
      <xdr:rowOff>118111</xdr:rowOff>
    </xdr:to>
    <xdr:cxnSp macro="">
      <xdr:nvCxnSpPr>
        <xdr:cNvPr id="459" name="直線コネクタ 458">
          <a:extLst>
            <a:ext uri="{FF2B5EF4-FFF2-40B4-BE49-F238E27FC236}">
              <a16:creationId xmlns:a16="http://schemas.microsoft.com/office/drawing/2014/main" id="{221BA57E-8F9D-4A24-86F3-EAA0336FF917}"/>
            </a:ext>
          </a:extLst>
        </xdr:cNvPr>
        <xdr:cNvCxnSpPr/>
      </xdr:nvCxnSpPr>
      <xdr:spPr>
        <a:xfrm>
          <a:off x="10388600" y="18634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98</xdr:row>
      <xdr:rowOff>91457</xdr:rowOff>
    </xdr:from>
    <xdr:ext cx="469744" cy="259045"/>
    <xdr:sp macro="" textlink="">
      <xdr:nvSpPr>
        <xdr:cNvPr id="460" name="【市民会館】&#10;一人当たり面積最大値テキスト">
          <a:extLst>
            <a:ext uri="{FF2B5EF4-FFF2-40B4-BE49-F238E27FC236}">
              <a16:creationId xmlns:a16="http://schemas.microsoft.com/office/drawing/2014/main" id="{2532F31D-734A-4492-A325-2323DB304DBE}"/>
            </a:ext>
          </a:extLst>
        </xdr:cNvPr>
        <xdr:cNvSpPr txBox="1"/>
      </xdr:nvSpPr>
      <xdr:spPr>
        <a:xfrm>
          <a:off x="10515600" y="16893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144780</xdr:rowOff>
    </xdr:from>
    <xdr:to>
      <xdr:col>55</xdr:col>
      <xdr:colOff>88900</xdr:colOff>
      <xdr:row>99</xdr:row>
      <xdr:rowOff>144780</xdr:rowOff>
    </xdr:to>
    <xdr:cxnSp macro="">
      <xdr:nvCxnSpPr>
        <xdr:cNvPr id="461" name="直線コネクタ 460">
          <a:extLst>
            <a:ext uri="{FF2B5EF4-FFF2-40B4-BE49-F238E27FC236}">
              <a16:creationId xmlns:a16="http://schemas.microsoft.com/office/drawing/2014/main" id="{73E21C2F-4C04-4FCE-95BE-7AD742443307}"/>
            </a:ext>
          </a:extLst>
        </xdr:cNvPr>
        <xdr:cNvCxnSpPr/>
      </xdr:nvCxnSpPr>
      <xdr:spPr>
        <a:xfrm>
          <a:off x="10388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10177</xdr:rowOff>
    </xdr:from>
    <xdr:ext cx="469744" cy="259045"/>
    <xdr:sp macro="" textlink="">
      <xdr:nvSpPr>
        <xdr:cNvPr id="462" name="【市民会館】&#10;一人当たり面積平均値テキスト">
          <a:extLst>
            <a:ext uri="{FF2B5EF4-FFF2-40B4-BE49-F238E27FC236}">
              <a16:creationId xmlns:a16="http://schemas.microsoft.com/office/drawing/2014/main" id="{E3DF7ED9-B458-48F5-8C52-85FA3882C8CE}"/>
            </a:ext>
          </a:extLst>
        </xdr:cNvPr>
        <xdr:cNvSpPr txBox="1"/>
      </xdr:nvSpPr>
      <xdr:spPr>
        <a:xfrm>
          <a:off x="10515600" y="1801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158750</xdr:rowOff>
    </xdr:from>
    <xdr:to>
      <xdr:col>55</xdr:col>
      <xdr:colOff>50800</xdr:colOff>
      <xdr:row>106</xdr:row>
      <xdr:rowOff>88900</xdr:rowOff>
    </xdr:to>
    <xdr:sp macro="" textlink="">
      <xdr:nvSpPr>
        <xdr:cNvPr id="463" name="フローチャート: 判断 462">
          <a:extLst>
            <a:ext uri="{FF2B5EF4-FFF2-40B4-BE49-F238E27FC236}">
              <a16:creationId xmlns:a16="http://schemas.microsoft.com/office/drawing/2014/main" id="{9A1B17A5-87AA-4963-B01E-9FD2A88BAF4F}"/>
            </a:ext>
          </a:extLst>
        </xdr:cNvPr>
        <xdr:cNvSpPr/>
      </xdr:nvSpPr>
      <xdr:spPr>
        <a:xfrm>
          <a:off x="10426700" y="1816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143511</xdr:rowOff>
    </xdr:from>
    <xdr:to>
      <xdr:col>50</xdr:col>
      <xdr:colOff>165100</xdr:colOff>
      <xdr:row>106</xdr:row>
      <xdr:rowOff>73661</xdr:rowOff>
    </xdr:to>
    <xdr:sp macro="" textlink="">
      <xdr:nvSpPr>
        <xdr:cNvPr id="464" name="フローチャート: 判断 463">
          <a:extLst>
            <a:ext uri="{FF2B5EF4-FFF2-40B4-BE49-F238E27FC236}">
              <a16:creationId xmlns:a16="http://schemas.microsoft.com/office/drawing/2014/main" id="{5784A8B6-9392-48E4-B7FE-4A08F6E73B7D}"/>
            </a:ext>
          </a:extLst>
        </xdr:cNvPr>
        <xdr:cNvSpPr/>
      </xdr:nvSpPr>
      <xdr:spPr>
        <a:xfrm>
          <a:off x="9588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170180</xdr:rowOff>
    </xdr:from>
    <xdr:to>
      <xdr:col>46</xdr:col>
      <xdr:colOff>38100</xdr:colOff>
      <xdr:row>106</xdr:row>
      <xdr:rowOff>100330</xdr:rowOff>
    </xdr:to>
    <xdr:sp macro="" textlink="">
      <xdr:nvSpPr>
        <xdr:cNvPr id="465" name="フローチャート: 判断 464">
          <a:extLst>
            <a:ext uri="{FF2B5EF4-FFF2-40B4-BE49-F238E27FC236}">
              <a16:creationId xmlns:a16="http://schemas.microsoft.com/office/drawing/2014/main" id="{11FE20A1-52E0-4773-B215-AEEDCF5D4B49}"/>
            </a:ext>
          </a:extLst>
        </xdr:cNvPr>
        <xdr:cNvSpPr/>
      </xdr:nvSpPr>
      <xdr:spPr>
        <a:xfrm>
          <a:off x="8699500" y="18172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6350</xdr:rowOff>
    </xdr:from>
    <xdr:to>
      <xdr:col>41</xdr:col>
      <xdr:colOff>101600</xdr:colOff>
      <xdr:row>106</xdr:row>
      <xdr:rowOff>107950</xdr:rowOff>
    </xdr:to>
    <xdr:sp macro="" textlink="">
      <xdr:nvSpPr>
        <xdr:cNvPr id="466" name="フローチャート: 判断 465">
          <a:extLst>
            <a:ext uri="{FF2B5EF4-FFF2-40B4-BE49-F238E27FC236}">
              <a16:creationId xmlns:a16="http://schemas.microsoft.com/office/drawing/2014/main" id="{3BA853A2-77D6-4389-AC05-C8C7C89DC89E}"/>
            </a:ext>
          </a:extLst>
        </xdr:cNvPr>
        <xdr:cNvSpPr/>
      </xdr:nvSpPr>
      <xdr:spPr>
        <a:xfrm>
          <a:off x="7810500" y="18180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10161</xdr:rowOff>
    </xdr:from>
    <xdr:to>
      <xdr:col>36</xdr:col>
      <xdr:colOff>165100</xdr:colOff>
      <xdr:row>106</xdr:row>
      <xdr:rowOff>111761</xdr:rowOff>
    </xdr:to>
    <xdr:sp macro="" textlink="">
      <xdr:nvSpPr>
        <xdr:cNvPr id="467" name="フローチャート: 判断 466">
          <a:extLst>
            <a:ext uri="{FF2B5EF4-FFF2-40B4-BE49-F238E27FC236}">
              <a16:creationId xmlns:a16="http://schemas.microsoft.com/office/drawing/2014/main" id="{EF9C0AAF-AE85-4462-9EE2-AF1A137080CA}"/>
            </a:ext>
          </a:extLst>
        </xdr:cNvPr>
        <xdr:cNvSpPr/>
      </xdr:nvSpPr>
      <xdr:spPr>
        <a:xfrm>
          <a:off x="69215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68" name="テキスト ボックス 467">
          <a:extLst>
            <a:ext uri="{FF2B5EF4-FFF2-40B4-BE49-F238E27FC236}">
              <a16:creationId xmlns:a16="http://schemas.microsoft.com/office/drawing/2014/main" id="{EA3030B7-6244-40AF-AB86-9116719E4EF6}"/>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69" name="テキスト ボックス 468">
          <a:extLst>
            <a:ext uri="{FF2B5EF4-FFF2-40B4-BE49-F238E27FC236}">
              <a16:creationId xmlns:a16="http://schemas.microsoft.com/office/drawing/2014/main" id="{B11784C1-9B58-43EA-8AE7-8D90BC85669F}"/>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0" name="テキスト ボックス 469">
          <a:extLst>
            <a:ext uri="{FF2B5EF4-FFF2-40B4-BE49-F238E27FC236}">
              <a16:creationId xmlns:a16="http://schemas.microsoft.com/office/drawing/2014/main" id="{01FC3913-039E-49E1-BB3B-DF558E3AAA14}"/>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1" name="テキスト ボックス 470">
          <a:extLst>
            <a:ext uri="{FF2B5EF4-FFF2-40B4-BE49-F238E27FC236}">
              <a16:creationId xmlns:a16="http://schemas.microsoft.com/office/drawing/2014/main" id="{3041A5AD-602A-4B4E-9BF8-647ACB69E932}"/>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27B22403-2BC6-44EB-A160-08FCA123EC4A}"/>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124461</xdr:rowOff>
    </xdr:from>
    <xdr:to>
      <xdr:col>55</xdr:col>
      <xdr:colOff>50800</xdr:colOff>
      <xdr:row>107</xdr:row>
      <xdr:rowOff>54611</xdr:rowOff>
    </xdr:to>
    <xdr:sp macro="" textlink="">
      <xdr:nvSpPr>
        <xdr:cNvPr id="473" name="楕円 472">
          <a:extLst>
            <a:ext uri="{FF2B5EF4-FFF2-40B4-BE49-F238E27FC236}">
              <a16:creationId xmlns:a16="http://schemas.microsoft.com/office/drawing/2014/main" id="{38DE94B5-2996-455A-AA3A-0ED1FEB9B14E}"/>
            </a:ext>
          </a:extLst>
        </xdr:cNvPr>
        <xdr:cNvSpPr/>
      </xdr:nvSpPr>
      <xdr:spPr>
        <a:xfrm>
          <a:off x="10426700" y="1829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106</xdr:row>
      <xdr:rowOff>102888</xdr:rowOff>
    </xdr:from>
    <xdr:ext cx="469744" cy="259045"/>
    <xdr:sp macro="" textlink="">
      <xdr:nvSpPr>
        <xdr:cNvPr id="474" name="【市民会館】&#10;一人当たり面積該当値テキスト">
          <a:extLst>
            <a:ext uri="{FF2B5EF4-FFF2-40B4-BE49-F238E27FC236}">
              <a16:creationId xmlns:a16="http://schemas.microsoft.com/office/drawing/2014/main" id="{F555C5FA-1E95-4554-B1BF-3DE7EB9BAD1E}"/>
            </a:ext>
          </a:extLst>
        </xdr:cNvPr>
        <xdr:cNvSpPr txBox="1"/>
      </xdr:nvSpPr>
      <xdr:spPr>
        <a:xfrm>
          <a:off x="10515600" y="18276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128270</xdr:rowOff>
    </xdr:from>
    <xdr:to>
      <xdr:col>50</xdr:col>
      <xdr:colOff>165100</xdr:colOff>
      <xdr:row>107</xdr:row>
      <xdr:rowOff>58420</xdr:rowOff>
    </xdr:to>
    <xdr:sp macro="" textlink="">
      <xdr:nvSpPr>
        <xdr:cNvPr id="475" name="楕円 474">
          <a:extLst>
            <a:ext uri="{FF2B5EF4-FFF2-40B4-BE49-F238E27FC236}">
              <a16:creationId xmlns:a16="http://schemas.microsoft.com/office/drawing/2014/main" id="{E1C55D03-AD08-417E-BA7E-884E7EBF02CC}"/>
            </a:ext>
          </a:extLst>
        </xdr:cNvPr>
        <xdr:cNvSpPr/>
      </xdr:nvSpPr>
      <xdr:spPr>
        <a:xfrm>
          <a:off x="9588500" y="1830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3811</xdr:rowOff>
    </xdr:from>
    <xdr:to>
      <xdr:col>55</xdr:col>
      <xdr:colOff>0</xdr:colOff>
      <xdr:row>107</xdr:row>
      <xdr:rowOff>7620</xdr:rowOff>
    </xdr:to>
    <xdr:cxnSp macro="">
      <xdr:nvCxnSpPr>
        <xdr:cNvPr id="476" name="直線コネクタ 475">
          <a:extLst>
            <a:ext uri="{FF2B5EF4-FFF2-40B4-BE49-F238E27FC236}">
              <a16:creationId xmlns:a16="http://schemas.microsoft.com/office/drawing/2014/main" id="{4B203B01-D9C3-4E5C-882F-ED166018EEC8}"/>
            </a:ext>
          </a:extLst>
        </xdr:cNvPr>
        <xdr:cNvCxnSpPr/>
      </xdr:nvCxnSpPr>
      <xdr:spPr>
        <a:xfrm flipV="1">
          <a:off x="9639300" y="18348961"/>
          <a:ext cx="8382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132080</xdr:rowOff>
    </xdr:from>
    <xdr:to>
      <xdr:col>46</xdr:col>
      <xdr:colOff>38100</xdr:colOff>
      <xdr:row>107</xdr:row>
      <xdr:rowOff>62230</xdr:rowOff>
    </xdr:to>
    <xdr:sp macro="" textlink="">
      <xdr:nvSpPr>
        <xdr:cNvPr id="477" name="楕円 476">
          <a:extLst>
            <a:ext uri="{FF2B5EF4-FFF2-40B4-BE49-F238E27FC236}">
              <a16:creationId xmlns:a16="http://schemas.microsoft.com/office/drawing/2014/main" id="{740D175D-EBB8-4BBB-8E77-DB2C8501B98F}"/>
            </a:ext>
          </a:extLst>
        </xdr:cNvPr>
        <xdr:cNvSpPr/>
      </xdr:nvSpPr>
      <xdr:spPr>
        <a:xfrm>
          <a:off x="8699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107</xdr:row>
      <xdr:rowOff>7620</xdr:rowOff>
    </xdr:from>
    <xdr:to>
      <xdr:col>50</xdr:col>
      <xdr:colOff>114300</xdr:colOff>
      <xdr:row>107</xdr:row>
      <xdr:rowOff>11430</xdr:rowOff>
    </xdr:to>
    <xdr:cxnSp macro="">
      <xdr:nvCxnSpPr>
        <xdr:cNvPr id="478" name="直線コネクタ 477">
          <a:extLst>
            <a:ext uri="{FF2B5EF4-FFF2-40B4-BE49-F238E27FC236}">
              <a16:creationId xmlns:a16="http://schemas.microsoft.com/office/drawing/2014/main" id="{D3FC48F3-229A-4F35-934A-B1C4822C99E5}"/>
            </a:ext>
          </a:extLst>
        </xdr:cNvPr>
        <xdr:cNvCxnSpPr/>
      </xdr:nvCxnSpPr>
      <xdr:spPr>
        <a:xfrm flipV="1">
          <a:off x="8750300" y="1835277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106</xdr:row>
      <xdr:rowOff>132080</xdr:rowOff>
    </xdr:from>
    <xdr:to>
      <xdr:col>41</xdr:col>
      <xdr:colOff>101600</xdr:colOff>
      <xdr:row>107</xdr:row>
      <xdr:rowOff>62230</xdr:rowOff>
    </xdr:to>
    <xdr:sp macro="" textlink="">
      <xdr:nvSpPr>
        <xdr:cNvPr id="479" name="楕円 478">
          <a:extLst>
            <a:ext uri="{FF2B5EF4-FFF2-40B4-BE49-F238E27FC236}">
              <a16:creationId xmlns:a16="http://schemas.microsoft.com/office/drawing/2014/main" id="{DE291CA7-17B8-465C-B493-B51BB8E91A1B}"/>
            </a:ext>
          </a:extLst>
        </xdr:cNvPr>
        <xdr:cNvSpPr/>
      </xdr:nvSpPr>
      <xdr:spPr>
        <a:xfrm>
          <a:off x="7810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107</xdr:row>
      <xdr:rowOff>11430</xdr:rowOff>
    </xdr:from>
    <xdr:to>
      <xdr:col>45</xdr:col>
      <xdr:colOff>177800</xdr:colOff>
      <xdr:row>107</xdr:row>
      <xdr:rowOff>11430</xdr:rowOff>
    </xdr:to>
    <xdr:cxnSp macro="">
      <xdr:nvCxnSpPr>
        <xdr:cNvPr id="480" name="直線コネクタ 479">
          <a:extLst>
            <a:ext uri="{FF2B5EF4-FFF2-40B4-BE49-F238E27FC236}">
              <a16:creationId xmlns:a16="http://schemas.microsoft.com/office/drawing/2014/main" id="{25C804CA-F5AD-442E-B67B-B67F3527CC2E}"/>
            </a:ext>
          </a:extLst>
        </xdr:cNvPr>
        <xdr:cNvCxnSpPr/>
      </xdr:nvCxnSpPr>
      <xdr:spPr>
        <a:xfrm>
          <a:off x="7861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106</xdr:row>
      <xdr:rowOff>132080</xdr:rowOff>
    </xdr:from>
    <xdr:to>
      <xdr:col>36</xdr:col>
      <xdr:colOff>165100</xdr:colOff>
      <xdr:row>107</xdr:row>
      <xdr:rowOff>62230</xdr:rowOff>
    </xdr:to>
    <xdr:sp macro="" textlink="">
      <xdr:nvSpPr>
        <xdr:cNvPr id="481" name="楕円 480">
          <a:extLst>
            <a:ext uri="{FF2B5EF4-FFF2-40B4-BE49-F238E27FC236}">
              <a16:creationId xmlns:a16="http://schemas.microsoft.com/office/drawing/2014/main" id="{B43762B8-4762-49D1-B7B3-848C94B25016}"/>
            </a:ext>
          </a:extLst>
        </xdr:cNvPr>
        <xdr:cNvSpPr/>
      </xdr:nvSpPr>
      <xdr:spPr>
        <a:xfrm>
          <a:off x="6921500" y="1830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107</xdr:row>
      <xdr:rowOff>11430</xdr:rowOff>
    </xdr:from>
    <xdr:to>
      <xdr:col>41</xdr:col>
      <xdr:colOff>50800</xdr:colOff>
      <xdr:row>107</xdr:row>
      <xdr:rowOff>11430</xdr:rowOff>
    </xdr:to>
    <xdr:cxnSp macro="">
      <xdr:nvCxnSpPr>
        <xdr:cNvPr id="482" name="直線コネクタ 481">
          <a:extLst>
            <a:ext uri="{FF2B5EF4-FFF2-40B4-BE49-F238E27FC236}">
              <a16:creationId xmlns:a16="http://schemas.microsoft.com/office/drawing/2014/main" id="{9653733B-1DC9-4168-9E0B-A8EC156C5090}"/>
            </a:ext>
          </a:extLst>
        </xdr:cNvPr>
        <xdr:cNvCxnSpPr/>
      </xdr:nvCxnSpPr>
      <xdr:spPr>
        <a:xfrm>
          <a:off x="6972300" y="1835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104</xdr:row>
      <xdr:rowOff>90188</xdr:rowOff>
    </xdr:from>
    <xdr:ext cx="469744" cy="259045"/>
    <xdr:sp macro="" textlink="">
      <xdr:nvSpPr>
        <xdr:cNvPr id="483" name="n_1aveValue【市民会館】&#10;一人当たり面積">
          <a:extLst>
            <a:ext uri="{FF2B5EF4-FFF2-40B4-BE49-F238E27FC236}">
              <a16:creationId xmlns:a16="http://schemas.microsoft.com/office/drawing/2014/main" id="{01D9D6EA-AD93-4F1D-B3A9-418C076AE533}"/>
            </a:ext>
          </a:extLst>
        </xdr:cNvPr>
        <xdr:cNvSpPr txBox="1"/>
      </xdr:nvSpPr>
      <xdr:spPr>
        <a:xfrm>
          <a:off x="9391727" y="17920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104</xdr:row>
      <xdr:rowOff>116857</xdr:rowOff>
    </xdr:from>
    <xdr:ext cx="469744" cy="259045"/>
    <xdr:sp macro="" textlink="">
      <xdr:nvSpPr>
        <xdr:cNvPr id="484" name="n_2aveValue【市民会館】&#10;一人当たり面積">
          <a:extLst>
            <a:ext uri="{FF2B5EF4-FFF2-40B4-BE49-F238E27FC236}">
              <a16:creationId xmlns:a16="http://schemas.microsoft.com/office/drawing/2014/main" id="{9662E33D-BCE4-4D47-BC3F-765EA95643C7}"/>
            </a:ext>
          </a:extLst>
        </xdr:cNvPr>
        <xdr:cNvSpPr txBox="1"/>
      </xdr:nvSpPr>
      <xdr:spPr>
        <a:xfrm>
          <a:off x="8515427" y="17947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104</xdr:row>
      <xdr:rowOff>124477</xdr:rowOff>
    </xdr:from>
    <xdr:ext cx="469744" cy="259045"/>
    <xdr:sp macro="" textlink="">
      <xdr:nvSpPr>
        <xdr:cNvPr id="485" name="n_3aveValue【市民会館】&#10;一人当たり面積">
          <a:extLst>
            <a:ext uri="{FF2B5EF4-FFF2-40B4-BE49-F238E27FC236}">
              <a16:creationId xmlns:a16="http://schemas.microsoft.com/office/drawing/2014/main" id="{3083B841-40FF-43A4-88C7-BB3186D945FF}"/>
            </a:ext>
          </a:extLst>
        </xdr:cNvPr>
        <xdr:cNvSpPr txBox="1"/>
      </xdr:nvSpPr>
      <xdr:spPr>
        <a:xfrm>
          <a:off x="7626427" y="17955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128288</xdr:rowOff>
    </xdr:from>
    <xdr:ext cx="469744" cy="259045"/>
    <xdr:sp macro="" textlink="">
      <xdr:nvSpPr>
        <xdr:cNvPr id="486" name="n_4aveValue【市民会館】&#10;一人当たり面積">
          <a:extLst>
            <a:ext uri="{FF2B5EF4-FFF2-40B4-BE49-F238E27FC236}">
              <a16:creationId xmlns:a16="http://schemas.microsoft.com/office/drawing/2014/main" id="{27A6CD0B-597E-465C-BC2E-8E28C4973F20}"/>
            </a:ext>
          </a:extLst>
        </xdr:cNvPr>
        <xdr:cNvSpPr txBox="1"/>
      </xdr:nvSpPr>
      <xdr:spPr>
        <a:xfrm>
          <a:off x="6737427" y="17959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49547</xdr:rowOff>
    </xdr:from>
    <xdr:ext cx="469744" cy="259045"/>
    <xdr:sp macro="" textlink="">
      <xdr:nvSpPr>
        <xdr:cNvPr id="487" name="n_1mainValue【市民会館】&#10;一人当たり面積">
          <a:extLst>
            <a:ext uri="{FF2B5EF4-FFF2-40B4-BE49-F238E27FC236}">
              <a16:creationId xmlns:a16="http://schemas.microsoft.com/office/drawing/2014/main" id="{BEE153A5-5C78-4C49-9117-292544E69785}"/>
            </a:ext>
          </a:extLst>
        </xdr:cNvPr>
        <xdr:cNvSpPr txBox="1"/>
      </xdr:nvSpPr>
      <xdr:spPr>
        <a:xfrm>
          <a:off x="9391727" y="18394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53357</xdr:rowOff>
    </xdr:from>
    <xdr:ext cx="469744" cy="259045"/>
    <xdr:sp macro="" textlink="">
      <xdr:nvSpPr>
        <xdr:cNvPr id="488" name="n_2mainValue【市民会館】&#10;一人当たり面積">
          <a:extLst>
            <a:ext uri="{FF2B5EF4-FFF2-40B4-BE49-F238E27FC236}">
              <a16:creationId xmlns:a16="http://schemas.microsoft.com/office/drawing/2014/main" id="{0170CCC1-EAD6-448D-BE9E-7FD928DE2041}"/>
            </a:ext>
          </a:extLst>
        </xdr:cNvPr>
        <xdr:cNvSpPr txBox="1"/>
      </xdr:nvSpPr>
      <xdr:spPr>
        <a:xfrm>
          <a:off x="8515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53357</xdr:rowOff>
    </xdr:from>
    <xdr:ext cx="469744" cy="259045"/>
    <xdr:sp macro="" textlink="">
      <xdr:nvSpPr>
        <xdr:cNvPr id="489" name="n_3mainValue【市民会館】&#10;一人当たり面積">
          <a:extLst>
            <a:ext uri="{FF2B5EF4-FFF2-40B4-BE49-F238E27FC236}">
              <a16:creationId xmlns:a16="http://schemas.microsoft.com/office/drawing/2014/main" id="{D9FBB929-FB36-4D8A-BE45-3E2D567144B9}"/>
            </a:ext>
          </a:extLst>
        </xdr:cNvPr>
        <xdr:cNvSpPr txBox="1"/>
      </xdr:nvSpPr>
      <xdr:spPr>
        <a:xfrm>
          <a:off x="7626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53357</xdr:rowOff>
    </xdr:from>
    <xdr:ext cx="469744" cy="259045"/>
    <xdr:sp macro="" textlink="">
      <xdr:nvSpPr>
        <xdr:cNvPr id="490" name="n_4mainValue【市民会館】&#10;一人当たり面積">
          <a:extLst>
            <a:ext uri="{FF2B5EF4-FFF2-40B4-BE49-F238E27FC236}">
              <a16:creationId xmlns:a16="http://schemas.microsoft.com/office/drawing/2014/main" id="{18B9C118-4760-46F5-BA59-5A59AC63ABE5}"/>
            </a:ext>
          </a:extLst>
        </xdr:cNvPr>
        <xdr:cNvSpPr txBox="1"/>
      </xdr:nvSpPr>
      <xdr:spPr>
        <a:xfrm>
          <a:off x="6737427" y="1839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1" name="正方形/長方形 490">
          <a:extLst>
            <a:ext uri="{FF2B5EF4-FFF2-40B4-BE49-F238E27FC236}">
              <a16:creationId xmlns:a16="http://schemas.microsoft.com/office/drawing/2014/main" id="{A6485705-A5E3-44D0-A9FC-292D44D7F4AC}"/>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2" name="正方形/長方形 491">
          <a:extLst>
            <a:ext uri="{FF2B5EF4-FFF2-40B4-BE49-F238E27FC236}">
              <a16:creationId xmlns:a16="http://schemas.microsoft.com/office/drawing/2014/main" id="{6E74B789-2386-44A0-A66B-93A69474AF8A}"/>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3" name="正方形/長方形 492">
          <a:extLst>
            <a:ext uri="{FF2B5EF4-FFF2-40B4-BE49-F238E27FC236}">
              <a16:creationId xmlns:a16="http://schemas.microsoft.com/office/drawing/2014/main" id="{DE59A449-8D6E-4A68-AC41-CE2CA89B3F07}"/>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4" name="正方形/長方形 493">
          <a:extLst>
            <a:ext uri="{FF2B5EF4-FFF2-40B4-BE49-F238E27FC236}">
              <a16:creationId xmlns:a16="http://schemas.microsoft.com/office/drawing/2014/main" id="{B64EB600-8233-452A-8E83-E17AD9461EF7}"/>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5" name="正方形/長方形 494">
          <a:extLst>
            <a:ext uri="{FF2B5EF4-FFF2-40B4-BE49-F238E27FC236}">
              <a16:creationId xmlns:a16="http://schemas.microsoft.com/office/drawing/2014/main" id="{8FD9DB4A-3850-4A7B-9A6C-AF3AB1A3A8B7}"/>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96" name="正方形/長方形 495">
          <a:extLst>
            <a:ext uri="{FF2B5EF4-FFF2-40B4-BE49-F238E27FC236}">
              <a16:creationId xmlns:a16="http://schemas.microsoft.com/office/drawing/2014/main" id="{613970D3-B2D1-4318-9DFA-D56C02DB56CA}"/>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97" name="正方形/長方形 496">
          <a:extLst>
            <a:ext uri="{FF2B5EF4-FFF2-40B4-BE49-F238E27FC236}">
              <a16:creationId xmlns:a16="http://schemas.microsoft.com/office/drawing/2014/main" id="{8BA45D92-FB32-4DA9-90D9-03FE31BF6CFD}"/>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98" name="正方形/長方形 497">
          <a:extLst>
            <a:ext uri="{FF2B5EF4-FFF2-40B4-BE49-F238E27FC236}">
              <a16:creationId xmlns:a16="http://schemas.microsoft.com/office/drawing/2014/main" id="{CDC7CF33-3DCC-46FF-A1F7-5A836B54957A}"/>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99" name="テキスト ボックス 498">
          <a:extLst>
            <a:ext uri="{FF2B5EF4-FFF2-40B4-BE49-F238E27FC236}">
              <a16:creationId xmlns:a16="http://schemas.microsoft.com/office/drawing/2014/main" id="{37A6064A-4D00-40B3-BD50-5B03F4593E62}"/>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0" name="直線コネクタ 499">
          <a:extLst>
            <a:ext uri="{FF2B5EF4-FFF2-40B4-BE49-F238E27FC236}">
              <a16:creationId xmlns:a16="http://schemas.microsoft.com/office/drawing/2014/main" id="{FE6872EE-4645-4B17-A125-30D96D5F906D}"/>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1" name="テキスト ボックス 500">
          <a:extLst>
            <a:ext uri="{FF2B5EF4-FFF2-40B4-BE49-F238E27FC236}">
              <a16:creationId xmlns:a16="http://schemas.microsoft.com/office/drawing/2014/main" id="{14DEE920-BB4B-4C08-8B5F-EB7E14BB1362}"/>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2" name="直線コネクタ 501">
          <a:extLst>
            <a:ext uri="{FF2B5EF4-FFF2-40B4-BE49-F238E27FC236}">
              <a16:creationId xmlns:a16="http://schemas.microsoft.com/office/drawing/2014/main" id="{B34E43B6-3452-455F-99B2-606AE1B46622}"/>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503" name="テキスト ボックス 502">
          <a:extLst>
            <a:ext uri="{FF2B5EF4-FFF2-40B4-BE49-F238E27FC236}">
              <a16:creationId xmlns:a16="http://schemas.microsoft.com/office/drawing/2014/main" id="{1B4804A1-9EB3-414C-908E-7ACC9BABEE3E}"/>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4" name="直線コネクタ 503">
          <a:extLst>
            <a:ext uri="{FF2B5EF4-FFF2-40B4-BE49-F238E27FC236}">
              <a16:creationId xmlns:a16="http://schemas.microsoft.com/office/drawing/2014/main" id="{CF7C2C6A-3295-47A9-BC03-79C91EBB946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5" name="テキスト ボックス 504">
          <a:extLst>
            <a:ext uri="{FF2B5EF4-FFF2-40B4-BE49-F238E27FC236}">
              <a16:creationId xmlns:a16="http://schemas.microsoft.com/office/drawing/2014/main" id="{8E8C6C33-3190-4269-92A4-AA4E58888866}"/>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06" name="直線コネクタ 505">
          <a:extLst>
            <a:ext uri="{FF2B5EF4-FFF2-40B4-BE49-F238E27FC236}">
              <a16:creationId xmlns:a16="http://schemas.microsoft.com/office/drawing/2014/main" id="{6A0E6685-1977-49D7-82A0-A10D1ED512FA}"/>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07" name="テキスト ボックス 506">
          <a:extLst>
            <a:ext uri="{FF2B5EF4-FFF2-40B4-BE49-F238E27FC236}">
              <a16:creationId xmlns:a16="http://schemas.microsoft.com/office/drawing/2014/main" id="{BF3802B1-9AB7-461A-ABDC-D03085F6CCEF}"/>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08" name="直線コネクタ 507">
          <a:extLst>
            <a:ext uri="{FF2B5EF4-FFF2-40B4-BE49-F238E27FC236}">
              <a16:creationId xmlns:a16="http://schemas.microsoft.com/office/drawing/2014/main" id="{0B7E2C56-05B9-4EAE-B04C-98821EE20914}"/>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09" name="テキスト ボックス 508">
          <a:extLst>
            <a:ext uri="{FF2B5EF4-FFF2-40B4-BE49-F238E27FC236}">
              <a16:creationId xmlns:a16="http://schemas.microsoft.com/office/drawing/2014/main" id="{59A68DB6-3DF5-492B-AC40-AE88ABA60CB9}"/>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0" name="直線コネクタ 509">
          <a:extLst>
            <a:ext uri="{FF2B5EF4-FFF2-40B4-BE49-F238E27FC236}">
              <a16:creationId xmlns:a16="http://schemas.microsoft.com/office/drawing/2014/main" id="{854E4843-FC5B-4159-9075-91ADAA635FFA}"/>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511" name="テキスト ボックス 510">
          <a:extLst>
            <a:ext uri="{FF2B5EF4-FFF2-40B4-BE49-F238E27FC236}">
              <a16:creationId xmlns:a16="http://schemas.microsoft.com/office/drawing/2014/main" id="{432BB604-6B80-4BF3-90FB-F712649C3DF4}"/>
            </a:ext>
          </a:extLst>
        </xdr:cNvPr>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2" name="直線コネクタ 511">
          <a:extLst>
            <a:ext uri="{FF2B5EF4-FFF2-40B4-BE49-F238E27FC236}">
              <a16:creationId xmlns:a16="http://schemas.microsoft.com/office/drawing/2014/main" id="{BD8C1A8A-1B55-4E2F-A45D-D96A5B9C18DC}"/>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513" name="テキスト ボックス 512">
          <a:extLst>
            <a:ext uri="{FF2B5EF4-FFF2-40B4-BE49-F238E27FC236}">
              <a16:creationId xmlns:a16="http://schemas.microsoft.com/office/drawing/2014/main" id="{29AE043A-B1D7-48A5-9614-13D3B5205046}"/>
            </a:ext>
          </a:extLst>
        </xdr:cNvPr>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514" name="【一般廃棄物処理施設】&#10;有形固定資産減価償却率グラフ枠">
          <a:extLst>
            <a:ext uri="{FF2B5EF4-FFF2-40B4-BE49-F238E27FC236}">
              <a16:creationId xmlns:a16="http://schemas.microsoft.com/office/drawing/2014/main" id="{4FFFC538-B117-4E3B-95C0-1480FD58BBBD}"/>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118110</xdr:rowOff>
    </xdr:from>
    <xdr:to>
      <xdr:col>85</xdr:col>
      <xdr:colOff>126364</xdr:colOff>
      <xdr:row>41</xdr:row>
      <xdr:rowOff>160020</xdr:rowOff>
    </xdr:to>
    <xdr:cxnSp macro="">
      <xdr:nvCxnSpPr>
        <xdr:cNvPr id="515" name="直線コネクタ 514">
          <a:extLst>
            <a:ext uri="{FF2B5EF4-FFF2-40B4-BE49-F238E27FC236}">
              <a16:creationId xmlns:a16="http://schemas.microsoft.com/office/drawing/2014/main" id="{276A2081-06F3-4F5F-A700-F21422D8C69E}"/>
            </a:ext>
          </a:extLst>
        </xdr:cNvPr>
        <xdr:cNvCxnSpPr/>
      </xdr:nvCxnSpPr>
      <xdr:spPr>
        <a:xfrm flipV="1">
          <a:off x="16318864" y="5604510"/>
          <a:ext cx="0" cy="15849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163847</xdr:rowOff>
    </xdr:from>
    <xdr:ext cx="405111" cy="259045"/>
    <xdr:sp macro="" textlink="">
      <xdr:nvSpPr>
        <xdr:cNvPr id="516" name="【一般廃棄物処理施設】&#10;有形固定資産減価償却率最小値テキスト">
          <a:extLst>
            <a:ext uri="{FF2B5EF4-FFF2-40B4-BE49-F238E27FC236}">
              <a16:creationId xmlns:a16="http://schemas.microsoft.com/office/drawing/2014/main" id="{6609C541-157D-4C08-866B-33E4B188B4FE}"/>
            </a:ext>
          </a:extLst>
        </xdr:cNvPr>
        <xdr:cNvSpPr txBox="1"/>
      </xdr:nvSpPr>
      <xdr:spPr>
        <a:xfrm>
          <a:off x="16357600" y="7193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160020</xdr:rowOff>
    </xdr:from>
    <xdr:to>
      <xdr:col>86</xdr:col>
      <xdr:colOff>25400</xdr:colOff>
      <xdr:row>41</xdr:row>
      <xdr:rowOff>160020</xdr:rowOff>
    </xdr:to>
    <xdr:cxnSp macro="">
      <xdr:nvCxnSpPr>
        <xdr:cNvPr id="517" name="直線コネクタ 516">
          <a:extLst>
            <a:ext uri="{FF2B5EF4-FFF2-40B4-BE49-F238E27FC236}">
              <a16:creationId xmlns:a16="http://schemas.microsoft.com/office/drawing/2014/main" id="{65EFEE11-57DB-4851-BD9B-339D0D686F6D}"/>
            </a:ext>
          </a:extLst>
        </xdr:cNvPr>
        <xdr:cNvCxnSpPr/>
      </xdr:nvCxnSpPr>
      <xdr:spPr>
        <a:xfrm>
          <a:off x="16230600" y="718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64787</xdr:rowOff>
    </xdr:from>
    <xdr:ext cx="405111" cy="259045"/>
    <xdr:sp macro="" textlink="">
      <xdr:nvSpPr>
        <xdr:cNvPr id="518" name="【一般廃棄物処理施設】&#10;有形固定資産減価償却率最大値テキスト">
          <a:extLst>
            <a:ext uri="{FF2B5EF4-FFF2-40B4-BE49-F238E27FC236}">
              <a16:creationId xmlns:a16="http://schemas.microsoft.com/office/drawing/2014/main" id="{F73B1CE7-E9A0-4BA9-AA41-DB34AAE75FAA}"/>
            </a:ext>
          </a:extLst>
        </xdr:cNvPr>
        <xdr:cNvSpPr txBox="1"/>
      </xdr:nvSpPr>
      <xdr:spPr>
        <a:xfrm>
          <a:off x="16357600" y="53797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118110</xdr:rowOff>
    </xdr:from>
    <xdr:to>
      <xdr:col>86</xdr:col>
      <xdr:colOff>25400</xdr:colOff>
      <xdr:row>32</xdr:row>
      <xdr:rowOff>118110</xdr:rowOff>
    </xdr:to>
    <xdr:cxnSp macro="">
      <xdr:nvCxnSpPr>
        <xdr:cNvPr id="519" name="直線コネクタ 518">
          <a:extLst>
            <a:ext uri="{FF2B5EF4-FFF2-40B4-BE49-F238E27FC236}">
              <a16:creationId xmlns:a16="http://schemas.microsoft.com/office/drawing/2014/main" id="{96920A84-FDB6-4080-B981-0A223D5E4AAB}"/>
            </a:ext>
          </a:extLst>
        </xdr:cNvPr>
        <xdr:cNvCxnSpPr/>
      </xdr:nvCxnSpPr>
      <xdr:spPr>
        <a:xfrm>
          <a:off x="16230600" y="5604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9542</xdr:rowOff>
    </xdr:from>
    <xdr:ext cx="405111" cy="259045"/>
    <xdr:sp macro="" textlink="">
      <xdr:nvSpPr>
        <xdr:cNvPr id="520" name="【一般廃棄物処理施設】&#10;有形固定資産減価償却率平均値テキスト">
          <a:extLst>
            <a:ext uri="{FF2B5EF4-FFF2-40B4-BE49-F238E27FC236}">
              <a16:creationId xmlns:a16="http://schemas.microsoft.com/office/drawing/2014/main" id="{228B6769-9EBE-4DB7-AC7B-B65735A80591}"/>
            </a:ext>
          </a:extLst>
        </xdr:cNvPr>
        <xdr:cNvSpPr txBox="1"/>
      </xdr:nvSpPr>
      <xdr:spPr>
        <a:xfrm>
          <a:off x="16357600" y="635319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31115</xdr:rowOff>
    </xdr:from>
    <xdr:to>
      <xdr:col>85</xdr:col>
      <xdr:colOff>177800</xdr:colOff>
      <xdr:row>37</xdr:row>
      <xdr:rowOff>132715</xdr:rowOff>
    </xdr:to>
    <xdr:sp macro="" textlink="">
      <xdr:nvSpPr>
        <xdr:cNvPr id="521" name="フローチャート: 判断 520">
          <a:extLst>
            <a:ext uri="{FF2B5EF4-FFF2-40B4-BE49-F238E27FC236}">
              <a16:creationId xmlns:a16="http://schemas.microsoft.com/office/drawing/2014/main" id="{7FE26E52-1986-41A9-B599-1F4DB72A9BE2}"/>
            </a:ext>
          </a:extLst>
        </xdr:cNvPr>
        <xdr:cNvSpPr/>
      </xdr:nvSpPr>
      <xdr:spPr>
        <a:xfrm>
          <a:off x="16268700" y="637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21590</xdr:rowOff>
    </xdr:from>
    <xdr:to>
      <xdr:col>81</xdr:col>
      <xdr:colOff>101600</xdr:colOff>
      <xdr:row>37</xdr:row>
      <xdr:rowOff>123190</xdr:rowOff>
    </xdr:to>
    <xdr:sp macro="" textlink="">
      <xdr:nvSpPr>
        <xdr:cNvPr id="522" name="フローチャート: 判断 521">
          <a:extLst>
            <a:ext uri="{FF2B5EF4-FFF2-40B4-BE49-F238E27FC236}">
              <a16:creationId xmlns:a16="http://schemas.microsoft.com/office/drawing/2014/main" id="{6D62512F-8CB7-4F8F-9E7B-0EF9FD4C2BEF}"/>
            </a:ext>
          </a:extLst>
        </xdr:cNvPr>
        <xdr:cNvSpPr/>
      </xdr:nvSpPr>
      <xdr:spPr>
        <a:xfrm>
          <a:off x="15430500" y="636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61595</xdr:rowOff>
    </xdr:from>
    <xdr:to>
      <xdr:col>76</xdr:col>
      <xdr:colOff>165100</xdr:colOff>
      <xdr:row>37</xdr:row>
      <xdr:rowOff>163195</xdr:rowOff>
    </xdr:to>
    <xdr:sp macro="" textlink="">
      <xdr:nvSpPr>
        <xdr:cNvPr id="523" name="フローチャート: 判断 522">
          <a:extLst>
            <a:ext uri="{FF2B5EF4-FFF2-40B4-BE49-F238E27FC236}">
              <a16:creationId xmlns:a16="http://schemas.microsoft.com/office/drawing/2014/main" id="{B80EBC1D-FAB8-4398-8FF6-525E9ADE8E74}"/>
            </a:ext>
          </a:extLst>
        </xdr:cNvPr>
        <xdr:cNvSpPr/>
      </xdr:nvSpPr>
      <xdr:spPr>
        <a:xfrm>
          <a:off x="14541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13970</xdr:rowOff>
    </xdr:from>
    <xdr:to>
      <xdr:col>72</xdr:col>
      <xdr:colOff>38100</xdr:colOff>
      <xdr:row>37</xdr:row>
      <xdr:rowOff>115570</xdr:rowOff>
    </xdr:to>
    <xdr:sp macro="" textlink="">
      <xdr:nvSpPr>
        <xdr:cNvPr id="524" name="フローチャート: 判断 523">
          <a:extLst>
            <a:ext uri="{FF2B5EF4-FFF2-40B4-BE49-F238E27FC236}">
              <a16:creationId xmlns:a16="http://schemas.microsoft.com/office/drawing/2014/main" id="{5DF6D1A7-5E87-49D9-B91F-7D3326C8CE59}"/>
            </a:ext>
          </a:extLst>
        </xdr:cNvPr>
        <xdr:cNvSpPr/>
      </xdr:nvSpPr>
      <xdr:spPr>
        <a:xfrm>
          <a:off x="1365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36</xdr:row>
      <xdr:rowOff>133985</xdr:rowOff>
    </xdr:from>
    <xdr:to>
      <xdr:col>67</xdr:col>
      <xdr:colOff>101600</xdr:colOff>
      <xdr:row>37</xdr:row>
      <xdr:rowOff>64135</xdr:rowOff>
    </xdr:to>
    <xdr:sp macro="" textlink="">
      <xdr:nvSpPr>
        <xdr:cNvPr id="525" name="フローチャート: 判断 524">
          <a:extLst>
            <a:ext uri="{FF2B5EF4-FFF2-40B4-BE49-F238E27FC236}">
              <a16:creationId xmlns:a16="http://schemas.microsoft.com/office/drawing/2014/main" id="{059E0609-C7CF-4AA0-85A2-3BD94C80D10A}"/>
            </a:ext>
          </a:extLst>
        </xdr:cNvPr>
        <xdr:cNvSpPr/>
      </xdr:nvSpPr>
      <xdr:spPr>
        <a:xfrm>
          <a:off x="12763500" y="6306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6" name="テキスト ボックス 525">
          <a:extLst>
            <a:ext uri="{FF2B5EF4-FFF2-40B4-BE49-F238E27FC236}">
              <a16:creationId xmlns:a16="http://schemas.microsoft.com/office/drawing/2014/main" id="{9914F2BB-615A-44F4-8B8D-6C722B949568}"/>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27" name="テキスト ボックス 526">
          <a:extLst>
            <a:ext uri="{FF2B5EF4-FFF2-40B4-BE49-F238E27FC236}">
              <a16:creationId xmlns:a16="http://schemas.microsoft.com/office/drawing/2014/main" id="{0C5A2C09-479A-427A-8C32-8005E0B5A6DF}"/>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28" name="テキスト ボックス 527">
          <a:extLst>
            <a:ext uri="{FF2B5EF4-FFF2-40B4-BE49-F238E27FC236}">
              <a16:creationId xmlns:a16="http://schemas.microsoft.com/office/drawing/2014/main" id="{CB982726-E401-4323-ADD1-810D7E64636E}"/>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4F95F476-AAB4-47BE-B2B4-E5BBBE34B34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145FF3CF-9EBC-463F-B8E4-D3FE2023F6D6}"/>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137795</xdr:rowOff>
    </xdr:from>
    <xdr:to>
      <xdr:col>85</xdr:col>
      <xdr:colOff>177800</xdr:colOff>
      <xdr:row>35</xdr:row>
      <xdr:rowOff>67945</xdr:rowOff>
    </xdr:to>
    <xdr:sp macro="" textlink="">
      <xdr:nvSpPr>
        <xdr:cNvPr id="531" name="楕円 530">
          <a:extLst>
            <a:ext uri="{FF2B5EF4-FFF2-40B4-BE49-F238E27FC236}">
              <a16:creationId xmlns:a16="http://schemas.microsoft.com/office/drawing/2014/main" id="{B9F97167-B096-477F-8AA5-E85E152A332D}"/>
            </a:ext>
          </a:extLst>
        </xdr:cNvPr>
        <xdr:cNvSpPr/>
      </xdr:nvSpPr>
      <xdr:spPr>
        <a:xfrm>
          <a:off x="16268700" y="5967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160672</xdr:rowOff>
    </xdr:from>
    <xdr:ext cx="405111" cy="259045"/>
    <xdr:sp macro="" textlink="">
      <xdr:nvSpPr>
        <xdr:cNvPr id="532" name="【一般廃棄物処理施設】&#10;有形固定資産減価償却率該当値テキスト">
          <a:extLst>
            <a:ext uri="{FF2B5EF4-FFF2-40B4-BE49-F238E27FC236}">
              <a16:creationId xmlns:a16="http://schemas.microsoft.com/office/drawing/2014/main" id="{15B55ACA-C045-478A-AF74-BFD04BFE4B10}"/>
            </a:ext>
          </a:extLst>
        </xdr:cNvPr>
        <xdr:cNvSpPr txBox="1"/>
      </xdr:nvSpPr>
      <xdr:spPr>
        <a:xfrm>
          <a:off x="16357600" y="5818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113030</xdr:rowOff>
    </xdr:from>
    <xdr:to>
      <xdr:col>81</xdr:col>
      <xdr:colOff>101600</xdr:colOff>
      <xdr:row>35</xdr:row>
      <xdr:rowOff>43180</xdr:rowOff>
    </xdr:to>
    <xdr:sp macro="" textlink="">
      <xdr:nvSpPr>
        <xdr:cNvPr id="533" name="楕円 532">
          <a:extLst>
            <a:ext uri="{FF2B5EF4-FFF2-40B4-BE49-F238E27FC236}">
              <a16:creationId xmlns:a16="http://schemas.microsoft.com/office/drawing/2014/main" id="{893C1263-26F1-48A0-98F0-3CFD67DD8424}"/>
            </a:ext>
          </a:extLst>
        </xdr:cNvPr>
        <xdr:cNvSpPr/>
      </xdr:nvSpPr>
      <xdr:spPr>
        <a:xfrm>
          <a:off x="15430500" y="5942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163830</xdr:rowOff>
    </xdr:from>
    <xdr:to>
      <xdr:col>85</xdr:col>
      <xdr:colOff>127000</xdr:colOff>
      <xdr:row>35</xdr:row>
      <xdr:rowOff>17145</xdr:rowOff>
    </xdr:to>
    <xdr:cxnSp macro="">
      <xdr:nvCxnSpPr>
        <xdr:cNvPr id="534" name="直線コネクタ 533">
          <a:extLst>
            <a:ext uri="{FF2B5EF4-FFF2-40B4-BE49-F238E27FC236}">
              <a16:creationId xmlns:a16="http://schemas.microsoft.com/office/drawing/2014/main" id="{71189A1B-BCFE-4666-8E8B-5CFE0408AEC0}"/>
            </a:ext>
          </a:extLst>
        </xdr:cNvPr>
        <xdr:cNvCxnSpPr/>
      </xdr:nvCxnSpPr>
      <xdr:spPr>
        <a:xfrm>
          <a:off x="15481300" y="5993130"/>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8255</xdr:rowOff>
    </xdr:from>
    <xdr:to>
      <xdr:col>76</xdr:col>
      <xdr:colOff>165100</xdr:colOff>
      <xdr:row>35</xdr:row>
      <xdr:rowOff>109855</xdr:rowOff>
    </xdr:to>
    <xdr:sp macro="" textlink="">
      <xdr:nvSpPr>
        <xdr:cNvPr id="535" name="楕円 534">
          <a:extLst>
            <a:ext uri="{FF2B5EF4-FFF2-40B4-BE49-F238E27FC236}">
              <a16:creationId xmlns:a16="http://schemas.microsoft.com/office/drawing/2014/main" id="{18D57785-0676-4AB9-9774-A02B0E7684A6}"/>
            </a:ext>
          </a:extLst>
        </xdr:cNvPr>
        <xdr:cNvSpPr/>
      </xdr:nvSpPr>
      <xdr:spPr>
        <a:xfrm>
          <a:off x="14541500" y="6009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163830</xdr:rowOff>
    </xdr:from>
    <xdr:to>
      <xdr:col>81</xdr:col>
      <xdr:colOff>50800</xdr:colOff>
      <xdr:row>35</xdr:row>
      <xdr:rowOff>59055</xdr:rowOff>
    </xdr:to>
    <xdr:cxnSp macro="">
      <xdr:nvCxnSpPr>
        <xdr:cNvPr id="536" name="直線コネクタ 535">
          <a:extLst>
            <a:ext uri="{FF2B5EF4-FFF2-40B4-BE49-F238E27FC236}">
              <a16:creationId xmlns:a16="http://schemas.microsoft.com/office/drawing/2014/main" id="{FB9A8C55-37C4-4B34-9CE1-C797BDF24520}"/>
            </a:ext>
          </a:extLst>
        </xdr:cNvPr>
        <xdr:cNvCxnSpPr/>
      </xdr:nvCxnSpPr>
      <xdr:spPr>
        <a:xfrm flipV="1">
          <a:off x="14592300" y="5993130"/>
          <a:ext cx="889000" cy="66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130175</xdr:rowOff>
    </xdr:from>
    <xdr:to>
      <xdr:col>72</xdr:col>
      <xdr:colOff>38100</xdr:colOff>
      <xdr:row>35</xdr:row>
      <xdr:rowOff>60325</xdr:rowOff>
    </xdr:to>
    <xdr:sp macro="" textlink="">
      <xdr:nvSpPr>
        <xdr:cNvPr id="537" name="楕円 536">
          <a:extLst>
            <a:ext uri="{FF2B5EF4-FFF2-40B4-BE49-F238E27FC236}">
              <a16:creationId xmlns:a16="http://schemas.microsoft.com/office/drawing/2014/main" id="{31414FFF-AA2A-4561-9670-D68302240274}"/>
            </a:ext>
          </a:extLst>
        </xdr:cNvPr>
        <xdr:cNvSpPr/>
      </xdr:nvSpPr>
      <xdr:spPr>
        <a:xfrm>
          <a:off x="13652500" y="595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9525</xdr:rowOff>
    </xdr:from>
    <xdr:to>
      <xdr:col>76</xdr:col>
      <xdr:colOff>114300</xdr:colOff>
      <xdr:row>35</xdr:row>
      <xdr:rowOff>59055</xdr:rowOff>
    </xdr:to>
    <xdr:cxnSp macro="">
      <xdr:nvCxnSpPr>
        <xdr:cNvPr id="538" name="直線コネクタ 537">
          <a:extLst>
            <a:ext uri="{FF2B5EF4-FFF2-40B4-BE49-F238E27FC236}">
              <a16:creationId xmlns:a16="http://schemas.microsoft.com/office/drawing/2014/main" id="{02A9ADAF-333E-46B8-92C5-FE0569F25E53}"/>
            </a:ext>
          </a:extLst>
        </xdr:cNvPr>
        <xdr:cNvCxnSpPr/>
      </xdr:nvCxnSpPr>
      <xdr:spPr>
        <a:xfrm>
          <a:off x="13703300" y="6010275"/>
          <a:ext cx="889000" cy="495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135890</xdr:rowOff>
    </xdr:from>
    <xdr:to>
      <xdr:col>67</xdr:col>
      <xdr:colOff>101600</xdr:colOff>
      <xdr:row>38</xdr:row>
      <xdr:rowOff>66040</xdr:rowOff>
    </xdr:to>
    <xdr:sp macro="" textlink="">
      <xdr:nvSpPr>
        <xdr:cNvPr id="539" name="楕円 538">
          <a:extLst>
            <a:ext uri="{FF2B5EF4-FFF2-40B4-BE49-F238E27FC236}">
              <a16:creationId xmlns:a16="http://schemas.microsoft.com/office/drawing/2014/main" id="{A31C17F8-BB91-44CB-A416-42F96676B9CB}"/>
            </a:ext>
          </a:extLst>
        </xdr:cNvPr>
        <xdr:cNvSpPr/>
      </xdr:nvSpPr>
      <xdr:spPr>
        <a:xfrm>
          <a:off x="12763500" y="6479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9525</xdr:rowOff>
    </xdr:from>
    <xdr:to>
      <xdr:col>71</xdr:col>
      <xdr:colOff>177800</xdr:colOff>
      <xdr:row>38</xdr:row>
      <xdr:rowOff>15240</xdr:rowOff>
    </xdr:to>
    <xdr:cxnSp macro="">
      <xdr:nvCxnSpPr>
        <xdr:cNvPr id="540" name="直線コネクタ 539">
          <a:extLst>
            <a:ext uri="{FF2B5EF4-FFF2-40B4-BE49-F238E27FC236}">
              <a16:creationId xmlns:a16="http://schemas.microsoft.com/office/drawing/2014/main" id="{1E8F1A60-61DB-41EE-8CF7-E881A0D09D04}"/>
            </a:ext>
          </a:extLst>
        </xdr:cNvPr>
        <xdr:cNvCxnSpPr/>
      </xdr:nvCxnSpPr>
      <xdr:spPr>
        <a:xfrm flipV="1">
          <a:off x="12814300" y="6010275"/>
          <a:ext cx="889000" cy="520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114317</xdr:rowOff>
    </xdr:from>
    <xdr:ext cx="405111" cy="259045"/>
    <xdr:sp macro="" textlink="">
      <xdr:nvSpPr>
        <xdr:cNvPr id="541" name="n_1aveValue【一般廃棄物処理施設】&#10;有形固定資産減価償却率">
          <a:extLst>
            <a:ext uri="{FF2B5EF4-FFF2-40B4-BE49-F238E27FC236}">
              <a16:creationId xmlns:a16="http://schemas.microsoft.com/office/drawing/2014/main" id="{73AA5790-53B4-40DB-A91F-76CA151B9A4D}"/>
            </a:ext>
          </a:extLst>
        </xdr:cNvPr>
        <xdr:cNvSpPr txBox="1"/>
      </xdr:nvSpPr>
      <xdr:spPr>
        <a:xfrm>
          <a:off x="15266044" y="645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154322</xdr:rowOff>
    </xdr:from>
    <xdr:ext cx="405111" cy="259045"/>
    <xdr:sp macro="" textlink="">
      <xdr:nvSpPr>
        <xdr:cNvPr id="542" name="n_2aveValue【一般廃棄物処理施設】&#10;有形固定資産減価償却率">
          <a:extLst>
            <a:ext uri="{FF2B5EF4-FFF2-40B4-BE49-F238E27FC236}">
              <a16:creationId xmlns:a16="http://schemas.microsoft.com/office/drawing/2014/main" id="{6952EC06-A7D9-4087-96C0-8F2161C33BA0}"/>
            </a:ext>
          </a:extLst>
        </xdr:cNvPr>
        <xdr:cNvSpPr txBox="1"/>
      </xdr:nvSpPr>
      <xdr:spPr>
        <a:xfrm>
          <a:off x="14389744" y="6497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37</xdr:row>
      <xdr:rowOff>106697</xdr:rowOff>
    </xdr:from>
    <xdr:ext cx="405111" cy="259045"/>
    <xdr:sp macro="" textlink="">
      <xdr:nvSpPr>
        <xdr:cNvPr id="543" name="n_3aveValue【一般廃棄物処理施設】&#10;有形固定資産減価償却率">
          <a:extLst>
            <a:ext uri="{FF2B5EF4-FFF2-40B4-BE49-F238E27FC236}">
              <a16:creationId xmlns:a16="http://schemas.microsoft.com/office/drawing/2014/main" id="{F8BBF8F3-3EF1-4EED-8C49-17A55A6B5BF3}"/>
            </a:ext>
          </a:extLst>
        </xdr:cNvPr>
        <xdr:cNvSpPr txBox="1"/>
      </xdr:nvSpPr>
      <xdr:spPr>
        <a:xfrm>
          <a:off x="13500744" y="645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80662</xdr:rowOff>
    </xdr:from>
    <xdr:ext cx="405111" cy="259045"/>
    <xdr:sp macro="" textlink="">
      <xdr:nvSpPr>
        <xdr:cNvPr id="544" name="n_4aveValue【一般廃棄物処理施設】&#10;有形固定資産減価償却率">
          <a:extLst>
            <a:ext uri="{FF2B5EF4-FFF2-40B4-BE49-F238E27FC236}">
              <a16:creationId xmlns:a16="http://schemas.microsoft.com/office/drawing/2014/main" id="{CCA0665E-B517-421F-A8AA-C5696EB7FBB0}"/>
            </a:ext>
          </a:extLst>
        </xdr:cNvPr>
        <xdr:cNvSpPr txBox="1"/>
      </xdr:nvSpPr>
      <xdr:spPr>
        <a:xfrm>
          <a:off x="12611744" y="6081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59707</xdr:rowOff>
    </xdr:from>
    <xdr:ext cx="405111" cy="259045"/>
    <xdr:sp macro="" textlink="">
      <xdr:nvSpPr>
        <xdr:cNvPr id="545" name="n_1mainValue【一般廃棄物処理施設】&#10;有形固定資産減価償却率">
          <a:extLst>
            <a:ext uri="{FF2B5EF4-FFF2-40B4-BE49-F238E27FC236}">
              <a16:creationId xmlns:a16="http://schemas.microsoft.com/office/drawing/2014/main" id="{92634D95-A511-4E0B-AE84-335BB92DFD8B}"/>
            </a:ext>
          </a:extLst>
        </xdr:cNvPr>
        <xdr:cNvSpPr txBox="1"/>
      </xdr:nvSpPr>
      <xdr:spPr>
        <a:xfrm>
          <a:off x="15266044" y="57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126382</xdr:rowOff>
    </xdr:from>
    <xdr:ext cx="405111" cy="259045"/>
    <xdr:sp macro="" textlink="">
      <xdr:nvSpPr>
        <xdr:cNvPr id="546" name="n_2mainValue【一般廃棄物処理施設】&#10;有形固定資産減価償却率">
          <a:extLst>
            <a:ext uri="{FF2B5EF4-FFF2-40B4-BE49-F238E27FC236}">
              <a16:creationId xmlns:a16="http://schemas.microsoft.com/office/drawing/2014/main" id="{A0623C40-8AF6-467C-8EF2-98E9FC50BE19}"/>
            </a:ext>
          </a:extLst>
        </xdr:cNvPr>
        <xdr:cNvSpPr txBox="1"/>
      </xdr:nvSpPr>
      <xdr:spPr>
        <a:xfrm>
          <a:off x="14389744" y="578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76852</xdr:rowOff>
    </xdr:from>
    <xdr:ext cx="405111" cy="259045"/>
    <xdr:sp macro="" textlink="">
      <xdr:nvSpPr>
        <xdr:cNvPr id="547" name="n_3mainValue【一般廃棄物処理施設】&#10;有形固定資産減価償却率">
          <a:extLst>
            <a:ext uri="{FF2B5EF4-FFF2-40B4-BE49-F238E27FC236}">
              <a16:creationId xmlns:a16="http://schemas.microsoft.com/office/drawing/2014/main" id="{41792E6E-52D6-4FF6-80BF-381B4F5DF9B4}"/>
            </a:ext>
          </a:extLst>
        </xdr:cNvPr>
        <xdr:cNvSpPr txBox="1"/>
      </xdr:nvSpPr>
      <xdr:spPr>
        <a:xfrm>
          <a:off x="13500744" y="573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57167</xdr:rowOff>
    </xdr:from>
    <xdr:ext cx="405111" cy="259045"/>
    <xdr:sp macro="" textlink="">
      <xdr:nvSpPr>
        <xdr:cNvPr id="548" name="n_4mainValue【一般廃棄物処理施設】&#10;有形固定資産減価償却率">
          <a:extLst>
            <a:ext uri="{FF2B5EF4-FFF2-40B4-BE49-F238E27FC236}">
              <a16:creationId xmlns:a16="http://schemas.microsoft.com/office/drawing/2014/main" id="{676F43DA-6D07-42FB-96EB-3F7F8C5B53F2}"/>
            </a:ext>
          </a:extLst>
        </xdr:cNvPr>
        <xdr:cNvSpPr txBox="1"/>
      </xdr:nvSpPr>
      <xdr:spPr>
        <a:xfrm>
          <a:off x="12611744" y="6572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1467B475-77A5-4DEA-B970-8AF0CB5F46A5}"/>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4A7B453A-A5E2-4F17-BC13-35AA8367A28B}"/>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70E41916-1058-4C77-B51C-BAB5EC60815C}"/>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D84F7D89-707E-49E3-A438-EA4E63BFA56F}"/>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99B86355-434E-4414-B1E1-1CCC3C231B46}"/>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592D6555-CF23-4A79-B7D2-C3D28BE778EF}"/>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B24C5241-70BA-4C79-A3A4-9B7D50F9F7F6}"/>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AFD8CF28-72EF-477F-8D8F-A5A737E36F06}"/>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AAB5D9D9-DFCD-4338-ACCA-4D0993825763}"/>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A22EA4CC-2C10-40A6-9784-FC02002A3B7C}"/>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59" name="直線コネクタ 558">
          <a:extLst>
            <a:ext uri="{FF2B5EF4-FFF2-40B4-BE49-F238E27FC236}">
              <a16:creationId xmlns:a16="http://schemas.microsoft.com/office/drawing/2014/main" id="{645C2C33-800F-4AE1-901C-CA4960255FA4}"/>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560" name="テキスト ボックス 559">
          <a:extLst>
            <a:ext uri="{FF2B5EF4-FFF2-40B4-BE49-F238E27FC236}">
              <a16:creationId xmlns:a16="http://schemas.microsoft.com/office/drawing/2014/main" id="{AE87E82B-49DA-499D-A922-3A09871733A7}"/>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61" name="直線コネクタ 560">
          <a:extLst>
            <a:ext uri="{FF2B5EF4-FFF2-40B4-BE49-F238E27FC236}">
              <a16:creationId xmlns:a16="http://schemas.microsoft.com/office/drawing/2014/main" id="{512377E2-2240-49B9-B265-5D67A37103BB}"/>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38</xdr:row>
      <xdr:rowOff>48277</xdr:rowOff>
    </xdr:from>
    <xdr:ext cx="595419" cy="259045"/>
    <xdr:sp macro="" textlink="">
      <xdr:nvSpPr>
        <xdr:cNvPr id="562" name="テキスト ボックス 561">
          <a:extLst>
            <a:ext uri="{FF2B5EF4-FFF2-40B4-BE49-F238E27FC236}">
              <a16:creationId xmlns:a16="http://schemas.microsoft.com/office/drawing/2014/main" id="{9C00816D-C7DF-4A83-8D62-A043F6A009F6}"/>
            </a:ext>
          </a:extLst>
        </xdr:cNvPr>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63" name="直線コネクタ 562">
          <a:extLst>
            <a:ext uri="{FF2B5EF4-FFF2-40B4-BE49-F238E27FC236}">
              <a16:creationId xmlns:a16="http://schemas.microsoft.com/office/drawing/2014/main" id="{A0AA70DF-4D64-4EEA-B96D-9AE7EFAD723E}"/>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35</xdr:row>
      <xdr:rowOff>105427</xdr:rowOff>
    </xdr:from>
    <xdr:ext cx="595419" cy="259045"/>
    <xdr:sp macro="" textlink="">
      <xdr:nvSpPr>
        <xdr:cNvPr id="564" name="テキスト ボックス 563">
          <a:extLst>
            <a:ext uri="{FF2B5EF4-FFF2-40B4-BE49-F238E27FC236}">
              <a16:creationId xmlns:a16="http://schemas.microsoft.com/office/drawing/2014/main" id="{52F707ED-A60E-4E1D-BA79-5D0CDE6F4600}"/>
            </a:ext>
          </a:extLst>
        </xdr:cNvPr>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65" name="直線コネクタ 564">
          <a:extLst>
            <a:ext uri="{FF2B5EF4-FFF2-40B4-BE49-F238E27FC236}">
              <a16:creationId xmlns:a16="http://schemas.microsoft.com/office/drawing/2014/main" id="{4A5ABFDE-0925-45CC-A735-8484FA8086AA}"/>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162577</xdr:rowOff>
    </xdr:from>
    <xdr:ext cx="595419" cy="259045"/>
    <xdr:sp macro="" textlink="">
      <xdr:nvSpPr>
        <xdr:cNvPr id="566" name="テキスト ボックス 565">
          <a:extLst>
            <a:ext uri="{FF2B5EF4-FFF2-40B4-BE49-F238E27FC236}">
              <a16:creationId xmlns:a16="http://schemas.microsoft.com/office/drawing/2014/main" id="{5AF5FD7F-C7B4-4C07-9A49-9119864DE8EF}"/>
            </a:ext>
          </a:extLst>
        </xdr:cNvPr>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67" name="直線コネクタ 566">
          <a:extLst>
            <a:ext uri="{FF2B5EF4-FFF2-40B4-BE49-F238E27FC236}">
              <a16:creationId xmlns:a16="http://schemas.microsoft.com/office/drawing/2014/main" id="{942345B6-746B-4D35-8434-94E0DF447CB7}"/>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68" name="テキスト ボックス 567">
          <a:extLst>
            <a:ext uri="{FF2B5EF4-FFF2-40B4-BE49-F238E27FC236}">
              <a16:creationId xmlns:a16="http://schemas.microsoft.com/office/drawing/2014/main" id="{B3BCD3CC-E068-49C8-B8B1-53FBEDAC436E}"/>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69" name="【一般廃棄物処理施設】&#10;一人当たり有形固定資産（償却資産）額グラフ枠">
          <a:extLst>
            <a:ext uri="{FF2B5EF4-FFF2-40B4-BE49-F238E27FC236}">
              <a16:creationId xmlns:a16="http://schemas.microsoft.com/office/drawing/2014/main" id="{8C40398D-6D6E-4164-8AC6-D2AD41922F82}"/>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16430</xdr:rowOff>
    </xdr:from>
    <xdr:to>
      <xdr:col>116</xdr:col>
      <xdr:colOff>62864</xdr:colOff>
      <xdr:row>41</xdr:row>
      <xdr:rowOff>121097</xdr:rowOff>
    </xdr:to>
    <xdr:cxnSp macro="">
      <xdr:nvCxnSpPr>
        <xdr:cNvPr id="570" name="直線コネクタ 569">
          <a:extLst>
            <a:ext uri="{FF2B5EF4-FFF2-40B4-BE49-F238E27FC236}">
              <a16:creationId xmlns:a16="http://schemas.microsoft.com/office/drawing/2014/main" id="{808F2574-9065-4391-88D7-53863E86E960}"/>
            </a:ext>
          </a:extLst>
        </xdr:cNvPr>
        <xdr:cNvCxnSpPr/>
      </xdr:nvCxnSpPr>
      <xdr:spPr>
        <a:xfrm flipV="1">
          <a:off x="22160864" y="5845730"/>
          <a:ext cx="0" cy="13048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124924</xdr:rowOff>
    </xdr:from>
    <xdr:ext cx="469744" cy="259045"/>
    <xdr:sp macro="" textlink="">
      <xdr:nvSpPr>
        <xdr:cNvPr id="571" name="【一般廃棄物処理施設】&#10;一人当たり有形固定資産（償却資産）額最小値テキスト">
          <a:extLst>
            <a:ext uri="{FF2B5EF4-FFF2-40B4-BE49-F238E27FC236}">
              <a16:creationId xmlns:a16="http://schemas.microsoft.com/office/drawing/2014/main" id="{DA5ED5B7-BAC0-485F-8555-FB0ED410F53F}"/>
            </a:ext>
          </a:extLst>
        </xdr:cNvPr>
        <xdr:cNvSpPr txBox="1"/>
      </xdr:nvSpPr>
      <xdr:spPr>
        <a:xfrm>
          <a:off x="22199600" y="71543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121097</xdr:rowOff>
    </xdr:from>
    <xdr:to>
      <xdr:col>116</xdr:col>
      <xdr:colOff>152400</xdr:colOff>
      <xdr:row>41</xdr:row>
      <xdr:rowOff>121097</xdr:rowOff>
    </xdr:to>
    <xdr:cxnSp macro="">
      <xdr:nvCxnSpPr>
        <xdr:cNvPr id="572" name="直線コネクタ 571">
          <a:extLst>
            <a:ext uri="{FF2B5EF4-FFF2-40B4-BE49-F238E27FC236}">
              <a16:creationId xmlns:a16="http://schemas.microsoft.com/office/drawing/2014/main" id="{450A2A70-5FF9-479F-8848-360E373DA901}"/>
            </a:ext>
          </a:extLst>
        </xdr:cNvPr>
        <xdr:cNvCxnSpPr/>
      </xdr:nvCxnSpPr>
      <xdr:spPr>
        <a:xfrm>
          <a:off x="22072600" y="71505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134557</xdr:rowOff>
    </xdr:from>
    <xdr:ext cx="599010" cy="259045"/>
    <xdr:sp macro="" textlink="">
      <xdr:nvSpPr>
        <xdr:cNvPr id="573" name="【一般廃棄物処理施設】&#10;一人当たり有形固定資産（償却資産）額最大値テキスト">
          <a:extLst>
            <a:ext uri="{FF2B5EF4-FFF2-40B4-BE49-F238E27FC236}">
              <a16:creationId xmlns:a16="http://schemas.microsoft.com/office/drawing/2014/main" id="{51DEDFD9-5AED-4563-A364-1F41EAEC88A5}"/>
            </a:ext>
          </a:extLst>
        </xdr:cNvPr>
        <xdr:cNvSpPr txBox="1"/>
      </xdr:nvSpPr>
      <xdr:spPr>
        <a:xfrm>
          <a:off x="22199600" y="5620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288,073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16430</xdr:rowOff>
    </xdr:from>
    <xdr:to>
      <xdr:col>116</xdr:col>
      <xdr:colOff>152400</xdr:colOff>
      <xdr:row>34</xdr:row>
      <xdr:rowOff>16430</xdr:rowOff>
    </xdr:to>
    <xdr:cxnSp macro="">
      <xdr:nvCxnSpPr>
        <xdr:cNvPr id="574" name="直線コネクタ 573">
          <a:extLst>
            <a:ext uri="{FF2B5EF4-FFF2-40B4-BE49-F238E27FC236}">
              <a16:creationId xmlns:a16="http://schemas.microsoft.com/office/drawing/2014/main" id="{1C96F50D-E97D-499E-AC53-62CF58EB4E27}"/>
            </a:ext>
          </a:extLst>
        </xdr:cNvPr>
        <xdr:cNvCxnSpPr/>
      </xdr:nvCxnSpPr>
      <xdr:spPr>
        <a:xfrm>
          <a:off x="22072600" y="5845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82360</xdr:rowOff>
    </xdr:from>
    <xdr:ext cx="599010" cy="259045"/>
    <xdr:sp macro="" textlink="">
      <xdr:nvSpPr>
        <xdr:cNvPr id="575" name="【一般廃棄物処理施設】&#10;一人当たり有形固定資産（償却資産）額平均値テキスト">
          <a:extLst>
            <a:ext uri="{FF2B5EF4-FFF2-40B4-BE49-F238E27FC236}">
              <a16:creationId xmlns:a16="http://schemas.microsoft.com/office/drawing/2014/main" id="{FAFF716F-0CDE-4F5B-AD50-C6C452B7E23C}"/>
            </a:ext>
          </a:extLst>
        </xdr:cNvPr>
        <xdr:cNvSpPr txBox="1"/>
      </xdr:nvSpPr>
      <xdr:spPr>
        <a:xfrm>
          <a:off x="22199600" y="659746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103933</xdr:rowOff>
    </xdr:from>
    <xdr:to>
      <xdr:col>116</xdr:col>
      <xdr:colOff>114300</xdr:colOff>
      <xdr:row>39</xdr:row>
      <xdr:rowOff>34083</xdr:rowOff>
    </xdr:to>
    <xdr:sp macro="" textlink="">
      <xdr:nvSpPr>
        <xdr:cNvPr id="576" name="フローチャート: 判断 575">
          <a:extLst>
            <a:ext uri="{FF2B5EF4-FFF2-40B4-BE49-F238E27FC236}">
              <a16:creationId xmlns:a16="http://schemas.microsoft.com/office/drawing/2014/main" id="{29D3AEF5-7F62-447C-AC38-E6334D44F593}"/>
            </a:ext>
          </a:extLst>
        </xdr:cNvPr>
        <xdr:cNvSpPr/>
      </xdr:nvSpPr>
      <xdr:spPr>
        <a:xfrm>
          <a:off x="22110700" y="6619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1827</xdr:rowOff>
    </xdr:from>
    <xdr:to>
      <xdr:col>112</xdr:col>
      <xdr:colOff>38100</xdr:colOff>
      <xdr:row>39</xdr:row>
      <xdr:rowOff>103427</xdr:rowOff>
    </xdr:to>
    <xdr:sp macro="" textlink="">
      <xdr:nvSpPr>
        <xdr:cNvPr id="577" name="フローチャート: 判断 576">
          <a:extLst>
            <a:ext uri="{FF2B5EF4-FFF2-40B4-BE49-F238E27FC236}">
              <a16:creationId xmlns:a16="http://schemas.microsoft.com/office/drawing/2014/main" id="{284D59D6-0682-4B46-8B3E-977E02884358}"/>
            </a:ext>
          </a:extLst>
        </xdr:cNvPr>
        <xdr:cNvSpPr/>
      </xdr:nvSpPr>
      <xdr:spPr>
        <a:xfrm>
          <a:off x="21272500" y="6688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14002</xdr:rowOff>
    </xdr:from>
    <xdr:to>
      <xdr:col>107</xdr:col>
      <xdr:colOff>101600</xdr:colOff>
      <xdr:row>39</xdr:row>
      <xdr:rowOff>115602</xdr:rowOff>
    </xdr:to>
    <xdr:sp macro="" textlink="">
      <xdr:nvSpPr>
        <xdr:cNvPr id="578" name="フローチャート: 判断 577">
          <a:extLst>
            <a:ext uri="{FF2B5EF4-FFF2-40B4-BE49-F238E27FC236}">
              <a16:creationId xmlns:a16="http://schemas.microsoft.com/office/drawing/2014/main" id="{88F241A3-8DC6-474F-BB06-1281A0C90EC2}"/>
            </a:ext>
          </a:extLst>
        </xdr:cNvPr>
        <xdr:cNvSpPr/>
      </xdr:nvSpPr>
      <xdr:spPr>
        <a:xfrm>
          <a:off x="20383500" y="6700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31252</xdr:rowOff>
    </xdr:from>
    <xdr:to>
      <xdr:col>102</xdr:col>
      <xdr:colOff>165100</xdr:colOff>
      <xdr:row>39</xdr:row>
      <xdr:rowOff>132852</xdr:rowOff>
    </xdr:to>
    <xdr:sp macro="" textlink="">
      <xdr:nvSpPr>
        <xdr:cNvPr id="579" name="フローチャート: 判断 578">
          <a:extLst>
            <a:ext uri="{FF2B5EF4-FFF2-40B4-BE49-F238E27FC236}">
              <a16:creationId xmlns:a16="http://schemas.microsoft.com/office/drawing/2014/main" id="{403DD5A8-8F88-4E42-8E90-58FAFE512186}"/>
            </a:ext>
          </a:extLst>
        </xdr:cNvPr>
        <xdr:cNvSpPr/>
      </xdr:nvSpPr>
      <xdr:spPr>
        <a:xfrm>
          <a:off x="19494500" y="6717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64788</xdr:rowOff>
    </xdr:from>
    <xdr:to>
      <xdr:col>98</xdr:col>
      <xdr:colOff>38100</xdr:colOff>
      <xdr:row>39</xdr:row>
      <xdr:rowOff>166388</xdr:rowOff>
    </xdr:to>
    <xdr:sp macro="" textlink="">
      <xdr:nvSpPr>
        <xdr:cNvPr id="580" name="フローチャート: 判断 579">
          <a:extLst>
            <a:ext uri="{FF2B5EF4-FFF2-40B4-BE49-F238E27FC236}">
              <a16:creationId xmlns:a16="http://schemas.microsoft.com/office/drawing/2014/main" id="{323B7E1C-AA1B-4A38-BCEB-331304A0140F}"/>
            </a:ext>
          </a:extLst>
        </xdr:cNvPr>
        <xdr:cNvSpPr/>
      </xdr:nvSpPr>
      <xdr:spPr>
        <a:xfrm>
          <a:off x="18605500" y="6751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1" name="テキスト ボックス 580">
          <a:extLst>
            <a:ext uri="{FF2B5EF4-FFF2-40B4-BE49-F238E27FC236}">
              <a16:creationId xmlns:a16="http://schemas.microsoft.com/office/drawing/2014/main" id="{C77A3C4F-71B4-4F11-B969-91C7A418D169}"/>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2" name="テキスト ボックス 581">
          <a:extLst>
            <a:ext uri="{FF2B5EF4-FFF2-40B4-BE49-F238E27FC236}">
              <a16:creationId xmlns:a16="http://schemas.microsoft.com/office/drawing/2014/main" id="{41423333-14AF-4A75-8D4B-E525E695E2AA}"/>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3" name="テキスト ボックス 582">
          <a:extLst>
            <a:ext uri="{FF2B5EF4-FFF2-40B4-BE49-F238E27FC236}">
              <a16:creationId xmlns:a16="http://schemas.microsoft.com/office/drawing/2014/main" id="{E0C7DB48-B642-48AA-9670-41D82802B802}"/>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4" name="テキスト ボックス 583">
          <a:extLst>
            <a:ext uri="{FF2B5EF4-FFF2-40B4-BE49-F238E27FC236}">
              <a16:creationId xmlns:a16="http://schemas.microsoft.com/office/drawing/2014/main" id="{BBC96854-BA37-410F-B873-666EF67018BB}"/>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8537A695-30DC-4A71-83DA-72EACFDE2C0D}"/>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113000</xdr:rowOff>
    </xdr:from>
    <xdr:to>
      <xdr:col>116</xdr:col>
      <xdr:colOff>114300</xdr:colOff>
      <xdr:row>38</xdr:row>
      <xdr:rowOff>43149</xdr:rowOff>
    </xdr:to>
    <xdr:sp macro="" textlink="">
      <xdr:nvSpPr>
        <xdr:cNvPr id="586" name="楕円 585">
          <a:extLst>
            <a:ext uri="{FF2B5EF4-FFF2-40B4-BE49-F238E27FC236}">
              <a16:creationId xmlns:a16="http://schemas.microsoft.com/office/drawing/2014/main" id="{6E4A12BD-5B5D-4733-89B1-ACE3152DDD4E}"/>
            </a:ext>
          </a:extLst>
        </xdr:cNvPr>
        <xdr:cNvSpPr/>
      </xdr:nvSpPr>
      <xdr:spPr>
        <a:xfrm>
          <a:off x="22110700" y="645665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135877</xdr:rowOff>
    </xdr:from>
    <xdr:ext cx="599010" cy="259045"/>
    <xdr:sp macro="" textlink="">
      <xdr:nvSpPr>
        <xdr:cNvPr id="587" name="【一般廃棄物処理施設】&#10;一人当たり有形固定資産（償却資産）額該当値テキスト">
          <a:extLst>
            <a:ext uri="{FF2B5EF4-FFF2-40B4-BE49-F238E27FC236}">
              <a16:creationId xmlns:a16="http://schemas.microsoft.com/office/drawing/2014/main" id="{94B3C05B-7299-451E-B529-E9E3FA7FC06E}"/>
            </a:ext>
          </a:extLst>
        </xdr:cNvPr>
        <xdr:cNvSpPr txBox="1"/>
      </xdr:nvSpPr>
      <xdr:spPr>
        <a:xfrm>
          <a:off x="22199600" y="63080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67664</xdr:rowOff>
    </xdr:from>
    <xdr:to>
      <xdr:col>112</xdr:col>
      <xdr:colOff>38100</xdr:colOff>
      <xdr:row>37</xdr:row>
      <xdr:rowOff>169264</xdr:rowOff>
    </xdr:to>
    <xdr:sp macro="" textlink="">
      <xdr:nvSpPr>
        <xdr:cNvPr id="588" name="楕円 587">
          <a:extLst>
            <a:ext uri="{FF2B5EF4-FFF2-40B4-BE49-F238E27FC236}">
              <a16:creationId xmlns:a16="http://schemas.microsoft.com/office/drawing/2014/main" id="{2B6F6F7C-FEA5-44DB-8B26-ED56B6421C21}"/>
            </a:ext>
          </a:extLst>
        </xdr:cNvPr>
        <xdr:cNvSpPr/>
      </xdr:nvSpPr>
      <xdr:spPr>
        <a:xfrm>
          <a:off x="21272500" y="6411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37</xdr:row>
      <xdr:rowOff>118464</xdr:rowOff>
    </xdr:from>
    <xdr:to>
      <xdr:col>116</xdr:col>
      <xdr:colOff>63500</xdr:colOff>
      <xdr:row>37</xdr:row>
      <xdr:rowOff>163799</xdr:rowOff>
    </xdr:to>
    <xdr:cxnSp macro="">
      <xdr:nvCxnSpPr>
        <xdr:cNvPr id="589" name="直線コネクタ 588">
          <a:extLst>
            <a:ext uri="{FF2B5EF4-FFF2-40B4-BE49-F238E27FC236}">
              <a16:creationId xmlns:a16="http://schemas.microsoft.com/office/drawing/2014/main" id="{A66555D8-B98E-4CCC-9A4C-06FA3F1BBC90}"/>
            </a:ext>
          </a:extLst>
        </xdr:cNvPr>
        <xdr:cNvCxnSpPr/>
      </xdr:nvCxnSpPr>
      <xdr:spPr>
        <a:xfrm>
          <a:off x="21323300" y="6462114"/>
          <a:ext cx="838200" cy="45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36</xdr:row>
      <xdr:rowOff>145260</xdr:rowOff>
    </xdr:from>
    <xdr:to>
      <xdr:col>107</xdr:col>
      <xdr:colOff>101600</xdr:colOff>
      <xdr:row>37</xdr:row>
      <xdr:rowOff>75410</xdr:rowOff>
    </xdr:to>
    <xdr:sp macro="" textlink="">
      <xdr:nvSpPr>
        <xdr:cNvPr id="590" name="楕円 589">
          <a:extLst>
            <a:ext uri="{FF2B5EF4-FFF2-40B4-BE49-F238E27FC236}">
              <a16:creationId xmlns:a16="http://schemas.microsoft.com/office/drawing/2014/main" id="{1CBA2825-B0E7-4C24-B57F-308E2FA7EAEC}"/>
            </a:ext>
          </a:extLst>
        </xdr:cNvPr>
        <xdr:cNvSpPr/>
      </xdr:nvSpPr>
      <xdr:spPr>
        <a:xfrm>
          <a:off x="20383500" y="6317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24610</xdr:rowOff>
    </xdr:from>
    <xdr:to>
      <xdr:col>111</xdr:col>
      <xdr:colOff>177800</xdr:colOff>
      <xdr:row>37</xdr:row>
      <xdr:rowOff>118464</xdr:rowOff>
    </xdr:to>
    <xdr:cxnSp macro="">
      <xdr:nvCxnSpPr>
        <xdr:cNvPr id="591" name="直線コネクタ 590">
          <a:extLst>
            <a:ext uri="{FF2B5EF4-FFF2-40B4-BE49-F238E27FC236}">
              <a16:creationId xmlns:a16="http://schemas.microsoft.com/office/drawing/2014/main" id="{0C815338-9573-490C-913B-CFBDFAF8A9DC}"/>
            </a:ext>
          </a:extLst>
        </xdr:cNvPr>
        <xdr:cNvCxnSpPr/>
      </xdr:nvCxnSpPr>
      <xdr:spPr>
        <a:xfrm>
          <a:off x="20434300" y="6368260"/>
          <a:ext cx="889000" cy="9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36</xdr:row>
      <xdr:rowOff>150165</xdr:rowOff>
    </xdr:from>
    <xdr:to>
      <xdr:col>102</xdr:col>
      <xdr:colOff>165100</xdr:colOff>
      <xdr:row>37</xdr:row>
      <xdr:rowOff>80315</xdr:rowOff>
    </xdr:to>
    <xdr:sp macro="" textlink="">
      <xdr:nvSpPr>
        <xdr:cNvPr id="592" name="楕円 591">
          <a:extLst>
            <a:ext uri="{FF2B5EF4-FFF2-40B4-BE49-F238E27FC236}">
              <a16:creationId xmlns:a16="http://schemas.microsoft.com/office/drawing/2014/main" id="{FE48CD86-FDB3-4EA3-A18E-F07AA56E38BE}"/>
            </a:ext>
          </a:extLst>
        </xdr:cNvPr>
        <xdr:cNvSpPr/>
      </xdr:nvSpPr>
      <xdr:spPr>
        <a:xfrm>
          <a:off x="19494500" y="6322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37</xdr:row>
      <xdr:rowOff>24610</xdr:rowOff>
    </xdr:from>
    <xdr:to>
      <xdr:col>107</xdr:col>
      <xdr:colOff>50800</xdr:colOff>
      <xdr:row>37</xdr:row>
      <xdr:rowOff>29515</xdr:rowOff>
    </xdr:to>
    <xdr:cxnSp macro="">
      <xdr:nvCxnSpPr>
        <xdr:cNvPr id="593" name="直線コネクタ 592">
          <a:extLst>
            <a:ext uri="{FF2B5EF4-FFF2-40B4-BE49-F238E27FC236}">
              <a16:creationId xmlns:a16="http://schemas.microsoft.com/office/drawing/2014/main" id="{3590847C-9DD8-4D9F-A233-4C702ADC3AA2}"/>
            </a:ext>
          </a:extLst>
        </xdr:cNvPr>
        <xdr:cNvCxnSpPr/>
      </xdr:nvCxnSpPr>
      <xdr:spPr>
        <a:xfrm flipV="1">
          <a:off x="19545300" y="6368260"/>
          <a:ext cx="889000" cy="4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176</xdr:rowOff>
    </xdr:from>
    <xdr:to>
      <xdr:col>98</xdr:col>
      <xdr:colOff>38100</xdr:colOff>
      <xdr:row>39</xdr:row>
      <xdr:rowOff>101776</xdr:rowOff>
    </xdr:to>
    <xdr:sp macro="" textlink="">
      <xdr:nvSpPr>
        <xdr:cNvPr id="594" name="楕円 593">
          <a:extLst>
            <a:ext uri="{FF2B5EF4-FFF2-40B4-BE49-F238E27FC236}">
              <a16:creationId xmlns:a16="http://schemas.microsoft.com/office/drawing/2014/main" id="{E8A066F1-5A51-4F0A-8E2F-58ADD8E4879B}"/>
            </a:ext>
          </a:extLst>
        </xdr:cNvPr>
        <xdr:cNvSpPr/>
      </xdr:nvSpPr>
      <xdr:spPr>
        <a:xfrm>
          <a:off x="18605500" y="6686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37</xdr:row>
      <xdr:rowOff>29515</xdr:rowOff>
    </xdr:from>
    <xdr:to>
      <xdr:col>102</xdr:col>
      <xdr:colOff>114300</xdr:colOff>
      <xdr:row>39</xdr:row>
      <xdr:rowOff>50976</xdr:rowOff>
    </xdr:to>
    <xdr:cxnSp macro="">
      <xdr:nvCxnSpPr>
        <xdr:cNvPr id="595" name="直線コネクタ 594">
          <a:extLst>
            <a:ext uri="{FF2B5EF4-FFF2-40B4-BE49-F238E27FC236}">
              <a16:creationId xmlns:a16="http://schemas.microsoft.com/office/drawing/2014/main" id="{D3E56059-E3B8-4EE3-91FA-2BE77F438C85}"/>
            </a:ext>
          </a:extLst>
        </xdr:cNvPr>
        <xdr:cNvCxnSpPr/>
      </xdr:nvCxnSpPr>
      <xdr:spPr>
        <a:xfrm flipV="1">
          <a:off x="18656300" y="6373165"/>
          <a:ext cx="889000" cy="364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39</xdr:row>
      <xdr:rowOff>94554</xdr:rowOff>
    </xdr:from>
    <xdr:ext cx="534377" cy="259045"/>
    <xdr:sp macro="" textlink="">
      <xdr:nvSpPr>
        <xdr:cNvPr id="596" name="n_1aveValue【一般廃棄物処理施設】&#10;一人当たり有形固定資産（償却資産）額">
          <a:extLst>
            <a:ext uri="{FF2B5EF4-FFF2-40B4-BE49-F238E27FC236}">
              <a16:creationId xmlns:a16="http://schemas.microsoft.com/office/drawing/2014/main" id="{724D7B33-9075-4E1A-9BF7-31F93C8F8A64}"/>
            </a:ext>
          </a:extLst>
        </xdr:cNvPr>
        <xdr:cNvSpPr txBox="1"/>
      </xdr:nvSpPr>
      <xdr:spPr>
        <a:xfrm>
          <a:off x="21043411" y="678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106729</xdr:rowOff>
    </xdr:from>
    <xdr:ext cx="534377" cy="259045"/>
    <xdr:sp macro="" textlink="">
      <xdr:nvSpPr>
        <xdr:cNvPr id="597" name="n_2aveValue【一般廃棄物処理施設】&#10;一人当たり有形固定資産（償却資産）額">
          <a:extLst>
            <a:ext uri="{FF2B5EF4-FFF2-40B4-BE49-F238E27FC236}">
              <a16:creationId xmlns:a16="http://schemas.microsoft.com/office/drawing/2014/main" id="{497DFC44-7E66-4012-AC61-2460667C8113}"/>
            </a:ext>
          </a:extLst>
        </xdr:cNvPr>
        <xdr:cNvSpPr txBox="1"/>
      </xdr:nvSpPr>
      <xdr:spPr>
        <a:xfrm>
          <a:off x="20167111" y="6793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39</xdr:row>
      <xdr:rowOff>123979</xdr:rowOff>
    </xdr:from>
    <xdr:ext cx="534377" cy="259045"/>
    <xdr:sp macro="" textlink="">
      <xdr:nvSpPr>
        <xdr:cNvPr id="598" name="n_3aveValue【一般廃棄物処理施設】&#10;一人当たり有形固定資産（償却資産）額">
          <a:extLst>
            <a:ext uri="{FF2B5EF4-FFF2-40B4-BE49-F238E27FC236}">
              <a16:creationId xmlns:a16="http://schemas.microsoft.com/office/drawing/2014/main" id="{0F1F8E56-2B05-4A76-B7A0-FF81BE9B175F}"/>
            </a:ext>
          </a:extLst>
        </xdr:cNvPr>
        <xdr:cNvSpPr txBox="1"/>
      </xdr:nvSpPr>
      <xdr:spPr>
        <a:xfrm>
          <a:off x="19278111" y="6810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157515</xdr:rowOff>
    </xdr:from>
    <xdr:ext cx="534377" cy="259045"/>
    <xdr:sp macro="" textlink="">
      <xdr:nvSpPr>
        <xdr:cNvPr id="599" name="n_4aveValue【一般廃棄物処理施設】&#10;一人当たり有形固定資産（償却資産）額">
          <a:extLst>
            <a:ext uri="{FF2B5EF4-FFF2-40B4-BE49-F238E27FC236}">
              <a16:creationId xmlns:a16="http://schemas.microsoft.com/office/drawing/2014/main" id="{123A6AF5-EDE3-4006-9D3E-CA9FE632A1DA}"/>
            </a:ext>
          </a:extLst>
        </xdr:cNvPr>
        <xdr:cNvSpPr txBox="1"/>
      </xdr:nvSpPr>
      <xdr:spPr>
        <a:xfrm>
          <a:off x="18389111" y="68440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36</xdr:row>
      <xdr:rowOff>14341</xdr:rowOff>
    </xdr:from>
    <xdr:ext cx="599010" cy="259045"/>
    <xdr:sp macro="" textlink="">
      <xdr:nvSpPr>
        <xdr:cNvPr id="600" name="n_1mainValue【一般廃棄物処理施設】&#10;一人当たり有形固定資産（償却資産）額">
          <a:extLst>
            <a:ext uri="{FF2B5EF4-FFF2-40B4-BE49-F238E27FC236}">
              <a16:creationId xmlns:a16="http://schemas.microsoft.com/office/drawing/2014/main" id="{C4932265-E4BC-40F3-8503-070A7ABE79F5}"/>
            </a:ext>
          </a:extLst>
        </xdr:cNvPr>
        <xdr:cNvSpPr txBox="1"/>
      </xdr:nvSpPr>
      <xdr:spPr>
        <a:xfrm>
          <a:off x="21011095" y="61865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35</xdr:row>
      <xdr:rowOff>91937</xdr:rowOff>
    </xdr:from>
    <xdr:ext cx="599010" cy="259045"/>
    <xdr:sp macro="" textlink="">
      <xdr:nvSpPr>
        <xdr:cNvPr id="601" name="n_2mainValue【一般廃棄物処理施設】&#10;一人当たり有形固定資産（償却資産）額">
          <a:extLst>
            <a:ext uri="{FF2B5EF4-FFF2-40B4-BE49-F238E27FC236}">
              <a16:creationId xmlns:a16="http://schemas.microsoft.com/office/drawing/2014/main" id="{358E0169-2707-4224-B5DC-8771FFB17B0F}"/>
            </a:ext>
          </a:extLst>
        </xdr:cNvPr>
        <xdr:cNvSpPr txBox="1"/>
      </xdr:nvSpPr>
      <xdr:spPr>
        <a:xfrm>
          <a:off x="20134795" y="6092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35</xdr:row>
      <xdr:rowOff>96842</xdr:rowOff>
    </xdr:from>
    <xdr:ext cx="599010" cy="259045"/>
    <xdr:sp macro="" textlink="">
      <xdr:nvSpPr>
        <xdr:cNvPr id="602" name="n_3mainValue【一般廃棄物処理施設】&#10;一人当たり有形固定資産（償却資産）額">
          <a:extLst>
            <a:ext uri="{FF2B5EF4-FFF2-40B4-BE49-F238E27FC236}">
              <a16:creationId xmlns:a16="http://schemas.microsoft.com/office/drawing/2014/main" id="{7590032B-4DC8-4B33-8B42-80BAFECBD81B}"/>
            </a:ext>
          </a:extLst>
        </xdr:cNvPr>
        <xdr:cNvSpPr txBox="1"/>
      </xdr:nvSpPr>
      <xdr:spPr>
        <a:xfrm>
          <a:off x="19245795" y="6097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118303</xdr:rowOff>
    </xdr:from>
    <xdr:ext cx="534377" cy="259045"/>
    <xdr:sp macro="" textlink="">
      <xdr:nvSpPr>
        <xdr:cNvPr id="603" name="n_4mainValue【一般廃棄物処理施設】&#10;一人当たり有形固定資産（償却資産）額">
          <a:extLst>
            <a:ext uri="{FF2B5EF4-FFF2-40B4-BE49-F238E27FC236}">
              <a16:creationId xmlns:a16="http://schemas.microsoft.com/office/drawing/2014/main" id="{BCD94FF0-1EC5-457D-9692-890FB9EAC399}"/>
            </a:ext>
          </a:extLst>
        </xdr:cNvPr>
        <xdr:cNvSpPr txBox="1"/>
      </xdr:nvSpPr>
      <xdr:spPr>
        <a:xfrm>
          <a:off x="18389111" y="6461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4" name="正方形/長方形 603">
          <a:extLst>
            <a:ext uri="{FF2B5EF4-FFF2-40B4-BE49-F238E27FC236}">
              <a16:creationId xmlns:a16="http://schemas.microsoft.com/office/drawing/2014/main" id="{5E547E7E-114E-4477-8F97-0F7345899D41}"/>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5" name="正方形/長方形 604">
          <a:extLst>
            <a:ext uri="{FF2B5EF4-FFF2-40B4-BE49-F238E27FC236}">
              <a16:creationId xmlns:a16="http://schemas.microsoft.com/office/drawing/2014/main" id="{DE960BA3-F9C5-4450-8EEC-EBB03C2A4C2B}"/>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6" name="正方形/長方形 605">
          <a:extLst>
            <a:ext uri="{FF2B5EF4-FFF2-40B4-BE49-F238E27FC236}">
              <a16:creationId xmlns:a16="http://schemas.microsoft.com/office/drawing/2014/main" id="{243DBC45-FCE9-4322-A17C-9CC0920CF0A5}"/>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7" name="正方形/長方形 606">
          <a:extLst>
            <a:ext uri="{FF2B5EF4-FFF2-40B4-BE49-F238E27FC236}">
              <a16:creationId xmlns:a16="http://schemas.microsoft.com/office/drawing/2014/main" id="{1F26CFCC-FCB6-4DB8-BE0A-F2CD97AB1B08}"/>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8" name="正方形/長方形 607">
          <a:extLst>
            <a:ext uri="{FF2B5EF4-FFF2-40B4-BE49-F238E27FC236}">
              <a16:creationId xmlns:a16="http://schemas.microsoft.com/office/drawing/2014/main" id="{AEC3E4D9-BE45-4E2E-A593-0173E3A805B1}"/>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09" name="正方形/長方形 608">
          <a:extLst>
            <a:ext uri="{FF2B5EF4-FFF2-40B4-BE49-F238E27FC236}">
              <a16:creationId xmlns:a16="http://schemas.microsoft.com/office/drawing/2014/main" id="{58F292CE-84A1-4049-A1B7-B3CFA4EB79C1}"/>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0" name="正方形/長方形 609">
          <a:extLst>
            <a:ext uri="{FF2B5EF4-FFF2-40B4-BE49-F238E27FC236}">
              <a16:creationId xmlns:a16="http://schemas.microsoft.com/office/drawing/2014/main" id="{CC5A0379-ED10-4480-940D-54BE01311415}"/>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1" name="正方形/長方形 610">
          <a:extLst>
            <a:ext uri="{FF2B5EF4-FFF2-40B4-BE49-F238E27FC236}">
              <a16:creationId xmlns:a16="http://schemas.microsoft.com/office/drawing/2014/main" id="{FA8106BE-380A-435A-BF94-79B8B41B6F29}"/>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2" name="テキスト ボックス 611">
          <a:extLst>
            <a:ext uri="{FF2B5EF4-FFF2-40B4-BE49-F238E27FC236}">
              <a16:creationId xmlns:a16="http://schemas.microsoft.com/office/drawing/2014/main" id="{73686C87-0B7C-440D-94BC-095943A3BE4E}"/>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3" name="直線コネクタ 612">
          <a:extLst>
            <a:ext uri="{FF2B5EF4-FFF2-40B4-BE49-F238E27FC236}">
              <a16:creationId xmlns:a16="http://schemas.microsoft.com/office/drawing/2014/main" id="{8C89F897-1401-47D2-AE62-C519B14506A9}"/>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0AA9C123-0B83-499A-A65C-B37ADE461A62}"/>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615" name="直線コネクタ 614">
          <a:extLst>
            <a:ext uri="{FF2B5EF4-FFF2-40B4-BE49-F238E27FC236}">
              <a16:creationId xmlns:a16="http://schemas.microsoft.com/office/drawing/2014/main" id="{5D5672E6-955B-44E2-8BF3-9F2C8CFC56B7}"/>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616" name="テキスト ボックス 615">
          <a:extLst>
            <a:ext uri="{FF2B5EF4-FFF2-40B4-BE49-F238E27FC236}">
              <a16:creationId xmlns:a16="http://schemas.microsoft.com/office/drawing/2014/main" id="{676916FC-5E75-443C-BBA6-9293CA49212B}"/>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617" name="直線コネクタ 616">
          <a:extLst>
            <a:ext uri="{FF2B5EF4-FFF2-40B4-BE49-F238E27FC236}">
              <a16:creationId xmlns:a16="http://schemas.microsoft.com/office/drawing/2014/main" id="{6DFA6081-3A00-4D94-8525-31928E657DD6}"/>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618" name="テキスト ボックス 617">
          <a:extLst>
            <a:ext uri="{FF2B5EF4-FFF2-40B4-BE49-F238E27FC236}">
              <a16:creationId xmlns:a16="http://schemas.microsoft.com/office/drawing/2014/main" id="{94CF16D6-31D6-45B3-8492-45EE042BFB3F}"/>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19" name="直線コネクタ 618">
          <a:extLst>
            <a:ext uri="{FF2B5EF4-FFF2-40B4-BE49-F238E27FC236}">
              <a16:creationId xmlns:a16="http://schemas.microsoft.com/office/drawing/2014/main" id="{F3C9ADBB-9013-4B70-99C6-2BC713E130A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0" name="テキスト ボックス 619">
          <a:extLst>
            <a:ext uri="{FF2B5EF4-FFF2-40B4-BE49-F238E27FC236}">
              <a16:creationId xmlns:a16="http://schemas.microsoft.com/office/drawing/2014/main" id="{CAABC300-BD7D-40D9-B311-A40F5C4FD9D8}"/>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621" name="直線コネクタ 620">
          <a:extLst>
            <a:ext uri="{FF2B5EF4-FFF2-40B4-BE49-F238E27FC236}">
              <a16:creationId xmlns:a16="http://schemas.microsoft.com/office/drawing/2014/main" id="{3EF223B0-8259-420D-9BC2-7C6AFE54F824}"/>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622" name="テキスト ボックス 621">
          <a:extLst>
            <a:ext uri="{FF2B5EF4-FFF2-40B4-BE49-F238E27FC236}">
              <a16:creationId xmlns:a16="http://schemas.microsoft.com/office/drawing/2014/main" id="{6C60CFC1-6C47-498C-8F6F-B713593CBBFF}"/>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623" name="直線コネクタ 622">
          <a:extLst>
            <a:ext uri="{FF2B5EF4-FFF2-40B4-BE49-F238E27FC236}">
              <a16:creationId xmlns:a16="http://schemas.microsoft.com/office/drawing/2014/main" id="{0736FAF8-6F76-40F4-893C-67A5F98A712F}"/>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624" name="テキスト ボックス 623">
          <a:extLst>
            <a:ext uri="{FF2B5EF4-FFF2-40B4-BE49-F238E27FC236}">
              <a16:creationId xmlns:a16="http://schemas.microsoft.com/office/drawing/2014/main" id="{AAA1CD18-C0A6-4A19-9CA1-41A7B181EF45}"/>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25" name="直線コネクタ 624">
          <a:extLst>
            <a:ext uri="{FF2B5EF4-FFF2-40B4-BE49-F238E27FC236}">
              <a16:creationId xmlns:a16="http://schemas.microsoft.com/office/drawing/2014/main" id="{7DCD9A37-9638-43BE-A674-69737C8BB171}"/>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626" name="テキスト ボックス 625">
          <a:extLst>
            <a:ext uri="{FF2B5EF4-FFF2-40B4-BE49-F238E27FC236}">
              <a16:creationId xmlns:a16="http://schemas.microsoft.com/office/drawing/2014/main" id="{4CC77A4E-1F65-489E-9069-8C5B4CC5D46E}"/>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27" name="【保健センター・保健所】&#10;有形固定資産減価償却率グラフ枠">
          <a:extLst>
            <a:ext uri="{FF2B5EF4-FFF2-40B4-BE49-F238E27FC236}">
              <a16:creationId xmlns:a16="http://schemas.microsoft.com/office/drawing/2014/main" id="{12F4EE0F-02C0-4522-9745-5A8D4645AFDF}"/>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116205</xdr:rowOff>
    </xdr:from>
    <xdr:to>
      <xdr:col>85</xdr:col>
      <xdr:colOff>126364</xdr:colOff>
      <xdr:row>64</xdr:row>
      <xdr:rowOff>47625</xdr:rowOff>
    </xdr:to>
    <xdr:cxnSp macro="">
      <xdr:nvCxnSpPr>
        <xdr:cNvPr id="628" name="直線コネクタ 627">
          <a:extLst>
            <a:ext uri="{FF2B5EF4-FFF2-40B4-BE49-F238E27FC236}">
              <a16:creationId xmlns:a16="http://schemas.microsoft.com/office/drawing/2014/main" id="{F2EACA53-298E-43A0-82FC-6F8676F18CA5}"/>
            </a:ext>
          </a:extLst>
        </xdr:cNvPr>
        <xdr:cNvCxnSpPr/>
      </xdr:nvCxnSpPr>
      <xdr:spPr>
        <a:xfrm flipV="1">
          <a:off x="16318864" y="9545955"/>
          <a:ext cx="0" cy="14744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51452</xdr:rowOff>
    </xdr:from>
    <xdr:ext cx="405111" cy="259045"/>
    <xdr:sp macro="" textlink="">
      <xdr:nvSpPr>
        <xdr:cNvPr id="629" name="【保健センター・保健所】&#10;有形固定資産減価償却率最小値テキスト">
          <a:extLst>
            <a:ext uri="{FF2B5EF4-FFF2-40B4-BE49-F238E27FC236}">
              <a16:creationId xmlns:a16="http://schemas.microsoft.com/office/drawing/2014/main" id="{173F6273-C3D8-432A-9D43-4015AA3DF0C0}"/>
            </a:ext>
          </a:extLst>
        </xdr:cNvPr>
        <xdr:cNvSpPr txBox="1"/>
      </xdr:nvSpPr>
      <xdr:spPr>
        <a:xfrm>
          <a:off x="16357600" y="11024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47625</xdr:rowOff>
    </xdr:from>
    <xdr:to>
      <xdr:col>86</xdr:col>
      <xdr:colOff>25400</xdr:colOff>
      <xdr:row>64</xdr:row>
      <xdr:rowOff>47625</xdr:rowOff>
    </xdr:to>
    <xdr:cxnSp macro="">
      <xdr:nvCxnSpPr>
        <xdr:cNvPr id="630" name="直線コネクタ 629">
          <a:extLst>
            <a:ext uri="{FF2B5EF4-FFF2-40B4-BE49-F238E27FC236}">
              <a16:creationId xmlns:a16="http://schemas.microsoft.com/office/drawing/2014/main" id="{7A98F79D-4A30-44BB-81F7-7B4D52FC7AED}"/>
            </a:ext>
          </a:extLst>
        </xdr:cNvPr>
        <xdr:cNvCxnSpPr/>
      </xdr:nvCxnSpPr>
      <xdr:spPr>
        <a:xfrm>
          <a:off x="16230600" y="11020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62882</xdr:rowOff>
    </xdr:from>
    <xdr:ext cx="405111" cy="259045"/>
    <xdr:sp macro="" textlink="">
      <xdr:nvSpPr>
        <xdr:cNvPr id="631" name="【保健センター・保健所】&#10;有形固定資産減価償却率最大値テキスト">
          <a:extLst>
            <a:ext uri="{FF2B5EF4-FFF2-40B4-BE49-F238E27FC236}">
              <a16:creationId xmlns:a16="http://schemas.microsoft.com/office/drawing/2014/main" id="{45F37D5D-74DC-4B9B-ACEE-A78433B8A577}"/>
            </a:ext>
          </a:extLst>
        </xdr:cNvPr>
        <xdr:cNvSpPr txBox="1"/>
      </xdr:nvSpPr>
      <xdr:spPr>
        <a:xfrm>
          <a:off x="16357600" y="9321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116205</xdr:rowOff>
    </xdr:from>
    <xdr:to>
      <xdr:col>86</xdr:col>
      <xdr:colOff>25400</xdr:colOff>
      <xdr:row>55</xdr:row>
      <xdr:rowOff>116205</xdr:rowOff>
    </xdr:to>
    <xdr:cxnSp macro="">
      <xdr:nvCxnSpPr>
        <xdr:cNvPr id="632" name="直線コネクタ 631">
          <a:extLst>
            <a:ext uri="{FF2B5EF4-FFF2-40B4-BE49-F238E27FC236}">
              <a16:creationId xmlns:a16="http://schemas.microsoft.com/office/drawing/2014/main" id="{BFA14671-2D66-401B-AA44-E03170BF6C62}"/>
            </a:ext>
          </a:extLst>
        </xdr:cNvPr>
        <xdr:cNvCxnSpPr/>
      </xdr:nvCxnSpPr>
      <xdr:spPr>
        <a:xfrm>
          <a:off x="16230600" y="9545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57</xdr:row>
      <xdr:rowOff>151147</xdr:rowOff>
    </xdr:from>
    <xdr:ext cx="405111" cy="259045"/>
    <xdr:sp macro="" textlink="">
      <xdr:nvSpPr>
        <xdr:cNvPr id="633" name="【保健センター・保健所】&#10;有形固定資産減価償却率平均値テキスト">
          <a:extLst>
            <a:ext uri="{FF2B5EF4-FFF2-40B4-BE49-F238E27FC236}">
              <a16:creationId xmlns:a16="http://schemas.microsoft.com/office/drawing/2014/main" id="{37128DB7-139E-493A-8717-B2C364617384}"/>
            </a:ext>
          </a:extLst>
        </xdr:cNvPr>
        <xdr:cNvSpPr txBox="1"/>
      </xdr:nvSpPr>
      <xdr:spPr>
        <a:xfrm>
          <a:off x="16357600" y="9923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128270</xdr:rowOff>
    </xdr:from>
    <xdr:to>
      <xdr:col>85</xdr:col>
      <xdr:colOff>177800</xdr:colOff>
      <xdr:row>59</xdr:row>
      <xdr:rowOff>58420</xdr:rowOff>
    </xdr:to>
    <xdr:sp macro="" textlink="">
      <xdr:nvSpPr>
        <xdr:cNvPr id="634" name="フローチャート: 判断 633">
          <a:extLst>
            <a:ext uri="{FF2B5EF4-FFF2-40B4-BE49-F238E27FC236}">
              <a16:creationId xmlns:a16="http://schemas.microsoft.com/office/drawing/2014/main" id="{D5E2EC77-D4AE-4E28-B0F4-4550CA5EAADA}"/>
            </a:ext>
          </a:extLst>
        </xdr:cNvPr>
        <xdr:cNvSpPr/>
      </xdr:nvSpPr>
      <xdr:spPr>
        <a:xfrm>
          <a:off x="16268700" y="1007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36830</xdr:rowOff>
    </xdr:from>
    <xdr:to>
      <xdr:col>81</xdr:col>
      <xdr:colOff>101600</xdr:colOff>
      <xdr:row>58</xdr:row>
      <xdr:rowOff>138430</xdr:rowOff>
    </xdr:to>
    <xdr:sp macro="" textlink="">
      <xdr:nvSpPr>
        <xdr:cNvPr id="635" name="フローチャート: 判断 634">
          <a:extLst>
            <a:ext uri="{FF2B5EF4-FFF2-40B4-BE49-F238E27FC236}">
              <a16:creationId xmlns:a16="http://schemas.microsoft.com/office/drawing/2014/main" id="{2AAF226F-038A-4F8C-9692-186BFF237BE4}"/>
            </a:ext>
          </a:extLst>
        </xdr:cNvPr>
        <xdr:cNvSpPr/>
      </xdr:nvSpPr>
      <xdr:spPr>
        <a:xfrm>
          <a:off x="15430500" y="9980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69215</xdr:rowOff>
    </xdr:from>
    <xdr:to>
      <xdr:col>76</xdr:col>
      <xdr:colOff>165100</xdr:colOff>
      <xdr:row>58</xdr:row>
      <xdr:rowOff>170815</xdr:rowOff>
    </xdr:to>
    <xdr:sp macro="" textlink="">
      <xdr:nvSpPr>
        <xdr:cNvPr id="636" name="フローチャート: 判断 635">
          <a:extLst>
            <a:ext uri="{FF2B5EF4-FFF2-40B4-BE49-F238E27FC236}">
              <a16:creationId xmlns:a16="http://schemas.microsoft.com/office/drawing/2014/main" id="{24434775-B545-4EE8-9EEB-BCE27D0A5EF7}"/>
            </a:ext>
          </a:extLst>
        </xdr:cNvPr>
        <xdr:cNvSpPr/>
      </xdr:nvSpPr>
      <xdr:spPr>
        <a:xfrm>
          <a:off x="14541500" y="10013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52070</xdr:rowOff>
    </xdr:from>
    <xdr:to>
      <xdr:col>72</xdr:col>
      <xdr:colOff>38100</xdr:colOff>
      <xdr:row>58</xdr:row>
      <xdr:rowOff>153670</xdr:rowOff>
    </xdr:to>
    <xdr:sp macro="" textlink="">
      <xdr:nvSpPr>
        <xdr:cNvPr id="637" name="フローチャート: 判断 636">
          <a:extLst>
            <a:ext uri="{FF2B5EF4-FFF2-40B4-BE49-F238E27FC236}">
              <a16:creationId xmlns:a16="http://schemas.microsoft.com/office/drawing/2014/main" id="{B2A2CB7B-5E53-4209-A1CA-80EEDF7ECF8F}"/>
            </a:ext>
          </a:extLst>
        </xdr:cNvPr>
        <xdr:cNvSpPr/>
      </xdr:nvSpPr>
      <xdr:spPr>
        <a:xfrm>
          <a:off x="13652500" y="9996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25400</xdr:rowOff>
    </xdr:from>
    <xdr:to>
      <xdr:col>67</xdr:col>
      <xdr:colOff>101600</xdr:colOff>
      <xdr:row>58</xdr:row>
      <xdr:rowOff>127000</xdr:rowOff>
    </xdr:to>
    <xdr:sp macro="" textlink="">
      <xdr:nvSpPr>
        <xdr:cNvPr id="638" name="フローチャート: 判断 637">
          <a:extLst>
            <a:ext uri="{FF2B5EF4-FFF2-40B4-BE49-F238E27FC236}">
              <a16:creationId xmlns:a16="http://schemas.microsoft.com/office/drawing/2014/main" id="{53DA9DD1-4D04-419F-8D48-2B13E54F9AF7}"/>
            </a:ext>
          </a:extLst>
        </xdr:cNvPr>
        <xdr:cNvSpPr/>
      </xdr:nvSpPr>
      <xdr:spPr>
        <a:xfrm>
          <a:off x="12763500" y="9969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959D49B7-52ED-4B20-B718-F2B58ED2BAD9}"/>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3888B070-4E3A-4740-ACB2-B19639529393}"/>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1" name="テキスト ボックス 640">
          <a:extLst>
            <a:ext uri="{FF2B5EF4-FFF2-40B4-BE49-F238E27FC236}">
              <a16:creationId xmlns:a16="http://schemas.microsoft.com/office/drawing/2014/main" id="{69F7BE6D-FE0A-4588-95FD-91C0BC72EB02}"/>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2" name="テキスト ボックス 641">
          <a:extLst>
            <a:ext uri="{FF2B5EF4-FFF2-40B4-BE49-F238E27FC236}">
              <a16:creationId xmlns:a16="http://schemas.microsoft.com/office/drawing/2014/main" id="{0B26054E-E99A-4298-9658-A1354D263CF2}"/>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3" name="テキスト ボックス 642">
          <a:extLst>
            <a:ext uri="{FF2B5EF4-FFF2-40B4-BE49-F238E27FC236}">
              <a16:creationId xmlns:a16="http://schemas.microsoft.com/office/drawing/2014/main" id="{C48DA3FE-5173-46AE-A166-746ADA0865AA}"/>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23495</xdr:rowOff>
    </xdr:from>
    <xdr:to>
      <xdr:col>85</xdr:col>
      <xdr:colOff>177800</xdr:colOff>
      <xdr:row>59</xdr:row>
      <xdr:rowOff>125095</xdr:rowOff>
    </xdr:to>
    <xdr:sp macro="" textlink="">
      <xdr:nvSpPr>
        <xdr:cNvPr id="644" name="楕円 643">
          <a:extLst>
            <a:ext uri="{FF2B5EF4-FFF2-40B4-BE49-F238E27FC236}">
              <a16:creationId xmlns:a16="http://schemas.microsoft.com/office/drawing/2014/main" id="{CA613052-ECF5-4825-AC14-FDCDB7475861}"/>
            </a:ext>
          </a:extLst>
        </xdr:cNvPr>
        <xdr:cNvSpPr/>
      </xdr:nvSpPr>
      <xdr:spPr>
        <a:xfrm>
          <a:off x="16268700" y="1013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1922</xdr:rowOff>
    </xdr:from>
    <xdr:ext cx="405111" cy="259045"/>
    <xdr:sp macro="" textlink="">
      <xdr:nvSpPr>
        <xdr:cNvPr id="645" name="【保健センター・保健所】&#10;有形固定資産減価償却率該当値テキスト">
          <a:extLst>
            <a:ext uri="{FF2B5EF4-FFF2-40B4-BE49-F238E27FC236}">
              <a16:creationId xmlns:a16="http://schemas.microsoft.com/office/drawing/2014/main" id="{E7EAB369-D0D0-45DA-9F32-118E24A6496A}"/>
            </a:ext>
          </a:extLst>
        </xdr:cNvPr>
        <xdr:cNvSpPr txBox="1"/>
      </xdr:nvSpPr>
      <xdr:spPr>
        <a:xfrm>
          <a:off x="16357600" y="10117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53975</xdr:rowOff>
    </xdr:from>
    <xdr:to>
      <xdr:col>81</xdr:col>
      <xdr:colOff>101600</xdr:colOff>
      <xdr:row>59</xdr:row>
      <xdr:rowOff>155575</xdr:rowOff>
    </xdr:to>
    <xdr:sp macro="" textlink="">
      <xdr:nvSpPr>
        <xdr:cNvPr id="646" name="楕円 645">
          <a:extLst>
            <a:ext uri="{FF2B5EF4-FFF2-40B4-BE49-F238E27FC236}">
              <a16:creationId xmlns:a16="http://schemas.microsoft.com/office/drawing/2014/main" id="{021D38DE-F25C-41CD-B069-12D2B7964894}"/>
            </a:ext>
          </a:extLst>
        </xdr:cNvPr>
        <xdr:cNvSpPr/>
      </xdr:nvSpPr>
      <xdr:spPr>
        <a:xfrm>
          <a:off x="15430500" y="10169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74295</xdr:rowOff>
    </xdr:from>
    <xdr:to>
      <xdr:col>85</xdr:col>
      <xdr:colOff>127000</xdr:colOff>
      <xdr:row>59</xdr:row>
      <xdr:rowOff>104775</xdr:rowOff>
    </xdr:to>
    <xdr:cxnSp macro="">
      <xdr:nvCxnSpPr>
        <xdr:cNvPr id="647" name="直線コネクタ 646">
          <a:extLst>
            <a:ext uri="{FF2B5EF4-FFF2-40B4-BE49-F238E27FC236}">
              <a16:creationId xmlns:a16="http://schemas.microsoft.com/office/drawing/2014/main" id="{4811BEA0-D108-4A89-8D13-91C1E90F99AA}"/>
            </a:ext>
          </a:extLst>
        </xdr:cNvPr>
        <xdr:cNvCxnSpPr/>
      </xdr:nvCxnSpPr>
      <xdr:spPr>
        <a:xfrm flipV="1">
          <a:off x="15481300" y="1018984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15875</xdr:rowOff>
    </xdr:from>
    <xdr:to>
      <xdr:col>76</xdr:col>
      <xdr:colOff>165100</xdr:colOff>
      <xdr:row>59</xdr:row>
      <xdr:rowOff>117475</xdr:rowOff>
    </xdr:to>
    <xdr:sp macro="" textlink="">
      <xdr:nvSpPr>
        <xdr:cNvPr id="648" name="楕円 647">
          <a:extLst>
            <a:ext uri="{FF2B5EF4-FFF2-40B4-BE49-F238E27FC236}">
              <a16:creationId xmlns:a16="http://schemas.microsoft.com/office/drawing/2014/main" id="{3F049DDB-399C-4207-87EA-83CC625EA6C8}"/>
            </a:ext>
          </a:extLst>
        </xdr:cNvPr>
        <xdr:cNvSpPr/>
      </xdr:nvSpPr>
      <xdr:spPr>
        <a:xfrm>
          <a:off x="14541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66675</xdr:rowOff>
    </xdr:from>
    <xdr:to>
      <xdr:col>81</xdr:col>
      <xdr:colOff>50800</xdr:colOff>
      <xdr:row>59</xdr:row>
      <xdr:rowOff>104775</xdr:rowOff>
    </xdr:to>
    <xdr:cxnSp macro="">
      <xdr:nvCxnSpPr>
        <xdr:cNvPr id="649" name="直線コネクタ 648">
          <a:extLst>
            <a:ext uri="{FF2B5EF4-FFF2-40B4-BE49-F238E27FC236}">
              <a16:creationId xmlns:a16="http://schemas.microsoft.com/office/drawing/2014/main" id="{34868F5C-CB87-4CE8-833A-A618F6F230F9}"/>
            </a:ext>
          </a:extLst>
        </xdr:cNvPr>
        <xdr:cNvCxnSpPr/>
      </xdr:nvCxnSpPr>
      <xdr:spPr>
        <a:xfrm>
          <a:off x="14592300" y="101822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149225</xdr:rowOff>
    </xdr:from>
    <xdr:to>
      <xdr:col>72</xdr:col>
      <xdr:colOff>38100</xdr:colOff>
      <xdr:row>59</xdr:row>
      <xdr:rowOff>79375</xdr:rowOff>
    </xdr:to>
    <xdr:sp macro="" textlink="">
      <xdr:nvSpPr>
        <xdr:cNvPr id="650" name="楕円 649">
          <a:extLst>
            <a:ext uri="{FF2B5EF4-FFF2-40B4-BE49-F238E27FC236}">
              <a16:creationId xmlns:a16="http://schemas.microsoft.com/office/drawing/2014/main" id="{FDDE6C14-4302-41EC-AAA9-CC0455AC4855}"/>
            </a:ext>
          </a:extLst>
        </xdr:cNvPr>
        <xdr:cNvSpPr/>
      </xdr:nvSpPr>
      <xdr:spPr>
        <a:xfrm>
          <a:off x="13652500" y="10093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28575</xdr:rowOff>
    </xdr:from>
    <xdr:to>
      <xdr:col>76</xdr:col>
      <xdr:colOff>114300</xdr:colOff>
      <xdr:row>59</xdr:row>
      <xdr:rowOff>66675</xdr:rowOff>
    </xdr:to>
    <xdr:cxnSp macro="">
      <xdr:nvCxnSpPr>
        <xdr:cNvPr id="651" name="直線コネクタ 650">
          <a:extLst>
            <a:ext uri="{FF2B5EF4-FFF2-40B4-BE49-F238E27FC236}">
              <a16:creationId xmlns:a16="http://schemas.microsoft.com/office/drawing/2014/main" id="{B675294E-8F6B-434F-BED4-DF0242396F3F}"/>
            </a:ext>
          </a:extLst>
        </xdr:cNvPr>
        <xdr:cNvCxnSpPr/>
      </xdr:nvCxnSpPr>
      <xdr:spPr>
        <a:xfrm>
          <a:off x="13703300" y="10144125"/>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58</xdr:row>
      <xdr:rowOff>156845</xdr:rowOff>
    </xdr:from>
    <xdr:to>
      <xdr:col>67</xdr:col>
      <xdr:colOff>101600</xdr:colOff>
      <xdr:row>59</xdr:row>
      <xdr:rowOff>86995</xdr:rowOff>
    </xdr:to>
    <xdr:sp macro="" textlink="">
      <xdr:nvSpPr>
        <xdr:cNvPr id="652" name="楕円 651">
          <a:extLst>
            <a:ext uri="{FF2B5EF4-FFF2-40B4-BE49-F238E27FC236}">
              <a16:creationId xmlns:a16="http://schemas.microsoft.com/office/drawing/2014/main" id="{EE1A2F57-45EC-40B3-8158-D83F236C3844}"/>
            </a:ext>
          </a:extLst>
        </xdr:cNvPr>
        <xdr:cNvSpPr/>
      </xdr:nvSpPr>
      <xdr:spPr>
        <a:xfrm>
          <a:off x="12763500" y="10100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28575</xdr:rowOff>
    </xdr:from>
    <xdr:to>
      <xdr:col>71</xdr:col>
      <xdr:colOff>177800</xdr:colOff>
      <xdr:row>59</xdr:row>
      <xdr:rowOff>36195</xdr:rowOff>
    </xdr:to>
    <xdr:cxnSp macro="">
      <xdr:nvCxnSpPr>
        <xdr:cNvPr id="653" name="直線コネクタ 652">
          <a:extLst>
            <a:ext uri="{FF2B5EF4-FFF2-40B4-BE49-F238E27FC236}">
              <a16:creationId xmlns:a16="http://schemas.microsoft.com/office/drawing/2014/main" id="{CF677495-2A48-4FBB-BD8E-442A82A6A49C}"/>
            </a:ext>
          </a:extLst>
        </xdr:cNvPr>
        <xdr:cNvCxnSpPr/>
      </xdr:nvCxnSpPr>
      <xdr:spPr>
        <a:xfrm flipV="1">
          <a:off x="12814300" y="101441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154957</xdr:rowOff>
    </xdr:from>
    <xdr:ext cx="405111" cy="259045"/>
    <xdr:sp macro="" textlink="">
      <xdr:nvSpPr>
        <xdr:cNvPr id="654" name="n_1aveValue【保健センター・保健所】&#10;有形固定資産減価償却率">
          <a:extLst>
            <a:ext uri="{FF2B5EF4-FFF2-40B4-BE49-F238E27FC236}">
              <a16:creationId xmlns:a16="http://schemas.microsoft.com/office/drawing/2014/main" id="{9DE80B50-811C-4B5A-AE3D-C0FAE6637DF1}"/>
            </a:ext>
          </a:extLst>
        </xdr:cNvPr>
        <xdr:cNvSpPr txBox="1"/>
      </xdr:nvSpPr>
      <xdr:spPr>
        <a:xfrm>
          <a:off x="15266044" y="975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15892</xdr:rowOff>
    </xdr:from>
    <xdr:ext cx="405111" cy="259045"/>
    <xdr:sp macro="" textlink="">
      <xdr:nvSpPr>
        <xdr:cNvPr id="655" name="n_2aveValue【保健センター・保健所】&#10;有形固定資産減価償却率">
          <a:extLst>
            <a:ext uri="{FF2B5EF4-FFF2-40B4-BE49-F238E27FC236}">
              <a16:creationId xmlns:a16="http://schemas.microsoft.com/office/drawing/2014/main" id="{89C420B2-6E8D-4D06-B7CC-A5041FC332A9}"/>
            </a:ext>
          </a:extLst>
        </xdr:cNvPr>
        <xdr:cNvSpPr txBox="1"/>
      </xdr:nvSpPr>
      <xdr:spPr>
        <a:xfrm>
          <a:off x="14389744" y="9788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170197</xdr:rowOff>
    </xdr:from>
    <xdr:ext cx="405111" cy="259045"/>
    <xdr:sp macro="" textlink="">
      <xdr:nvSpPr>
        <xdr:cNvPr id="656" name="n_3aveValue【保健センター・保健所】&#10;有形固定資産減価償却率">
          <a:extLst>
            <a:ext uri="{FF2B5EF4-FFF2-40B4-BE49-F238E27FC236}">
              <a16:creationId xmlns:a16="http://schemas.microsoft.com/office/drawing/2014/main" id="{392A2F24-4D16-48AD-AFD6-1CF7486782E2}"/>
            </a:ext>
          </a:extLst>
        </xdr:cNvPr>
        <xdr:cNvSpPr txBox="1"/>
      </xdr:nvSpPr>
      <xdr:spPr>
        <a:xfrm>
          <a:off x="13500744" y="977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143527</xdr:rowOff>
    </xdr:from>
    <xdr:ext cx="405111" cy="259045"/>
    <xdr:sp macro="" textlink="">
      <xdr:nvSpPr>
        <xdr:cNvPr id="657" name="n_4aveValue【保健センター・保健所】&#10;有形固定資産減価償却率">
          <a:extLst>
            <a:ext uri="{FF2B5EF4-FFF2-40B4-BE49-F238E27FC236}">
              <a16:creationId xmlns:a16="http://schemas.microsoft.com/office/drawing/2014/main" id="{25C32B56-1FC5-40E4-88BB-ED12A7DEC66C}"/>
            </a:ext>
          </a:extLst>
        </xdr:cNvPr>
        <xdr:cNvSpPr txBox="1"/>
      </xdr:nvSpPr>
      <xdr:spPr>
        <a:xfrm>
          <a:off x="12611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146702</xdr:rowOff>
    </xdr:from>
    <xdr:ext cx="405111" cy="259045"/>
    <xdr:sp macro="" textlink="">
      <xdr:nvSpPr>
        <xdr:cNvPr id="658" name="n_1mainValue【保健センター・保健所】&#10;有形固定資産減価償却率">
          <a:extLst>
            <a:ext uri="{FF2B5EF4-FFF2-40B4-BE49-F238E27FC236}">
              <a16:creationId xmlns:a16="http://schemas.microsoft.com/office/drawing/2014/main" id="{FFBBBD77-DF22-4760-AB50-968320F51FFB}"/>
            </a:ext>
          </a:extLst>
        </xdr:cNvPr>
        <xdr:cNvSpPr txBox="1"/>
      </xdr:nvSpPr>
      <xdr:spPr>
        <a:xfrm>
          <a:off x="1526604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59</xdr:row>
      <xdr:rowOff>108602</xdr:rowOff>
    </xdr:from>
    <xdr:ext cx="405111" cy="259045"/>
    <xdr:sp macro="" textlink="">
      <xdr:nvSpPr>
        <xdr:cNvPr id="659" name="n_2mainValue【保健センター・保健所】&#10;有形固定資産減価償却率">
          <a:extLst>
            <a:ext uri="{FF2B5EF4-FFF2-40B4-BE49-F238E27FC236}">
              <a16:creationId xmlns:a16="http://schemas.microsoft.com/office/drawing/2014/main" id="{E3298412-FC34-49C2-B377-EB227E21A786}"/>
            </a:ext>
          </a:extLst>
        </xdr:cNvPr>
        <xdr:cNvSpPr txBox="1"/>
      </xdr:nvSpPr>
      <xdr:spPr>
        <a:xfrm>
          <a:off x="14389744" y="1022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70502</xdr:rowOff>
    </xdr:from>
    <xdr:ext cx="405111" cy="259045"/>
    <xdr:sp macro="" textlink="">
      <xdr:nvSpPr>
        <xdr:cNvPr id="660" name="n_3mainValue【保健センター・保健所】&#10;有形固定資産減価償却率">
          <a:extLst>
            <a:ext uri="{FF2B5EF4-FFF2-40B4-BE49-F238E27FC236}">
              <a16:creationId xmlns:a16="http://schemas.microsoft.com/office/drawing/2014/main" id="{1A400965-EFB0-41FF-80E7-E3A58C285EE6}"/>
            </a:ext>
          </a:extLst>
        </xdr:cNvPr>
        <xdr:cNvSpPr txBox="1"/>
      </xdr:nvSpPr>
      <xdr:spPr>
        <a:xfrm>
          <a:off x="13500744" y="10186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78122</xdr:rowOff>
    </xdr:from>
    <xdr:ext cx="405111" cy="259045"/>
    <xdr:sp macro="" textlink="">
      <xdr:nvSpPr>
        <xdr:cNvPr id="661" name="n_4mainValue【保健センター・保健所】&#10;有形固定資産減価償却率">
          <a:extLst>
            <a:ext uri="{FF2B5EF4-FFF2-40B4-BE49-F238E27FC236}">
              <a16:creationId xmlns:a16="http://schemas.microsoft.com/office/drawing/2014/main" id="{35E4FC07-F681-4929-BBE7-02A9C70E35A0}"/>
            </a:ext>
          </a:extLst>
        </xdr:cNvPr>
        <xdr:cNvSpPr txBox="1"/>
      </xdr:nvSpPr>
      <xdr:spPr>
        <a:xfrm>
          <a:off x="12611744" y="10193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2" name="正方形/長方形 661">
          <a:extLst>
            <a:ext uri="{FF2B5EF4-FFF2-40B4-BE49-F238E27FC236}">
              <a16:creationId xmlns:a16="http://schemas.microsoft.com/office/drawing/2014/main" id="{A795DC20-C432-4173-B074-3C72A4EC28DA}"/>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3" name="正方形/長方形 662">
          <a:extLst>
            <a:ext uri="{FF2B5EF4-FFF2-40B4-BE49-F238E27FC236}">
              <a16:creationId xmlns:a16="http://schemas.microsoft.com/office/drawing/2014/main" id="{96E0F1BA-CEBF-40E1-9576-9FCAE238F03D}"/>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4" name="正方形/長方形 663">
          <a:extLst>
            <a:ext uri="{FF2B5EF4-FFF2-40B4-BE49-F238E27FC236}">
              <a16:creationId xmlns:a16="http://schemas.microsoft.com/office/drawing/2014/main" id="{0E8C68A9-B906-4F63-9698-CCFE06EFD08A}"/>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5" name="正方形/長方形 664">
          <a:extLst>
            <a:ext uri="{FF2B5EF4-FFF2-40B4-BE49-F238E27FC236}">
              <a16:creationId xmlns:a16="http://schemas.microsoft.com/office/drawing/2014/main" id="{F7E23E5F-D99B-4CAF-99CA-EEFEAF7A0CA5}"/>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6" name="正方形/長方形 665">
          <a:extLst>
            <a:ext uri="{FF2B5EF4-FFF2-40B4-BE49-F238E27FC236}">
              <a16:creationId xmlns:a16="http://schemas.microsoft.com/office/drawing/2014/main" id="{A779F916-BD4E-4D57-A27D-BBEBEADE1A62}"/>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7" name="正方形/長方形 666">
          <a:extLst>
            <a:ext uri="{FF2B5EF4-FFF2-40B4-BE49-F238E27FC236}">
              <a16:creationId xmlns:a16="http://schemas.microsoft.com/office/drawing/2014/main" id="{D69FE490-E0FD-4621-9A73-9D47BDAC405C}"/>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8" name="正方形/長方形 667">
          <a:extLst>
            <a:ext uri="{FF2B5EF4-FFF2-40B4-BE49-F238E27FC236}">
              <a16:creationId xmlns:a16="http://schemas.microsoft.com/office/drawing/2014/main" id="{AD4DD258-F95A-4237-8C80-57320064C0CC}"/>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9" name="正方形/長方形 668">
          <a:extLst>
            <a:ext uri="{FF2B5EF4-FFF2-40B4-BE49-F238E27FC236}">
              <a16:creationId xmlns:a16="http://schemas.microsoft.com/office/drawing/2014/main" id="{BDE1F14E-0246-44FC-B4D2-7B7FFBD8D9DF}"/>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70" name="テキスト ボックス 669">
          <a:extLst>
            <a:ext uri="{FF2B5EF4-FFF2-40B4-BE49-F238E27FC236}">
              <a16:creationId xmlns:a16="http://schemas.microsoft.com/office/drawing/2014/main" id="{CA7C72E1-6DD7-46D0-A337-4E09D9E8A7C3}"/>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1" name="直線コネクタ 670">
          <a:extLst>
            <a:ext uri="{FF2B5EF4-FFF2-40B4-BE49-F238E27FC236}">
              <a16:creationId xmlns:a16="http://schemas.microsoft.com/office/drawing/2014/main" id="{544960FD-52D8-4DEA-AE3D-364EC259001C}"/>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672" name="直線コネクタ 671">
          <a:extLst>
            <a:ext uri="{FF2B5EF4-FFF2-40B4-BE49-F238E27FC236}">
              <a16:creationId xmlns:a16="http://schemas.microsoft.com/office/drawing/2014/main" id="{5A0DEBC8-AAEC-4576-9924-8BD25B3899AB}"/>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673" name="テキスト ボックス 672">
          <a:extLst>
            <a:ext uri="{FF2B5EF4-FFF2-40B4-BE49-F238E27FC236}">
              <a16:creationId xmlns:a16="http://schemas.microsoft.com/office/drawing/2014/main" id="{933998D1-63F2-4F2B-9EDF-53B614B73FA3}"/>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674" name="直線コネクタ 673">
          <a:extLst>
            <a:ext uri="{FF2B5EF4-FFF2-40B4-BE49-F238E27FC236}">
              <a16:creationId xmlns:a16="http://schemas.microsoft.com/office/drawing/2014/main" id="{91B2CCC3-C0BC-4B1E-A96F-4A61E47D580C}"/>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675" name="テキスト ボックス 674">
          <a:extLst>
            <a:ext uri="{FF2B5EF4-FFF2-40B4-BE49-F238E27FC236}">
              <a16:creationId xmlns:a16="http://schemas.microsoft.com/office/drawing/2014/main" id="{1A27087B-FFD1-4A82-9798-C2E30BCF5E92}"/>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676" name="直線コネクタ 675">
          <a:extLst>
            <a:ext uri="{FF2B5EF4-FFF2-40B4-BE49-F238E27FC236}">
              <a16:creationId xmlns:a16="http://schemas.microsoft.com/office/drawing/2014/main" id="{D3DB442E-E60D-434E-B052-59595EEFC377}"/>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677" name="テキスト ボックス 676">
          <a:extLst>
            <a:ext uri="{FF2B5EF4-FFF2-40B4-BE49-F238E27FC236}">
              <a16:creationId xmlns:a16="http://schemas.microsoft.com/office/drawing/2014/main" id="{146B0ACB-3A76-4549-93E9-980DF691828B}"/>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678" name="直線コネクタ 677">
          <a:extLst>
            <a:ext uri="{FF2B5EF4-FFF2-40B4-BE49-F238E27FC236}">
              <a16:creationId xmlns:a16="http://schemas.microsoft.com/office/drawing/2014/main" id="{BB24F8DA-395F-43CF-9615-2097EB0C3F2D}"/>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679" name="テキスト ボックス 678">
          <a:extLst>
            <a:ext uri="{FF2B5EF4-FFF2-40B4-BE49-F238E27FC236}">
              <a16:creationId xmlns:a16="http://schemas.microsoft.com/office/drawing/2014/main" id="{B4B781AE-DAC6-4788-8E58-E19319B5C2B4}"/>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680" name="直線コネクタ 679">
          <a:extLst>
            <a:ext uri="{FF2B5EF4-FFF2-40B4-BE49-F238E27FC236}">
              <a16:creationId xmlns:a16="http://schemas.microsoft.com/office/drawing/2014/main" id="{92E8A1B0-99EE-4E44-9721-0FEC5E445673}"/>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681" name="テキスト ボックス 680">
          <a:extLst>
            <a:ext uri="{FF2B5EF4-FFF2-40B4-BE49-F238E27FC236}">
              <a16:creationId xmlns:a16="http://schemas.microsoft.com/office/drawing/2014/main" id="{8E26D1D9-4B53-43BF-9E5C-2FBD025A0DD5}"/>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82" name="直線コネクタ 681">
          <a:extLst>
            <a:ext uri="{FF2B5EF4-FFF2-40B4-BE49-F238E27FC236}">
              <a16:creationId xmlns:a16="http://schemas.microsoft.com/office/drawing/2014/main" id="{C8D5980B-1B2F-4942-853A-23A1BFFBFC84}"/>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3" name="テキスト ボックス 682">
          <a:extLst>
            <a:ext uri="{FF2B5EF4-FFF2-40B4-BE49-F238E27FC236}">
              <a16:creationId xmlns:a16="http://schemas.microsoft.com/office/drawing/2014/main" id="{A46C9D0B-5F32-4554-ABC3-910CB5A04909}"/>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4" name="【保健センター・保健所】&#10;一人当たり面積グラフ枠">
          <a:extLst>
            <a:ext uri="{FF2B5EF4-FFF2-40B4-BE49-F238E27FC236}">
              <a16:creationId xmlns:a16="http://schemas.microsoft.com/office/drawing/2014/main" id="{46447158-1734-43E2-A128-D128ECA03EEE}"/>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38100</xdr:rowOff>
    </xdr:from>
    <xdr:to>
      <xdr:col>116</xdr:col>
      <xdr:colOff>62864</xdr:colOff>
      <xdr:row>63</xdr:row>
      <xdr:rowOff>156210</xdr:rowOff>
    </xdr:to>
    <xdr:cxnSp macro="">
      <xdr:nvCxnSpPr>
        <xdr:cNvPr id="685" name="直線コネクタ 684">
          <a:extLst>
            <a:ext uri="{FF2B5EF4-FFF2-40B4-BE49-F238E27FC236}">
              <a16:creationId xmlns:a16="http://schemas.microsoft.com/office/drawing/2014/main" id="{7545135D-F6FA-4D0D-8100-D02BD0A69607}"/>
            </a:ext>
          </a:extLst>
        </xdr:cNvPr>
        <xdr:cNvCxnSpPr/>
      </xdr:nvCxnSpPr>
      <xdr:spPr>
        <a:xfrm flipV="1">
          <a:off x="22160864" y="96393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160037</xdr:rowOff>
    </xdr:from>
    <xdr:ext cx="469744" cy="259045"/>
    <xdr:sp macro="" textlink="">
      <xdr:nvSpPr>
        <xdr:cNvPr id="686" name="【保健センター・保健所】&#10;一人当たり面積最小値テキスト">
          <a:extLst>
            <a:ext uri="{FF2B5EF4-FFF2-40B4-BE49-F238E27FC236}">
              <a16:creationId xmlns:a16="http://schemas.microsoft.com/office/drawing/2014/main" id="{A23EA263-850E-4861-8A5C-AFF14DFC782F}"/>
            </a:ext>
          </a:extLst>
        </xdr:cNvPr>
        <xdr:cNvSpPr txBox="1"/>
      </xdr:nvSpPr>
      <xdr:spPr>
        <a:xfrm>
          <a:off x="22199600"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156210</xdr:rowOff>
    </xdr:from>
    <xdr:to>
      <xdr:col>116</xdr:col>
      <xdr:colOff>152400</xdr:colOff>
      <xdr:row>63</xdr:row>
      <xdr:rowOff>156210</xdr:rowOff>
    </xdr:to>
    <xdr:cxnSp macro="">
      <xdr:nvCxnSpPr>
        <xdr:cNvPr id="687" name="直線コネクタ 686">
          <a:extLst>
            <a:ext uri="{FF2B5EF4-FFF2-40B4-BE49-F238E27FC236}">
              <a16:creationId xmlns:a16="http://schemas.microsoft.com/office/drawing/2014/main" id="{277A551A-A7BF-4E95-B12D-58F3EC8A934A}"/>
            </a:ext>
          </a:extLst>
        </xdr:cNvPr>
        <xdr:cNvCxnSpPr/>
      </xdr:nvCxnSpPr>
      <xdr:spPr>
        <a:xfrm>
          <a:off x="22072600" y="10957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156227</xdr:rowOff>
    </xdr:from>
    <xdr:ext cx="469744" cy="259045"/>
    <xdr:sp macro="" textlink="">
      <xdr:nvSpPr>
        <xdr:cNvPr id="688" name="【保健センター・保健所】&#10;一人当たり面積最大値テキスト">
          <a:extLst>
            <a:ext uri="{FF2B5EF4-FFF2-40B4-BE49-F238E27FC236}">
              <a16:creationId xmlns:a16="http://schemas.microsoft.com/office/drawing/2014/main" id="{23EC0686-5923-46F5-B417-E02C792CFE94}"/>
            </a:ext>
          </a:extLst>
        </xdr:cNvPr>
        <xdr:cNvSpPr txBox="1"/>
      </xdr:nvSpPr>
      <xdr:spPr>
        <a:xfrm>
          <a:off x="22199600" y="941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38100</xdr:rowOff>
    </xdr:from>
    <xdr:to>
      <xdr:col>116</xdr:col>
      <xdr:colOff>152400</xdr:colOff>
      <xdr:row>56</xdr:row>
      <xdr:rowOff>38100</xdr:rowOff>
    </xdr:to>
    <xdr:cxnSp macro="">
      <xdr:nvCxnSpPr>
        <xdr:cNvPr id="689" name="直線コネクタ 688">
          <a:extLst>
            <a:ext uri="{FF2B5EF4-FFF2-40B4-BE49-F238E27FC236}">
              <a16:creationId xmlns:a16="http://schemas.microsoft.com/office/drawing/2014/main" id="{A7D58765-D3E1-45E7-B1EF-ADD6C8E10A42}"/>
            </a:ext>
          </a:extLst>
        </xdr:cNvPr>
        <xdr:cNvCxnSpPr/>
      </xdr:nvCxnSpPr>
      <xdr:spPr>
        <a:xfrm>
          <a:off x="22072600" y="963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60</xdr:row>
      <xdr:rowOff>105427</xdr:rowOff>
    </xdr:from>
    <xdr:ext cx="469744" cy="259045"/>
    <xdr:sp macro="" textlink="">
      <xdr:nvSpPr>
        <xdr:cNvPr id="690" name="【保健センター・保健所】&#10;一人当たり面積平均値テキスト">
          <a:extLst>
            <a:ext uri="{FF2B5EF4-FFF2-40B4-BE49-F238E27FC236}">
              <a16:creationId xmlns:a16="http://schemas.microsoft.com/office/drawing/2014/main" id="{BCF0C60B-70F1-4FA2-83FB-2AE6CCC99E05}"/>
            </a:ext>
          </a:extLst>
        </xdr:cNvPr>
        <xdr:cNvSpPr txBox="1"/>
      </xdr:nvSpPr>
      <xdr:spPr>
        <a:xfrm>
          <a:off x="22199600" y="1039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82550</xdr:rowOff>
    </xdr:from>
    <xdr:to>
      <xdr:col>116</xdr:col>
      <xdr:colOff>114300</xdr:colOff>
      <xdr:row>62</xdr:row>
      <xdr:rowOff>12700</xdr:rowOff>
    </xdr:to>
    <xdr:sp macro="" textlink="">
      <xdr:nvSpPr>
        <xdr:cNvPr id="691" name="フローチャート: 判断 690">
          <a:extLst>
            <a:ext uri="{FF2B5EF4-FFF2-40B4-BE49-F238E27FC236}">
              <a16:creationId xmlns:a16="http://schemas.microsoft.com/office/drawing/2014/main" id="{A78BFF76-95DE-4098-9F20-DD5ED1DFE44C}"/>
            </a:ext>
          </a:extLst>
        </xdr:cNvPr>
        <xdr:cNvSpPr/>
      </xdr:nvSpPr>
      <xdr:spPr>
        <a:xfrm>
          <a:off x="22110700" y="1054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61</xdr:row>
      <xdr:rowOff>135890</xdr:rowOff>
    </xdr:from>
    <xdr:to>
      <xdr:col>112</xdr:col>
      <xdr:colOff>38100</xdr:colOff>
      <xdr:row>62</xdr:row>
      <xdr:rowOff>66040</xdr:rowOff>
    </xdr:to>
    <xdr:sp macro="" textlink="">
      <xdr:nvSpPr>
        <xdr:cNvPr id="692" name="フローチャート: 判断 691">
          <a:extLst>
            <a:ext uri="{FF2B5EF4-FFF2-40B4-BE49-F238E27FC236}">
              <a16:creationId xmlns:a16="http://schemas.microsoft.com/office/drawing/2014/main" id="{06C49E32-9669-482D-AD1C-1A7EDCFC0305}"/>
            </a:ext>
          </a:extLst>
        </xdr:cNvPr>
        <xdr:cNvSpPr/>
      </xdr:nvSpPr>
      <xdr:spPr>
        <a:xfrm>
          <a:off x="21272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61</xdr:row>
      <xdr:rowOff>143510</xdr:rowOff>
    </xdr:from>
    <xdr:to>
      <xdr:col>107</xdr:col>
      <xdr:colOff>101600</xdr:colOff>
      <xdr:row>62</xdr:row>
      <xdr:rowOff>73660</xdr:rowOff>
    </xdr:to>
    <xdr:sp macro="" textlink="">
      <xdr:nvSpPr>
        <xdr:cNvPr id="693" name="フローチャート: 判断 692">
          <a:extLst>
            <a:ext uri="{FF2B5EF4-FFF2-40B4-BE49-F238E27FC236}">
              <a16:creationId xmlns:a16="http://schemas.microsoft.com/office/drawing/2014/main" id="{5CFF54CF-1610-463A-BCED-37539021B871}"/>
            </a:ext>
          </a:extLst>
        </xdr:cNvPr>
        <xdr:cNvSpPr/>
      </xdr:nvSpPr>
      <xdr:spPr>
        <a:xfrm>
          <a:off x="20383500" y="1060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135890</xdr:rowOff>
    </xdr:from>
    <xdr:to>
      <xdr:col>102</xdr:col>
      <xdr:colOff>165100</xdr:colOff>
      <xdr:row>62</xdr:row>
      <xdr:rowOff>66040</xdr:rowOff>
    </xdr:to>
    <xdr:sp macro="" textlink="">
      <xdr:nvSpPr>
        <xdr:cNvPr id="694" name="フローチャート: 判断 693">
          <a:extLst>
            <a:ext uri="{FF2B5EF4-FFF2-40B4-BE49-F238E27FC236}">
              <a16:creationId xmlns:a16="http://schemas.microsoft.com/office/drawing/2014/main" id="{14B9FD41-295B-4967-88E1-74F662E76FE8}"/>
            </a:ext>
          </a:extLst>
        </xdr:cNvPr>
        <xdr:cNvSpPr/>
      </xdr:nvSpPr>
      <xdr:spPr>
        <a:xfrm>
          <a:off x="19494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61</xdr:row>
      <xdr:rowOff>135890</xdr:rowOff>
    </xdr:from>
    <xdr:to>
      <xdr:col>98</xdr:col>
      <xdr:colOff>38100</xdr:colOff>
      <xdr:row>62</xdr:row>
      <xdr:rowOff>66040</xdr:rowOff>
    </xdr:to>
    <xdr:sp macro="" textlink="">
      <xdr:nvSpPr>
        <xdr:cNvPr id="695" name="フローチャート: 判断 694">
          <a:extLst>
            <a:ext uri="{FF2B5EF4-FFF2-40B4-BE49-F238E27FC236}">
              <a16:creationId xmlns:a16="http://schemas.microsoft.com/office/drawing/2014/main" id="{6CFCF816-17FC-49AA-A543-A9E252B4E809}"/>
            </a:ext>
          </a:extLst>
        </xdr:cNvPr>
        <xdr:cNvSpPr/>
      </xdr:nvSpPr>
      <xdr:spPr>
        <a:xfrm>
          <a:off x="18605500" y="10594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B0A02F84-428F-429D-9A9B-766E387BA47D}"/>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E7F22344-A54E-4609-9F67-31ADFBA72A5B}"/>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8" name="テキスト ボックス 697">
          <a:extLst>
            <a:ext uri="{FF2B5EF4-FFF2-40B4-BE49-F238E27FC236}">
              <a16:creationId xmlns:a16="http://schemas.microsoft.com/office/drawing/2014/main" id="{9459E3CF-86D5-44D5-A5A3-5250AB9E3B63}"/>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9" name="テキスト ボックス 698">
          <a:extLst>
            <a:ext uri="{FF2B5EF4-FFF2-40B4-BE49-F238E27FC236}">
              <a16:creationId xmlns:a16="http://schemas.microsoft.com/office/drawing/2014/main" id="{4FBA3EC2-397B-4039-AF02-B1090951DEA7}"/>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700" name="テキスト ボックス 699">
          <a:extLst>
            <a:ext uri="{FF2B5EF4-FFF2-40B4-BE49-F238E27FC236}">
              <a16:creationId xmlns:a16="http://schemas.microsoft.com/office/drawing/2014/main" id="{B548F7D3-3C51-4B71-A364-78B27B632B85}"/>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48260</xdr:rowOff>
    </xdr:from>
    <xdr:to>
      <xdr:col>116</xdr:col>
      <xdr:colOff>114300</xdr:colOff>
      <xdr:row>62</xdr:row>
      <xdr:rowOff>149860</xdr:rowOff>
    </xdr:to>
    <xdr:sp macro="" textlink="">
      <xdr:nvSpPr>
        <xdr:cNvPr id="701" name="楕円 700">
          <a:extLst>
            <a:ext uri="{FF2B5EF4-FFF2-40B4-BE49-F238E27FC236}">
              <a16:creationId xmlns:a16="http://schemas.microsoft.com/office/drawing/2014/main" id="{FBE9BEC9-2A66-4633-9C48-727EE8A1968E}"/>
            </a:ext>
          </a:extLst>
        </xdr:cNvPr>
        <xdr:cNvSpPr/>
      </xdr:nvSpPr>
      <xdr:spPr>
        <a:xfrm>
          <a:off x="221107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26687</xdr:rowOff>
    </xdr:from>
    <xdr:ext cx="469744" cy="259045"/>
    <xdr:sp macro="" textlink="">
      <xdr:nvSpPr>
        <xdr:cNvPr id="702" name="【保健センター・保健所】&#10;一人当たり面積該当値テキスト">
          <a:extLst>
            <a:ext uri="{FF2B5EF4-FFF2-40B4-BE49-F238E27FC236}">
              <a16:creationId xmlns:a16="http://schemas.microsoft.com/office/drawing/2014/main" id="{5A85B1E1-DDBE-4DAB-9BF0-9F0739F7CBFA}"/>
            </a:ext>
          </a:extLst>
        </xdr:cNvPr>
        <xdr:cNvSpPr txBox="1"/>
      </xdr:nvSpPr>
      <xdr:spPr>
        <a:xfrm>
          <a:off x="22199600" y="1065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48260</xdr:rowOff>
    </xdr:from>
    <xdr:to>
      <xdr:col>112</xdr:col>
      <xdr:colOff>38100</xdr:colOff>
      <xdr:row>62</xdr:row>
      <xdr:rowOff>149860</xdr:rowOff>
    </xdr:to>
    <xdr:sp macro="" textlink="">
      <xdr:nvSpPr>
        <xdr:cNvPr id="703" name="楕円 702">
          <a:extLst>
            <a:ext uri="{FF2B5EF4-FFF2-40B4-BE49-F238E27FC236}">
              <a16:creationId xmlns:a16="http://schemas.microsoft.com/office/drawing/2014/main" id="{5FC1422A-6432-4A6E-AEC9-8CFF7E959B1E}"/>
            </a:ext>
          </a:extLst>
        </xdr:cNvPr>
        <xdr:cNvSpPr/>
      </xdr:nvSpPr>
      <xdr:spPr>
        <a:xfrm>
          <a:off x="21272500" y="10678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99060</xdr:rowOff>
    </xdr:from>
    <xdr:to>
      <xdr:col>116</xdr:col>
      <xdr:colOff>63500</xdr:colOff>
      <xdr:row>62</xdr:row>
      <xdr:rowOff>99060</xdr:rowOff>
    </xdr:to>
    <xdr:cxnSp macro="">
      <xdr:nvCxnSpPr>
        <xdr:cNvPr id="704" name="直線コネクタ 703">
          <a:extLst>
            <a:ext uri="{FF2B5EF4-FFF2-40B4-BE49-F238E27FC236}">
              <a16:creationId xmlns:a16="http://schemas.microsoft.com/office/drawing/2014/main" id="{472D061F-FE46-4B13-BF05-B4369145EBCF}"/>
            </a:ext>
          </a:extLst>
        </xdr:cNvPr>
        <xdr:cNvCxnSpPr/>
      </xdr:nvCxnSpPr>
      <xdr:spPr>
        <a:xfrm>
          <a:off x="21323300" y="107289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55880</xdr:rowOff>
    </xdr:from>
    <xdr:to>
      <xdr:col>107</xdr:col>
      <xdr:colOff>101600</xdr:colOff>
      <xdr:row>62</xdr:row>
      <xdr:rowOff>157480</xdr:rowOff>
    </xdr:to>
    <xdr:sp macro="" textlink="">
      <xdr:nvSpPr>
        <xdr:cNvPr id="705" name="楕円 704">
          <a:extLst>
            <a:ext uri="{FF2B5EF4-FFF2-40B4-BE49-F238E27FC236}">
              <a16:creationId xmlns:a16="http://schemas.microsoft.com/office/drawing/2014/main" id="{B53FF589-E802-4530-9657-77D2D8F7BABF}"/>
            </a:ext>
          </a:extLst>
        </xdr:cNvPr>
        <xdr:cNvSpPr/>
      </xdr:nvSpPr>
      <xdr:spPr>
        <a:xfrm>
          <a:off x="20383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99060</xdr:rowOff>
    </xdr:from>
    <xdr:to>
      <xdr:col>111</xdr:col>
      <xdr:colOff>177800</xdr:colOff>
      <xdr:row>62</xdr:row>
      <xdr:rowOff>106680</xdr:rowOff>
    </xdr:to>
    <xdr:cxnSp macro="">
      <xdr:nvCxnSpPr>
        <xdr:cNvPr id="706" name="直線コネクタ 705">
          <a:extLst>
            <a:ext uri="{FF2B5EF4-FFF2-40B4-BE49-F238E27FC236}">
              <a16:creationId xmlns:a16="http://schemas.microsoft.com/office/drawing/2014/main" id="{76974961-D240-4797-8ACE-0F3534E6ACE7}"/>
            </a:ext>
          </a:extLst>
        </xdr:cNvPr>
        <xdr:cNvCxnSpPr/>
      </xdr:nvCxnSpPr>
      <xdr:spPr>
        <a:xfrm flipV="1">
          <a:off x="20434300" y="107289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55880</xdr:rowOff>
    </xdr:from>
    <xdr:to>
      <xdr:col>102</xdr:col>
      <xdr:colOff>165100</xdr:colOff>
      <xdr:row>62</xdr:row>
      <xdr:rowOff>157480</xdr:rowOff>
    </xdr:to>
    <xdr:sp macro="" textlink="">
      <xdr:nvSpPr>
        <xdr:cNvPr id="707" name="楕円 706">
          <a:extLst>
            <a:ext uri="{FF2B5EF4-FFF2-40B4-BE49-F238E27FC236}">
              <a16:creationId xmlns:a16="http://schemas.microsoft.com/office/drawing/2014/main" id="{2C5A7E41-EC6F-47A7-A193-5876A2D550E8}"/>
            </a:ext>
          </a:extLst>
        </xdr:cNvPr>
        <xdr:cNvSpPr/>
      </xdr:nvSpPr>
      <xdr:spPr>
        <a:xfrm>
          <a:off x="19494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106680</xdr:rowOff>
    </xdr:from>
    <xdr:to>
      <xdr:col>107</xdr:col>
      <xdr:colOff>50800</xdr:colOff>
      <xdr:row>62</xdr:row>
      <xdr:rowOff>106680</xdr:rowOff>
    </xdr:to>
    <xdr:cxnSp macro="">
      <xdr:nvCxnSpPr>
        <xdr:cNvPr id="708" name="直線コネクタ 707">
          <a:extLst>
            <a:ext uri="{FF2B5EF4-FFF2-40B4-BE49-F238E27FC236}">
              <a16:creationId xmlns:a16="http://schemas.microsoft.com/office/drawing/2014/main" id="{D02A2AB1-88BF-4923-B3E7-340552AACB3E}"/>
            </a:ext>
          </a:extLst>
        </xdr:cNvPr>
        <xdr:cNvCxnSpPr/>
      </xdr:nvCxnSpPr>
      <xdr:spPr>
        <a:xfrm>
          <a:off x="19545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62</xdr:row>
      <xdr:rowOff>55880</xdr:rowOff>
    </xdr:from>
    <xdr:to>
      <xdr:col>98</xdr:col>
      <xdr:colOff>38100</xdr:colOff>
      <xdr:row>62</xdr:row>
      <xdr:rowOff>157480</xdr:rowOff>
    </xdr:to>
    <xdr:sp macro="" textlink="">
      <xdr:nvSpPr>
        <xdr:cNvPr id="709" name="楕円 708">
          <a:extLst>
            <a:ext uri="{FF2B5EF4-FFF2-40B4-BE49-F238E27FC236}">
              <a16:creationId xmlns:a16="http://schemas.microsoft.com/office/drawing/2014/main" id="{07080A0A-B6AE-4CE9-B6CF-5E6E0A3CD2AF}"/>
            </a:ext>
          </a:extLst>
        </xdr:cNvPr>
        <xdr:cNvSpPr/>
      </xdr:nvSpPr>
      <xdr:spPr>
        <a:xfrm>
          <a:off x="18605500" y="10685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62</xdr:row>
      <xdr:rowOff>106680</xdr:rowOff>
    </xdr:from>
    <xdr:to>
      <xdr:col>102</xdr:col>
      <xdr:colOff>114300</xdr:colOff>
      <xdr:row>62</xdr:row>
      <xdr:rowOff>106680</xdr:rowOff>
    </xdr:to>
    <xdr:cxnSp macro="">
      <xdr:nvCxnSpPr>
        <xdr:cNvPr id="710" name="直線コネクタ 709">
          <a:extLst>
            <a:ext uri="{FF2B5EF4-FFF2-40B4-BE49-F238E27FC236}">
              <a16:creationId xmlns:a16="http://schemas.microsoft.com/office/drawing/2014/main" id="{145F06CB-A636-4441-BFC2-914680AEE2AD}"/>
            </a:ext>
          </a:extLst>
        </xdr:cNvPr>
        <xdr:cNvCxnSpPr/>
      </xdr:nvCxnSpPr>
      <xdr:spPr>
        <a:xfrm>
          <a:off x="18656300" y="107365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60</xdr:row>
      <xdr:rowOff>82567</xdr:rowOff>
    </xdr:from>
    <xdr:ext cx="469744" cy="259045"/>
    <xdr:sp macro="" textlink="">
      <xdr:nvSpPr>
        <xdr:cNvPr id="711" name="n_1aveValue【保健センター・保健所】&#10;一人当たり面積">
          <a:extLst>
            <a:ext uri="{FF2B5EF4-FFF2-40B4-BE49-F238E27FC236}">
              <a16:creationId xmlns:a16="http://schemas.microsoft.com/office/drawing/2014/main" id="{61351AF4-14C5-4155-BFDC-4FFB35D0DF63}"/>
            </a:ext>
          </a:extLst>
        </xdr:cNvPr>
        <xdr:cNvSpPr txBox="1"/>
      </xdr:nvSpPr>
      <xdr:spPr>
        <a:xfrm>
          <a:off x="210757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90187</xdr:rowOff>
    </xdr:from>
    <xdr:ext cx="469744" cy="259045"/>
    <xdr:sp macro="" textlink="">
      <xdr:nvSpPr>
        <xdr:cNvPr id="712" name="n_2aveValue【保健センター・保健所】&#10;一人当たり面積">
          <a:extLst>
            <a:ext uri="{FF2B5EF4-FFF2-40B4-BE49-F238E27FC236}">
              <a16:creationId xmlns:a16="http://schemas.microsoft.com/office/drawing/2014/main" id="{DA5B663F-5DC7-4728-999D-915B9AA9A80D}"/>
            </a:ext>
          </a:extLst>
        </xdr:cNvPr>
        <xdr:cNvSpPr txBox="1"/>
      </xdr:nvSpPr>
      <xdr:spPr>
        <a:xfrm>
          <a:off x="20199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82567</xdr:rowOff>
    </xdr:from>
    <xdr:ext cx="469744" cy="259045"/>
    <xdr:sp macro="" textlink="">
      <xdr:nvSpPr>
        <xdr:cNvPr id="713" name="n_3aveValue【保健センター・保健所】&#10;一人当たり面積">
          <a:extLst>
            <a:ext uri="{FF2B5EF4-FFF2-40B4-BE49-F238E27FC236}">
              <a16:creationId xmlns:a16="http://schemas.microsoft.com/office/drawing/2014/main" id="{8B51A6BC-0CA9-4B9C-9673-F2531C8383EA}"/>
            </a:ext>
          </a:extLst>
        </xdr:cNvPr>
        <xdr:cNvSpPr txBox="1"/>
      </xdr:nvSpPr>
      <xdr:spPr>
        <a:xfrm>
          <a:off x="19310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60</xdr:row>
      <xdr:rowOff>82567</xdr:rowOff>
    </xdr:from>
    <xdr:ext cx="469744" cy="259045"/>
    <xdr:sp macro="" textlink="">
      <xdr:nvSpPr>
        <xdr:cNvPr id="714" name="n_4aveValue【保健センター・保健所】&#10;一人当たり面積">
          <a:extLst>
            <a:ext uri="{FF2B5EF4-FFF2-40B4-BE49-F238E27FC236}">
              <a16:creationId xmlns:a16="http://schemas.microsoft.com/office/drawing/2014/main" id="{BC96A5E6-B27D-451E-BB87-93B944F55F2D}"/>
            </a:ext>
          </a:extLst>
        </xdr:cNvPr>
        <xdr:cNvSpPr txBox="1"/>
      </xdr:nvSpPr>
      <xdr:spPr>
        <a:xfrm>
          <a:off x="18421427" y="10369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140987</xdr:rowOff>
    </xdr:from>
    <xdr:ext cx="469744" cy="259045"/>
    <xdr:sp macro="" textlink="">
      <xdr:nvSpPr>
        <xdr:cNvPr id="715" name="n_1mainValue【保健センター・保健所】&#10;一人当たり面積">
          <a:extLst>
            <a:ext uri="{FF2B5EF4-FFF2-40B4-BE49-F238E27FC236}">
              <a16:creationId xmlns:a16="http://schemas.microsoft.com/office/drawing/2014/main" id="{E11F2B36-E5E5-4629-A369-59D95927BA5E}"/>
            </a:ext>
          </a:extLst>
        </xdr:cNvPr>
        <xdr:cNvSpPr txBox="1"/>
      </xdr:nvSpPr>
      <xdr:spPr>
        <a:xfrm>
          <a:off x="21075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148607</xdr:rowOff>
    </xdr:from>
    <xdr:ext cx="469744" cy="259045"/>
    <xdr:sp macro="" textlink="">
      <xdr:nvSpPr>
        <xdr:cNvPr id="716" name="n_2mainValue【保健センター・保健所】&#10;一人当たり面積">
          <a:extLst>
            <a:ext uri="{FF2B5EF4-FFF2-40B4-BE49-F238E27FC236}">
              <a16:creationId xmlns:a16="http://schemas.microsoft.com/office/drawing/2014/main" id="{9A2A61B8-08D3-4681-BC3C-65C96CBE83F2}"/>
            </a:ext>
          </a:extLst>
        </xdr:cNvPr>
        <xdr:cNvSpPr txBox="1"/>
      </xdr:nvSpPr>
      <xdr:spPr>
        <a:xfrm>
          <a:off x="20199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148607</xdr:rowOff>
    </xdr:from>
    <xdr:ext cx="469744" cy="259045"/>
    <xdr:sp macro="" textlink="">
      <xdr:nvSpPr>
        <xdr:cNvPr id="717" name="n_3mainValue【保健センター・保健所】&#10;一人当たり面積">
          <a:extLst>
            <a:ext uri="{FF2B5EF4-FFF2-40B4-BE49-F238E27FC236}">
              <a16:creationId xmlns:a16="http://schemas.microsoft.com/office/drawing/2014/main" id="{E41EF8D7-7D15-42FE-A0C2-9B4AE7473A3F}"/>
            </a:ext>
          </a:extLst>
        </xdr:cNvPr>
        <xdr:cNvSpPr txBox="1"/>
      </xdr:nvSpPr>
      <xdr:spPr>
        <a:xfrm>
          <a:off x="19310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148607</xdr:rowOff>
    </xdr:from>
    <xdr:ext cx="469744" cy="259045"/>
    <xdr:sp macro="" textlink="">
      <xdr:nvSpPr>
        <xdr:cNvPr id="718" name="n_4mainValue【保健センター・保健所】&#10;一人当たり面積">
          <a:extLst>
            <a:ext uri="{FF2B5EF4-FFF2-40B4-BE49-F238E27FC236}">
              <a16:creationId xmlns:a16="http://schemas.microsoft.com/office/drawing/2014/main" id="{7316A9A6-83C7-4191-AB12-827340D718EE}"/>
            </a:ext>
          </a:extLst>
        </xdr:cNvPr>
        <xdr:cNvSpPr txBox="1"/>
      </xdr:nvSpPr>
      <xdr:spPr>
        <a:xfrm>
          <a:off x="18421427" y="10778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9" name="正方形/長方形 718">
          <a:extLst>
            <a:ext uri="{FF2B5EF4-FFF2-40B4-BE49-F238E27FC236}">
              <a16:creationId xmlns:a16="http://schemas.microsoft.com/office/drawing/2014/main" id="{A12B8B38-D7C8-4F4A-ADE6-747E51A95B52}"/>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20" name="正方形/長方形 719">
          <a:extLst>
            <a:ext uri="{FF2B5EF4-FFF2-40B4-BE49-F238E27FC236}">
              <a16:creationId xmlns:a16="http://schemas.microsoft.com/office/drawing/2014/main" id="{F5DC4EC3-7748-4C5B-A0E3-01BC4A5D5F0D}"/>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21" name="正方形/長方形 720">
          <a:extLst>
            <a:ext uri="{FF2B5EF4-FFF2-40B4-BE49-F238E27FC236}">
              <a16:creationId xmlns:a16="http://schemas.microsoft.com/office/drawing/2014/main" id="{299AA93A-0BF2-4220-A193-B8FB9680B351}"/>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22" name="正方形/長方形 721">
          <a:extLst>
            <a:ext uri="{FF2B5EF4-FFF2-40B4-BE49-F238E27FC236}">
              <a16:creationId xmlns:a16="http://schemas.microsoft.com/office/drawing/2014/main" id="{4E55E8ED-904C-4412-829D-9BE96C287A97}"/>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23" name="正方形/長方形 722">
          <a:extLst>
            <a:ext uri="{FF2B5EF4-FFF2-40B4-BE49-F238E27FC236}">
              <a16:creationId xmlns:a16="http://schemas.microsoft.com/office/drawing/2014/main" id="{EF9CA0C3-0C90-4815-AEB1-54C1E78D7BD7}"/>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24" name="正方形/長方形 723">
          <a:extLst>
            <a:ext uri="{FF2B5EF4-FFF2-40B4-BE49-F238E27FC236}">
              <a16:creationId xmlns:a16="http://schemas.microsoft.com/office/drawing/2014/main" id="{4B0D16C5-4A88-4BA0-BAD1-BDA7A13D9C8C}"/>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25" name="正方形/長方形 724">
          <a:extLst>
            <a:ext uri="{FF2B5EF4-FFF2-40B4-BE49-F238E27FC236}">
              <a16:creationId xmlns:a16="http://schemas.microsoft.com/office/drawing/2014/main" id="{35D6F0C5-CB14-4706-A3D2-C6B0C95A679E}"/>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26" name="正方形/長方形 725">
          <a:extLst>
            <a:ext uri="{FF2B5EF4-FFF2-40B4-BE49-F238E27FC236}">
              <a16:creationId xmlns:a16="http://schemas.microsoft.com/office/drawing/2014/main" id="{4482CC08-7C1A-41BD-A482-B582DCCEC19B}"/>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27" name="テキスト ボックス 726">
          <a:extLst>
            <a:ext uri="{FF2B5EF4-FFF2-40B4-BE49-F238E27FC236}">
              <a16:creationId xmlns:a16="http://schemas.microsoft.com/office/drawing/2014/main" id="{1CDDC43E-1A87-4271-8170-5C1AE6992132}"/>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28" name="直線コネクタ 727">
          <a:extLst>
            <a:ext uri="{FF2B5EF4-FFF2-40B4-BE49-F238E27FC236}">
              <a16:creationId xmlns:a16="http://schemas.microsoft.com/office/drawing/2014/main" id="{05A11AFF-B441-4D25-A941-531F0CEF1356}"/>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9" name="テキスト ボックス 728">
          <a:extLst>
            <a:ext uri="{FF2B5EF4-FFF2-40B4-BE49-F238E27FC236}">
              <a16:creationId xmlns:a16="http://schemas.microsoft.com/office/drawing/2014/main" id="{7F787A73-D451-4741-9963-02C71EB112B8}"/>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730" name="直線コネクタ 729">
          <a:extLst>
            <a:ext uri="{FF2B5EF4-FFF2-40B4-BE49-F238E27FC236}">
              <a16:creationId xmlns:a16="http://schemas.microsoft.com/office/drawing/2014/main" id="{B01E386A-773B-429B-A369-F84A47387085}"/>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731" name="テキスト ボックス 730">
          <a:extLst>
            <a:ext uri="{FF2B5EF4-FFF2-40B4-BE49-F238E27FC236}">
              <a16:creationId xmlns:a16="http://schemas.microsoft.com/office/drawing/2014/main" id="{642E80F2-4B76-4656-B721-C22A2AE6D8EA}"/>
            </a:ext>
          </a:extLst>
        </xdr:cNvPr>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732" name="直線コネクタ 731">
          <a:extLst>
            <a:ext uri="{FF2B5EF4-FFF2-40B4-BE49-F238E27FC236}">
              <a16:creationId xmlns:a16="http://schemas.microsoft.com/office/drawing/2014/main" id="{944CCE13-3E4D-4F51-81CB-1718FF6133B3}"/>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733" name="テキスト ボックス 732">
          <a:extLst>
            <a:ext uri="{FF2B5EF4-FFF2-40B4-BE49-F238E27FC236}">
              <a16:creationId xmlns:a16="http://schemas.microsoft.com/office/drawing/2014/main" id="{D83F025B-3EA1-47E2-BA6B-DFECD64686AB}"/>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734" name="直線コネクタ 733">
          <a:extLst>
            <a:ext uri="{FF2B5EF4-FFF2-40B4-BE49-F238E27FC236}">
              <a16:creationId xmlns:a16="http://schemas.microsoft.com/office/drawing/2014/main" id="{46557663-1CE0-42E3-953F-07A64C0221AB}"/>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735" name="テキスト ボックス 734">
          <a:extLst>
            <a:ext uri="{FF2B5EF4-FFF2-40B4-BE49-F238E27FC236}">
              <a16:creationId xmlns:a16="http://schemas.microsoft.com/office/drawing/2014/main" id="{25068FEF-74FD-43FF-BA66-EE9E896DCB5A}"/>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736" name="直線コネクタ 735">
          <a:extLst>
            <a:ext uri="{FF2B5EF4-FFF2-40B4-BE49-F238E27FC236}">
              <a16:creationId xmlns:a16="http://schemas.microsoft.com/office/drawing/2014/main" id="{E415A4E1-7B0C-467A-BB8D-689341B4919B}"/>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737" name="テキスト ボックス 736">
          <a:extLst>
            <a:ext uri="{FF2B5EF4-FFF2-40B4-BE49-F238E27FC236}">
              <a16:creationId xmlns:a16="http://schemas.microsoft.com/office/drawing/2014/main" id="{6C1BD5BD-F730-4DE3-BF7F-07E2C01C0B35}"/>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738" name="直線コネクタ 737">
          <a:extLst>
            <a:ext uri="{FF2B5EF4-FFF2-40B4-BE49-F238E27FC236}">
              <a16:creationId xmlns:a16="http://schemas.microsoft.com/office/drawing/2014/main" id="{082E9E66-E15C-4D92-B1C5-3AC72DF480BE}"/>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739" name="テキスト ボックス 738">
          <a:extLst>
            <a:ext uri="{FF2B5EF4-FFF2-40B4-BE49-F238E27FC236}">
              <a16:creationId xmlns:a16="http://schemas.microsoft.com/office/drawing/2014/main" id="{0C842CB5-9F22-4E04-8FF6-239AF3D0FF8D}"/>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740" name="直線コネクタ 739">
          <a:extLst>
            <a:ext uri="{FF2B5EF4-FFF2-40B4-BE49-F238E27FC236}">
              <a16:creationId xmlns:a16="http://schemas.microsoft.com/office/drawing/2014/main" id="{15CBCB17-7C31-4CB9-BBB3-62BC5B94F0E5}"/>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741" name="テキスト ボックス 740">
          <a:extLst>
            <a:ext uri="{FF2B5EF4-FFF2-40B4-BE49-F238E27FC236}">
              <a16:creationId xmlns:a16="http://schemas.microsoft.com/office/drawing/2014/main" id="{7F6D5BA8-8D50-4EF1-9D0B-2E4B9C490A43}"/>
            </a:ext>
          </a:extLst>
        </xdr:cNvPr>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42" name="直線コネクタ 741">
          <a:extLst>
            <a:ext uri="{FF2B5EF4-FFF2-40B4-BE49-F238E27FC236}">
              <a16:creationId xmlns:a16="http://schemas.microsoft.com/office/drawing/2014/main" id="{7AA5860F-5705-423E-8FAC-3321EA52BDF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743" name="【消防施設】&#10;有形固定資産減価償却率グラフ枠">
          <a:extLst>
            <a:ext uri="{FF2B5EF4-FFF2-40B4-BE49-F238E27FC236}">
              <a16:creationId xmlns:a16="http://schemas.microsoft.com/office/drawing/2014/main" id="{99DFC620-86BC-4C26-9990-08FD1CAE88A3}"/>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111579</xdr:rowOff>
    </xdr:from>
    <xdr:to>
      <xdr:col>85</xdr:col>
      <xdr:colOff>126364</xdr:colOff>
      <xdr:row>85</xdr:row>
      <xdr:rowOff>129539</xdr:rowOff>
    </xdr:to>
    <xdr:cxnSp macro="">
      <xdr:nvCxnSpPr>
        <xdr:cNvPr id="744" name="直線コネクタ 743">
          <a:extLst>
            <a:ext uri="{FF2B5EF4-FFF2-40B4-BE49-F238E27FC236}">
              <a16:creationId xmlns:a16="http://schemas.microsoft.com/office/drawing/2014/main" id="{75C652F1-9073-415F-9D6D-31AF9A0F85C7}"/>
            </a:ext>
          </a:extLst>
        </xdr:cNvPr>
        <xdr:cNvCxnSpPr/>
      </xdr:nvCxnSpPr>
      <xdr:spPr>
        <a:xfrm flipV="1">
          <a:off x="16318864" y="13484679"/>
          <a:ext cx="0" cy="12181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133366</xdr:rowOff>
    </xdr:from>
    <xdr:ext cx="405111" cy="259045"/>
    <xdr:sp macro="" textlink="">
      <xdr:nvSpPr>
        <xdr:cNvPr id="745" name="【消防施設】&#10;有形固定資産減価償却率最小値テキスト">
          <a:extLst>
            <a:ext uri="{FF2B5EF4-FFF2-40B4-BE49-F238E27FC236}">
              <a16:creationId xmlns:a16="http://schemas.microsoft.com/office/drawing/2014/main" id="{ECD12B52-11D6-4FD1-826B-C4C23E2F17E1}"/>
            </a:ext>
          </a:extLst>
        </xdr:cNvPr>
        <xdr:cNvSpPr txBox="1"/>
      </xdr:nvSpPr>
      <xdr:spPr>
        <a:xfrm>
          <a:off x="16357600" y="1470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129539</xdr:rowOff>
    </xdr:from>
    <xdr:to>
      <xdr:col>86</xdr:col>
      <xdr:colOff>25400</xdr:colOff>
      <xdr:row>85</xdr:row>
      <xdr:rowOff>129539</xdr:rowOff>
    </xdr:to>
    <xdr:cxnSp macro="">
      <xdr:nvCxnSpPr>
        <xdr:cNvPr id="746" name="直線コネクタ 745">
          <a:extLst>
            <a:ext uri="{FF2B5EF4-FFF2-40B4-BE49-F238E27FC236}">
              <a16:creationId xmlns:a16="http://schemas.microsoft.com/office/drawing/2014/main" id="{ACE653AE-6BE9-4129-AF8C-8B8DECAD0267}"/>
            </a:ext>
          </a:extLst>
        </xdr:cNvPr>
        <xdr:cNvCxnSpPr/>
      </xdr:nvCxnSpPr>
      <xdr:spPr>
        <a:xfrm>
          <a:off x="16230600" y="1470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58256</xdr:rowOff>
    </xdr:from>
    <xdr:ext cx="405111" cy="259045"/>
    <xdr:sp macro="" textlink="">
      <xdr:nvSpPr>
        <xdr:cNvPr id="747" name="【消防施設】&#10;有形固定資産減価償却率最大値テキスト">
          <a:extLst>
            <a:ext uri="{FF2B5EF4-FFF2-40B4-BE49-F238E27FC236}">
              <a16:creationId xmlns:a16="http://schemas.microsoft.com/office/drawing/2014/main" id="{4CD3FECF-0C47-46A0-AAD5-F83003C271F6}"/>
            </a:ext>
          </a:extLst>
        </xdr:cNvPr>
        <xdr:cNvSpPr txBox="1"/>
      </xdr:nvSpPr>
      <xdr:spPr>
        <a:xfrm>
          <a:off x="16357600" y="132599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111579</xdr:rowOff>
    </xdr:from>
    <xdr:to>
      <xdr:col>86</xdr:col>
      <xdr:colOff>25400</xdr:colOff>
      <xdr:row>78</xdr:row>
      <xdr:rowOff>111579</xdr:rowOff>
    </xdr:to>
    <xdr:cxnSp macro="">
      <xdr:nvCxnSpPr>
        <xdr:cNvPr id="748" name="直線コネクタ 747">
          <a:extLst>
            <a:ext uri="{FF2B5EF4-FFF2-40B4-BE49-F238E27FC236}">
              <a16:creationId xmlns:a16="http://schemas.microsoft.com/office/drawing/2014/main" id="{C18DE33E-230B-4137-BC73-1B90EB08CD50}"/>
            </a:ext>
          </a:extLst>
        </xdr:cNvPr>
        <xdr:cNvCxnSpPr/>
      </xdr:nvCxnSpPr>
      <xdr:spPr>
        <a:xfrm>
          <a:off x="16230600" y="134846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2013</xdr:rowOff>
    </xdr:from>
    <xdr:ext cx="405111" cy="259045"/>
    <xdr:sp macro="" textlink="">
      <xdr:nvSpPr>
        <xdr:cNvPr id="749" name="【消防施設】&#10;有形固定資産減価償却率平均値テキスト">
          <a:extLst>
            <a:ext uri="{FF2B5EF4-FFF2-40B4-BE49-F238E27FC236}">
              <a16:creationId xmlns:a16="http://schemas.microsoft.com/office/drawing/2014/main" id="{B54D0CF8-1451-43F2-BA00-EE7149A129D5}"/>
            </a:ext>
          </a:extLst>
        </xdr:cNvPr>
        <xdr:cNvSpPr txBox="1"/>
      </xdr:nvSpPr>
      <xdr:spPr>
        <a:xfrm>
          <a:off x="16357600" y="140609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750" name="フローチャート: 判断 749">
          <a:extLst>
            <a:ext uri="{FF2B5EF4-FFF2-40B4-BE49-F238E27FC236}">
              <a16:creationId xmlns:a16="http://schemas.microsoft.com/office/drawing/2014/main" id="{D630EF18-C80C-4B50-ABA7-B7F8AB5335AB}"/>
            </a:ext>
          </a:extLst>
        </xdr:cNvPr>
        <xdr:cNvSpPr/>
      </xdr:nvSpPr>
      <xdr:spPr>
        <a:xfrm>
          <a:off x="16268700" y="14209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142421</xdr:rowOff>
    </xdr:from>
    <xdr:to>
      <xdr:col>81</xdr:col>
      <xdr:colOff>101600</xdr:colOff>
      <xdr:row>83</xdr:row>
      <xdr:rowOff>72571</xdr:rowOff>
    </xdr:to>
    <xdr:sp macro="" textlink="">
      <xdr:nvSpPr>
        <xdr:cNvPr id="751" name="フローチャート: 判断 750">
          <a:extLst>
            <a:ext uri="{FF2B5EF4-FFF2-40B4-BE49-F238E27FC236}">
              <a16:creationId xmlns:a16="http://schemas.microsoft.com/office/drawing/2014/main" id="{2F14A45F-6C0B-49BC-87FA-DFADB7FC2C86}"/>
            </a:ext>
          </a:extLst>
        </xdr:cNvPr>
        <xdr:cNvSpPr/>
      </xdr:nvSpPr>
      <xdr:spPr>
        <a:xfrm>
          <a:off x="15430500" y="14201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109764</xdr:rowOff>
    </xdr:from>
    <xdr:to>
      <xdr:col>76</xdr:col>
      <xdr:colOff>165100</xdr:colOff>
      <xdr:row>83</xdr:row>
      <xdr:rowOff>39914</xdr:rowOff>
    </xdr:to>
    <xdr:sp macro="" textlink="">
      <xdr:nvSpPr>
        <xdr:cNvPr id="752" name="フローチャート: 判断 751">
          <a:extLst>
            <a:ext uri="{FF2B5EF4-FFF2-40B4-BE49-F238E27FC236}">
              <a16:creationId xmlns:a16="http://schemas.microsoft.com/office/drawing/2014/main" id="{A0A8AE9E-E082-4AC7-90BF-4BE15BF5E8F2}"/>
            </a:ext>
          </a:extLst>
        </xdr:cNvPr>
        <xdr:cNvSpPr/>
      </xdr:nvSpPr>
      <xdr:spPr>
        <a:xfrm>
          <a:off x="14541500" y="14168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103232</xdr:rowOff>
    </xdr:from>
    <xdr:to>
      <xdr:col>72</xdr:col>
      <xdr:colOff>38100</xdr:colOff>
      <xdr:row>83</xdr:row>
      <xdr:rowOff>33382</xdr:rowOff>
    </xdr:to>
    <xdr:sp macro="" textlink="">
      <xdr:nvSpPr>
        <xdr:cNvPr id="753" name="フローチャート: 判断 752">
          <a:extLst>
            <a:ext uri="{FF2B5EF4-FFF2-40B4-BE49-F238E27FC236}">
              <a16:creationId xmlns:a16="http://schemas.microsoft.com/office/drawing/2014/main" id="{49E19434-7557-4902-96D8-2BC7332F6D28}"/>
            </a:ext>
          </a:extLst>
        </xdr:cNvPr>
        <xdr:cNvSpPr/>
      </xdr:nvSpPr>
      <xdr:spPr>
        <a:xfrm>
          <a:off x="13652500" y="14162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93436</xdr:rowOff>
    </xdr:from>
    <xdr:to>
      <xdr:col>67</xdr:col>
      <xdr:colOff>101600</xdr:colOff>
      <xdr:row>83</xdr:row>
      <xdr:rowOff>23586</xdr:rowOff>
    </xdr:to>
    <xdr:sp macro="" textlink="">
      <xdr:nvSpPr>
        <xdr:cNvPr id="754" name="フローチャート: 判断 753">
          <a:extLst>
            <a:ext uri="{FF2B5EF4-FFF2-40B4-BE49-F238E27FC236}">
              <a16:creationId xmlns:a16="http://schemas.microsoft.com/office/drawing/2014/main" id="{70F82FFD-F10F-469C-8DE8-DC16CDFEACD0}"/>
            </a:ext>
          </a:extLst>
        </xdr:cNvPr>
        <xdr:cNvSpPr/>
      </xdr:nvSpPr>
      <xdr:spPr>
        <a:xfrm>
          <a:off x="12763500" y="141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55" name="テキスト ボックス 754">
          <a:extLst>
            <a:ext uri="{FF2B5EF4-FFF2-40B4-BE49-F238E27FC236}">
              <a16:creationId xmlns:a16="http://schemas.microsoft.com/office/drawing/2014/main" id="{BC33A0C3-9A24-4DFC-BA11-EDD27CA47BBE}"/>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56" name="テキスト ボックス 755">
          <a:extLst>
            <a:ext uri="{FF2B5EF4-FFF2-40B4-BE49-F238E27FC236}">
              <a16:creationId xmlns:a16="http://schemas.microsoft.com/office/drawing/2014/main" id="{186B8AF2-DDED-4692-AD97-2F2D585540D8}"/>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57" name="テキスト ボックス 756">
          <a:extLst>
            <a:ext uri="{FF2B5EF4-FFF2-40B4-BE49-F238E27FC236}">
              <a16:creationId xmlns:a16="http://schemas.microsoft.com/office/drawing/2014/main" id="{576EAC02-3466-4C96-B4E9-0FFBF4E7C0D8}"/>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58" name="テキスト ボックス 757">
          <a:extLst>
            <a:ext uri="{FF2B5EF4-FFF2-40B4-BE49-F238E27FC236}">
              <a16:creationId xmlns:a16="http://schemas.microsoft.com/office/drawing/2014/main" id="{DD415BDE-4E99-40E8-9F62-E652444E7827}"/>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59" name="テキスト ボックス 758">
          <a:extLst>
            <a:ext uri="{FF2B5EF4-FFF2-40B4-BE49-F238E27FC236}">
              <a16:creationId xmlns:a16="http://schemas.microsoft.com/office/drawing/2014/main" id="{1B2E28E3-9E82-4ADE-853E-B00B1A9DC56B}"/>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85</xdr:row>
      <xdr:rowOff>50981</xdr:rowOff>
    </xdr:from>
    <xdr:to>
      <xdr:col>85</xdr:col>
      <xdr:colOff>177800</xdr:colOff>
      <xdr:row>85</xdr:row>
      <xdr:rowOff>152581</xdr:rowOff>
    </xdr:to>
    <xdr:sp macro="" textlink="">
      <xdr:nvSpPr>
        <xdr:cNvPr id="760" name="楕円 759">
          <a:extLst>
            <a:ext uri="{FF2B5EF4-FFF2-40B4-BE49-F238E27FC236}">
              <a16:creationId xmlns:a16="http://schemas.microsoft.com/office/drawing/2014/main" id="{3AD48A07-1A06-402C-A1D4-1CAA230FBE16}"/>
            </a:ext>
          </a:extLst>
        </xdr:cNvPr>
        <xdr:cNvSpPr/>
      </xdr:nvSpPr>
      <xdr:spPr>
        <a:xfrm>
          <a:off x="16268700" y="14624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137358</xdr:rowOff>
    </xdr:from>
    <xdr:ext cx="405111" cy="259045"/>
    <xdr:sp macro="" textlink="">
      <xdr:nvSpPr>
        <xdr:cNvPr id="761" name="【消防施設】&#10;有形固定資産減価償却率該当値テキスト">
          <a:extLst>
            <a:ext uri="{FF2B5EF4-FFF2-40B4-BE49-F238E27FC236}">
              <a16:creationId xmlns:a16="http://schemas.microsoft.com/office/drawing/2014/main" id="{CBB99B70-3827-4801-BBCF-D86AC5F890F4}"/>
            </a:ext>
          </a:extLst>
        </xdr:cNvPr>
        <xdr:cNvSpPr txBox="1"/>
      </xdr:nvSpPr>
      <xdr:spPr>
        <a:xfrm>
          <a:off x="16357600" y="145391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36286</xdr:rowOff>
    </xdr:from>
    <xdr:to>
      <xdr:col>81</xdr:col>
      <xdr:colOff>101600</xdr:colOff>
      <xdr:row>85</xdr:row>
      <xdr:rowOff>137886</xdr:rowOff>
    </xdr:to>
    <xdr:sp macro="" textlink="">
      <xdr:nvSpPr>
        <xdr:cNvPr id="762" name="楕円 761">
          <a:extLst>
            <a:ext uri="{FF2B5EF4-FFF2-40B4-BE49-F238E27FC236}">
              <a16:creationId xmlns:a16="http://schemas.microsoft.com/office/drawing/2014/main" id="{AFFC72E7-6769-40B6-A5F9-B7A64A2B48BA}"/>
            </a:ext>
          </a:extLst>
        </xdr:cNvPr>
        <xdr:cNvSpPr/>
      </xdr:nvSpPr>
      <xdr:spPr>
        <a:xfrm>
          <a:off x="15430500" y="1460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87086</xdr:rowOff>
    </xdr:from>
    <xdr:to>
      <xdr:col>85</xdr:col>
      <xdr:colOff>127000</xdr:colOff>
      <xdr:row>85</xdr:row>
      <xdr:rowOff>101781</xdr:rowOff>
    </xdr:to>
    <xdr:cxnSp macro="">
      <xdr:nvCxnSpPr>
        <xdr:cNvPr id="763" name="直線コネクタ 762">
          <a:extLst>
            <a:ext uri="{FF2B5EF4-FFF2-40B4-BE49-F238E27FC236}">
              <a16:creationId xmlns:a16="http://schemas.microsoft.com/office/drawing/2014/main" id="{98CC82AE-50CE-4437-8303-2B9CE76EAA35}"/>
            </a:ext>
          </a:extLst>
        </xdr:cNvPr>
        <xdr:cNvCxnSpPr/>
      </xdr:nvCxnSpPr>
      <xdr:spPr>
        <a:xfrm>
          <a:off x="15481300" y="14660336"/>
          <a:ext cx="838200" cy="14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52614</xdr:rowOff>
    </xdr:from>
    <xdr:to>
      <xdr:col>76</xdr:col>
      <xdr:colOff>165100</xdr:colOff>
      <xdr:row>85</xdr:row>
      <xdr:rowOff>154214</xdr:rowOff>
    </xdr:to>
    <xdr:sp macro="" textlink="">
      <xdr:nvSpPr>
        <xdr:cNvPr id="764" name="楕円 763">
          <a:extLst>
            <a:ext uri="{FF2B5EF4-FFF2-40B4-BE49-F238E27FC236}">
              <a16:creationId xmlns:a16="http://schemas.microsoft.com/office/drawing/2014/main" id="{CE2DDEFC-DC4E-4672-9231-55F016A2C301}"/>
            </a:ext>
          </a:extLst>
        </xdr:cNvPr>
        <xdr:cNvSpPr/>
      </xdr:nvSpPr>
      <xdr:spPr>
        <a:xfrm>
          <a:off x="14541500" y="14625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87086</xdr:rowOff>
    </xdr:from>
    <xdr:to>
      <xdr:col>81</xdr:col>
      <xdr:colOff>50800</xdr:colOff>
      <xdr:row>85</xdr:row>
      <xdr:rowOff>103414</xdr:rowOff>
    </xdr:to>
    <xdr:cxnSp macro="">
      <xdr:nvCxnSpPr>
        <xdr:cNvPr id="765" name="直線コネクタ 764">
          <a:extLst>
            <a:ext uri="{FF2B5EF4-FFF2-40B4-BE49-F238E27FC236}">
              <a16:creationId xmlns:a16="http://schemas.microsoft.com/office/drawing/2014/main" id="{0B070108-CACD-4AC2-BCC3-2FDC38FF1FB6}"/>
            </a:ext>
          </a:extLst>
        </xdr:cNvPr>
        <xdr:cNvCxnSpPr/>
      </xdr:nvCxnSpPr>
      <xdr:spPr>
        <a:xfrm flipV="1">
          <a:off x="14592300" y="14660336"/>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85</xdr:row>
      <xdr:rowOff>41184</xdr:rowOff>
    </xdr:from>
    <xdr:to>
      <xdr:col>72</xdr:col>
      <xdr:colOff>38100</xdr:colOff>
      <xdr:row>85</xdr:row>
      <xdr:rowOff>142784</xdr:rowOff>
    </xdr:to>
    <xdr:sp macro="" textlink="">
      <xdr:nvSpPr>
        <xdr:cNvPr id="766" name="楕円 765">
          <a:extLst>
            <a:ext uri="{FF2B5EF4-FFF2-40B4-BE49-F238E27FC236}">
              <a16:creationId xmlns:a16="http://schemas.microsoft.com/office/drawing/2014/main" id="{AEE7C465-958D-4F6D-8873-59DE6B9F0D1C}"/>
            </a:ext>
          </a:extLst>
        </xdr:cNvPr>
        <xdr:cNvSpPr/>
      </xdr:nvSpPr>
      <xdr:spPr>
        <a:xfrm>
          <a:off x="13652500" y="1461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91984</xdr:rowOff>
    </xdr:from>
    <xdr:to>
      <xdr:col>76</xdr:col>
      <xdr:colOff>114300</xdr:colOff>
      <xdr:row>85</xdr:row>
      <xdr:rowOff>103414</xdr:rowOff>
    </xdr:to>
    <xdr:cxnSp macro="">
      <xdr:nvCxnSpPr>
        <xdr:cNvPr id="767" name="直線コネクタ 766">
          <a:extLst>
            <a:ext uri="{FF2B5EF4-FFF2-40B4-BE49-F238E27FC236}">
              <a16:creationId xmlns:a16="http://schemas.microsoft.com/office/drawing/2014/main" id="{54D9C162-32E3-448D-9C5E-E4C2EF810B47}"/>
            </a:ext>
          </a:extLst>
        </xdr:cNvPr>
        <xdr:cNvCxnSpPr/>
      </xdr:nvCxnSpPr>
      <xdr:spPr>
        <a:xfrm>
          <a:off x="13703300" y="14665234"/>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85</xdr:row>
      <xdr:rowOff>113030</xdr:rowOff>
    </xdr:from>
    <xdr:to>
      <xdr:col>67</xdr:col>
      <xdr:colOff>101600</xdr:colOff>
      <xdr:row>86</xdr:row>
      <xdr:rowOff>43180</xdr:rowOff>
    </xdr:to>
    <xdr:sp macro="" textlink="">
      <xdr:nvSpPr>
        <xdr:cNvPr id="768" name="楕円 767">
          <a:extLst>
            <a:ext uri="{FF2B5EF4-FFF2-40B4-BE49-F238E27FC236}">
              <a16:creationId xmlns:a16="http://schemas.microsoft.com/office/drawing/2014/main" id="{A979A814-DF66-4209-A32D-799B23CB505D}"/>
            </a:ext>
          </a:extLst>
        </xdr:cNvPr>
        <xdr:cNvSpPr/>
      </xdr:nvSpPr>
      <xdr:spPr>
        <a:xfrm>
          <a:off x="12763500" y="1468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91984</xdr:rowOff>
    </xdr:from>
    <xdr:to>
      <xdr:col>71</xdr:col>
      <xdr:colOff>177800</xdr:colOff>
      <xdr:row>85</xdr:row>
      <xdr:rowOff>163830</xdr:rowOff>
    </xdr:to>
    <xdr:cxnSp macro="">
      <xdr:nvCxnSpPr>
        <xdr:cNvPr id="769" name="直線コネクタ 768">
          <a:extLst>
            <a:ext uri="{FF2B5EF4-FFF2-40B4-BE49-F238E27FC236}">
              <a16:creationId xmlns:a16="http://schemas.microsoft.com/office/drawing/2014/main" id="{2B861FD8-42DF-4A8F-8A11-219157C66431}"/>
            </a:ext>
          </a:extLst>
        </xdr:cNvPr>
        <xdr:cNvCxnSpPr/>
      </xdr:nvCxnSpPr>
      <xdr:spPr>
        <a:xfrm flipV="1">
          <a:off x="12814300" y="14665234"/>
          <a:ext cx="889000" cy="7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89098</xdr:rowOff>
    </xdr:from>
    <xdr:ext cx="405111" cy="259045"/>
    <xdr:sp macro="" textlink="">
      <xdr:nvSpPr>
        <xdr:cNvPr id="770" name="n_1aveValue【消防施設】&#10;有形固定資産減価償却率">
          <a:extLst>
            <a:ext uri="{FF2B5EF4-FFF2-40B4-BE49-F238E27FC236}">
              <a16:creationId xmlns:a16="http://schemas.microsoft.com/office/drawing/2014/main" id="{5129980D-339D-4A47-9542-559C03A25D03}"/>
            </a:ext>
          </a:extLst>
        </xdr:cNvPr>
        <xdr:cNvSpPr txBox="1"/>
      </xdr:nvSpPr>
      <xdr:spPr>
        <a:xfrm>
          <a:off x="15266044" y="139765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56441</xdr:rowOff>
    </xdr:from>
    <xdr:ext cx="405111" cy="259045"/>
    <xdr:sp macro="" textlink="">
      <xdr:nvSpPr>
        <xdr:cNvPr id="771" name="n_2aveValue【消防施設】&#10;有形固定資産減価償却率">
          <a:extLst>
            <a:ext uri="{FF2B5EF4-FFF2-40B4-BE49-F238E27FC236}">
              <a16:creationId xmlns:a16="http://schemas.microsoft.com/office/drawing/2014/main" id="{6F47E94A-2619-4052-844E-3396DB65F8B6}"/>
            </a:ext>
          </a:extLst>
        </xdr:cNvPr>
        <xdr:cNvSpPr txBox="1"/>
      </xdr:nvSpPr>
      <xdr:spPr>
        <a:xfrm>
          <a:off x="14389744" y="13943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49909</xdr:rowOff>
    </xdr:from>
    <xdr:ext cx="405111" cy="259045"/>
    <xdr:sp macro="" textlink="">
      <xdr:nvSpPr>
        <xdr:cNvPr id="772" name="n_3aveValue【消防施設】&#10;有形固定資産減価償却率">
          <a:extLst>
            <a:ext uri="{FF2B5EF4-FFF2-40B4-BE49-F238E27FC236}">
              <a16:creationId xmlns:a16="http://schemas.microsoft.com/office/drawing/2014/main" id="{00EF0D8F-394D-477F-8D07-B9F4F78157BF}"/>
            </a:ext>
          </a:extLst>
        </xdr:cNvPr>
        <xdr:cNvSpPr txBox="1"/>
      </xdr:nvSpPr>
      <xdr:spPr>
        <a:xfrm>
          <a:off x="13500744" y="1393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81</xdr:row>
      <xdr:rowOff>40113</xdr:rowOff>
    </xdr:from>
    <xdr:ext cx="405111" cy="259045"/>
    <xdr:sp macro="" textlink="">
      <xdr:nvSpPr>
        <xdr:cNvPr id="773" name="n_4aveValue【消防施設】&#10;有形固定資産減価償却率">
          <a:extLst>
            <a:ext uri="{FF2B5EF4-FFF2-40B4-BE49-F238E27FC236}">
              <a16:creationId xmlns:a16="http://schemas.microsoft.com/office/drawing/2014/main" id="{07608CB3-1BC2-4AEF-B960-EBD6D852A96E}"/>
            </a:ext>
          </a:extLst>
        </xdr:cNvPr>
        <xdr:cNvSpPr txBox="1"/>
      </xdr:nvSpPr>
      <xdr:spPr>
        <a:xfrm>
          <a:off x="12611744" y="1392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129013</xdr:rowOff>
    </xdr:from>
    <xdr:ext cx="405111" cy="259045"/>
    <xdr:sp macro="" textlink="">
      <xdr:nvSpPr>
        <xdr:cNvPr id="774" name="n_1mainValue【消防施設】&#10;有形固定資産減価償却率">
          <a:extLst>
            <a:ext uri="{FF2B5EF4-FFF2-40B4-BE49-F238E27FC236}">
              <a16:creationId xmlns:a16="http://schemas.microsoft.com/office/drawing/2014/main" id="{AAB904C7-3F0B-4761-9C20-2E7BFF6B1EA7}"/>
            </a:ext>
          </a:extLst>
        </xdr:cNvPr>
        <xdr:cNvSpPr txBox="1"/>
      </xdr:nvSpPr>
      <xdr:spPr>
        <a:xfrm>
          <a:off x="15266044" y="14702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145341</xdr:rowOff>
    </xdr:from>
    <xdr:ext cx="405111" cy="259045"/>
    <xdr:sp macro="" textlink="">
      <xdr:nvSpPr>
        <xdr:cNvPr id="775" name="n_2mainValue【消防施設】&#10;有形固定資産減価償却率">
          <a:extLst>
            <a:ext uri="{FF2B5EF4-FFF2-40B4-BE49-F238E27FC236}">
              <a16:creationId xmlns:a16="http://schemas.microsoft.com/office/drawing/2014/main" id="{D4132F29-1D08-4182-A69B-7F8C8095CFDD}"/>
            </a:ext>
          </a:extLst>
        </xdr:cNvPr>
        <xdr:cNvSpPr txBox="1"/>
      </xdr:nvSpPr>
      <xdr:spPr>
        <a:xfrm>
          <a:off x="14389744" y="147185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85</xdr:row>
      <xdr:rowOff>133911</xdr:rowOff>
    </xdr:from>
    <xdr:ext cx="405111" cy="259045"/>
    <xdr:sp macro="" textlink="">
      <xdr:nvSpPr>
        <xdr:cNvPr id="776" name="n_3mainValue【消防施設】&#10;有形固定資産減価償却率">
          <a:extLst>
            <a:ext uri="{FF2B5EF4-FFF2-40B4-BE49-F238E27FC236}">
              <a16:creationId xmlns:a16="http://schemas.microsoft.com/office/drawing/2014/main" id="{8C35E833-225A-48E9-B104-6F78CC5FEFE8}"/>
            </a:ext>
          </a:extLst>
        </xdr:cNvPr>
        <xdr:cNvSpPr txBox="1"/>
      </xdr:nvSpPr>
      <xdr:spPr>
        <a:xfrm>
          <a:off x="13500744" y="1470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86</xdr:row>
      <xdr:rowOff>34307</xdr:rowOff>
    </xdr:from>
    <xdr:ext cx="405111" cy="259045"/>
    <xdr:sp macro="" textlink="">
      <xdr:nvSpPr>
        <xdr:cNvPr id="777" name="n_4mainValue【消防施設】&#10;有形固定資産減価償却率">
          <a:extLst>
            <a:ext uri="{FF2B5EF4-FFF2-40B4-BE49-F238E27FC236}">
              <a16:creationId xmlns:a16="http://schemas.microsoft.com/office/drawing/2014/main" id="{7D17B175-11EF-44E9-A982-3C62688D9EEA}"/>
            </a:ext>
          </a:extLst>
        </xdr:cNvPr>
        <xdr:cNvSpPr txBox="1"/>
      </xdr:nvSpPr>
      <xdr:spPr>
        <a:xfrm>
          <a:off x="12611744" y="14779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78" name="正方形/長方形 777">
          <a:extLst>
            <a:ext uri="{FF2B5EF4-FFF2-40B4-BE49-F238E27FC236}">
              <a16:creationId xmlns:a16="http://schemas.microsoft.com/office/drawing/2014/main" id="{F2C7E9A9-9C02-4597-9DE1-BA36116199B5}"/>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79" name="正方形/長方形 778">
          <a:extLst>
            <a:ext uri="{FF2B5EF4-FFF2-40B4-BE49-F238E27FC236}">
              <a16:creationId xmlns:a16="http://schemas.microsoft.com/office/drawing/2014/main" id="{D820D68A-0B8E-4B64-A7FA-9C2E1C39B7F7}"/>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80" name="正方形/長方形 779">
          <a:extLst>
            <a:ext uri="{FF2B5EF4-FFF2-40B4-BE49-F238E27FC236}">
              <a16:creationId xmlns:a16="http://schemas.microsoft.com/office/drawing/2014/main" id="{115B1346-5F23-4E18-B28D-AD7770A285FE}"/>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81" name="正方形/長方形 780">
          <a:extLst>
            <a:ext uri="{FF2B5EF4-FFF2-40B4-BE49-F238E27FC236}">
              <a16:creationId xmlns:a16="http://schemas.microsoft.com/office/drawing/2014/main" id="{8C6152CB-3460-45B8-B4FA-36914C00A95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82" name="正方形/長方形 781">
          <a:extLst>
            <a:ext uri="{FF2B5EF4-FFF2-40B4-BE49-F238E27FC236}">
              <a16:creationId xmlns:a16="http://schemas.microsoft.com/office/drawing/2014/main" id="{A153B35E-3B6B-487B-A149-C0F569B0F36B}"/>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83" name="正方形/長方形 782">
          <a:extLst>
            <a:ext uri="{FF2B5EF4-FFF2-40B4-BE49-F238E27FC236}">
              <a16:creationId xmlns:a16="http://schemas.microsoft.com/office/drawing/2014/main" id="{5D584241-4FDA-44FA-BFD0-7EE9D4A8A767}"/>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84" name="正方形/長方形 783">
          <a:extLst>
            <a:ext uri="{FF2B5EF4-FFF2-40B4-BE49-F238E27FC236}">
              <a16:creationId xmlns:a16="http://schemas.microsoft.com/office/drawing/2014/main" id="{593EC953-FFE8-45C9-AE62-139A2B1408EF}"/>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85" name="正方形/長方形 784">
          <a:extLst>
            <a:ext uri="{FF2B5EF4-FFF2-40B4-BE49-F238E27FC236}">
              <a16:creationId xmlns:a16="http://schemas.microsoft.com/office/drawing/2014/main" id="{A04DA51E-4825-44B4-B281-3C7E69E2F4D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86" name="テキスト ボックス 785">
          <a:extLst>
            <a:ext uri="{FF2B5EF4-FFF2-40B4-BE49-F238E27FC236}">
              <a16:creationId xmlns:a16="http://schemas.microsoft.com/office/drawing/2014/main" id="{805C7B2C-38BB-413F-B469-A146C25410F8}"/>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87" name="直線コネクタ 786">
          <a:extLst>
            <a:ext uri="{FF2B5EF4-FFF2-40B4-BE49-F238E27FC236}">
              <a16:creationId xmlns:a16="http://schemas.microsoft.com/office/drawing/2014/main" id="{FE9FD2EB-0578-4F90-A8B0-BF4BC1B4509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88" name="直線コネクタ 787">
          <a:extLst>
            <a:ext uri="{FF2B5EF4-FFF2-40B4-BE49-F238E27FC236}">
              <a16:creationId xmlns:a16="http://schemas.microsoft.com/office/drawing/2014/main" id="{D8437675-A81F-47AC-B37C-B268D66C9C4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89" name="テキスト ボックス 788">
          <a:extLst>
            <a:ext uri="{FF2B5EF4-FFF2-40B4-BE49-F238E27FC236}">
              <a16:creationId xmlns:a16="http://schemas.microsoft.com/office/drawing/2014/main" id="{8F8FBDDF-789D-4290-BB58-180721332057}"/>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90" name="直線コネクタ 789">
          <a:extLst>
            <a:ext uri="{FF2B5EF4-FFF2-40B4-BE49-F238E27FC236}">
              <a16:creationId xmlns:a16="http://schemas.microsoft.com/office/drawing/2014/main" id="{A30A23C8-3C19-4E16-A4A7-1EA2B564015E}"/>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91" name="テキスト ボックス 790">
          <a:extLst>
            <a:ext uri="{FF2B5EF4-FFF2-40B4-BE49-F238E27FC236}">
              <a16:creationId xmlns:a16="http://schemas.microsoft.com/office/drawing/2014/main" id="{24115902-5648-419D-9F03-55A6FBAE7A63}"/>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92" name="直線コネクタ 791">
          <a:extLst>
            <a:ext uri="{FF2B5EF4-FFF2-40B4-BE49-F238E27FC236}">
              <a16:creationId xmlns:a16="http://schemas.microsoft.com/office/drawing/2014/main" id="{0AC61E40-E4FD-4501-B277-4D85C3B50C13}"/>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93" name="テキスト ボックス 792">
          <a:extLst>
            <a:ext uri="{FF2B5EF4-FFF2-40B4-BE49-F238E27FC236}">
              <a16:creationId xmlns:a16="http://schemas.microsoft.com/office/drawing/2014/main" id="{38A86F2F-2B84-4F29-953C-ADD8E87658C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94" name="直線コネクタ 793">
          <a:extLst>
            <a:ext uri="{FF2B5EF4-FFF2-40B4-BE49-F238E27FC236}">
              <a16:creationId xmlns:a16="http://schemas.microsoft.com/office/drawing/2014/main" id="{554FC5BB-356E-415F-82CC-685BFD437B3F}"/>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95" name="テキスト ボックス 794">
          <a:extLst>
            <a:ext uri="{FF2B5EF4-FFF2-40B4-BE49-F238E27FC236}">
              <a16:creationId xmlns:a16="http://schemas.microsoft.com/office/drawing/2014/main" id="{EF3AFFB8-2EDA-4FB7-A3A0-80D65D129E76}"/>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96" name="直線コネクタ 795">
          <a:extLst>
            <a:ext uri="{FF2B5EF4-FFF2-40B4-BE49-F238E27FC236}">
              <a16:creationId xmlns:a16="http://schemas.microsoft.com/office/drawing/2014/main" id="{E14DD07D-0B8E-4032-B3AF-06C3A0B98D85}"/>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97" name="テキスト ボックス 796">
          <a:extLst>
            <a:ext uri="{FF2B5EF4-FFF2-40B4-BE49-F238E27FC236}">
              <a16:creationId xmlns:a16="http://schemas.microsoft.com/office/drawing/2014/main" id="{A5ACEF3A-807D-438E-9781-2FC8B6C66102}"/>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98" name="直線コネクタ 797">
          <a:extLst>
            <a:ext uri="{FF2B5EF4-FFF2-40B4-BE49-F238E27FC236}">
              <a16:creationId xmlns:a16="http://schemas.microsoft.com/office/drawing/2014/main" id="{53F2C1B2-D01A-4EB3-AA50-E7DC2933379E}"/>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99" name="テキスト ボックス 798">
          <a:extLst>
            <a:ext uri="{FF2B5EF4-FFF2-40B4-BE49-F238E27FC236}">
              <a16:creationId xmlns:a16="http://schemas.microsoft.com/office/drawing/2014/main" id="{4876EDD7-5A6F-4C11-926D-968FDE4B7D6B}"/>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800" name="【消防施設】&#10;一人当たり面積グラフ枠">
          <a:extLst>
            <a:ext uri="{FF2B5EF4-FFF2-40B4-BE49-F238E27FC236}">
              <a16:creationId xmlns:a16="http://schemas.microsoft.com/office/drawing/2014/main" id="{16D74A7C-9EC2-4CDC-9D44-C850D1E457A8}"/>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72389</xdr:rowOff>
    </xdr:from>
    <xdr:to>
      <xdr:col>116</xdr:col>
      <xdr:colOff>62864</xdr:colOff>
      <xdr:row>85</xdr:row>
      <xdr:rowOff>19050</xdr:rowOff>
    </xdr:to>
    <xdr:cxnSp macro="">
      <xdr:nvCxnSpPr>
        <xdr:cNvPr id="801" name="直線コネクタ 800">
          <a:extLst>
            <a:ext uri="{FF2B5EF4-FFF2-40B4-BE49-F238E27FC236}">
              <a16:creationId xmlns:a16="http://schemas.microsoft.com/office/drawing/2014/main" id="{E67279AE-1269-4251-8FFE-DA8170F2361E}"/>
            </a:ext>
          </a:extLst>
        </xdr:cNvPr>
        <xdr:cNvCxnSpPr/>
      </xdr:nvCxnSpPr>
      <xdr:spPr>
        <a:xfrm flipV="1">
          <a:off x="22160864" y="13274039"/>
          <a:ext cx="0" cy="13182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22877</xdr:rowOff>
    </xdr:from>
    <xdr:ext cx="469744" cy="259045"/>
    <xdr:sp macro="" textlink="">
      <xdr:nvSpPr>
        <xdr:cNvPr id="802" name="【消防施設】&#10;一人当たり面積最小値テキスト">
          <a:extLst>
            <a:ext uri="{FF2B5EF4-FFF2-40B4-BE49-F238E27FC236}">
              <a16:creationId xmlns:a16="http://schemas.microsoft.com/office/drawing/2014/main" id="{B4EAAE19-A2B9-4059-BB23-61CB3EF8786D}"/>
            </a:ext>
          </a:extLst>
        </xdr:cNvPr>
        <xdr:cNvSpPr txBox="1"/>
      </xdr:nvSpPr>
      <xdr:spPr>
        <a:xfrm>
          <a:off x="22199600"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19050</xdr:rowOff>
    </xdr:from>
    <xdr:to>
      <xdr:col>116</xdr:col>
      <xdr:colOff>152400</xdr:colOff>
      <xdr:row>85</xdr:row>
      <xdr:rowOff>19050</xdr:rowOff>
    </xdr:to>
    <xdr:cxnSp macro="">
      <xdr:nvCxnSpPr>
        <xdr:cNvPr id="803" name="直線コネクタ 802">
          <a:extLst>
            <a:ext uri="{FF2B5EF4-FFF2-40B4-BE49-F238E27FC236}">
              <a16:creationId xmlns:a16="http://schemas.microsoft.com/office/drawing/2014/main" id="{C474F9C5-F65B-4AC3-95BD-F64F570CAF64}"/>
            </a:ext>
          </a:extLst>
        </xdr:cNvPr>
        <xdr:cNvCxnSpPr/>
      </xdr:nvCxnSpPr>
      <xdr:spPr>
        <a:xfrm>
          <a:off x="22072600" y="14592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19066</xdr:rowOff>
    </xdr:from>
    <xdr:ext cx="469744" cy="259045"/>
    <xdr:sp macro="" textlink="">
      <xdr:nvSpPr>
        <xdr:cNvPr id="804" name="【消防施設】&#10;一人当たり面積最大値テキスト">
          <a:extLst>
            <a:ext uri="{FF2B5EF4-FFF2-40B4-BE49-F238E27FC236}">
              <a16:creationId xmlns:a16="http://schemas.microsoft.com/office/drawing/2014/main" id="{1819F6A3-A491-462F-9861-95693FCF0979}"/>
            </a:ext>
          </a:extLst>
        </xdr:cNvPr>
        <xdr:cNvSpPr txBox="1"/>
      </xdr:nvSpPr>
      <xdr:spPr>
        <a:xfrm>
          <a:off x="22199600" y="13049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72389</xdr:rowOff>
    </xdr:from>
    <xdr:to>
      <xdr:col>116</xdr:col>
      <xdr:colOff>152400</xdr:colOff>
      <xdr:row>77</xdr:row>
      <xdr:rowOff>72389</xdr:rowOff>
    </xdr:to>
    <xdr:cxnSp macro="">
      <xdr:nvCxnSpPr>
        <xdr:cNvPr id="805" name="直線コネクタ 804">
          <a:extLst>
            <a:ext uri="{FF2B5EF4-FFF2-40B4-BE49-F238E27FC236}">
              <a16:creationId xmlns:a16="http://schemas.microsoft.com/office/drawing/2014/main" id="{9D060C8D-45E7-4776-AD5A-C846715303F2}"/>
            </a:ext>
          </a:extLst>
        </xdr:cNvPr>
        <xdr:cNvCxnSpPr/>
      </xdr:nvCxnSpPr>
      <xdr:spPr>
        <a:xfrm>
          <a:off x="22072600" y="132740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80</xdr:row>
      <xdr:rowOff>74947</xdr:rowOff>
    </xdr:from>
    <xdr:ext cx="469744" cy="259045"/>
    <xdr:sp macro="" textlink="">
      <xdr:nvSpPr>
        <xdr:cNvPr id="806" name="【消防施設】&#10;一人当たり面積平均値テキスト">
          <a:extLst>
            <a:ext uri="{FF2B5EF4-FFF2-40B4-BE49-F238E27FC236}">
              <a16:creationId xmlns:a16="http://schemas.microsoft.com/office/drawing/2014/main" id="{E83C07E3-33EB-491B-84B7-6CB1B273473D}"/>
            </a:ext>
          </a:extLst>
        </xdr:cNvPr>
        <xdr:cNvSpPr txBox="1"/>
      </xdr:nvSpPr>
      <xdr:spPr>
        <a:xfrm>
          <a:off x="22199600" y="137909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81</xdr:row>
      <xdr:rowOff>52070</xdr:rowOff>
    </xdr:from>
    <xdr:to>
      <xdr:col>116</xdr:col>
      <xdr:colOff>114300</xdr:colOff>
      <xdr:row>81</xdr:row>
      <xdr:rowOff>153670</xdr:rowOff>
    </xdr:to>
    <xdr:sp macro="" textlink="">
      <xdr:nvSpPr>
        <xdr:cNvPr id="807" name="フローチャート: 判断 806">
          <a:extLst>
            <a:ext uri="{FF2B5EF4-FFF2-40B4-BE49-F238E27FC236}">
              <a16:creationId xmlns:a16="http://schemas.microsoft.com/office/drawing/2014/main" id="{00B5AD4C-0C40-4622-8EA1-9A93A868B942}"/>
            </a:ext>
          </a:extLst>
        </xdr:cNvPr>
        <xdr:cNvSpPr/>
      </xdr:nvSpPr>
      <xdr:spPr>
        <a:xfrm>
          <a:off x="22110700" y="13939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81</xdr:row>
      <xdr:rowOff>128270</xdr:rowOff>
    </xdr:from>
    <xdr:to>
      <xdr:col>112</xdr:col>
      <xdr:colOff>38100</xdr:colOff>
      <xdr:row>82</xdr:row>
      <xdr:rowOff>58420</xdr:rowOff>
    </xdr:to>
    <xdr:sp macro="" textlink="">
      <xdr:nvSpPr>
        <xdr:cNvPr id="808" name="フローチャート: 判断 807">
          <a:extLst>
            <a:ext uri="{FF2B5EF4-FFF2-40B4-BE49-F238E27FC236}">
              <a16:creationId xmlns:a16="http://schemas.microsoft.com/office/drawing/2014/main" id="{F1DDD584-0E4B-4E34-9F5B-CC55AA52419D}"/>
            </a:ext>
          </a:extLst>
        </xdr:cNvPr>
        <xdr:cNvSpPr/>
      </xdr:nvSpPr>
      <xdr:spPr>
        <a:xfrm>
          <a:off x="21272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81</xdr:row>
      <xdr:rowOff>128270</xdr:rowOff>
    </xdr:from>
    <xdr:to>
      <xdr:col>107</xdr:col>
      <xdr:colOff>101600</xdr:colOff>
      <xdr:row>82</xdr:row>
      <xdr:rowOff>58420</xdr:rowOff>
    </xdr:to>
    <xdr:sp macro="" textlink="">
      <xdr:nvSpPr>
        <xdr:cNvPr id="809" name="フローチャート: 判断 808">
          <a:extLst>
            <a:ext uri="{FF2B5EF4-FFF2-40B4-BE49-F238E27FC236}">
              <a16:creationId xmlns:a16="http://schemas.microsoft.com/office/drawing/2014/main" id="{E7206F1C-B206-409C-A1A4-CDCA0A979D12}"/>
            </a:ext>
          </a:extLst>
        </xdr:cNvPr>
        <xdr:cNvSpPr/>
      </xdr:nvSpPr>
      <xdr:spPr>
        <a:xfrm>
          <a:off x="20383500" y="14015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81</xdr:row>
      <xdr:rowOff>166370</xdr:rowOff>
    </xdr:from>
    <xdr:to>
      <xdr:col>102</xdr:col>
      <xdr:colOff>165100</xdr:colOff>
      <xdr:row>82</xdr:row>
      <xdr:rowOff>96520</xdr:rowOff>
    </xdr:to>
    <xdr:sp macro="" textlink="">
      <xdr:nvSpPr>
        <xdr:cNvPr id="810" name="フローチャート: 判断 809">
          <a:extLst>
            <a:ext uri="{FF2B5EF4-FFF2-40B4-BE49-F238E27FC236}">
              <a16:creationId xmlns:a16="http://schemas.microsoft.com/office/drawing/2014/main" id="{CA2AA20E-027A-492F-9366-BF09D1C3566C}"/>
            </a:ext>
          </a:extLst>
        </xdr:cNvPr>
        <xdr:cNvSpPr/>
      </xdr:nvSpPr>
      <xdr:spPr>
        <a:xfrm>
          <a:off x="19494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81</xdr:row>
      <xdr:rowOff>151130</xdr:rowOff>
    </xdr:from>
    <xdr:to>
      <xdr:col>98</xdr:col>
      <xdr:colOff>38100</xdr:colOff>
      <xdr:row>82</xdr:row>
      <xdr:rowOff>81280</xdr:rowOff>
    </xdr:to>
    <xdr:sp macro="" textlink="">
      <xdr:nvSpPr>
        <xdr:cNvPr id="811" name="フローチャート: 判断 810">
          <a:extLst>
            <a:ext uri="{FF2B5EF4-FFF2-40B4-BE49-F238E27FC236}">
              <a16:creationId xmlns:a16="http://schemas.microsoft.com/office/drawing/2014/main" id="{1A5AF079-3B47-4222-A6FC-BA94E508FB4B}"/>
            </a:ext>
          </a:extLst>
        </xdr:cNvPr>
        <xdr:cNvSpPr/>
      </xdr:nvSpPr>
      <xdr:spPr>
        <a:xfrm>
          <a:off x="18605500" y="14038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12" name="テキスト ボックス 811">
          <a:extLst>
            <a:ext uri="{FF2B5EF4-FFF2-40B4-BE49-F238E27FC236}">
              <a16:creationId xmlns:a16="http://schemas.microsoft.com/office/drawing/2014/main" id="{14EA43CE-24DD-4E26-933F-3C30BE6F1CA5}"/>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13" name="テキスト ボックス 812">
          <a:extLst>
            <a:ext uri="{FF2B5EF4-FFF2-40B4-BE49-F238E27FC236}">
              <a16:creationId xmlns:a16="http://schemas.microsoft.com/office/drawing/2014/main" id="{ECE20DE5-2FAC-43A8-836C-33932F1C6628}"/>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14" name="テキスト ボックス 813">
          <a:extLst>
            <a:ext uri="{FF2B5EF4-FFF2-40B4-BE49-F238E27FC236}">
              <a16:creationId xmlns:a16="http://schemas.microsoft.com/office/drawing/2014/main" id="{2A73B7ED-ED09-476F-9CB4-5F56FD6337D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15" name="テキスト ボックス 814">
          <a:extLst>
            <a:ext uri="{FF2B5EF4-FFF2-40B4-BE49-F238E27FC236}">
              <a16:creationId xmlns:a16="http://schemas.microsoft.com/office/drawing/2014/main" id="{D627DE55-15A7-4AAF-B736-5D2A5BC28B0A}"/>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16" name="テキスト ボックス 815">
          <a:extLst>
            <a:ext uri="{FF2B5EF4-FFF2-40B4-BE49-F238E27FC236}">
              <a16:creationId xmlns:a16="http://schemas.microsoft.com/office/drawing/2014/main" id="{F8F3A7F2-6ACD-440E-A5C6-51A475E9D73F}"/>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40639</xdr:rowOff>
    </xdr:from>
    <xdr:to>
      <xdr:col>116</xdr:col>
      <xdr:colOff>114300</xdr:colOff>
      <xdr:row>82</xdr:row>
      <xdr:rowOff>142239</xdr:rowOff>
    </xdr:to>
    <xdr:sp macro="" textlink="">
      <xdr:nvSpPr>
        <xdr:cNvPr id="817" name="楕円 816">
          <a:extLst>
            <a:ext uri="{FF2B5EF4-FFF2-40B4-BE49-F238E27FC236}">
              <a16:creationId xmlns:a16="http://schemas.microsoft.com/office/drawing/2014/main" id="{267F0080-649B-4EA7-9588-4028B758BA12}"/>
            </a:ext>
          </a:extLst>
        </xdr:cNvPr>
        <xdr:cNvSpPr/>
      </xdr:nvSpPr>
      <xdr:spPr>
        <a:xfrm>
          <a:off x="22110700" y="14099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19066</xdr:rowOff>
    </xdr:from>
    <xdr:ext cx="469744" cy="259045"/>
    <xdr:sp macro="" textlink="">
      <xdr:nvSpPr>
        <xdr:cNvPr id="818" name="【消防施設】&#10;一人当たり面積該当値テキスト">
          <a:extLst>
            <a:ext uri="{FF2B5EF4-FFF2-40B4-BE49-F238E27FC236}">
              <a16:creationId xmlns:a16="http://schemas.microsoft.com/office/drawing/2014/main" id="{92DBE701-B369-4531-94C5-65A220CF3838}"/>
            </a:ext>
          </a:extLst>
        </xdr:cNvPr>
        <xdr:cNvSpPr txBox="1"/>
      </xdr:nvSpPr>
      <xdr:spPr>
        <a:xfrm>
          <a:off x="22199600" y="14077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81</xdr:row>
      <xdr:rowOff>128270</xdr:rowOff>
    </xdr:from>
    <xdr:to>
      <xdr:col>112</xdr:col>
      <xdr:colOff>38100</xdr:colOff>
      <xdr:row>82</xdr:row>
      <xdr:rowOff>58420</xdr:rowOff>
    </xdr:to>
    <xdr:sp macro="" textlink="">
      <xdr:nvSpPr>
        <xdr:cNvPr id="819" name="楕円 818">
          <a:extLst>
            <a:ext uri="{FF2B5EF4-FFF2-40B4-BE49-F238E27FC236}">
              <a16:creationId xmlns:a16="http://schemas.microsoft.com/office/drawing/2014/main" id="{918801E4-78E4-406D-A6CF-440491E634FC}"/>
            </a:ext>
          </a:extLst>
        </xdr:cNvPr>
        <xdr:cNvSpPr/>
      </xdr:nvSpPr>
      <xdr:spPr>
        <a:xfrm>
          <a:off x="21272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82</xdr:row>
      <xdr:rowOff>7620</xdr:rowOff>
    </xdr:from>
    <xdr:to>
      <xdr:col>116</xdr:col>
      <xdr:colOff>63500</xdr:colOff>
      <xdr:row>82</xdr:row>
      <xdr:rowOff>91439</xdr:rowOff>
    </xdr:to>
    <xdr:cxnSp macro="">
      <xdr:nvCxnSpPr>
        <xdr:cNvPr id="820" name="直線コネクタ 819">
          <a:extLst>
            <a:ext uri="{FF2B5EF4-FFF2-40B4-BE49-F238E27FC236}">
              <a16:creationId xmlns:a16="http://schemas.microsoft.com/office/drawing/2014/main" id="{FEEE13FF-B978-43C3-B66F-F4F5DC782EE9}"/>
            </a:ext>
          </a:extLst>
        </xdr:cNvPr>
        <xdr:cNvCxnSpPr/>
      </xdr:nvCxnSpPr>
      <xdr:spPr>
        <a:xfrm>
          <a:off x="21323300" y="14066520"/>
          <a:ext cx="8382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81</xdr:row>
      <xdr:rowOff>128270</xdr:rowOff>
    </xdr:from>
    <xdr:to>
      <xdr:col>107</xdr:col>
      <xdr:colOff>101600</xdr:colOff>
      <xdr:row>82</xdr:row>
      <xdr:rowOff>58420</xdr:rowOff>
    </xdr:to>
    <xdr:sp macro="" textlink="">
      <xdr:nvSpPr>
        <xdr:cNvPr id="821" name="楕円 820">
          <a:extLst>
            <a:ext uri="{FF2B5EF4-FFF2-40B4-BE49-F238E27FC236}">
              <a16:creationId xmlns:a16="http://schemas.microsoft.com/office/drawing/2014/main" id="{4680A42A-A7D6-4570-A13B-6661539926E9}"/>
            </a:ext>
          </a:extLst>
        </xdr:cNvPr>
        <xdr:cNvSpPr/>
      </xdr:nvSpPr>
      <xdr:spPr>
        <a:xfrm>
          <a:off x="20383500" y="14015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82</xdr:row>
      <xdr:rowOff>7620</xdr:rowOff>
    </xdr:from>
    <xdr:to>
      <xdr:col>111</xdr:col>
      <xdr:colOff>177800</xdr:colOff>
      <xdr:row>82</xdr:row>
      <xdr:rowOff>7620</xdr:rowOff>
    </xdr:to>
    <xdr:cxnSp macro="">
      <xdr:nvCxnSpPr>
        <xdr:cNvPr id="822" name="直線コネクタ 821">
          <a:extLst>
            <a:ext uri="{FF2B5EF4-FFF2-40B4-BE49-F238E27FC236}">
              <a16:creationId xmlns:a16="http://schemas.microsoft.com/office/drawing/2014/main" id="{B50AA295-2988-4351-9531-B71B2F16DDBF}"/>
            </a:ext>
          </a:extLst>
        </xdr:cNvPr>
        <xdr:cNvCxnSpPr/>
      </xdr:nvCxnSpPr>
      <xdr:spPr>
        <a:xfrm>
          <a:off x="20434300" y="14066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81</xdr:row>
      <xdr:rowOff>90170</xdr:rowOff>
    </xdr:from>
    <xdr:to>
      <xdr:col>102</xdr:col>
      <xdr:colOff>165100</xdr:colOff>
      <xdr:row>82</xdr:row>
      <xdr:rowOff>20320</xdr:rowOff>
    </xdr:to>
    <xdr:sp macro="" textlink="">
      <xdr:nvSpPr>
        <xdr:cNvPr id="823" name="楕円 822">
          <a:extLst>
            <a:ext uri="{FF2B5EF4-FFF2-40B4-BE49-F238E27FC236}">
              <a16:creationId xmlns:a16="http://schemas.microsoft.com/office/drawing/2014/main" id="{9C6079AA-9965-4E2C-9AFA-EE19313E0B5B}"/>
            </a:ext>
          </a:extLst>
        </xdr:cNvPr>
        <xdr:cNvSpPr/>
      </xdr:nvSpPr>
      <xdr:spPr>
        <a:xfrm>
          <a:off x="19494500" y="1397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81</xdr:row>
      <xdr:rowOff>140970</xdr:rowOff>
    </xdr:from>
    <xdr:to>
      <xdr:col>107</xdr:col>
      <xdr:colOff>50800</xdr:colOff>
      <xdr:row>82</xdr:row>
      <xdr:rowOff>7620</xdr:rowOff>
    </xdr:to>
    <xdr:cxnSp macro="">
      <xdr:nvCxnSpPr>
        <xdr:cNvPr id="824" name="直線コネクタ 823">
          <a:extLst>
            <a:ext uri="{FF2B5EF4-FFF2-40B4-BE49-F238E27FC236}">
              <a16:creationId xmlns:a16="http://schemas.microsoft.com/office/drawing/2014/main" id="{549E50BB-753C-4C9C-AD62-518C02D23EBF}"/>
            </a:ext>
          </a:extLst>
        </xdr:cNvPr>
        <xdr:cNvCxnSpPr/>
      </xdr:nvCxnSpPr>
      <xdr:spPr>
        <a:xfrm>
          <a:off x="19545300" y="140284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82</xdr:row>
      <xdr:rowOff>86361</xdr:rowOff>
    </xdr:from>
    <xdr:to>
      <xdr:col>98</xdr:col>
      <xdr:colOff>38100</xdr:colOff>
      <xdr:row>83</xdr:row>
      <xdr:rowOff>16511</xdr:rowOff>
    </xdr:to>
    <xdr:sp macro="" textlink="">
      <xdr:nvSpPr>
        <xdr:cNvPr id="825" name="楕円 824">
          <a:extLst>
            <a:ext uri="{FF2B5EF4-FFF2-40B4-BE49-F238E27FC236}">
              <a16:creationId xmlns:a16="http://schemas.microsoft.com/office/drawing/2014/main" id="{EB8BBFC3-32B0-4C16-8E12-92C0DD15BFD2}"/>
            </a:ext>
          </a:extLst>
        </xdr:cNvPr>
        <xdr:cNvSpPr/>
      </xdr:nvSpPr>
      <xdr:spPr>
        <a:xfrm>
          <a:off x="18605500" y="14145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81</xdr:row>
      <xdr:rowOff>140970</xdr:rowOff>
    </xdr:from>
    <xdr:to>
      <xdr:col>102</xdr:col>
      <xdr:colOff>114300</xdr:colOff>
      <xdr:row>82</xdr:row>
      <xdr:rowOff>137161</xdr:rowOff>
    </xdr:to>
    <xdr:cxnSp macro="">
      <xdr:nvCxnSpPr>
        <xdr:cNvPr id="826" name="直線コネクタ 825">
          <a:extLst>
            <a:ext uri="{FF2B5EF4-FFF2-40B4-BE49-F238E27FC236}">
              <a16:creationId xmlns:a16="http://schemas.microsoft.com/office/drawing/2014/main" id="{6B3320FE-46DA-49BE-ADE8-F6851A430DA0}"/>
            </a:ext>
          </a:extLst>
        </xdr:cNvPr>
        <xdr:cNvCxnSpPr/>
      </xdr:nvCxnSpPr>
      <xdr:spPr>
        <a:xfrm flipV="1">
          <a:off x="18656300" y="14028420"/>
          <a:ext cx="889000" cy="167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49547</xdr:rowOff>
    </xdr:from>
    <xdr:ext cx="469744" cy="259045"/>
    <xdr:sp macro="" textlink="">
      <xdr:nvSpPr>
        <xdr:cNvPr id="827" name="n_1aveValue【消防施設】&#10;一人当たり面積">
          <a:extLst>
            <a:ext uri="{FF2B5EF4-FFF2-40B4-BE49-F238E27FC236}">
              <a16:creationId xmlns:a16="http://schemas.microsoft.com/office/drawing/2014/main" id="{9124C949-264F-4C82-9EF3-E721F37D6D89}"/>
            </a:ext>
          </a:extLst>
        </xdr:cNvPr>
        <xdr:cNvSpPr txBox="1"/>
      </xdr:nvSpPr>
      <xdr:spPr>
        <a:xfrm>
          <a:off x="210757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49547</xdr:rowOff>
    </xdr:from>
    <xdr:ext cx="469744" cy="259045"/>
    <xdr:sp macro="" textlink="">
      <xdr:nvSpPr>
        <xdr:cNvPr id="828" name="n_2aveValue【消防施設】&#10;一人当たり面積">
          <a:extLst>
            <a:ext uri="{FF2B5EF4-FFF2-40B4-BE49-F238E27FC236}">
              <a16:creationId xmlns:a16="http://schemas.microsoft.com/office/drawing/2014/main" id="{EEE16A14-636F-4835-907B-ABDA6DB113D5}"/>
            </a:ext>
          </a:extLst>
        </xdr:cNvPr>
        <xdr:cNvSpPr txBox="1"/>
      </xdr:nvSpPr>
      <xdr:spPr>
        <a:xfrm>
          <a:off x="20199427" y="14108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87647</xdr:rowOff>
    </xdr:from>
    <xdr:ext cx="469744" cy="259045"/>
    <xdr:sp macro="" textlink="">
      <xdr:nvSpPr>
        <xdr:cNvPr id="829" name="n_3aveValue【消防施設】&#10;一人当たり面積">
          <a:extLst>
            <a:ext uri="{FF2B5EF4-FFF2-40B4-BE49-F238E27FC236}">
              <a16:creationId xmlns:a16="http://schemas.microsoft.com/office/drawing/2014/main" id="{5048A855-0A57-458E-A4D6-9226B344C455}"/>
            </a:ext>
          </a:extLst>
        </xdr:cNvPr>
        <xdr:cNvSpPr txBox="1"/>
      </xdr:nvSpPr>
      <xdr:spPr>
        <a:xfrm>
          <a:off x="19310427" y="1414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80</xdr:row>
      <xdr:rowOff>97807</xdr:rowOff>
    </xdr:from>
    <xdr:ext cx="469744" cy="259045"/>
    <xdr:sp macro="" textlink="">
      <xdr:nvSpPr>
        <xdr:cNvPr id="830" name="n_4aveValue【消防施設】&#10;一人当たり面積">
          <a:extLst>
            <a:ext uri="{FF2B5EF4-FFF2-40B4-BE49-F238E27FC236}">
              <a16:creationId xmlns:a16="http://schemas.microsoft.com/office/drawing/2014/main" id="{2F3B9B77-BF66-4F83-B7D1-09A83A226877}"/>
            </a:ext>
          </a:extLst>
        </xdr:cNvPr>
        <xdr:cNvSpPr txBox="1"/>
      </xdr:nvSpPr>
      <xdr:spPr>
        <a:xfrm>
          <a:off x="18421427" y="13813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80</xdr:row>
      <xdr:rowOff>74947</xdr:rowOff>
    </xdr:from>
    <xdr:ext cx="469744" cy="259045"/>
    <xdr:sp macro="" textlink="">
      <xdr:nvSpPr>
        <xdr:cNvPr id="831" name="n_1mainValue【消防施設】&#10;一人当たり面積">
          <a:extLst>
            <a:ext uri="{FF2B5EF4-FFF2-40B4-BE49-F238E27FC236}">
              <a16:creationId xmlns:a16="http://schemas.microsoft.com/office/drawing/2014/main" id="{998FCF9B-8CC6-4D62-A962-5B3382ADB0EF}"/>
            </a:ext>
          </a:extLst>
        </xdr:cNvPr>
        <xdr:cNvSpPr txBox="1"/>
      </xdr:nvSpPr>
      <xdr:spPr>
        <a:xfrm>
          <a:off x="210757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80</xdr:row>
      <xdr:rowOff>74947</xdr:rowOff>
    </xdr:from>
    <xdr:ext cx="469744" cy="259045"/>
    <xdr:sp macro="" textlink="">
      <xdr:nvSpPr>
        <xdr:cNvPr id="832" name="n_2mainValue【消防施設】&#10;一人当たり面積">
          <a:extLst>
            <a:ext uri="{FF2B5EF4-FFF2-40B4-BE49-F238E27FC236}">
              <a16:creationId xmlns:a16="http://schemas.microsoft.com/office/drawing/2014/main" id="{0404558D-8EF2-4EF1-90A9-B87872F34351}"/>
            </a:ext>
          </a:extLst>
        </xdr:cNvPr>
        <xdr:cNvSpPr txBox="1"/>
      </xdr:nvSpPr>
      <xdr:spPr>
        <a:xfrm>
          <a:off x="20199427" y="13790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80</xdr:row>
      <xdr:rowOff>36847</xdr:rowOff>
    </xdr:from>
    <xdr:ext cx="469744" cy="259045"/>
    <xdr:sp macro="" textlink="">
      <xdr:nvSpPr>
        <xdr:cNvPr id="833" name="n_3mainValue【消防施設】&#10;一人当たり面積">
          <a:extLst>
            <a:ext uri="{FF2B5EF4-FFF2-40B4-BE49-F238E27FC236}">
              <a16:creationId xmlns:a16="http://schemas.microsoft.com/office/drawing/2014/main" id="{EF1FBA2E-D278-40D1-966A-7BF452A59BD1}"/>
            </a:ext>
          </a:extLst>
        </xdr:cNvPr>
        <xdr:cNvSpPr txBox="1"/>
      </xdr:nvSpPr>
      <xdr:spPr>
        <a:xfrm>
          <a:off x="19310427" y="1375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7638</xdr:rowOff>
    </xdr:from>
    <xdr:ext cx="469744" cy="259045"/>
    <xdr:sp macro="" textlink="">
      <xdr:nvSpPr>
        <xdr:cNvPr id="834" name="n_4mainValue【消防施設】&#10;一人当たり面積">
          <a:extLst>
            <a:ext uri="{FF2B5EF4-FFF2-40B4-BE49-F238E27FC236}">
              <a16:creationId xmlns:a16="http://schemas.microsoft.com/office/drawing/2014/main" id="{E3C6B4C2-733F-4AD1-8DEA-7690804C486B}"/>
            </a:ext>
          </a:extLst>
        </xdr:cNvPr>
        <xdr:cNvSpPr txBox="1"/>
      </xdr:nvSpPr>
      <xdr:spPr>
        <a:xfrm>
          <a:off x="18421427" y="14237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35" name="正方形/長方形 834">
          <a:extLst>
            <a:ext uri="{FF2B5EF4-FFF2-40B4-BE49-F238E27FC236}">
              <a16:creationId xmlns:a16="http://schemas.microsoft.com/office/drawing/2014/main" id="{313188F6-470A-4607-A120-19297BAEB87E}"/>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36" name="正方形/長方形 835">
          <a:extLst>
            <a:ext uri="{FF2B5EF4-FFF2-40B4-BE49-F238E27FC236}">
              <a16:creationId xmlns:a16="http://schemas.microsoft.com/office/drawing/2014/main" id="{134BDBE3-FE76-43AB-A002-27E36071E21D}"/>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37" name="正方形/長方形 836">
          <a:extLst>
            <a:ext uri="{FF2B5EF4-FFF2-40B4-BE49-F238E27FC236}">
              <a16:creationId xmlns:a16="http://schemas.microsoft.com/office/drawing/2014/main" id="{EC45AF03-2CDD-4D5F-A168-EC28C2678B07}"/>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38" name="正方形/長方形 837">
          <a:extLst>
            <a:ext uri="{FF2B5EF4-FFF2-40B4-BE49-F238E27FC236}">
              <a16:creationId xmlns:a16="http://schemas.microsoft.com/office/drawing/2014/main" id="{75A50E23-A86D-4EF6-B292-8952C7C30154}"/>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39" name="正方形/長方形 838">
          <a:extLst>
            <a:ext uri="{FF2B5EF4-FFF2-40B4-BE49-F238E27FC236}">
              <a16:creationId xmlns:a16="http://schemas.microsoft.com/office/drawing/2014/main" id="{9AC68AF3-3496-40B3-8422-ACC98EA35C57}"/>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40" name="正方形/長方形 839">
          <a:extLst>
            <a:ext uri="{FF2B5EF4-FFF2-40B4-BE49-F238E27FC236}">
              <a16:creationId xmlns:a16="http://schemas.microsoft.com/office/drawing/2014/main" id="{3B9DC815-CFAA-4338-95DE-34D12E3315E5}"/>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41" name="正方形/長方形 840">
          <a:extLst>
            <a:ext uri="{FF2B5EF4-FFF2-40B4-BE49-F238E27FC236}">
              <a16:creationId xmlns:a16="http://schemas.microsoft.com/office/drawing/2014/main" id="{EB117145-0761-4721-8C8D-D8402131C6A5}"/>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2" name="正方形/長方形 841">
          <a:extLst>
            <a:ext uri="{FF2B5EF4-FFF2-40B4-BE49-F238E27FC236}">
              <a16:creationId xmlns:a16="http://schemas.microsoft.com/office/drawing/2014/main" id="{BD6463BD-5112-4CEC-B87B-50FF3610D53C}"/>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43" name="テキスト ボックス 842">
          <a:extLst>
            <a:ext uri="{FF2B5EF4-FFF2-40B4-BE49-F238E27FC236}">
              <a16:creationId xmlns:a16="http://schemas.microsoft.com/office/drawing/2014/main" id="{997416FC-CA1E-40B3-A6CC-88BAC7D784A9}"/>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44" name="直線コネクタ 843">
          <a:extLst>
            <a:ext uri="{FF2B5EF4-FFF2-40B4-BE49-F238E27FC236}">
              <a16:creationId xmlns:a16="http://schemas.microsoft.com/office/drawing/2014/main" id="{2C7F1017-3B6C-4F53-85A8-81CC5BB42658}"/>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45" name="テキスト ボックス 844">
          <a:extLst>
            <a:ext uri="{FF2B5EF4-FFF2-40B4-BE49-F238E27FC236}">
              <a16:creationId xmlns:a16="http://schemas.microsoft.com/office/drawing/2014/main" id="{A2076E75-CB72-4006-9ECC-9DE2C7FE5ABA}"/>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46" name="直線コネクタ 845">
          <a:extLst>
            <a:ext uri="{FF2B5EF4-FFF2-40B4-BE49-F238E27FC236}">
              <a16:creationId xmlns:a16="http://schemas.microsoft.com/office/drawing/2014/main" id="{5D6FD209-263F-4CDC-9340-7668069E0ABC}"/>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47" name="テキスト ボックス 846">
          <a:extLst>
            <a:ext uri="{FF2B5EF4-FFF2-40B4-BE49-F238E27FC236}">
              <a16:creationId xmlns:a16="http://schemas.microsoft.com/office/drawing/2014/main" id="{FC9FA6EF-0D6E-4FF1-AF74-8CD4F050E1CE}"/>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48" name="直線コネクタ 847">
          <a:extLst>
            <a:ext uri="{FF2B5EF4-FFF2-40B4-BE49-F238E27FC236}">
              <a16:creationId xmlns:a16="http://schemas.microsoft.com/office/drawing/2014/main" id="{591DD2B1-10BC-4AD8-97C2-82CA904348F7}"/>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49" name="テキスト ボックス 848">
          <a:extLst>
            <a:ext uri="{FF2B5EF4-FFF2-40B4-BE49-F238E27FC236}">
              <a16:creationId xmlns:a16="http://schemas.microsoft.com/office/drawing/2014/main" id="{85A3BA87-F879-493E-816E-243630AD7829}"/>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50" name="直線コネクタ 849">
          <a:extLst>
            <a:ext uri="{FF2B5EF4-FFF2-40B4-BE49-F238E27FC236}">
              <a16:creationId xmlns:a16="http://schemas.microsoft.com/office/drawing/2014/main" id="{BCA9CB35-7385-4208-963B-55D9133042FC}"/>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51" name="テキスト ボックス 850">
          <a:extLst>
            <a:ext uri="{FF2B5EF4-FFF2-40B4-BE49-F238E27FC236}">
              <a16:creationId xmlns:a16="http://schemas.microsoft.com/office/drawing/2014/main" id="{6F0E85AC-AD63-4FCF-B3E0-2E251965D63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52" name="直線コネクタ 851">
          <a:extLst>
            <a:ext uri="{FF2B5EF4-FFF2-40B4-BE49-F238E27FC236}">
              <a16:creationId xmlns:a16="http://schemas.microsoft.com/office/drawing/2014/main" id="{F4F5EFC1-676C-478A-81CA-236D9DE5E8F3}"/>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53" name="テキスト ボックス 852">
          <a:extLst>
            <a:ext uri="{FF2B5EF4-FFF2-40B4-BE49-F238E27FC236}">
              <a16:creationId xmlns:a16="http://schemas.microsoft.com/office/drawing/2014/main" id="{11582323-9B5C-400F-9271-2E0881BA3B01}"/>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54" name="直線コネクタ 853">
          <a:extLst>
            <a:ext uri="{FF2B5EF4-FFF2-40B4-BE49-F238E27FC236}">
              <a16:creationId xmlns:a16="http://schemas.microsoft.com/office/drawing/2014/main" id="{4B22458D-213C-4E68-B8E6-DAAD4B07F1CC}"/>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55" name="テキスト ボックス 854">
          <a:extLst>
            <a:ext uri="{FF2B5EF4-FFF2-40B4-BE49-F238E27FC236}">
              <a16:creationId xmlns:a16="http://schemas.microsoft.com/office/drawing/2014/main" id="{2128E084-C224-4F3D-B399-841277D6A893}"/>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56" name="直線コネクタ 855">
          <a:extLst>
            <a:ext uri="{FF2B5EF4-FFF2-40B4-BE49-F238E27FC236}">
              <a16:creationId xmlns:a16="http://schemas.microsoft.com/office/drawing/2014/main" id="{6ED3EEAC-F67A-4A4B-BDE4-A4CC212EFA1E}"/>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57" name="テキスト ボックス 856">
          <a:extLst>
            <a:ext uri="{FF2B5EF4-FFF2-40B4-BE49-F238E27FC236}">
              <a16:creationId xmlns:a16="http://schemas.microsoft.com/office/drawing/2014/main" id="{FC21816C-A32F-48E8-A296-DF8ED76778C7}"/>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58" name="直線コネクタ 857">
          <a:extLst>
            <a:ext uri="{FF2B5EF4-FFF2-40B4-BE49-F238E27FC236}">
              <a16:creationId xmlns:a16="http://schemas.microsoft.com/office/drawing/2014/main" id="{7C7CA0CD-F1BC-4FCD-BA98-30EF7D9ED305}"/>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59" name="【庁舎】&#10;有形固定資産減価償却率グラフ枠">
          <a:extLst>
            <a:ext uri="{FF2B5EF4-FFF2-40B4-BE49-F238E27FC236}">
              <a16:creationId xmlns:a16="http://schemas.microsoft.com/office/drawing/2014/main" id="{D3496391-8609-4A6A-A442-C2DA817FE51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19050</xdr:rowOff>
    </xdr:from>
    <xdr:to>
      <xdr:col>85</xdr:col>
      <xdr:colOff>126364</xdr:colOff>
      <xdr:row>108</xdr:row>
      <xdr:rowOff>81099</xdr:rowOff>
    </xdr:to>
    <xdr:cxnSp macro="">
      <xdr:nvCxnSpPr>
        <xdr:cNvPr id="860" name="直線コネクタ 859">
          <a:extLst>
            <a:ext uri="{FF2B5EF4-FFF2-40B4-BE49-F238E27FC236}">
              <a16:creationId xmlns:a16="http://schemas.microsoft.com/office/drawing/2014/main" id="{04B91EB5-7961-4EF3-835F-854B0CD35EA4}"/>
            </a:ext>
          </a:extLst>
        </xdr:cNvPr>
        <xdr:cNvCxnSpPr/>
      </xdr:nvCxnSpPr>
      <xdr:spPr>
        <a:xfrm flipV="1">
          <a:off x="16318864" y="17335500"/>
          <a:ext cx="0" cy="12621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84926</xdr:rowOff>
    </xdr:from>
    <xdr:ext cx="405111" cy="259045"/>
    <xdr:sp macro="" textlink="">
      <xdr:nvSpPr>
        <xdr:cNvPr id="861" name="【庁舎】&#10;有形固定資産減価償却率最小値テキスト">
          <a:extLst>
            <a:ext uri="{FF2B5EF4-FFF2-40B4-BE49-F238E27FC236}">
              <a16:creationId xmlns:a16="http://schemas.microsoft.com/office/drawing/2014/main" id="{5E398C09-2899-4039-B1C4-8C8EB0E5E2AA}"/>
            </a:ext>
          </a:extLst>
        </xdr:cNvPr>
        <xdr:cNvSpPr txBox="1"/>
      </xdr:nvSpPr>
      <xdr:spPr>
        <a:xfrm>
          <a:off x="16357600" y="186015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81099</xdr:rowOff>
    </xdr:from>
    <xdr:to>
      <xdr:col>86</xdr:col>
      <xdr:colOff>25400</xdr:colOff>
      <xdr:row>108</xdr:row>
      <xdr:rowOff>81099</xdr:rowOff>
    </xdr:to>
    <xdr:cxnSp macro="">
      <xdr:nvCxnSpPr>
        <xdr:cNvPr id="862" name="直線コネクタ 861">
          <a:extLst>
            <a:ext uri="{FF2B5EF4-FFF2-40B4-BE49-F238E27FC236}">
              <a16:creationId xmlns:a16="http://schemas.microsoft.com/office/drawing/2014/main" id="{9367AC52-ABFB-46CB-A4CE-DA4FA011A261}"/>
            </a:ext>
          </a:extLst>
        </xdr:cNvPr>
        <xdr:cNvCxnSpPr/>
      </xdr:nvCxnSpPr>
      <xdr:spPr>
        <a:xfrm>
          <a:off x="16230600" y="1859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137177</xdr:rowOff>
    </xdr:from>
    <xdr:ext cx="405111" cy="259045"/>
    <xdr:sp macro="" textlink="">
      <xdr:nvSpPr>
        <xdr:cNvPr id="863" name="【庁舎】&#10;有形固定資産減価償却率最大値テキスト">
          <a:extLst>
            <a:ext uri="{FF2B5EF4-FFF2-40B4-BE49-F238E27FC236}">
              <a16:creationId xmlns:a16="http://schemas.microsoft.com/office/drawing/2014/main" id="{52E4603A-B49A-414D-AB1B-7DF6A42952A2}"/>
            </a:ext>
          </a:extLst>
        </xdr:cNvPr>
        <xdr:cNvSpPr txBox="1"/>
      </xdr:nvSpPr>
      <xdr:spPr>
        <a:xfrm>
          <a:off x="16357600" y="1711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19050</xdr:rowOff>
    </xdr:from>
    <xdr:to>
      <xdr:col>86</xdr:col>
      <xdr:colOff>25400</xdr:colOff>
      <xdr:row>101</xdr:row>
      <xdr:rowOff>19050</xdr:rowOff>
    </xdr:to>
    <xdr:cxnSp macro="">
      <xdr:nvCxnSpPr>
        <xdr:cNvPr id="864" name="直線コネクタ 863">
          <a:extLst>
            <a:ext uri="{FF2B5EF4-FFF2-40B4-BE49-F238E27FC236}">
              <a16:creationId xmlns:a16="http://schemas.microsoft.com/office/drawing/2014/main" id="{89E62AB4-A73E-4F69-861B-C36B0F5C56D4}"/>
            </a:ext>
          </a:extLst>
        </xdr:cNvPr>
        <xdr:cNvCxnSpPr/>
      </xdr:nvCxnSpPr>
      <xdr:spPr>
        <a:xfrm>
          <a:off x="16230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60977</xdr:rowOff>
    </xdr:from>
    <xdr:ext cx="405111" cy="259045"/>
    <xdr:sp macro="" textlink="">
      <xdr:nvSpPr>
        <xdr:cNvPr id="865" name="【庁舎】&#10;有形固定資産減価償却率平均値テキスト">
          <a:extLst>
            <a:ext uri="{FF2B5EF4-FFF2-40B4-BE49-F238E27FC236}">
              <a16:creationId xmlns:a16="http://schemas.microsoft.com/office/drawing/2014/main" id="{D027BC0A-9B16-4B98-B89C-14E66AA1A0FA}"/>
            </a:ext>
          </a:extLst>
        </xdr:cNvPr>
        <xdr:cNvSpPr txBox="1"/>
      </xdr:nvSpPr>
      <xdr:spPr>
        <a:xfrm>
          <a:off x="163576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82550</xdr:rowOff>
    </xdr:from>
    <xdr:to>
      <xdr:col>85</xdr:col>
      <xdr:colOff>177800</xdr:colOff>
      <xdr:row>104</xdr:row>
      <xdr:rowOff>12700</xdr:rowOff>
    </xdr:to>
    <xdr:sp macro="" textlink="">
      <xdr:nvSpPr>
        <xdr:cNvPr id="866" name="フローチャート: 判断 865">
          <a:extLst>
            <a:ext uri="{FF2B5EF4-FFF2-40B4-BE49-F238E27FC236}">
              <a16:creationId xmlns:a16="http://schemas.microsoft.com/office/drawing/2014/main" id="{E09F9823-3255-48B6-9C8F-F65D8BE05AE2}"/>
            </a:ext>
          </a:extLst>
        </xdr:cNvPr>
        <xdr:cNvSpPr/>
      </xdr:nvSpPr>
      <xdr:spPr>
        <a:xfrm>
          <a:off x="16268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144599</xdr:rowOff>
    </xdr:from>
    <xdr:to>
      <xdr:col>81</xdr:col>
      <xdr:colOff>101600</xdr:colOff>
      <xdr:row>104</xdr:row>
      <xdr:rowOff>74749</xdr:rowOff>
    </xdr:to>
    <xdr:sp macro="" textlink="">
      <xdr:nvSpPr>
        <xdr:cNvPr id="867" name="フローチャート: 判断 866">
          <a:extLst>
            <a:ext uri="{FF2B5EF4-FFF2-40B4-BE49-F238E27FC236}">
              <a16:creationId xmlns:a16="http://schemas.microsoft.com/office/drawing/2014/main" id="{403A2CAF-7703-43A7-9B61-4EE7DCF87DFB}"/>
            </a:ext>
          </a:extLst>
        </xdr:cNvPr>
        <xdr:cNvSpPr/>
      </xdr:nvSpPr>
      <xdr:spPr>
        <a:xfrm>
          <a:off x="15430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123371</xdr:rowOff>
    </xdr:from>
    <xdr:to>
      <xdr:col>76</xdr:col>
      <xdr:colOff>165100</xdr:colOff>
      <xdr:row>104</xdr:row>
      <xdr:rowOff>53521</xdr:rowOff>
    </xdr:to>
    <xdr:sp macro="" textlink="">
      <xdr:nvSpPr>
        <xdr:cNvPr id="868" name="フローチャート: 判断 867">
          <a:extLst>
            <a:ext uri="{FF2B5EF4-FFF2-40B4-BE49-F238E27FC236}">
              <a16:creationId xmlns:a16="http://schemas.microsoft.com/office/drawing/2014/main" id="{421AE58A-9BB4-45FB-AD41-8BC3F1589610}"/>
            </a:ext>
          </a:extLst>
        </xdr:cNvPr>
        <xdr:cNvSpPr/>
      </xdr:nvSpPr>
      <xdr:spPr>
        <a:xfrm>
          <a:off x="14541500" y="17782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144599</xdr:rowOff>
    </xdr:from>
    <xdr:to>
      <xdr:col>72</xdr:col>
      <xdr:colOff>38100</xdr:colOff>
      <xdr:row>104</xdr:row>
      <xdr:rowOff>74749</xdr:rowOff>
    </xdr:to>
    <xdr:sp macro="" textlink="">
      <xdr:nvSpPr>
        <xdr:cNvPr id="869" name="フローチャート: 判断 868">
          <a:extLst>
            <a:ext uri="{FF2B5EF4-FFF2-40B4-BE49-F238E27FC236}">
              <a16:creationId xmlns:a16="http://schemas.microsoft.com/office/drawing/2014/main" id="{18066512-D570-4793-9E38-151AFFD6D1B2}"/>
            </a:ext>
          </a:extLst>
        </xdr:cNvPr>
        <xdr:cNvSpPr/>
      </xdr:nvSpPr>
      <xdr:spPr>
        <a:xfrm>
          <a:off x="13652500" y="17803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5806</xdr:rowOff>
    </xdr:from>
    <xdr:to>
      <xdr:col>67</xdr:col>
      <xdr:colOff>101600</xdr:colOff>
      <xdr:row>104</xdr:row>
      <xdr:rowOff>107406</xdr:rowOff>
    </xdr:to>
    <xdr:sp macro="" textlink="">
      <xdr:nvSpPr>
        <xdr:cNvPr id="870" name="フローチャート: 判断 869">
          <a:extLst>
            <a:ext uri="{FF2B5EF4-FFF2-40B4-BE49-F238E27FC236}">
              <a16:creationId xmlns:a16="http://schemas.microsoft.com/office/drawing/2014/main" id="{54AA7E29-BFAA-4850-BC8D-D5C8FBC1417B}"/>
            </a:ext>
          </a:extLst>
        </xdr:cNvPr>
        <xdr:cNvSpPr/>
      </xdr:nvSpPr>
      <xdr:spPr>
        <a:xfrm>
          <a:off x="12763500" y="178366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71" name="テキスト ボックス 870">
          <a:extLst>
            <a:ext uri="{FF2B5EF4-FFF2-40B4-BE49-F238E27FC236}">
              <a16:creationId xmlns:a16="http://schemas.microsoft.com/office/drawing/2014/main" id="{D99195AB-89F2-4D9D-BE4A-06CB4AE267D3}"/>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72" name="テキスト ボックス 871">
          <a:extLst>
            <a:ext uri="{FF2B5EF4-FFF2-40B4-BE49-F238E27FC236}">
              <a16:creationId xmlns:a16="http://schemas.microsoft.com/office/drawing/2014/main" id="{9ABDFFEC-B89A-4038-B496-BB9C57703BC1}"/>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73" name="テキスト ボックス 872">
          <a:extLst>
            <a:ext uri="{FF2B5EF4-FFF2-40B4-BE49-F238E27FC236}">
              <a16:creationId xmlns:a16="http://schemas.microsoft.com/office/drawing/2014/main" id="{DD35ED2C-CD8A-4870-B08A-E1A1A76928FC}"/>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74" name="テキスト ボックス 873">
          <a:extLst>
            <a:ext uri="{FF2B5EF4-FFF2-40B4-BE49-F238E27FC236}">
              <a16:creationId xmlns:a16="http://schemas.microsoft.com/office/drawing/2014/main" id="{00F06125-55E0-43C4-A9C8-73BF0EBE625A}"/>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75" name="テキスト ボックス 874">
          <a:extLst>
            <a:ext uri="{FF2B5EF4-FFF2-40B4-BE49-F238E27FC236}">
              <a16:creationId xmlns:a16="http://schemas.microsoft.com/office/drawing/2014/main" id="{C4640B66-0808-4873-947B-08DC3C12A8CA}"/>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100</xdr:row>
      <xdr:rowOff>159294</xdr:rowOff>
    </xdr:from>
    <xdr:to>
      <xdr:col>85</xdr:col>
      <xdr:colOff>177800</xdr:colOff>
      <xdr:row>101</xdr:row>
      <xdr:rowOff>89444</xdr:rowOff>
    </xdr:to>
    <xdr:sp macro="" textlink="">
      <xdr:nvSpPr>
        <xdr:cNvPr id="876" name="楕円 875">
          <a:extLst>
            <a:ext uri="{FF2B5EF4-FFF2-40B4-BE49-F238E27FC236}">
              <a16:creationId xmlns:a16="http://schemas.microsoft.com/office/drawing/2014/main" id="{9498D8BF-92BE-463A-973C-971249232BBC}"/>
            </a:ext>
          </a:extLst>
        </xdr:cNvPr>
        <xdr:cNvSpPr/>
      </xdr:nvSpPr>
      <xdr:spPr>
        <a:xfrm>
          <a:off x="16268700" y="1730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100</xdr:row>
      <xdr:rowOff>92727</xdr:rowOff>
    </xdr:from>
    <xdr:ext cx="405111" cy="259045"/>
    <xdr:sp macro="" textlink="">
      <xdr:nvSpPr>
        <xdr:cNvPr id="877" name="【庁舎】&#10;有形固定資産減価償却率該当値テキスト">
          <a:extLst>
            <a:ext uri="{FF2B5EF4-FFF2-40B4-BE49-F238E27FC236}">
              <a16:creationId xmlns:a16="http://schemas.microsoft.com/office/drawing/2014/main" id="{3506190C-CEAE-4AC1-8465-C5DB438CC907}"/>
            </a:ext>
          </a:extLst>
        </xdr:cNvPr>
        <xdr:cNvSpPr txBox="1"/>
      </xdr:nvSpPr>
      <xdr:spPr>
        <a:xfrm>
          <a:off x="16357600" y="17237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100</xdr:row>
      <xdr:rowOff>134801</xdr:rowOff>
    </xdr:from>
    <xdr:to>
      <xdr:col>81</xdr:col>
      <xdr:colOff>101600</xdr:colOff>
      <xdr:row>101</xdr:row>
      <xdr:rowOff>64951</xdr:rowOff>
    </xdr:to>
    <xdr:sp macro="" textlink="">
      <xdr:nvSpPr>
        <xdr:cNvPr id="878" name="楕円 877">
          <a:extLst>
            <a:ext uri="{FF2B5EF4-FFF2-40B4-BE49-F238E27FC236}">
              <a16:creationId xmlns:a16="http://schemas.microsoft.com/office/drawing/2014/main" id="{59A069D4-8B36-4032-B724-63390F783DF0}"/>
            </a:ext>
          </a:extLst>
        </xdr:cNvPr>
        <xdr:cNvSpPr/>
      </xdr:nvSpPr>
      <xdr:spPr>
        <a:xfrm>
          <a:off x="15430500" y="17279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14151</xdr:rowOff>
    </xdr:from>
    <xdr:to>
      <xdr:col>85</xdr:col>
      <xdr:colOff>127000</xdr:colOff>
      <xdr:row>101</xdr:row>
      <xdr:rowOff>38644</xdr:rowOff>
    </xdr:to>
    <xdr:cxnSp macro="">
      <xdr:nvCxnSpPr>
        <xdr:cNvPr id="879" name="直線コネクタ 878">
          <a:extLst>
            <a:ext uri="{FF2B5EF4-FFF2-40B4-BE49-F238E27FC236}">
              <a16:creationId xmlns:a16="http://schemas.microsoft.com/office/drawing/2014/main" id="{3CF123E6-2745-43C1-B8B8-BB7A68B4AD8B}"/>
            </a:ext>
          </a:extLst>
        </xdr:cNvPr>
        <xdr:cNvCxnSpPr/>
      </xdr:nvCxnSpPr>
      <xdr:spPr>
        <a:xfrm>
          <a:off x="15481300" y="173306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100</xdr:row>
      <xdr:rowOff>102144</xdr:rowOff>
    </xdr:from>
    <xdr:to>
      <xdr:col>76</xdr:col>
      <xdr:colOff>165100</xdr:colOff>
      <xdr:row>101</xdr:row>
      <xdr:rowOff>32294</xdr:rowOff>
    </xdr:to>
    <xdr:sp macro="" textlink="">
      <xdr:nvSpPr>
        <xdr:cNvPr id="880" name="楕円 879">
          <a:extLst>
            <a:ext uri="{FF2B5EF4-FFF2-40B4-BE49-F238E27FC236}">
              <a16:creationId xmlns:a16="http://schemas.microsoft.com/office/drawing/2014/main" id="{7E0FD25D-E30F-4297-A797-FFB033675D80}"/>
            </a:ext>
          </a:extLst>
        </xdr:cNvPr>
        <xdr:cNvSpPr/>
      </xdr:nvSpPr>
      <xdr:spPr>
        <a:xfrm>
          <a:off x="14541500" y="17247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100</xdr:row>
      <xdr:rowOff>152944</xdr:rowOff>
    </xdr:from>
    <xdr:to>
      <xdr:col>81</xdr:col>
      <xdr:colOff>50800</xdr:colOff>
      <xdr:row>101</xdr:row>
      <xdr:rowOff>14151</xdr:rowOff>
    </xdr:to>
    <xdr:cxnSp macro="">
      <xdr:nvCxnSpPr>
        <xdr:cNvPr id="881" name="直線コネクタ 880">
          <a:extLst>
            <a:ext uri="{FF2B5EF4-FFF2-40B4-BE49-F238E27FC236}">
              <a16:creationId xmlns:a16="http://schemas.microsoft.com/office/drawing/2014/main" id="{35355BC3-D2A8-4FA9-958B-AC48245CB0FD}"/>
            </a:ext>
          </a:extLst>
        </xdr:cNvPr>
        <xdr:cNvCxnSpPr/>
      </xdr:nvCxnSpPr>
      <xdr:spPr>
        <a:xfrm>
          <a:off x="14592300" y="1729794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100</xdr:row>
      <xdr:rowOff>67855</xdr:rowOff>
    </xdr:from>
    <xdr:to>
      <xdr:col>72</xdr:col>
      <xdr:colOff>38100</xdr:colOff>
      <xdr:row>100</xdr:row>
      <xdr:rowOff>169455</xdr:rowOff>
    </xdr:to>
    <xdr:sp macro="" textlink="">
      <xdr:nvSpPr>
        <xdr:cNvPr id="882" name="楕円 881">
          <a:extLst>
            <a:ext uri="{FF2B5EF4-FFF2-40B4-BE49-F238E27FC236}">
              <a16:creationId xmlns:a16="http://schemas.microsoft.com/office/drawing/2014/main" id="{CF33680A-264C-4411-93B1-6C6733FBDCE6}"/>
            </a:ext>
          </a:extLst>
        </xdr:cNvPr>
        <xdr:cNvSpPr/>
      </xdr:nvSpPr>
      <xdr:spPr>
        <a:xfrm>
          <a:off x="13652500" y="1721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100</xdr:row>
      <xdr:rowOff>118655</xdr:rowOff>
    </xdr:from>
    <xdr:to>
      <xdr:col>76</xdr:col>
      <xdr:colOff>114300</xdr:colOff>
      <xdr:row>100</xdr:row>
      <xdr:rowOff>152944</xdr:rowOff>
    </xdr:to>
    <xdr:cxnSp macro="">
      <xdr:nvCxnSpPr>
        <xdr:cNvPr id="883" name="直線コネクタ 882">
          <a:extLst>
            <a:ext uri="{FF2B5EF4-FFF2-40B4-BE49-F238E27FC236}">
              <a16:creationId xmlns:a16="http://schemas.microsoft.com/office/drawing/2014/main" id="{E266460D-E8BF-4777-BD11-3DDC102EB0D4}"/>
            </a:ext>
          </a:extLst>
        </xdr:cNvPr>
        <xdr:cNvCxnSpPr/>
      </xdr:nvCxnSpPr>
      <xdr:spPr>
        <a:xfrm>
          <a:off x="13703300" y="17263655"/>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100</xdr:row>
      <xdr:rowOff>35198</xdr:rowOff>
    </xdr:from>
    <xdr:to>
      <xdr:col>67</xdr:col>
      <xdr:colOff>101600</xdr:colOff>
      <xdr:row>100</xdr:row>
      <xdr:rowOff>136798</xdr:rowOff>
    </xdr:to>
    <xdr:sp macro="" textlink="">
      <xdr:nvSpPr>
        <xdr:cNvPr id="884" name="楕円 883">
          <a:extLst>
            <a:ext uri="{FF2B5EF4-FFF2-40B4-BE49-F238E27FC236}">
              <a16:creationId xmlns:a16="http://schemas.microsoft.com/office/drawing/2014/main" id="{14084E0D-BF35-45C7-9B00-9623F9D8F220}"/>
            </a:ext>
          </a:extLst>
        </xdr:cNvPr>
        <xdr:cNvSpPr/>
      </xdr:nvSpPr>
      <xdr:spPr>
        <a:xfrm>
          <a:off x="12763500" y="17180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100</xdr:row>
      <xdr:rowOff>85998</xdr:rowOff>
    </xdr:from>
    <xdr:to>
      <xdr:col>71</xdr:col>
      <xdr:colOff>177800</xdr:colOff>
      <xdr:row>100</xdr:row>
      <xdr:rowOff>118655</xdr:rowOff>
    </xdr:to>
    <xdr:cxnSp macro="">
      <xdr:nvCxnSpPr>
        <xdr:cNvPr id="885" name="直線コネクタ 884">
          <a:extLst>
            <a:ext uri="{FF2B5EF4-FFF2-40B4-BE49-F238E27FC236}">
              <a16:creationId xmlns:a16="http://schemas.microsoft.com/office/drawing/2014/main" id="{BD9A955C-1656-4EDF-B4F1-847A8BF64091}"/>
            </a:ext>
          </a:extLst>
        </xdr:cNvPr>
        <xdr:cNvCxnSpPr/>
      </xdr:nvCxnSpPr>
      <xdr:spPr>
        <a:xfrm>
          <a:off x="12814300" y="17230998"/>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65876</xdr:rowOff>
    </xdr:from>
    <xdr:ext cx="405111" cy="259045"/>
    <xdr:sp macro="" textlink="">
      <xdr:nvSpPr>
        <xdr:cNvPr id="886" name="n_1aveValue【庁舎】&#10;有形固定資産減価償却率">
          <a:extLst>
            <a:ext uri="{FF2B5EF4-FFF2-40B4-BE49-F238E27FC236}">
              <a16:creationId xmlns:a16="http://schemas.microsoft.com/office/drawing/2014/main" id="{BF7EA076-6B75-4D6A-B80C-D1B974E3476C}"/>
            </a:ext>
          </a:extLst>
        </xdr:cNvPr>
        <xdr:cNvSpPr txBox="1"/>
      </xdr:nvSpPr>
      <xdr:spPr>
        <a:xfrm>
          <a:off x="152660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44648</xdr:rowOff>
    </xdr:from>
    <xdr:ext cx="405111" cy="259045"/>
    <xdr:sp macro="" textlink="">
      <xdr:nvSpPr>
        <xdr:cNvPr id="887" name="n_2aveValue【庁舎】&#10;有形固定資産減価償却率">
          <a:extLst>
            <a:ext uri="{FF2B5EF4-FFF2-40B4-BE49-F238E27FC236}">
              <a16:creationId xmlns:a16="http://schemas.microsoft.com/office/drawing/2014/main" id="{DAB71566-BE1C-428E-B4BF-71F1F4B49F07}"/>
            </a:ext>
          </a:extLst>
        </xdr:cNvPr>
        <xdr:cNvSpPr txBox="1"/>
      </xdr:nvSpPr>
      <xdr:spPr>
        <a:xfrm>
          <a:off x="14389744" y="178754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104</xdr:row>
      <xdr:rowOff>65876</xdr:rowOff>
    </xdr:from>
    <xdr:ext cx="405111" cy="259045"/>
    <xdr:sp macro="" textlink="">
      <xdr:nvSpPr>
        <xdr:cNvPr id="888" name="n_3aveValue【庁舎】&#10;有形固定資産減価償却率">
          <a:extLst>
            <a:ext uri="{FF2B5EF4-FFF2-40B4-BE49-F238E27FC236}">
              <a16:creationId xmlns:a16="http://schemas.microsoft.com/office/drawing/2014/main" id="{C80FB81A-1BE3-4AA3-A196-081D2656E2AB}"/>
            </a:ext>
          </a:extLst>
        </xdr:cNvPr>
        <xdr:cNvSpPr txBox="1"/>
      </xdr:nvSpPr>
      <xdr:spPr>
        <a:xfrm>
          <a:off x="13500744" y="1789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98533</xdr:rowOff>
    </xdr:from>
    <xdr:ext cx="405111" cy="259045"/>
    <xdr:sp macro="" textlink="">
      <xdr:nvSpPr>
        <xdr:cNvPr id="889" name="n_4aveValue【庁舎】&#10;有形固定資産減価償却率">
          <a:extLst>
            <a:ext uri="{FF2B5EF4-FFF2-40B4-BE49-F238E27FC236}">
              <a16:creationId xmlns:a16="http://schemas.microsoft.com/office/drawing/2014/main" id="{7B79F632-22A5-4D0F-9AF1-B845874BDB3A}"/>
            </a:ext>
          </a:extLst>
        </xdr:cNvPr>
        <xdr:cNvSpPr txBox="1"/>
      </xdr:nvSpPr>
      <xdr:spPr>
        <a:xfrm>
          <a:off x="12611744" y="179293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99</xdr:row>
      <xdr:rowOff>81478</xdr:rowOff>
    </xdr:from>
    <xdr:ext cx="405111" cy="259045"/>
    <xdr:sp macro="" textlink="">
      <xdr:nvSpPr>
        <xdr:cNvPr id="890" name="n_1mainValue【庁舎】&#10;有形固定資産減価償却率">
          <a:extLst>
            <a:ext uri="{FF2B5EF4-FFF2-40B4-BE49-F238E27FC236}">
              <a16:creationId xmlns:a16="http://schemas.microsoft.com/office/drawing/2014/main" id="{D799AEFF-9D8C-42DB-8217-929CF50B1FC2}"/>
            </a:ext>
          </a:extLst>
        </xdr:cNvPr>
        <xdr:cNvSpPr txBox="1"/>
      </xdr:nvSpPr>
      <xdr:spPr>
        <a:xfrm>
          <a:off x="15266044" y="17055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99</xdr:row>
      <xdr:rowOff>48821</xdr:rowOff>
    </xdr:from>
    <xdr:ext cx="405111" cy="259045"/>
    <xdr:sp macro="" textlink="">
      <xdr:nvSpPr>
        <xdr:cNvPr id="891" name="n_2mainValue【庁舎】&#10;有形固定資産減価償却率">
          <a:extLst>
            <a:ext uri="{FF2B5EF4-FFF2-40B4-BE49-F238E27FC236}">
              <a16:creationId xmlns:a16="http://schemas.microsoft.com/office/drawing/2014/main" id="{CEFC1FE1-8802-433E-BF8C-9D0C59FE677C}"/>
            </a:ext>
          </a:extLst>
        </xdr:cNvPr>
        <xdr:cNvSpPr txBox="1"/>
      </xdr:nvSpPr>
      <xdr:spPr>
        <a:xfrm>
          <a:off x="14389744" y="17022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99</xdr:row>
      <xdr:rowOff>14532</xdr:rowOff>
    </xdr:from>
    <xdr:ext cx="405111" cy="259045"/>
    <xdr:sp macro="" textlink="">
      <xdr:nvSpPr>
        <xdr:cNvPr id="892" name="n_3mainValue【庁舎】&#10;有形固定資産減価償却率">
          <a:extLst>
            <a:ext uri="{FF2B5EF4-FFF2-40B4-BE49-F238E27FC236}">
              <a16:creationId xmlns:a16="http://schemas.microsoft.com/office/drawing/2014/main" id="{F17CA730-C756-4E75-B171-4DDE0FC7350E}"/>
            </a:ext>
          </a:extLst>
        </xdr:cNvPr>
        <xdr:cNvSpPr txBox="1"/>
      </xdr:nvSpPr>
      <xdr:spPr>
        <a:xfrm>
          <a:off x="13500744" y="16988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98</xdr:row>
      <xdr:rowOff>153325</xdr:rowOff>
    </xdr:from>
    <xdr:ext cx="340478" cy="259045"/>
    <xdr:sp macro="" textlink="">
      <xdr:nvSpPr>
        <xdr:cNvPr id="893" name="n_4mainValue【庁舎】&#10;有形固定資産減価償却率">
          <a:extLst>
            <a:ext uri="{FF2B5EF4-FFF2-40B4-BE49-F238E27FC236}">
              <a16:creationId xmlns:a16="http://schemas.microsoft.com/office/drawing/2014/main" id="{EDF6B7B2-0C54-42BA-A51B-019A7A32608F}"/>
            </a:ext>
          </a:extLst>
        </xdr:cNvPr>
        <xdr:cNvSpPr txBox="1"/>
      </xdr:nvSpPr>
      <xdr:spPr>
        <a:xfrm>
          <a:off x="12644061" y="1695542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94" name="正方形/長方形 893">
          <a:extLst>
            <a:ext uri="{FF2B5EF4-FFF2-40B4-BE49-F238E27FC236}">
              <a16:creationId xmlns:a16="http://schemas.microsoft.com/office/drawing/2014/main" id="{13FDD19F-906C-40C0-B0AC-4D18EE942AF8}"/>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95" name="正方形/長方形 894">
          <a:extLst>
            <a:ext uri="{FF2B5EF4-FFF2-40B4-BE49-F238E27FC236}">
              <a16:creationId xmlns:a16="http://schemas.microsoft.com/office/drawing/2014/main" id="{1857A443-734C-4716-873B-E978499A1C0F}"/>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96" name="正方形/長方形 895">
          <a:extLst>
            <a:ext uri="{FF2B5EF4-FFF2-40B4-BE49-F238E27FC236}">
              <a16:creationId xmlns:a16="http://schemas.microsoft.com/office/drawing/2014/main" id="{804865A6-8531-4034-8C3C-5422A900EB6A}"/>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97" name="正方形/長方形 896">
          <a:extLst>
            <a:ext uri="{FF2B5EF4-FFF2-40B4-BE49-F238E27FC236}">
              <a16:creationId xmlns:a16="http://schemas.microsoft.com/office/drawing/2014/main" id="{2B948BD1-7F5D-4F5D-A7B3-FD91FBA620DA}"/>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98" name="正方形/長方形 897">
          <a:extLst>
            <a:ext uri="{FF2B5EF4-FFF2-40B4-BE49-F238E27FC236}">
              <a16:creationId xmlns:a16="http://schemas.microsoft.com/office/drawing/2014/main" id="{06115E80-563E-440F-9592-DC92EEFAE6BB}"/>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99" name="正方形/長方形 898">
          <a:extLst>
            <a:ext uri="{FF2B5EF4-FFF2-40B4-BE49-F238E27FC236}">
              <a16:creationId xmlns:a16="http://schemas.microsoft.com/office/drawing/2014/main" id="{A12CB650-7737-427F-80F3-F55FF43A4C21}"/>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900" name="正方形/長方形 899">
          <a:extLst>
            <a:ext uri="{FF2B5EF4-FFF2-40B4-BE49-F238E27FC236}">
              <a16:creationId xmlns:a16="http://schemas.microsoft.com/office/drawing/2014/main" id="{358E9CF1-73F0-46AB-8730-11413A85E29E}"/>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901" name="正方形/長方形 900">
          <a:extLst>
            <a:ext uri="{FF2B5EF4-FFF2-40B4-BE49-F238E27FC236}">
              <a16:creationId xmlns:a16="http://schemas.microsoft.com/office/drawing/2014/main" id="{2FDAC0F1-03F4-4B70-8F76-999FF374D78B}"/>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902" name="テキスト ボックス 901">
          <a:extLst>
            <a:ext uri="{FF2B5EF4-FFF2-40B4-BE49-F238E27FC236}">
              <a16:creationId xmlns:a16="http://schemas.microsoft.com/office/drawing/2014/main" id="{4DECC78D-1377-4244-A717-47704B56CE8B}"/>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903" name="直線コネクタ 902">
          <a:extLst>
            <a:ext uri="{FF2B5EF4-FFF2-40B4-BE49-F238E27FC236}">
              <a16:creationId xmlns:a16="http://schemas.microsoft.com/office/drawing/2014/main" id="{1B8C0EC3-8E8B-4631-AF14-7FB861BD736E}"/>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904" name="直線コネクタ 903">
          <a:extLst>
            <a:ext uri="{FF2B5EF4-FFF2-40B4-BE49-F238E27FC236}">
              <a16:creationId xmlns:a16="http://schemas.microsoft.com/office/drawing/2014/main" id="{E3CCFB88-EC09-4AF7-96FF-E61FAF076CAC}"/>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905" name="テキスト ボックス 904">
          <a:extLst>
            <a:ext uri="{FF2B5EF4-FFF2-40B4-BE49-F238E27FC236}">
              <a16:creationId xmlns:a16="http://schemas.microsoft.com/office/drawing/2014/main" id="{2BD2DB4F-A74C-4BAF-8F8E-16405232BEE8}"/>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906" name="直線コネクタ 905">
          <a:extLst>
            <a:ext uri="{FF2B5EF4-FFF2-40B4-BE49-F238E27FC236}">
              <a16:creationId xmlns:a16="http://schemas.microsoft.com/office/drawing/2014/main" id="{DCAC0413-6AA6-4E72-BBB0-54B6B402BD91}"/>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907" name="テキスト ボックス 906">
          <a:extLst>
            <a:ext uri="{FF2B5EF4-FFF2-40B4-BE49-F238E27FC236}">
              <a16:creationId xmlns:a16="http://schemas.microsoft.com/office/drawing/2014/main" id="{BA5498E1-EFD4-4084-B6C9-400BCA427A07}"/>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908" name="直線コネクタ 907">
          <a:extLst>
            <a:ext uri="{FF2B5EF4-FFF2-40B4-BE49-F238E27FC236}">
              <a16:creationId xmlns:a16="http://schemas.microsoft.com/office/drawing/2014/main" id="{DD3D27A3-DA5D-44A3-AAB0-D83075BC1BD1}"/>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909" name="テキスト ボックス 908">
          <a:extLst>
            <a:ext uri="{FF2B5EF4-FFF2-40B4-BE49-F238E27FC236}">
              <a16:creationId xmlns:a16="http://schemas.microsoft.com/office/drawing/2014/main" id="{0E87D035-643E-464D-97CF-A9D82E3CA4B4}"/>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910" name="直線コネクタ 909">
          <a:extLst>
            <a:ext uri="{FF2B5EF4-FFF2-40B4-BE49-F238E27FC236}">
              <a16:creationId xmlns:a16="http://schemas.microsoft.com/office/drawing/2014/main" id="{67163D48-0AAD-46BF-8648-DF19AF0F9B47}"/>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911" name="テキスト ボックス 910">
          <a:extLst>
            <a:ext uri="{FF2B5EF4-FFF2-40B4-BE49-F238E27FC236}">
              <a16:creationId xmlns:a16="http://schemas.microsoft.com/office/drawing/2014/main" id="{5D954575-76FD-4B0A-AF59-BD4AF8F65E24}"/>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12" name="直線コネクタ 911">
          <a:extLst>
            <a:ext uri="{FF2B5EF4-FFF2-40B4-BE49-F238E27FC236}">
              <a16:creationId xmlns:a16="http://schemas.microsoft.com/office/drawing/2014/main" id="{E0E8AD10-F5BF-4961-94DD-36EB5C7387BC}"/>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13" name="テキスト ボックス 912">
          <a:extLst>
            <a:ext uri="{FF2B5EF4-FFF2-40B4-BE49-F238E27FC236}">
              <a16:creationId xmlns:a16="http://schemas.microsoft.com/office/drawing/2014/main" id="{F3DCBE1B-C100-4CCC-BC40-BBDF9713443E}"/>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14" name="【庁舎】&#10;一人当たり面積グラフ枠">
          <a:extLst>
            <a:ext uri="{FF2B5EF4-FFF2-40B4-BE49-F238E27FC236}">
              <a16:creationId xmlns:a16="http://schemas.microsoft.com/office/drawing/2014/main" id="{D76A9EFA-E919-40CA-B125-4BC2EA923228}"/>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53339</xdr:rowOff>
    </xdr:from>
    <xdr:to>
      <xdr:col>116</xdr:col>
      <xdr:colOff>62864</xdr:colOff>
      <xdr:row>107</xdr:row>
      <xdr:rowOff>96774</xdr:rowOff>
    </xdr:to>
    <xdr:cxnSp macro="">
      <xdr:nvCxnSpPr>
        <xdr:cNvPr id="915" name="直線コネクタ 914">
          <a:extLst>
            <a:ext uri="{FF2B5EF4-FFF2-40B4-BE49-F238E27FC236}">
              <a16:creationId xmlns:a16="http://schemas.microsoft.com/office/drawing/2014/main" id="{396261E6-4BFC-4AE9-BC72-8B48731F5F6F}"/>
            </a:ext>
          </a:extLst>
        </xdr:cNvPr>
        <xdr:cNvCxnSpPr/>
      </xdr:nvCxnSpPr>
      <xdr:spPr>
        <a:xfrm flipV="1">
          <a:off x="22160864" y="17198339"/>
          <a:ext cx="0" cy="12435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100601</xdr:rowOff>
    </xdr:from>
    <xdr:ext cx="469744" cy="259045"/>
    <xdr:sp macro="" textlink="">
      <xdr:nvSpPr>
        <xdr:cNvPr id="916" name="【庁舎】&#10;一人当たり面積最小値テキスト">
          <a:extLst>
            <a:ext uri="{FF2B5EF4-FFF2-40B4-BE49-F238E27FC236}">
              <a16:creationId xmlns:a16="http://schemas.microsoft.com/office/drawing/2014/main" id="{DD5833D6-E971-4E29-A943-DFB3E3027F6E}"/>
            </a:ext>
          </a:extLst>
        </xdr:cNvPr>
        <xdr:cNvSpPr txBox="1"/>
      </xdr:nvSpPr>
      <xdr:spPr>
        <a:xfrm>
          <a:off x="22199600" y="1844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96774</xdr:rowOff>
    </xdr:from>
    <xdr:to>
      <xdr:col>116</xdr:col>
      <xdr:colOff>152400</xdr:colOff>
      <xdr:row>107</xdr:row>
      <xdr:rowOff>96774</xdr:rowOff>
    </xdr:to>
    <xdr:cxnSp macro="">
      <xdr:nvCxnSpPr>
        <xdr:cNvPr id="917" name="直線コネクタ 916">
          <a:extLst>
            <a:ext uri="{FF2B5EF4-FFF2-40B4-BE49-F238E27FC236}">
              <a16:creationId xmlns:a16="http://schemas.microsoft.com/office/drawing/2014/main" id="{12E3F285-6680-4503-AF07-60607E722DED}"/>
            </a:ext>
          </a:extLst>
        </xdr:cNvPr>
        <xdr:cNvCxnSpPr/>
      </xdr:nvCxnSpPr>
      <xdr:spPr>
        <a:xfrm>
          <a:off x="22072600" y="18441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16</xdr:rowOff>
    </xdr:from>
    <xdr:ext cx="469744" cy="259045"/>
    <xdr:sp macro="" textlink="">
      <xdr:nvSpPr>
        <xdr:cNvPr id="918" name="【庁舎】&#10;一人当たり面積最大値テキスト">
          <a:extLst>
            <a:ext uri="{FF2B5EF4-FFF2-40B4-BE49-F238E27FC236}">
              <a16:creationId xmlns:a16="http://schemas.microsoft.com/office/drawing/2014/main" id="{77B295AF-D52A-4109-9236-48BDE33E1724}"/>
            </a:ext>
          </a:extLst>
        </xdr:cNvPr>
        <xdr:cNvSpPr txBox="1"/>
      </xdr:nvSpPr>
      <xdr:spPr>
        <a:xfrm>
          <a:off x="22199600" y="16973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53339</xdr:rowOff>
    </xdr:from>
    <xdr:to>
      <xdr:col>116</xdr:col>
      <xdr:colOff>152400</xdr:colOff>
      <xdr:row>100</xdr:row>
      <xdr:rowOff>53339</xdr:rowOff>
    </xdr:to>
    <xdr:cxnSp macro="">
      <xdr:nvCxnSpPr>
        <xdr:cNvPr id="919" name="直線コネクタ 918">
          <a:extLst>
            <a:ext uri="{FF2B5EF4-FFF2-40B4-BE49-F238E27FC236}">
              <a16:creationId xmlns:a16="http://schemas.microsoft.com/office/drawing/2014/main" id="{3D655E3D-5A80-4FD1-9F1E-133B7C53AA0C}"/>
            </a:ext>
          </a:extLst>
        </xdr:cNvPr>
        <xdr:cNvCxnSpPr/>
      </xdr:nvCxnSpPr>
      <xdr:spPr>
        <a:xfrm>
          <a:off x="22072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103</xdr:row>
      <xdr:rowOff>34562</xdr:rowOff>
    </xdr:from>
    <xdr:ext cx="469744" cy="259045"/>
    <xdr:sp macro="" textlink="">
      <xdr:nvSpPr>
        <xdr:cNvPr id="920" name="【庁舎】&#10;一人当たり面積平均値テキスト">
          <a:extLst>
            <a:ext uri="{FF2B5EF4-FFF2-40B4-BE49-F238E27FC236}">
              <a16:creationId xmlns:a16="http://schemas.microsoft.com/office/drawing/2014/main" id="{B46EEE69-2752-4AA7-B8E8-ADB6AA20A230}"/>
            </a:ext>
          </a:extLst>
        </xdr:cNvPr>
        <xdr:cNvSpPr txBox="1"/>
      </xdr:nvSpPr>
      <xdr:spPr>
        <a:xfrm>
          <a:off x="22199600" y="1769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11685</xdr:rowOff>
    </xdr:from>
    <xdr:to>
      <xdr:col>116</xdr:col>
      <xdr:colOff>114300</xdr:colOff>
      <xdr:row>104</xdr:row>
      <xdr:rowOff>113285</xdr:rowOff>
    </xdr:to>
    <xdr:sp macro="" textlink="">
      <xdr:nvSpPr>
        <xdr:cNvPr id="921" name="フローチャート: 判断 920">
          <a:extLst>
            <a:ext uri="{FF2B5EF4-FFF2-40B4-BE49-F238E27FC236}">
              <a16:creationId xmlns:a16="http://schemas.microsoft.com/office/drawing/2014/main" id="{BEF5E301-EE4D-4818-A7D1-F18AFF01FACE}"/>
            </a:ext>
          </a:extLst>
        </xdr:cNvPr>
        <xdr:cNvSpPr/>
      </xdr:nvSpPr>
      <xdr:spPr>
        <a:xfrm>
          <a:off x="22110700" y="1784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104</xdr:row>
      <xdr:rowOff>91694</xdr:rowOff>
    </xdr:from>
    <xdr:to>
      <xdr:col>112</xdr:col>
      <xdr:colOff>38100</xdr:colOff>
      <xdr:row>105</xdr:row>
      <xdr:rowOff>21844</xdr:rowOff>
    </xdr:to>
    <xdr:sp macro="" textlink="">
      <xdr:nvSpPr>
        <xdr:cNvPr id="922" name="フローチャート: 判断 921">
          <a:extLst>
            <a:ext uri="{FF2B5EF4-FFF2-40B4-BE49-F238E27FC236}">
              <a16:creationId xmlns:a16="http://schemas.microsoft.com/office/drawing/2014/main" id="{716BD367-2F0E-434A-B0B1-738B3607BE1E}"/>
            </a:ext>
          </a:extLst>
        </xdr:cNvPr>
        <xdr:cNvSpPr/>
      </xdr:nvSpPr>
      <xdr:spPr>
        <a:xfrm>
          <a:off x="21272500" y="17922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77978</xdr:rowOff>
    </xdr:from>
    <xdr:to>
      <xdr:col>107</xdr:col>
      <xdr:colOff>101600</xdr:colOff>
      <xdr:row>105</xdr:row>
      <xdr:rowOff>8128</xdr:rowOff>
    </xdr:to>
    <xdr:sp macro="" textlink="">
      <xdr:nvSpPr>
        <xdr:cNvPr id="923" name="フローチャート: 判断 922">
          <a:extLst>
            <a:ext uri="{FF2B5EF4-FFF2-40B4-BE49-F238E27FC236}">
              <a16:creationId xmlns:a16="http://schemas.microsoft.com/office/drawing/2014/main" id="{06402B98-4164-422F-88AA-7F162D72EBE3}"/>
            </a:ext>
          </a:extLst>
        </xdr:cNvPr>
        <xdr:cNvSpPr/>
      </xdr:nvSpPr>
      <xdr:spPr>
        <a:xfrm>
          <a:off x="20383500" y="17908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100837</xdr:rowOff>
    </xdr:from>
    <xdr:to>
      <xdr:col>102</xdr:col>
      <xdr:colOff>165100</xdr:colOff>
      <xdr:row>105</xdr:row>
      <xdr:rowOff>30987</xdr:rowOff>
    </xdr:to>
    <xdr:sp macro="" textlink="">
      <xdr:nvSpPr>
        <xdr:cNvPr id="924" name="フローチャート: 判断 923">
          <a:extLst>
            <a:ext uri="{FF2B5EF4-FFF2-40B4-BE49-F238E27FC236}">
              <a16:creationId xmlns:a16="http://schemas.microsoft.com/office/drawing/2014/main" id="{FDD5E99B-1B1F-4D43-8B52-105F83DA371E}"/>
            </a:ext>
          </a:extLst>
        </xdr:cNvPr>
        <xdr:cNvSpPr/>
      </xdr:nvSpPr>
      <xdr:spPr>
        <a:xfrm>
          <a:off x="19494500" y="17931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105411</xdr:rowOff>
    </xdr:from>
    <xdr:to>
      <xdr:col>98</xdr:col>
      <xdr:colOff>38100</xdr:colOff>
      <xdr:row>105</xdr:row>
      <xdr:rowOff>35561</xdr:rowOff>
    </xdr:to>
    <xdr:sp macro="" textlink="">
      <xdr:nvSpPr>
        <xdr:cNvPr id="925" name="フローチャート: 判断 924">
          <a:extLst>
            <a:ext uri="{FF2B5EF4-FFF2-40B4-BE49-F238E27FC236}">
              <a16:creationId xmlns:a16="http://schemas.microsoft.com/office/drawing/2014/main" id="{6FBF4F1A-11B9-409D-B1DB-168227DAC6F9}"/>
            </a:ext>
          </a:extLst>
        </xdr:cNvPr>
        <xdr:cNvSpPr/>
      </xdr:nvSpPr>
      <xdr:spPr>
        <a:xfrm>
          <a:off x="18605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26" name="テキスト ボックス 925">
          <a:extLst>
            <a:ext uri="{FF2B5EF4-FFF2-40B4-BE49-F238E27FC236}">
              <a16:creationId xmlns:a16="http://schemas.microsoft.com/office/drawing/2014/main" id="{5396800F-EC03-43AE-8294-494DAFAB4A72}"/>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27" name="テキスト ボックス 926">
          <a:extLst>
            <a:ext uri="{FF2B5EF4-FFF2-40B4-BE49-F238E27FC236}">
              <a16:creationId xmlns:a16="http://schemas.microsoft.com/office/drawing/2014/main" id="{BFE609EF-5B23-4BFE-A6C4-A99AD279B704}"/>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28" name="テキスト ボックス 927">
          <a:extLst>
            <a:ext uri="{FF2B5EF4-FFF2-40B4-BE49-F238E27FC236}">
              <a16:creationId xmlns:a16="http://schemas.microsoft.com/office/drawing/2014/main" id="{F93447DE-3929-4778-81C7-7EB557D861C6}"/>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29" name="テキスト ボックス 928">
          <a:extLst>
            <a:ext uri="{FF2B5EF4-FFF2-40B4-BE49-F238E27FC236}">
              <a16:creationId xmlns:a16="http://schemas.microsoft.com/office/drawing/2014/main" id="{2313946B-CAB5-4919-8822-EC71118ECD75}"/>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30" name="テキスト ボックス 929">
          <a:extLst>
            <a:ext uri="{FF2B5EF4-FFF2-40B4-BE49-F238E27FC236}">
              <a16:creationId xmlns:a16="http://schemas.microsoft.com/office/drawing/2014/main" id="{9ADC8123-8945-452E-97E6-5B5DBE4C42B8}"/>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104</xdr:row>
      <xdr:rowOff>39115</xdr:rowOff>
    </xdr:from>
    <xdr:to>
      <xdr:col>116</xdr:col>
      <xdr:colOff>114300</xdr:colOff>
      <xdr:row>104</xdr:row>
      <xdr:rowOff>140715</xdr:rowOff>
    </xdr:to>
    <xdr:sp macro="" textlink="">
      <xdr:nvSpPr>
        <xdr:cNvPr id="931" name="楕円 930">
          <a:extLst>
            <a:ext uri="{FF2B5EF4-FFF2-40B4-BE49-F238E27FC236}">
              <a16:creationId xmlns:a16="http://schemas.microsoft.com/office/drawing/2014/main" id="{6CA84B49-017E-432B-B6B0-89AF03767211}"/>
            </a:ext>
          </a:extLst>
        </xdr:cNvPr>
        <xdr:cNvSpPr/>
      </xdr:nvSpPr>
      <xdr:spPr>
        <a:xfrm>
          <a:off x="22110700" y="17869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104</xdr:row>
      <xdr:rowOff>17542</xdr:rowOff>
    </xdr:from>
    <xdr:ext cx="469744" cy="259045"/>
    <xdr:sp macro="" textlink="">
      <xdr:nvSpPr>
        <xdr:cNvPr id="932" name="【庁舎】&#10;一人当たり面積該当値テキスト">
          <a:extLst>
            <a:ext uri="{FF2B5EF4-FFF2-40B4-BE49-F238E27FC236}">
              <a16:creationId xmlns:a16="http://schemas.microsoft.com/office/drawing/2014/main" id="{24C9069D-9F2D-403F-A5D0-0AD2896110AA}"/>
            </a:ext>
          </a:extLst>
        </xdr:cNvPr>
        <xdr:cNvSpPr txBox="1"/>
      </xdr:nvSpPr>
      <xdr:spPr>
        <a:xfrm>
          <a:off x="22199600" y="17848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104</xdr:row>
      <xdr:rowOff>32258</xdr:rowOff>
    </xdr:from>
    <xdr:to>
      <xdr:col>112</xdr:col>
      <xdr:colOff>38100</xdr:colOff>
      <xdr:row>104</xdr:row>
      <xdr:rowOff>133858</xdr:rowOff>
    </xdr:to>
    <xdr:sp macro="" textlink="">
      <xdr:nvSpPr>
        <xdr:cNvPr id="933" name="楕円 932">
          <a:extLst>
            <a:ext uri="{FF2B5EF4-FFF2-40B4-BE49-F238E27FC236}">
              <a16:creationId xmlns:a16="http://schemas.microsoft.com/office/drawing/2014/main" id="{386C1FE8-8F26-4E8A-97FA-D20C60EADCAF}"/>
            </a:ext>
          </a:extLst>
        </xdr:cNvPr>
        <xdr:cNvSpPr/>
      </xdr:nvSpPr>
      <xdr:spPr>
        <a:xfrm>
          <a:off x="21272500" y="17863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104</xdr:row>
      <xdr:rowOff>83058</xdr:rowOff>
    </xdr:from>
    <xdr:to>
      <xdr:col>116</xdr:col>
      <xdr:colOff>63500</xdr:colOff>
      <xdr:row>104</xdr:row>
      <xdr:rowOff>89915</xdr:rowOff>
    </xdr:to>
    <xdr:cxnSp macro="">
      <xdr:nvCxnSpPr>
        <xdr:cNvPr id="934" name="直線コネクタ 933">
          <a:extLst>
            <a:ext uri="{FF2B5EF4-FFF2-40B4-BE49-F238E27FC236}">
              <a16:creationId xmlns:a16="http://schemas.microsoft.com/office/drawing/2014/main" id="{636DDA66-0D21-4920-8874-42DAF08B40C9}"/>
            </a:ext>
          </a:extLst>
        </xdr:cNvPr>
        <xdr:cNvCxnSpPr/>
      </xdr:nvCxnSpPr>
      <xdr:spPr>
        <a:xfrm>
          <a:off x="21323300" y="17913858"/>
          <a:ext cx="8382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104</xdr:row>
      <xdr:rowOff>34544</xdr:rowOff>
    </xdr:from>
    <xdr:to>
      <xdr:col>107</xdr:col>
      <xdr:colOff>101600</xdr:colOff>
      <xdr:row>104</xdr:row>
      <xdr:rowOff>136144</xdr:rowOff>
    </xdr:to>
    <xdr:sp macro="" textlink="">
      <xdr:nvSpPr>
        <xdr:cNvPr id="935" name="楕円 934">
          <a:extLst>
            <a:ext uri="{FF2B5EF4-FFF2-40B4-BE49-F238E27FC236}">
              <a16:creationId xmlns:a16="http://schemas.microsoft.com/office/drawing/2014/main" id="{DE6435AB-F4CA-407E-A868-BEE3C6C7D7A3}"/>
            </a:ext>
          </a:extLst>
        </xdr:cNvPr>
        <xdr:cNvSpPr/>
      </xdr:nvSpPr>
      <xdr:spPr>
        <a:xfrm>
          <a:off x="20383500" y="178653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104</xdr:row>
      <xdr:rowOff>83058</xdr:rowOff>
    </xdr:from>
    <xdr:to>
      <xdr:col>111</xdr:col>
      <xdr:colOff>177800</xdr:colOff>
      <xdr:row>104</xdr:row>
      <xdr:rowOff>85344</xdr:rowOff>
    </xdr:to>
    <xdr:cxnSp macro="">
      <xdr:nvCxnSpPr>
        <xdr:cNvPr id="936" name="直線コネクタ 935">
          <a:extLst>
            <a:ext uri="{FF2B5EF4-FFF2-40B4-BE49-F238E27FC236}">
              <a16:creationId xmlns:a16="http://schemas.microsoft.com/office/drawing/2014/main" id="{E6A2D974-98E0-4071-ADA3-59518EC289E6}"/>
            </a:ext>
          </a:extLst>
        </xdr:cNvPr>
        <xdr:cNvCxnSpPr/>
      </xdr:nvCxnSpPr>
      <xdr:spPr>
        <a:xfrm flipV="1">
          <a:off x="20434300" y="17913858"/>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103</xdr:row>
      <xdr:rowOff>164846</xdr:rowOff>
    </xdr:from>
    <xdr:to>
      <xdr:col>102</xdr:col>
      <xdr:colOff>165100</xdr:colOff>
      <xdr:row>104</xdr:row>
      <xdr:rowOff>94996</xdr:rowOff>
    </xdr:to>
    <xdr:sp macro="" textlink="">
      <xdr:nvSpPr>
        <xdr:cNvPr id="937" name="楕円 936">
          <a:extLst>
            <a:ext uri="{FF2B5EF4-FFF2-40B4-BE49-F238E27FC236}">
              <a16:creationId xmlns:a16="http://schemas.microsoft.com/office/drawing/2014/main" id="{237DD2F8-FE80-4B09-B118-260CBA0F96FA}"/>
            </a:ext>
          </a:extLst>
        </xdr:cNvPr>
        <xdr:cNvSpPr/>
      </xdr:nvSpPr>
      <xdr:spPr>
        <a:xfrm>
          <a:off x="19494500" y="17824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104</xdr:row>
      <xdr:rowOff>44196</xdr:rowOff>
    </xdr:from>
    <xdr:to>
      <xdr:col>107</xdr:col>
      <xdr:colOff>50800</xdr:colOff>
      <xdr:row>104</xdr:row>
      <xdr:rowOff>85344</xdr:rowOff>
    </xdr:to>
    <xdr:cxnSp macro="">
      <xdr:nvCxnSpPr>
        <xdr:cNvPr id="938" name="直線コネクタ 937">
          <a:extLst>
            <a:ext uri="{FF2B5EF4-FFF2-40B4-BE49-F238E27FC236}">
              <a16:creationId xmlns:a16="http://schemas.microsoft.com/office/drawing/2014/main" id="{2BE48BC8-DE64-4E37-A632-9636F6175CDA}"/>
            </a:ext>
          </a:extLst>
        </xdr:cNvPr>
        <xdr:cNvCxnSpPr/>
      </xdr:nvCxnSpPr>
      <xdr:spPr>
        <a:xfrm>
          <a:off x="19545300" y="1787499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103</xdr:row>
      <xdr:rowOff>167132</xdr:rowOff>
    </xdr:from>
    <xdr:to>
      <xdr:col>98</xdr:col>
      <xdr:colOff>38100</xdr:colOff>
      <xdr:row>104</xdr:row>
      <xdr:rowOff>97282</xdr:rowOff>
    </xdr:to>
    <xdr:sp macro="" textlink="">
      <xdr:nvSpPr>
        <xdr:cNvPr id="939" name="楕円 938">
          <a:extLst>
            <a:ext uri="{FF2B5EF4-FFF2-40B4-BE49-F238E27FC236}">
              <a16:creationId xmlns:a16="http://schemas.microsoft.com/office/drawing/2014/main" id="{49D8BF81-7518-43B7-AC5F-7246A837BA13}"/>
            </a:ext>
          </a:extLst>
        </xdr:cNvPr>
        <xdr:cNvSpPr/>
      </xdr:nvSpPr>
      <xdr:spPr>
        <a:xfrm>
          <a:off x="18605500" y="1782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104</xdr:row>
      <xdr:rowOff>44196</xdr:rowOff>
    </xdr:from>
    <xdr:to>
      <xdr:col>102</xdr:col>
      <xdr:colOff>114300</xdr:colOff>
      <xdr:row>104</xdr:row>
      <xdr:rowOff>46482</xdr:rowOff>
    </xdr:to>
    <xdr:cxnSp macro="">
      <xdr:nvCxnSpPr>
        <xdr:cNvPr id="940" name="直線コネクタ 939">
          <a:extLst>
            <a:ext uri="{FF2B5EF4-FFF2-40B4-BE49-F238E27FC236}">
              <a16:creationId xmlns:a16="http://schemas.microsoft.com/office/drawing/2014/main" id="{988E2EAA-3D8E-48D7-982C-0FEAE4471CC2}"/>
            </a:ext>
          </a:extLst>
        </xdr:cNvPr>
        <xdr:cNvCxnSpPr/>
      </xdr:nvCxnSpPr>
      <xdr:spPr>
        <a:xfrm flipV="1">
          <a:off x="18656300" y="17874996"/>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12971</xdr:rowOff>
    </xdr:from>
    <xdr:ext cx="469744" cy="259045"/>
    <xdr:sp macro="" textlink="">
      <xdr:nvSpPr>
        <xdr:cNvPr id="941" name="n_1aveValue【庁舎】&#10;一人当たり面積">
          <a:extLst>
            <a:ext uri="{FF2B5EF4-FFF2-40B4-BE49-F238E27FC236}">
              <a16:creationId xmlns:a16="http://schemas.microsoft.com/office/drawing/2014/main" id="{653BBF15-7ED6-4EA4-9F0C-FABB77D85676}"/>
            </a:ext>
          </a:extLst>
        </xdr:cNvPr>
        <xdr:cNvSpPr txBox="1"/>
      </xdr:nvSpPr>
      <xdr:spPr>
        <a:xfrm>
          <a:off x="21075727" y="1801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170705</xdr:rowOff>
    </xdr:from>
    <xdr:ext cx="469744" cy="259045"/>
    <xdr:sp macro="" textlink="">
      <xdr:nvSpPr>
        <xdr:cNvPr id="942" name="n_2aveValue【庁舎】&#10;一人当たり面積">
          <a:extLst>
            <a:ext uri="{FF2B5EF4-FFF2-40B4-BE49-F238E27FC236}">
              <a16:creationId xmlns:a16="http://schemas.microsoft.com/office/drawing/2014/main" id="{4031F45F-4B5A-48BA-BA11-8971D484E58E}"/>
            </a:ext>
          </a:extLst>
        </xdr:cNvPr>
        <xdr:cNvSpPr txBox="1"/>
      </xdr:nvSpPr>
      <xdr:spPr>
        <a:xfrm>
          <a:off x="20199427" y="18001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22114</xdr:rowOff>
    </xdr:from>
    <xdr:ext cx="469744" cy="259045"/>
    <xdr:sp macro="" textlink="">
      <xdr:nvSpPr>
        <xdr:cNvPr id="943" name="n_3aveValue【庁舎】&#10;一人当たり面積">
          <a:extLst>
            <a:ext uri="{FF2B5EF4-FFF2-40B4-BE49-F238E27FC236}">
              <a16:creationId xmlns:a16="http://schemas.microsoft.com/office/drawing/2014/main" id="{D04A48C8-B5D6-4BFC-AD74-B0D48F45D8F6}"/>
            </a:ext>
          </a:extLst>
        </xdr:cNvPr>
        <xdr:cNvSpPr txBox="1"/>
      </xdr:nvSpPr>
      <xdr:spPr>
        <a:xfrm>
          <a:off x="19310427" y="1802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26688</xdr:rowOff>
    </xdr:from>
    <xdr:ext cx="469744" cy="259045"/>
    <xdr:sp macro="" textlink="">
      <xdr:nvSpPr>
        <xdr:cNvPr id="944" name="n_4aveValue【庁舎】&#10;一人当たり面積">
          <a:extLst>
            <a:ext uri="{FF2B5EF4-FFF2-40B4-BE49-F238E27FC236}">
              <a16:creationId xmlns:a16="http://schemas.microsoft.com/office/drawing/2014/main" id="{1DB07458-3B7C-40BC-A043-57C570431B3B}"/>
            </a:ext>
          </a:extLst>
        </xdr:cNvPr>
        <xdr:cNvSpPr txBox="1"/>
      </xdr:nvSpPr>
      <xdr:spPr>
        <a:xfrm>
          <a:off x="18421427" y="18028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102</xdr:row>
      <xdr:rowOff>150385</xdr:rowOff>
    </xdr:from>
    <xdr:ext cx="469744" cy="259045"/>
    <xdr:sp macro="" textlink="">
      <xdr:nvSpPr>
        <xdr:cNvPr id="945" name="n_1mainValue【庁舎】&#10;一人当たり面積">
          <a:extLst>
            <a:ext uri="{FF2B5EF4-FFF2-40B4-BE49-F238E27FC236}">
              <a16:creationId xmlns:a16="http://schemas.microsoft.com/office/drawing/2014/main" id="{EC8827C6-316E-4684-A247-F69241EF80AB}"/>
            </a:ext>
          </a:extLst>
        </xdr:cNvPr>
        <xdr:cNvSpPr txBox="1"/>
      </xdr:nvSpPr>
      <xdr:spPr>
        <a:xfrm>
          <a:off x="21075727" y="17638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102</xdr:row>
      <xdr:rowOff>152671</xdr:rowOff>
    </xdr:from>
    <xdr:ext cx="469744" cy="259045"/>
    <xdr:sp macro="" textlink="">
      <xdr:nvSpPr>
        <xdr:cNvPr id="946" name="n_2mainValue【庁舎】&#10;一人当たり面積">
          <a:extLst>
            <a:ext uri="{FF2B5EF4-FFF2-40B4-BE49-F238E27FC236}">
              <a16:creationId xmlns:a16="http://schemas.microsoft.com/office/drawing/2014/main" id="{E15E0B64-CDAE-4332-AD08-C787F08B6542}"/>
            </a:ext>
          </a:extLst>
        </xdr:cNvPr>
        <xdr:cNvSpPr txBox="1"/>
      </xdr:nvSpPr>
      <xdr:spPr>
        <a:xfrm>
          <a:off x="20199427" y="17640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102</xdr:row>
      <xdr:rowOff>111523</xdr:rowOff>
    </xdr:from>
    <xdr:ext cx="469744" cy="259045"/>
    <xdr:sp macro="" textlink="">
      <xdr:nvSpPr>
        <xdr:cNvPr id="947" name="n_3mainValue【庁舎】&#10;一人当たり面積">
          <a:extLst>
            <a:ext uri="{FF2B5EF4-FFF2-40B4-BE49-F238E27FC236}">
              <a16:creationId xmlns:a16="http://schemas.microsoft.com/office/drawing/2014/main" id="{21766E78-7806-46D1-B87B-A17F5540EF47}"/>
            </a:ext>
          </a:extLst>
        </xdr:cNvPr>
        <xdr:cNvSpPr txBox="1"/>
      </xdr:nvSpPr>
      <xdr:spPr>
        <a:xfrm>
          <a:off x="19310427" y="1759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113809</xdr:rowOff>
    </xdr:from>
    <xdr:ext cx="469744" cy="259045"/>
    <xdr:sp macro="" textlink="">
      <xdr:nvSpPr>
        <xdr:cNvPr id="948" name="n_4mainValue【庁舎】&#10;一人当たり面積">
          <a:extLst>
            <a:ext uri="{FF2B5EF4-FFF2-40B4-BE49-F238E27FC236}">
              <a16:creationId xmlns:a16="http://schemas.microsoft.com/office/drawing/2014/main" id="{BBB9DE93-1BFE-46D9-A19E-B3B03DEB33B3}"/>
            </a:ext>
          </a:extLst>
        </xdr:cNvPr>
        <xdr:cNvSpPr txBox="1"/>
      </xdr:nvSpPr>
      <xdr:spPr>
        <a:xfrm>
          <a:off x="18421427" y="1760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49" name="正方形/長方形 948">
          <a:extLst>
            <a:ext uri="{FF2B5EF4-FFF2-40B4-BE49-F238E27FC236}">
              <a16:creationId xmlns:a16="http://schemas.microsoft.com/office/drawing/2014/main" id="{CD7ACAC5-25BF-481B-90ED-EDAEFC5A19D9}"/>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50" name="正方形/長方形 949">
          <a:extLst>
            <a:ext uri="{FF2B5EF4-FFF2-40B4-BE49-F238E27FC236}">
              <a16:creationId xmlns:a16="http://schemas.microsoft.com/office/drawing/2014/main" id="{7416C2ED-D4E2-4B44-BD24-ED2B95C8F41C}"/>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51" name="テキスト ボックス 950">
          <a:extLst>
            <a:ext uri="{FF2B5EF4-FFF2-40B4-BE49-F238E27FC236}">
              <a16:creationId xmlns:a16="http://schemas.microsoft.com/office/drawing/2014/main" id="{CC8C1F22-5811-4DAA-A8BD-F5C6BF74664B}"/>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・有形固定資産減価償却率が類似団体と比較して特に高くなっている施設は消防施設であり、特に低くなっている施設は図書館、市民会館及び庁舎である。</a:t>
          </a:r>
        </a:p>
        <a:p>
          <a:r>
            <a:rPr kumimoji="1" lang="ja-JP" altLang="en-US" sz="1300">
              <a:latin typeface="ＭＳ Ｐゴシック" panose="020B0600070205080204" pitchFamily="50" charset="-128"/>
              <a:ea typeface="ＭＳ Ｐゴシック" panose="020B0600070205080204" pitchFamily="50" charset="-128"/>
            </a:rPr>
            <a:t>・福祉施設については、令和３年度から母子生活支援施設を廃止したことにより該当する施設がなくなった。</a:t>
          </a:r>
        </a:p>
        <a:p>
          <a:r>
            <a:rPr kumimoji="1" lang="ja-JP" altLang="en-US" sz="1300">
              <a:latin typeface="ＭＳ Ｐゴシック" panose="020B0600070205080204" pitchFamily="50" charset="-128"/>
              <a:ea typeface="ＭＳ Ｐゴシック" panose="020B0600070205080204" pitchFamily="50" charset="-128"/>
            </a:rPr>
            <a:t>・市民会館については、令和３年度に文化センターの耐震補強事業が完了したことにより、有形固定資産減価償却率が低くなった。</a:t>
          </a:r>
        </a:p>
        <a:p>
          <a:r>
            <a:rPr kumimoji="1" lang="ja-JP" altLang="en-US" sz="1300">
              <a:latin typeface="ＭＳ Ｐゴシック" panose="020B0600070205080204" pitchFamily="50" charset="-128"/>
              <a:ea typeface="ＭＳ Ｐゴシック" panose="020B0600070205080204" pitchFamily="50" charset="-128"/>
            </a:rPr>
            <a:t>・消防施設については、防火水そう及び消火栓の多くが法定耐用年数を経過していることから、有形固定資産減価償却率が高くなっている。</a:t>
          </a:r>
        </a:p>
        <a:p>
          <a:r>
            <a:rPr kumimoji="1" lang="ja-JP" altLang="en-US" sz="1300">
              <a:latin typeface="ＭＳ Ｐゴシック" panose="020B0600070205080204" pitchFamily="50" charset="-128"/>
              <a:ea typeface="ＭＳ Ｐゴシック" panose="020B0600070205080204" pitchFamily="50" charset="-128"/>
            </a:rPr>
            <a:t>・庁舎及び図書館の有形固定資産減価償却率が低くなっている要因として、庁舎は震災による建て替え、図書館は平成３０年度に開館した市民交流センター内に中央図書館を設置したためである。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75,123
74,707
279.43
42,043,954
40,940,842
894,436
20,168,826
42,600,674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本市の財政力指数は、類似団体内平均値、全国平均、県平均よりもやや上回っているが、前年度との比較では、</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年度の普通交付税再算定に伴い基準財政需要額が一時的に増加し、財政力指数が</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との比較では、普通交付税再算定による影響やコロナ禍により雇用・所得環境が不安定であることから税収等が落ち込み、類似団体内の財政力指数平均値が前年度から大幅に低下している中、本市は極めて高い徴収率（市税徴収率（現年度分）：</a:t>
          </a:r>
          <a:r>
            <a:rPr kumimoji="1" lang="en-US" altLang="ja-JP" sz="1200">
              <a:latin typeface="ＭＳ Ｐゴシック" panose="020B0600070205080204" pitchFamily="50" charset="-128"/>
              <a:ea typeface="ＭＳ Ｐゴシック" panose="020B0600070205080204" pitchFamily="50" charset="-128"/>
            </a:rPr>
            <a:t>99.5</a:t>
          </a:r>
          <a:r>
            <a:rPr kumimoji="1" lang="ja-JP" altLang="en-US" sz="1200">
              <a:latin typeface="ＭＳ Ｐゴシック" panose="020B0600070205080204" pitchFamily="50" charset="-128"/>
              <a:ea typeface="ＭＳ Ｐゴシック" panose="020B0600070205080204" pitchFamily="50" charset="-128"/>
            </a:rPr>
            <a:t>％）で市税の確保に努めたことから大幅な税収の落ち込みとはならず、財政力指数の水準を維持し、類似団体平均を上回った。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123372</xdr:rowOff>
    </xdr:from>
    <xdr:to>
      <xdr:col>23</xdr:col>
      <xdr:colOff>133350</xdr:colOff>
      <xdr:row>45</xdr:row>
      <xdr:rowOff>28122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295572"/>
          <a:ext cx="0" cy="14478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199</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715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28122</xdr:rowOff>
    </xdr:from>
    <xdr:to>
      <xdr:col>24</xdr:col>
      <xdr:colOff>12700</xdr:colOff>
      <xdr:row>45</xdr:row>
      <xdr:rowOff>28122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7433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38299</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123372</xdr:rowOff>
    </xdr:from>
    <xdr:to>
      <xdr:col>24</xdr:col>
      <xdr:colOff>12700</xdr:colOff>
      <xdr:row>36</xdr:row>
      <xdr:rowOff>123372</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37</xdr:row>
      <xdr:rowOff>158750</xdr:rowOff>
    </xdr:from>
    <xdr:to>
      <xdr:col>23</xdr:col>
      <xdr:colOff>133350</xdr:colOff>
      <xdr:row>38</xdr:row>
      <xdr:rowOff>56243</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6502400"/>
          <a:ext cx="8382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82749</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9407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110672</xdr:rowOff>
    </xdr:from>
    <xdr:to>
      <xdr:col>23</xdr:col>
      <xdr:colOff>184150</xdr:colOff>
      <xdr:row>41</xdr:row>
      <xdr:rowOff>40822</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6968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37</xdr:row>
      <xdr:rowOff>158750</xdr:rowOff>
    </xdr:from>
    <xdr:to>
      <xdr:col>19</xdr:col>
      <xdr:colOff>133350</xdr:colOff>
      <xdr:row>37</xdr:row>
      <xdr:rowOff>158750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38</xdr:row>
      <xdr:rowOff>143328</xdr:rowOff>
    </xdr:from>
    <xdr:to>
      <xdr:col>19</xdr:col>
      <xdr:colOff>184150</xdr:colOff>
      <xdr:row>39</xdr:row>
      <xdr:rowOff>73478</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6658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58255</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744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37</xdr:row>
      <xdr:rowOff>158750</xdr:rowOff>
    </xdr:from>
    <xdr:to>
      <xdr:col>15</xdr:col>
      <xdr:colOff>82550</xdr:colOff>
      <xdr:row>37</xdr:row>
      <xdr:rowOff>158750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39</xdr:row>
      <xdr:rowOff>6350</xdr:rowOff>
    </xdr:from>
    <xdr:to>
      <xdr:col>15</xdr:col>
      <xdr:colOff>133350</xdr:colOff>
      <xdr:row>39</xdr:row>
      <xdr:rowOff>107950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92727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77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37</xdr:row>
      <xdr:rowOff>158750</xdr:rowOff>
    </xdr:from>
    <xdr:to>
      <xdr:col>11</xdr:col>
      <xdr:colOff>31750</xdr:colOff>
      <xdr:row>37</xdr:row>
      <xdr:rowOff>158750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6502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39</xdr:row>
      <xdr:rowOff>40822</xdr:rowOff>
    </xdr:from>
    <xdr:to>
      <xdr:col>11</xdr:col>
      <xdr:colOff>82550</xdr:colOff>
      <xdr:row>39</xdr:row>
      <xdr:rowOff>142422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127199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39</xdr:row>
      <xdr:rowOff>40822</xdr:rowOff>
    </xdr:from>
    <xdr:to>
      <xdr:col>7</xdr:col>
      <xdr:colOff>31750</xdr:colOff>
      <xdr:row>39</xdr:row>
      <xdr:rowOff>142422</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6727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127199</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13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5443</xdr:rowOff>
    </xdr:from>
    <xdr:to>
      <xdr:col>23</xdr:col>
      <xdr:colOff>184150</xdr:colOff>
      <xdr:row>38</xdr:row>
      <xdr:rowOff>107043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21970</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6365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107950</xdr:rowOff>
    </xdr:from>
    <xdr:to>
      <xdr:col>19</xdr:col>
      <xdr:colOff>184150</xdr:colOff>
      <xdr:row>38</xdr:row>
      <xdr:rowOff>38100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48277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6220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107950</xdr:rowOff>
    </xdr:from>
    <xdr:to>
      <xdr:col>15</xdr:col>
      <xdr:colOff>133350</xdr:colOff>
      <xdr:row>38</xdr:row>
      <xdr:rowOff>38100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48277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107950</xdr:rowOff>
    </xdr:from>
    <xdr:to>
      <xdr:col>11</xdr:col>
      <xdr:colOff>82550</xdr:colOff>
      <xdr:row>38</xdr:row>
      <xdr:rowOff>38100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48277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37</xdr:row>
      <xdr:rowOff>107950</xdr:rowOff>
    </xdr:from>
    <xdr:to>
      <xdr:col>7</xdr:col>
      <xdr:colOff>31750</xdr:colOff>
      <xdr:row>38</xdr:row>
      <xdr:rowOff>38100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48277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622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経常収支比率は、類似団体内平均値、全国平均、県平均と比較し依然として高い水準にある。</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年度は普通交付税再算定に伴う追加交付や特別交付税（災害分）などによる増収で、経常的な財源が一時的に増加したことにより、前年度に比べて</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ポイント低下したが、類似団体内平均値との比較では</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ポイント上回った。　　　</a:t>
          </a:r>
        </a:p>
        <a:p>
          <a:r>
            <a:rPr kumimoji="1" lang="ja-JP" altLang="en-US" sz="1200">
              <a:latin typeface="ＭＳ Ｐゴシック" panose="020B0600070205080204" pitchFamily="50" charset="-128"/>
              <a:ea typeface="ＭＳ Ｐゴシック" panose="020B0600070205080204" pitchFamily="50" charset="-128"/>
            </a:rPr>
            <a:t>　今後、経常一般財源の大幅な増収が見込めないため、経常経費の一層の効率化に努める。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114935</xdr:rowOff>
    </xdr:from>
    <xdr:to>
      <xdr:col>23</xdr:col>
      <xdr:colOff>133350</xdr:colOff>
      <xdr:row>65</xdr:row>
      <xdr:rowOff>145415</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059035"/>
          <a:ext cx="0" cy="123063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117492</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61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145415</xdr:rowOff>
    </xdr:from>
    <xdr:to>
      <xdr:col>24</xdr:col>
      <xdr:colOff>12700</xdr:colOff>
      <xdr:row>65</xdr:row>
      <xdr:rowOff>145415</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89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29862</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80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114935</xdr:rowOff>
    </xdr:from>
    <xdr:to>
      <xdr:col>24</xdr:col>
      <xdr:colOff>12700</xdr:colOff>
      <xdr:row>58</xdr:row>
      <xdr:rowOff>114935</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05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108268</xdr:rowOff>
    </xdr:from>
    <xdr:to>
      <xdr:col>23</xdr:col>
      <xdr:colOff>133350</xdr:colOff>
      <xdr:row>65</xdr:row>
      <xdr:rowOff>18732</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flipV="1">
          <a:off x="4114800" y="10909618"/>
          <a:ext cx="838200" cy="2533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46372</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04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29845</xdr:rowOff>
    </xdr:from>
    <xdr:to>
      <xdr:col>23</xdr:col>
      <xdr:colOff>184150</xdr:colOff>
      <xdr:row>62</xdr:row>
      <xdr:rowOff>131445</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65</xdr:row>
      <xdr:rowOff>18732</xdr:rowOff>
    </xdr:from>
    <xdr:to>
      <xdr:col>19</xdr:col>
      <xdr:colOff>133350</xdr:colOff>
      <xdr:row>65</xdr:row>
      <xdr:rowOff>36830</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3225800" y="11162982"/>
          <a:ext cx="889000" cy="18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69532</xdr:rowOff>
    </xdr:from>
    <xdr:to>
      <xdr:col>19</xdr:col>
      <xdr:colOff>184150</xdr:colOff>
      <xdr:row>63</xdr:row>
      <xdr:rowOff>171132</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870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9859</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6397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153988</xdr:rowOff>
    </xdr:from>
    <xdr:to>
      <xdr:col>15</xdr:col>
      <xdr:colOff>82550</xdr:colOff>
      <xdr:row>65</xdr:row>
      <xdr:rowOff>36830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1126788"/>
          <a:ext cx="889000" cy="54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111760</xdr:rowOff>
    </xdr:from>
    <xdr:to>
      <xdr:col>15</xdr:col>
      <xdr:colOff>133350</xdr:colOff>
      <xdr:row>64</xdr:row>
      <xdr:rowOff>41910</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91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52087</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68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63</xdr:row>
      <xdr:rowOff>108268</xdr:rowOff>
    </xdr:from>
    <xdr:to>
      <xdr:col>11</xdr:col>
      <xdr:colOff>31750</xdr:colOff>
      <xdr:row>64</xdr:row>
      <xdr:rowOff>153988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909618"/>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75565</xdr:rowOff>
    </xdr:from>
    <xdr:to>
      <xdr:col>11</xdr:col>
      <xdr:colOff>82550</xdr:colOff>
      <xdr:row>64</xdr:row>
      <xdr:rowOff>5715</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87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15892</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645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33338</xdr:rowOff>
    </xdr:from>
    <xdr:to>
      <xdr:col>7</xdr:col>
      <xdr:colOff>31750</xdr:colOff>
      <xdr:row>63</xdr:row>
      <xdr:rowOff>134938</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145115</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0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57468</xdr:rowOff>
    </xdr:from>
    <xdr:to>
      <xdr:col>23</xdr:col>
      <xdr:colOff>184150</xdr:colOff>
      <xdr:row>63</xdr:row>
      <xdr:rowOff>159068</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63</xdr:row>
      <xdr:rowOff>29545</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8308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139382</xdr:rowOff>
    </xdr:from>
    <xdr:to>
      <xdr:col>19</xdr:col>
      <xdr:colOff>184150</xdr:colOff>
      <xdr:row>65</xdr:row>
      <xdr:rowOff>69532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1112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54309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119855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157480</xdr:rowOff>
    </xdr:from>
    <xdr:to>
      <xdr:col>15</xdr:col>
      <xdr:colOff>133350</xdr:colOff>
      <xdr:row>65</xdr:row>
      <xdr:rowOff>87630</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113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72407</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121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103188</xdr:rowOff>
    </xdr:from>
    <xdr:to>
      <xdr:col>11</xdr:col>
      <xdr:colOff>82550</xdr:colOff>
      <xdr:row>65</xdr:row>
      <xdr:rowOff>33338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1075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18115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1162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57468</xdr:rowOff>
    </xdr:from>
    <xdr:to>
      <xdr:col>7</xdr:col>
      <xdr:colOff>31750</xdr:colOff>
      <xdr:row>63</xdr:row>
      <xdr:rowOff>159068</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858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143845</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9451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[175,468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人当たり人件費・物件費等決算額では、類似団体内平均値とほぼ同水準となった。前年度までは令和元年台風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豪雨災害に伴う災害ごみの処理経費をはじめ、住宅等除染対策事業に伴う除染廃棄物（除去土壌等）の中間貯蔵施設への搬出経費などの物件費による影響で、類似団体内平均を大きく上回っていたが、前年度までに事業が概ね完了したことから、類似団体と同水準の値となっ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今後は、公共施設の維持管理等の経常経費について、公共施設等個別施設計画等による施設配置の最適化を進め、コストの低減に努める。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152400</xdr:rowOff>
    </xdr:from>
    <xdr:to>
      <xdr:col>23</xdr:col>
      <xdr:colOff>133350</xdr:colOff>
      <xdr:row>88</xdr:row>
      <xdr:rowOff>112864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868400"/>
          <a:ext cx="0" cy="133206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84941</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1725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112864</xdr:rowOff>
    </xdr:from>
    <xdr:to>
      <xdr:col>24</xdr:col>
      <xdr:colOff>12700</xdr:colOff>
      <xdr:row>88</xdr:row>
      <xdr:rowOff>112864</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004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67327</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108,421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152400</xdr:rowOff>
    </xdr:from>
    <xdr:to>
      <xdr:col>24</xdr:col>
      <xdr:colOff>12700</xdr:colOff>
      <xdr:row>80</xdr:row>
      <xdr:rowOff>152400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86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5880</xdr:rowOff>
    </xdr:from>
    <xdr:to>
      <xdr:col>23</xdr:col>
      <xdr:colOff>133350</xdr:colOff>
      <xdr:row>85</xdr:row>
      <xdr:rowOff>91777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07680"/>
          <a:ext cx="838200" cy="257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110515</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16941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93988</xdr:rowOff>
    </xdr:from>
    <xdr:to>
      <xdr:col>23</xdr:col>
      <xdr:colOff>184150</xdr:colOff>
      <xdr:row>84</xdr:row>
      <xdr:rowOff>24138</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24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14881</xdr:rowOff>
    </xdr:from>
    <xdr:to>
      <xdr:col>19</xdr:col>
      <xdr:colOff>133350</xdr:colOff>
      <xdr:row>85</xdr:row>
      <xdr:rowOff>91777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16681"/>
          <a:ext cx="889000" cy="248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140984</xdr:rowOff>
    </xdr:from>
    <xdr:to>
      <xdr:col>19</xdr:col>
      <xdr:colOff>184150</xdr:colOff>
      <xdr:row>83</xdr:row>
      <xdr:rowOff>71134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19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81311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9687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8147</xdr:rowOff>
    </xdr:from>
    <xdr:to>
      <xdr:col>15</xdr:col>
      <xdr:colOff>82550</xdr:colOff>
      <xdr:row>84</xdr:row>
      <xdr:rowOff>14881</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38497"/>
          <a:ext cx="889000" cy="178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35647</xdr:rowOff>
    </xdr:from>
    <xdr:to>
      <xdr:col>15</xdr:col>
      <xdr:colOff>133350</xdr:colOff>
      <xdr:row>82</xdr:row>
      <xdr:rowOff>137247</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0945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147424</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8634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93436</xdr:rowOff>
    </xdr:from>
    <xdr:to>
      <xdr:col>11</xdr:col>
      <xdr:colOff>31750</xdr:colOff>
      <xdr:row>83</xdr:row>
      <xdr:rowOff>8147</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3980886"/>
          <a:ext cx="889000" cy="257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1504</xdr:rowOff>
    </xdr:from>
    <xdr:to>
      <xdr:col>11</xdr:col>
      <xdr:colOff>82550</xdr:colOff>
      <xdr:row>82</xdr:row>
      <xdr:rowOff>103104</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06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113281</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829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168047</xdr:rowOff>
    </xdr:from>
    <xdr:to>
      <xdr:col>7</xdr:col>
      <xdr:colOff>31750</xdr:colOff>
      <xdr:row>82</xdr:row>
      <xdr:rowOff>98197</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055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82974</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1418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126530</xdr:rowOff>
    </xdr:from>
    <xdr:to>
      <xdr:col>23</xdr:col>
      <xdr:colOff>184150</xdr:colOff>
      <xdr:row>84</xdr:row>
      <xdr:rowOff>56680</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356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98607</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328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40977</xdr:rowOff>
    </xdr:from>
    <xdr:to>
      <xdr:col>19</xdr:col>
      <xdr:colOff>184150</xdr:colOff>
      <xdr:row>85</xdr:row>
      <xdr:rowOff>142577</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614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127354</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700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135531</xdr:rowOff>
    </xdr:from>
    <xdr:to>
      <xdr:col>15</xdr:col>
      <xdr:colOff>133350</xdr:colOff>
      <xdr:row>84</xdr:row>
      <xdr:rowOff>65681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658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50458</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52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128797</xdr:rowOff>
    </xdr:from>
    <xdr:to>
      <xdr:col>11</xdr:col>
      <xdr:colOff>82550</xdr:colOff>
      <xdr:row>83</xdr:row>
      <xdr:rowOff>58947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187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43724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274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42636</xdr:rowOff>
    </xdr:from>
    <xdr:to>
      <xdr:col>7</xdr:col>
      <xdr:colOff>31750</xdr:colOff>
      <xdr:row>81</xdr:row>
      <xdr:rowOff>144236</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3930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154413</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698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本市においては、福島県人事委員会勧告の内容を基に給料表の改定を行っているため、国を上回る改定となっていること、また、職員の年代ごとの給与バランスを図るため給料表の号給を増設していること、更には一般行政職に占める４級以上の在職者の割合が高いことが、ラスパイレス指数の上昇要因となっている。</a:t>
          </a:r>
        </a:p>
        <a:p>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9979</xdr:rowOff>
    </xdr:from>
    <xdr:to>
      <xdr:col>81</xdr:col>
      <xdr:colOff>44450</xdr:colOff>
      <xdr:row>89</xdr:row>
      <xdr:rowOff>35379</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725979"/>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7456</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266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35379</xdr:rowOff>
    </xdr:from>
    <xdr:to>
      <xdr:col>81</xdr:col>
      <xdr:colOff>133350</xdr:colOff>
      <xdr:row>89</xdr:row>
      <xdr:rowOff>35379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294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78</xdr:row>
      <xdr:rowOff>96356</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469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9979</xdr:rowOff>
    </xdr:from>
    <xdr:to>
      <xdr:col>81</xdr:col>
      <xdr:colOff>133350</xdr:colOff>
      <xdr:row>80</xdr:row>
      <xdr:rowOff>9979</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7259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35379</xdr:rowOff>
    </xdr:from>
    <xdr:to>
      <xdr:col>81</xdr:col>
      <xdr:colOff>44450</xdr:colOff>
      <xdr:row>89</xdr:row>
      <xdr:rowOff>35379</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5294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118127</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51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101600</xdr:rowOff>
    </xdr:from>
    <xdr:to>
      <xdr:col>81</xdr:col>
      <xdr:colOff>95250</xdr:colOff>
      <xdr:row>86</xdr:row>
      <xdr:rowOff>31750</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67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137886</xdr:rowOff>
    </xdr:from>
    <xdr:to>
      <xdr:col>77</xdr:col>
      <xdr:colOff>44450</xdr:colOff>
      <xdr:row>89</xdr:row>
      <xdr:rowOff>35379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5225486"/>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153307</xdr:rowOff>
    </xdr:from>
    <xdr:to>
      <xdr:col>77</xdr:col>
      <xdr:colOff>95250</xdr:colOff>
      <xdr:row>86</xdr:row>
      <xdr:rowOff>83457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2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93634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4954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137886</xdr:rowOff>
    </xdr:from>
    <xdr:to>
      <xdr:col>72</xdr:col>
      <xdr:colOff>203200</xdr:colOff>
      <xdr:row>89</xdr:row>
      <xdr:rowOff>18143</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5225486"/>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170543</xdr:rowOff>
    </xdr:from>
    <xdr:to>
      <xdr:col>73</xdr:col>
      <xdr:colOff>44450</xdr:colOff>
      <xdr:row>86</xdr:row>
      <xdr:rowOff>100693</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110870</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89</xdr:row>
      <xdr:rowOff>18143</xdr:rowOff>
    </xdr:from>
    <xdr:to>
      <xdr:col>68</xdr:col>
      <xdr:colOff>152400</xdr:colOff>
      <xdr:row>89</xdr:row>
      <xdr:rowOff>121557</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flipV="1">
          <a:off x="13512800" y="15277193"/>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136071</xdr:rowOff>
    </xdr:from>
    <xdr:to>
      <xdr:col>68</xdr:col>
      <xdr:colOff>203200</xdr:colOff>
      <xdr:row>86</xdr:row>
      <xdr:rowOff>66221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76398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136071</xdr:rowOff>
    </xdr:from>
    <xdr:to>
      <xdr:col>64</xdr:col>
      <xdr:colOff>152400</xdr:colOff>
      <xdr:row>86</xdr:row>
      <xdr:rowOff>66221</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09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76398</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478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156029</xdr:rowOff>
    </xdr:from>
    <xdr:to>
      <xdr:col>81</xdr:col>
      <xdr:colOff>95250</xdr:colOff>
      <xdr:row>89</xdr:row>
      <xdr:rowOff>86179</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51906</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5139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88</xdr:row>
      <xdr:rowOff>156029</xdr:rowOff>
    </xdr:from>
    <xdr:to>
      <xdr:col>77</xdr:col>
      <xdr:colOff>95250</xdr:colOff>
      <xdr:row>89</xdr:row>
      <xdr:rowOff>86179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5243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70956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5330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87086</xdr:rowOff>
    </xdr:from>
    <xdr:to>
      <xdr:col>73</xdr:col>
      <xdr:colOff>44450</xdr:colOff>
      <xdr:row>89</xdr:row>
      <xdr:rowOff>17236</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5174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2013</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5261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138793</xdr:rowOff>
    </xdr:from>
    <xdr:to>
      <xdr:col>68</xdr:col>
      <xdr:colOff>203200</xdr:colOff>
      <xdr:row>89</xdr:row>
      <xdr:rowOff>68943</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5226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89</xdr:row>
      <xdr:rowOff>53720</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5312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89</xdr:row>
      <xdr:rowOff>70757</xdr:rowOff>
    </xdr:from>
    <xdr:to>
      <xdr:col>64</xdr:col>
      <xdr:colOff>152400</xdr:colOff>
      <xdr:row>90</xdr:row>
      <xdr:rowOff>907</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532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89</xdr:row>
      <xdr:rowOff>157134</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5416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[7.13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本市は、</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R6</a:t>
          </a:r>
          <a:r>
            <a:rPr kumimoji="1" lang="ja-JP" altLang="en-US" sz="1200">
              <a:latin typeface="ＭＳ Ｐゴシック" panose="020B0600070205080204" pitchFamily="50" charset="-128"/>
              <a:ea typeface="ＭＳ Ｐゴシック" panose="020B0600070205080204" pitchFamily="50" charset="-128"/>
            </a:rPr>
            <a:t>年度までを計画期間とする職員定員適正化計画において、</a:t>
          </a:r>
          <a:r>
            <a:rPr kumimoji="1" lang="en-US" altLang="ja-JP" sz="1200">
              <a:latin typeface="ＭＳ Ｐゴシック" panose="020B0600070205080204" pitchFamily="50" charset="-128"/>
              <a:ea typeface="ＭＳ Ｐゴシック" panose="020B0600070205080204" pitchFamily="50" charset="-128"/>
            </a:rPr>
            <a:t>H27.4.1</a:t>
          </a:r>
          <a:r>
            <a:rPr kumimoji="1" lang="ja-JP" altLang="en-US" sz="1200">
              <a:latin typeface="ＭＳ Ｐゴシック" panose="020B0600070205080204" pitchFamily="50" charset="-128"/>
              <a:ea typeface="ＭＳ Ｐゴシック" panose="020B0600070205080204" pitchFamily="50" charset="-128"/>
            </a:rPr>
            <a:t>の定年前正規職員数</a:t>
          </a:r>
          <a:r>
            <a:rPr kumimoji="1" lang="en-US" altLang="ja-JP" sz="1200">
              <a:latin typeface="ＭＳ Ｐゴシック" panose="020B0600070205080204" pitchFamily="50" charset="-128"/>
              <a:ea typeface="ＭＳ Ｐゴシック" panose="020B0600070205080204" pitchFamily="50" charset="-128"/>
            </a:rPr>
            <a:t>559</a:t>
          </a:r>
          <a:r>
            <a:rPr kumimoji="1" lang="ja-JP" altLang="en-US" sz="1200">
              <a:latin typeface="ＭＳ Ｐゴシック" panose="020B0600070205080204" pitchFamily="50" charset="-128"/>
              <a:ea typeface="ＭＳ Ｐゴシック" panose="020B0600070205080204" pitchFamily="50" charset="-128"/>
            </a:rPr>
            <a:t>人を基準とし、計画期間において正規職員は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人削減し、再任用職員については、</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人増を目標に取り組んできたが、</a:t>
          </a:r>
          <a:r>
            <a:rPr kumimoji="1" lang="en-US" altLang="ja-JP" sz="1200">
              <a:latin typeface="ＭＳ Ｐゴシック" panose="020B0600070205080204" pitchFamily="50" charset="-128"/>
              <a:ea typeface="ＭＳ Ｐゴシック" panose="020B0600070205080204" pitchFamily="50" charset="-128"/>
            </a:rPr>
            <a:t>R5</a:t>
          </a:r>
          <a:r>
            <a:rPr kumimoji="1" lang="ja-JP" altLang="en-US" sz="1200">
              <a:latin typeface="ＭＳ Ｐゴシック" panose="020B0600070205080204" pitchFamily="50" charset="-128"/>
              <a:ea typeface="ＭＳ Ｐゴシック" panose="020B0600070205080204" pitchFamily="50" charset="-128"/>
            </a:rPr>
            <a:t>年度からの定年年齢引上げに伴い、現計画の期間を</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短縮し、新たな定員管理計画を策定して職員数を管理することとしている。現計画における本市の職員数は、類似団体との比較においては低水準にあり、効率的に行政運営を行っていると言えるが、今後はより安定した市民サービスを提供するため、人口</a:t>
          </a:r>
          <a:r>
            <a:rPr kumimoji="1" lang="en-US" altLang="ja-JP" sz="1200">
              <a:latin typeface="ＭＳ Ｐゴシック" panose="020B0600070205080204" pitchFamily="50" charset="-128"/>
              <a:ea typeface="ＭＳ Ｐゴシック" panose="020B0600070205080204" pitchFamily="50" charset="-128"/>
            </a:rPr>
            <a:t>1,000</a:t>
          </a:r>
          <a:r>
            <a:rPr kumimoji="1" lang="ja-JP" altLang="en-US" sz="1200">
              <a:latin typeface="ＭＳ Ｐゴシック" panose="020B0600070205080204" pitchFamily="50" charset="-128"/>
              <a:ea typeface="ＭＳ Ｐゴシック" panose="020B0600070205080204" pitchFamily="50" charset="-128"/>
            </a:rPr>
            <a:t>人当たりの職員数を</a:t>
          </a:r>
          <a:r>
            <a:rPr kumimoji="1" lang="en-US" altLang="ja-JP" sz="1200">
              <a:latin typeface="ＭＳ Ｐゴシック" panose="020B0600070205080204" pitchFamily="50" charset="-128"/>
              <a:ea typeface="ＭＳ Ｐゴシック" panose="020B0600070205080204" pitchFamily="50" charset="-128"/>
            </a:rPr>
            <a:t>8</a:t>
          </a:r>
          <a:r>
            <a:rPr kumimoji="1" lang="ja-JP" altLang="en-US" sz="1200">
              <a:latin typeface="ＭＳ Ｐゴシック" panose="020B0600070205080204" pitchFamily="50" charset="-128"/>
              <a:ea typeface="ＭＳ Ｐゴシック" panose="020B0600070205080204" pitchFamily="50" charset="-128"/>
            </a:rPr>
            <a:t>人程度に設定し人員の確保に努める。</a:t>
          </a: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169514</xdr:rowOff>
    </xdr:from>
    <xdr:to>
      <xdr:col>81</xdr:col>
      <xdr:colOff>44450</xdr:colOff>
      <xdr:row>67</xdr:row>
      <xdr:rowOff>15663</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3614"/>
          <a:ext cx="0" cy="1389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159190</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474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15663</xdr:rowOff>
    </xdr:from>
    <xdr:to>
      <xdr:col>81</xdr:col>
      <xdr:colOff>133350</xdr:colOff>
      <xdr:row>67</xdr:row>
      <xdr:rowOff>15663</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028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84441</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7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169514</xdr:rowOff>
    </xdr:from>
    <xdr:to>
      <xdr:col>81</xdr:col>
      <xdr:colOff>133350</xdr:colOff>
      <xdr:row>58</xdr:row>
      <xdr:rowOff>169514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36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112728</xdr:rowOff>
    </xdr:from>
    <xdr:to>
      <xdr:col>81</xdr:col>
      <xdr:colOff>44450</xdr:colOff>
      <xdr:row>60</xdr:row>
      <xdr:rowOff>120771</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9728"/>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37210</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4956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65133</xdr:rowOff>
    </xdr:from>
    <xdr:to>
      <xdr:col>81</xdr:col>
      <xdr:colOff>95250</xdr:colOff>
      <xdr:row>61</xdr:row>
      <xdr:rowOff>166733</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523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111578</xdr:rowOff>
    </xdr:from>
    <xdr:to>
      <xdr:col>77</xdr:col>
      <xdr:colOff>44450</xdr:colOff>
      <xdr:row>60</xdr:row>
      <xdr:rowOff>112728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98578"/>
          <a:ext cx="889000" cy="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21469</xdr:rowOff>
    </xdr:from>
    <xdr:to>
      <xdr:col>77</xdr:col>
      <xdr:colOff>95250</xdr:colOff>
      <xdr:row>61</xdr:row>
      <xdr:rowOff>123069</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107846</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5662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92045</xdr:rowOff>
    </xdr:from>
    <xdr:to>
      <xdr:col>72</xdr:col>
      <xdr:colOff>203200</xdr:colOff>
      <xdr:row>60</xdr:row>
      <xdr:rowOff>111578</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79045"/>
          <a:ext cx="889000" cy="19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26065</xdr:rowOff>
    </xdr:from>
    <xdr:to>
      <xdr:col>73</xdr:col>
      <xdr:colOff>44450</xdr:colOff>
      <xdr:row>61</xdr:row>
      <xdr:rowOff>127665</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484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112442</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570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92045</xdr:rowOff>
    </xdr:from>
    <xdr:to>
      <xdr:col>68</xdr:col>
      <xdr:colOff>152400</xdr:colOff>
      <xdr:row>60</xdr:row>
      <xdr:rowOff>92045</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7904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21469</xdr:rowOff>
    </xdr:from>
    <xdr:to>
      <xdr:col>68</xdr:col>
      <xdr:colOff>203200</xdr:colOff>
      <xdr:row>61</xdr:row>
      <xdr:rowOff>123069</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479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107846</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5662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28363</xdr:rowOff>
    </xdr:from>
    <xdr:to>
      <xdr:col>64</xdr:col>
      <xdr:colOff>152400</xdr:colOff>
      <xdr:row>61</xdr:row>
      <xdr:rowOff>129963</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114740</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57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69971</xdr:rowOff>
    </xdr:from>
    <xdr:to>
      <xdr:col>81</xdr:col>
      <xdr:colOff>95250</xdr:colOff>
      <xdr:row>61</xdr:row>
      <xdr:rowOff>121</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56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86498</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02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61928</xdr:rowOff>
    </xdr:from>
    <xdr:to>
      <xdr:col>77</xdr:col>
      <xdr:colOff>95250</xdr:colOff>
      <xdr:row>60</xdr:row>
      <xdr:rowOff>163528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8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2255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60778</xdr:rowOff>
    </xdr:from>
    <xdr:to>
      <xdr:col>73</xdr:col>
      <xdr:colOff>44450</xdr:colOff>
      <xdr:row>60</xdr:row>
      <xdr:rowOff>162378</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1105</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116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41245</xdr:rowOff>
    </xdr:from>
    <xdr:to>
      <xdr:col>68</xdr:col>
      <xdr:colOff>203200</xdr:colOff>
      <xdr:row>60</xdr:row>
      <xdr:rowOff>142845</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153022</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41245</xdr:rowOff>
    </xdr:from>
    <xdr:to>
      <xdr:col>64</xdr:col>
      <xdr:colOff>152400</xdr:colOff>
      <xdr:row>60</xdr:row>
      <xdr:rowOff>142845</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32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153022</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97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実質公債費比率は、前年度から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ポイント低下したものの、類似団体内平均値を</a:t>
          </a:r>
          <a:r>
            <a:rPr kumimoji="1" lang="en-US" altLang="ja-JP" sz="1200">
              <a:latin typeface="ＭＳ Ｐゴシック" panose="020B0600070205080204" pitchFamily="50" charset="-128"/>
              <a:ea typeface="ＭＳ Ｐゴシック" panose="020B0600070205080204" pitchFamily="50" charset="-128"/>
            </a:rPr>
            <a:t>0.3</a:t>
          </a:r>
          <a:r>
            <a:rPr kumimoji="1" lang="ja-JP" altLang="en-US" sz="1200">
              <a:latin typeface="ＭＳ Ｐゴシック" panose="020B0600070205080204" pitchFamily="50" charset="-128"/>
              <a:ea typeface="ＭＳ Ｐゴシック" panose="020B0600070205080204" pitchFamily="50" charset="-128"/>
            </a:rPr>
            <a:t>ポイント上回った。今後は近年多額の借入れを行った地方債の元金償還が順次開始されることで、指標が徐々に上昇する見込みであるが、地方債の借入れにあたっては、交付税措置が手厚い地方債を厳選し、実質的な公債費負担を抑制することで、健全な指標の維持に努める。　なお、当該指標は、</a:t>
          </a:r>
          <a:r>
            <a:rPr kumimoji="1" lang="en-US" altLang="ja-JP" sz="1200">
              <a:latin typeface="ＭＳ Ｐゴシック" panose="020B0600070205080204" pitchFamily="50" charset="-128"/>
              <a:ea typeface="ＭＳ Ｐゴシック" panose="020B0600070205080204" pitchFamily="50" charset="-128"/>
            </a:rPr>
            <a:t>R1</a:t>
          </a:r>
          <a:r>
            <a:rPr kumimoji="1" lang="ja-JP" altLang="en-US" sz="1200">
              <a:latin typeface="ＭＳ Ｐゴシック" panose="020B0600070205080204" pitchFamily="50" charset="-128"/>
              <a:ea typeface="ＭＳ Ｐゴシック" panose="020B0600070205080204" pitchFamily="50" charset="-128"/>
            </a:rPr>
            <a:t>年度に茶畑地区産業拠点整備事業に係る土地を郡山地方土地開発公社から買戻ししたため一時的に上昇している。公表される指標は単年度実質公債費比率の</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か年平均から算出しているため、</a:t>
          </a:r>
          <a:r>
            <a:rPr kumimoji="1" lang="en-US" altLang="ja-JP" sz="1200">
              <a:latin typeface="ＭＳ Ｐゴシック" panose="020B0600070205080204" pitchFamily="50" charset="-128"/>
              <a:ea typeface="ＭＳ Ｐゴシック" panose="020B0600070205080204" pitchFamily="50" charset="-128"/>
            </a:rPr>
            <a:t>R3</a:t>
          </a:r>
          <a:r>
            <a:rPr kumimoji="1" lang="ja-JP" altLang="en-US" sz="1200">
              <a:latin typeface="ＭＳ Ｐゴシック" panose="020B0600070205080204" pitchFamily="50" charset="-128"/>
              <a:ea typeface="ＭＳ Ｐゴシック" panose="020B0600070205080204" pitchFamily="50" charset="-128"/>
            </a:rPr>
            <a:t>年度まで影響を受ける。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35278</xdr:rowOff>
    </xdr:from>
    <xdr:to>
      <xdr:col>81</xdr:col>
      <xdr:colOff>44450</xdr:colOff>
      <xdr:row>45</xdr:row>
      <xdr:rowOff>141111</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207478"/>
          <a:ext cx="0" cy="16488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113188</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828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141111</xdr:rowOff>
    </xdr:from>
    <xdr:to>
      <xdr:col>81</xdr:col>
      <xdr:colOff>133350</xdr:colOff>
      <xdr:row>45</xdr:row>
      <xdr:rowOff>141111</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85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121655</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509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35278</xdr:rowOff>
    </xdr:from>
    <xdr:to>
      <xdr:col>81</xdr:col>
      <xdr:colOff>133350</xdr:colOff>
      <xdr:row>36</xdr:row>
      <xdr:rowOff>35278</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207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92428</xdr:rowOff>
    </xdr:from>
    <xdr:to>
      <xdr:col>81</xdr:col>
      <xdr:colOff>44450</xdr:colOff>
      <xdr:row>42</xdr:row>
      <xdr:rowOff>105833</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flipV="1">
          <a:off x="16179800" y="7293328"/>
          <a:ext cx="8382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17938</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1411</xdr:rowOff>
    </xdr:from>
    <xdr:to>
      <xdr:col>81</xdr:col>
      <xdr:colOff>95250</xdr:colOff>
      <xdr:row>42</xdr:row>
      <xdr:rowOff>103011</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42</xdr:row>
      <xdr:rowOff>105833</xdr:rowOff>
    </xdr:from>
    <xdr:to>
      <xdr:col>77</xdr:col>
      <xdr:colOff>44450</xdr:colOff>
      <xdr:row>42</xdr:row>
      <xdr:rowOff>132645</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flipV="1">
          <a:off x="15290800" y="73067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105833</xdr:rowOff>
    </xdr:from>
    <xdr:to>
      <xdr:col>77</xdr:col>
      <xdr:colOff>95250</xdr:colOff>
      <xdr:row>42</xdr:row>
      <xdr:rowOff>35983</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46160</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113595</xdr:rowOff>
    </xdr:from>
    <xdr:to>
      <xdr:col>72</xdr:col>
      <xdr:colOff>203200</xdr:colOff>
      <xdr:row>42</xdr:row>
      <xdr:rowOff>132645</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971595"/>
          <a:ext cx="889000" cy="3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132645</xdr:rowOff>
    </xdr:from>
    <xdr:to>
      <xdr:col>73</xdr:col>
      <xdr:colOff>44450</xdr:colOff>
      <xdr:row>42</xdr:row>
      <xdr:rowOff>62795</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72972</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9309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113595</xdr:rowOff>
    </xdr:from>
    <xdr:to>
      <xdr:col>68</xdr:col>
      <xdr:colOff>152400</xdr:colOff>
      <xdr:row>40</xdr:row>
      <xdr:rowOff>167217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971595"/>
          <a:ext cx="8890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1411</xdr:rowOff>
    </xdr:from>
    <xdr:to>
      <xdr:col>64</xdr:col>
      <xdr:colOff>152400</xdr:colOff>
      <xdr:row>42</xdr:row>
      <xdr:rowOff>103011</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87788</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7288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42</xdr:row>
      <xdr:rowOff>41628</xdr:rowOff>
    </xdr:from>
    <xdr:to>
      <xdr:col>81</xdr:col>
      <xdr:colOff>95250</xdr:colOff>
      <xdr:row>42</xdr:row>
      <xdr:rowOff>143228</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7242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13705</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7214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42</xdr:row>
      <xdr:rowOff>55033</xdr:rowOff>
    </xdr:from>
    <xdr:to>
      <xdr:col>77</xdr:col>
      <xdr:colOff>95250</xdr:colOff>
      <xdr:row>42</xdr:row>
      <xdr:rowOff>156633</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141410</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7342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81845</xdr:rowOff>
    </xdr:from>
    <xdr:to>
      <xdr:col>73</xdr:col>
      <xdr:colOff>44450</xdr:colOff>
      <xdr:row>43</xdr:row>
      <xdr:rowOff>11995</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728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168222</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73691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40</xdr:row>
      <xdr:rowOff>62795</xdr:rowOff>
    </xdr:from>
    <xdr:to>
      <xdr:col>68</xdr:col>
      <xdr:colOff>203200</xdr:colOff>
      <xdr:row>40</xdr:row>
      <xdr:rowOff>164395</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92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3122</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6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116417</xdr:rowOff>
    </xdr:from>
    <xdr:to>
      <xdr:col>64</xdr:col>
      <xdr:colOff>152400</xdr:colOff>
      <xdr:row>41</xdr:row>
      <xdr:rowOff>46567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56744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7432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[57.7%]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将来負担比率について、前年度との比較では、下水道事業の企業債残高が減少し、将来的な繰入額が減少したことにより前年度から</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ポイント低下した。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類似団体内平均値との比較では、文化センター耐震補強事業や令和</a:t>
          </a:r>
          <a:r>
            <a:rPr kumimoji="1" lang="en-US" altLang="ja-JP" sz="1200">
              <a:latin typeface="ＭＳ Ｐゴシック" panose="020B0600070205080204" pitchFamily="50" charset="-128"/>
              <a:ea typeface="ＭＳ Ｐゴシック" panose="020B0600070205080204" pitchFamily="50" charset="-128"/>
            </a:rPr>
            <a:t>3</a:t>
          </a:r>
          <a:r>
            <a:rPr kumimoji="1" lang="ja-JP" altLang="en-US" sz="1200">
              <a:latin typeface="ＭＳ Ｐゴシック" panose="020B0600070205080204" pitchFamily="50" charset="-128"/>
              <a:ea typeface="ＭＳ Ｐゴシック" panose="020B0600070205080204" pitchFamily="50" charset="-128"/>
            </a:rPr>
            <a:t>年福島県沖地震災害復旧事業などにより地方債残高が増加したことで類似団体内平均値を</a:t>
          </a:r>
          <a:r>
            <a:rPr kumimoji="1" lang="en-US" altLang="ja-JP" sz="1200">
              <a:latin typeface="ＭＳ Ｐゴシック" panose="020B0600070205080204" pitchFamily="50" charset="-128"/>
              <a:ea typeface="ＭＳ Ｐゴシック" panose="020B0600070205080204" pitchFamily="50" charset="-128"/>
            </a:rPr>
            <a:t>38.5</a:t>
          </a:r>
          <a:r>
            <a:rPr kumimoji="1" lang="ja-JP" altLang="en-US" sz="1200">
              <a:latin typeface="ＭＳ Ｐゴシック" panose="020B0600070205080204" pitchFamily="50" charset="-128"/>
              <a:ea typeface="ＭＳ Ｐゴシック" panose="020B0600070205080204" pitchFamily="50" charset="-128"/>
            </a:rPr>
            <a:t>ポイント上回った。</a:t>
          </a:r>
        </a:p>
        <a:p>
          <a:r>
            <a:rPr kumimoji="1" lang="ja-JP" altLang="en-US" sz="1200">
              <a:latin typeface="ＭＳ Ｐゴシック" panose="020B0600070205080204" pitchFamily="50" charset="-128"/>
              <a:ea typeface="ＭＳ Ｐゴシック" panose="020B0600070205080204" pitchFamily="50" charset="-128"/>
            </a:rPr>
            <a:t>　今後も駅西地区都市再生整備や過疎地域指定に伴う過疎対策事業等による地方債残高の増加や基金残高の減少などにより、指標が上昇する見込みであるが、交付税措置が手厚い地方債を厳選するなど実質的な将来負担を抑制することで、健全な指標を維持できるものと見込んで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0" name="将来負担の状況グラフ枠">
          <a:extLst>
            <a:ext uri="{FF2B5EF4-FFF2-40B4-BE49-F238E27FC236}">
              <a16:creationId xmlns:a16="http://schemas.microsoft.com/office/drawing/2014/main" id="{00000000-0008-0000-0300-0000B8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35983</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flipV="1">
          <a:off x="17018000" y="2370667"/>
          <a:ext cx="0" cy="160866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8060</xdr:rowOff>
    </xdr:from>
    <xdr:ext cx="762000" cy="259045"/>
    <xdr:sp macro="" textlink="">
      <xdr:nvSpPr>
        <xdr:cNvPr id="442" name="将来負担の状況最小値テキスト">
          <a:extLst>
            <a:ext uri="{FF2B5EF4-FFF2-40B4-BE49-F238E27FC236}">
              <a16:creationId xmlns:a16="http://schemas.microsoft.com/office/drawing/2014/main" id="{00000000-0008-0000-0300-0000BA010000}"/>
            </a:ext>
          </a:extLst>
        </xdr:cNvPr>
        <xdr:cNvSpPr txBox="1"/>
      </xdr:nvSpPr>
      <xdr:spPr>
        <a:xfrm>
          <a:off x="17106900" y="395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35983</xdr:rowOff>
    </xdr:from>
    <xdr:to>
      <xdr:col>81</xdr:col>
      <xdr:colOff>133350</xdr:colOff>
      <xdr:row>23</xdr:row>
      <xdr:rowOff>35983</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a:off x="16929100" y="397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4" name="将来負担の状況最大値テキスト">
          <a:extLst>
            <a:ext uri="{FF2B5EF4-FFF2-40B4-BE49-F238E27FC236}">
              <a16:creationId xmlns:a16="http://schemas.microsoft.com/office/drawing/2014/main" id="{00000000-0008-0000-0300-0000BC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58067</xdr:rowOff>
    </xdr:from>
    <xdr:to>
      <xdr:col>81</xdr:col>
      <xdr:colOff>44450</xdr:colOff>
      <xdr:row>18</xdr:row>
      <xdr:rowOff>98284</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6179800" y="3144167"/>
          <a:ext cx="8382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22030</xdr:rowOff>
    </xdr:from>
    <xdr:ext cx="762000" cy="259045"/>
    <xdr:sp macro="" textlink="">
      <xdr:nvSpPr>
        <xdr:cNvPr id="447" name="将来負担の状況平均値テキスト">
          <a:extLst>
            <a:ext uri="{FF2B5EF4-FFF2-40B4-BE49-F238E27FC236}">
              <a16:creationId xmlns:a16="http://schemas.microsoft.com/office/drawing/2014/main" id="{00000000-0008-0000-0300-0000BF010000}"/>
            </a:ext>
          </a:extLst>
        </xdr:cNvPr>
        <xdr:cNvSpPr txBox="1"/>
      </xdr:nvSpPr>
      <xdr:spPr>
        <a:xfrm>
          <a:off x="17106900" y="24223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5503</xdr:rowOff>
    </xdr:from>
    <xdr:to>
      <xdr:col>81</xdr:col>
      <xdr:colOff>95250</xdr:colOff>
      <xdr:row>15</xdr:row>
      <xdr:rowOff>107103</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6967200" y="257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28575</xdr:rowOff>
    </xdr:from>
    <xdr:to>
      <xdr:col>77</xdr:col>
      <xdr:colOff>44450</xdr:colOff>
      <xdr:row>18</xdr:row>
      <xdr:rowOff>98284</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a:off x="15290800" y="3114675"/>
          <a:ext cx="889000" cy="697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123472</xdr:rowOff>
    </xdr:from>
    <xdr:to>
      <xdr:col>77</xdr:col>
      <xdr:colOff>95250</xdr:colOff>
      <xdr:row>16</xdr:row>
      <xdr:rowOff>53622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129000" y="2695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63799</xdr:rowOff>
    </xdr:from>
    <xdr:ext cx="7366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798800" y="24640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2963</xdr:rowOff>
    </xdr:from>
    <xdr:to>
      <xdr:col>72</xdr:col>
      <xdr:colOff>203200</xdr:colOff>
      <xdr:row>18</xdr:row>
      <xdr:rowOff>28575</xdr:rowOff>
    </xdr:to>
    <xdr:cxnSp macro="">
      <xdr:nvCxnSpPr>
        <xdr:cNvPr id="452" name="直線コネクタ 451">
          <a:extLst>
            <a:ext uri="{FF2B5EF4-FFF2-40B4-BE49-F238E27FC236}">
              <a16:creationId xmlns:a16="http://schemas.microsoft.com/office/drawing/2014/main" id="{00000000-0008-0000-0300-0000C4010000}"/>
            </a:ext>
          </a:extLst>
        </xdr:cNvPr>
        <xdr:cNvCxnSpPr/>
      </xdr:nvCxnSpPr>
      <xdr:spPr>
        <a:xfrm>
          <a:off x="14401800" y="2917613"/>
          <a:ext cx="889000" cy="197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56444</xdr:rowOff>
    </xdr:from>
    <xdr:to>
      <xdr:col>73</xdr:col>
      <xdr:colOff>44450</xdr:colOff>
      <xdr:row>15</xdr:row>
      <xdr:rowOff>158044</xdr:rowOff>
    </xdr:to>
    <xdr:sp macro="" textlink="">
      <xdr:nvSpPr>
        <xdr:cNvPr id="453" name="フローチャート: 判断 452">
          <a:extLst>
            <a:ext uri="{FF2B5EF4-FFF2-40B4-BE49-F238E27FC236}">
              <a16:creationId xmlns:a16="http://schemas.microsoft.com/office/drawing/2014/main" id="{00000000-0008-0000-0300-0000C5010000}"/>
            </a:ext>
          </a:extLst>
        </xdr:cNvPr>
        <xdr:cNvSpPr/>
      </xdr:nvSpPr>
      <xdr:spPr>
        <a:xfrm>
          <a:off x="15240000" y="2628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168221</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4909800" y="2397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16</xdr:row>
      <xdr:rowOff>100683</xdr:rowOff>
    </xdr:from>
    <xdr:to>
      <xdr:col>68</xdr:col>
      <xdr:colOff>152400</xdr:colOff>
      <xdr:row>17</xdr:row>
      <xdr:rowOff>2963</xdr:rowOff>
    </xdr:to>
    <xdr:cxnSp macro="">
      <xdr:nvCxnSpPr>
        <xdr:cNvPr id="455" name="直線コネクタ 454">
          <a:extLst>
            <a:ext uri="{FF2B5EF4-FFF2-40B4-BE49-F238E27FC236}">
              <a16:creationId xmlns:a16="http://schemas.microsoft.com/office/drawing/2014/main" id="{00000000-0008-0000-0300-0000C7010000}"/>
            </a:ext>
          </a:extLst>
        </xdr:cNvPr>
        <xdr:cNvCxnSpPr/>
      </xdr:nvCxnSpPr>
      <xdr:spPr>
        <a:xfrm>
          <a:off x="13512800" y="2843883"/>
          <a:ext cx="889000" cy="7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88618</xdr:rowOff>
    </xdr:from>
    <xdr:to>
      <xdr:col>68</xdr:col>
      <xdr:colOff>203200</xdr:colOff>
      <xdr:row>16</xdr:row>
      <xdr:rowOff>18768</xdr:rowOff>
    </xdr:to>
    <xdr:sp macro="" textlink="">
      <xdr:nvSpPr>
        <xdr:cNvPr id="456" name="フローチャート: 判断 455">
          <a:extLst>
            <a:ext uri="{FF2B5EF4-FFF2-40B4-BE49-F238E27FC236}">
              <a16:creationId xmlns:a16="http://schemas.microsoft.com/office/drawing/2014/main" id="{00000000-0008-0000-0300-0000C8010000}"/>
            </a:ext>
          </a:extLst>
        </xdr:cNvPr>
        <xdr:cNvSpPr/>
      </xdr:nvSpPr>
      <xdr:spPr>
        <a:xfrm>
          <a:off x="14351000" y="2660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28945</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152965</xdr:rowOff>
    </xdr:from>
    <xdr:to>
      <xdr:col>64</xdr:col>
      <xdr:colOff>152400</xdr:colOff>
      <xdr:row>16</xdr:row>
      <xdr:rowOff>83115</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3462000" y="2724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93292</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3131800" y="2493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a:extLst>
            <a:ext uri="{FF2B5EF4-FFF2-40B4-BE49-F238E27FC236}">
              <a16:creationId xmlns:a16="http://schemas.microsoft.com/office/drawing/2014/main" id="{00000000-0008-0000-0300-0000CC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7267</xdr:rowOff>
    </xdr:from>
    <xdr:to>
      <xdr:col>81</xdr:col>
      <xdr:colOff>95250</xdr:colOff>
      <xdr:row>18</xdr:row>
      <xdr:rowOff>108867</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6967200" y="3093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17</xdr:row>
      <xdr:rowOff>150794</xdr:rowOff>
    </xdr:from>
    <xdr:ext cx="762000" cy="259045"/>
    <xdr:sp macro="" textlink="">
      <xdr:nvSpPr>
        <xdr:cNvPr id="466" name="将来負担の状況該当値テキスト">
          <a:extLst>
            <a:ext uri="{FF2B5EF4-FFF2-40B4-BE49-F238E27FC236}">
              <a16:creationId xmlns:a16="http://schemas.microsoft.com/office/drawing/2014/main" id="{00000000-0008-0000-0300-0000D2010000}"/>
            </a:ext>
          </a:extLst>
        </xdr:cNvPr>
        <xdr:cNvSpPr txBox="1"/>
      </xdr:nvSpPr>
      <xdr:spPr>
        <a:xfrm>
          <a:off x="17106900" y="30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47484</xdr:rowOff>
    </xdr:from>
    <xdr:to>
      <xdr:col>77</xdr:col>
      <xdr:colOff>95250</xdr:colOff>
      <xdr:row>18</xdr:row>
      <xdr:rowOff>149084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129000" y="313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18</xdr:row>
      <xdr:rowOff>133861</xdr:rowOff>
    </xdr:from>
    <xdr:ext cx="7366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5798800" y="3219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17</xdr:row>
      <xdr:rowOff>149225</xdr:rowOff>
    </xdr:from>
    <xdr:to>
      <xdr:col>73</xdr:col>
      <xdr:colOff>44450</xdr:colOff>
      <xdr:row>18</xdr:row>
      <xdr:rowOff>79375</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5240000" y="306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18</xdr:row>
      <xdr:rowOff>64152</xdr:rowOff>
    </xdr:from>
    <xdr:ext cx="7620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4909800" y="3150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16</xdr:row>
      <xdr:rowOff>123613</xdr:rowOff>
    </xdr:from>
    <xdr:to>
      <xdr:col>68</xdr:col>
      <xdr:colOff>203200</xdr:colOff>
      <xdr:row>17</xdr:row>
      <xdr:rowOff>53763</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4351000" y="2866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38540</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020800" y="2953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49883</xdr:rowOff>
    </xdr:from>
    <xdr:to>
      <xdr:col>64</xdr:col>
      <xdr:colOff>152400</xdr:colOff>
      <xdr:row>16</xdr:row>
      <xdr:rowOff>151483</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3462000" y="2793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136260</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3131800" y="2879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133350</xdr:colOff>
      <xdr:row>26</xdr:row>
      <xdr:rowOff>95249</xdr:rowOff>
    </xdr:from>
    <xdr:ext cx="9220200" cy="561975"/>
    <xdr:sp macro="" textlink="">
      <xdr:nvSpPr>
        <xdr:cNvPr id="475" name="テキスト ボックス 474">
          <a:extLst>
            <a:ext uri="{FF2B5EF4-FFF2-40B4-BE49-F238E27FC236}">
              <a16:creationId xmlns:a16="http://schemas.microsoft.com/office/drawing/2014/main" id="{00000000-0008-0000-0300-0000DB010000}"/>
            </a:ext>
          </a:extLst>
        </xdr:cNvPr>
        <xdr:cNvSpPr txBox="1"/>
      </xdr:nvSpPr>
      <xdr:spPr>
        <a:xfrm>
          <a:off x="762000" y="4552949"/>
          <a:ext cx="9220200" cy="561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noAutofit/>
        </a:bodyPr>
        <a:lstStyle/>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a:t>
          </a:r>
          <a:r>
            <a:rPr kumimoji="1" lang="ja-JP" altLang="en-US" sz="1000">
              <a:solidFill>
                <a:schemeClr val="tx1"/>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chemeClr val="tx1"/>
              </a:solidFill>
              <a:latin typeface="ＭＳ Ｐゴシック" panose="020B0600070205080204" pitchFamily="50" charset="-128"/>
              <a:ea typeface="ＭＳ Ｐゴシック" panose="020B0600070205080204" pitchFamily="50" charset="-128"/>
            </a:rPr>
            <a:t>1,000</a:t>
          </a:r>
          <a:r>
            <a:rPr kumimoji="1" lang="ja-JP" altLang="en-US" sz="1000">
              <a:solidFill>
                <a:schemeClr val="tx1"/>
              </a:solidFill>
              <a:latin typeface="ＭＳ Ｐゴシック" panose="020B0600070205080204" pitchFamily="50" charset="-128"/>
              <a:ea typeface="ＭＳ Ｐゴシック" panose="020B0600070205080204" pitchFamily="50" charset="-128"/>
            </a:rPr>
            <a:t>人当たり職員数」</a:t>
          </a:r>
          <a:r>
            <a:rPr kumimoji="1" lang="ja-JP" altLang="en-US" sz="1000">
              <a:solidFill>
                <a:schemeClr val="tx1"/>
              </a:solidFill>
              <a:latin typeface="ＭＳ Ｐゴシック" panose="020B0600070205080204" pitchFamily="50" charset="-128"/>
              <a:ea typeface="ＭＳ Ｐゴシック" panose="020B0600070205080204" pitchFamily="50" charset="-128"/>
              <a:cs typeface="+mn-cs"/>
            </a:rPr>
            <a:t>の算出に用いる</a:t>
          </a:r>
          <a:r>
            <a:rPr kumimoji="1" lang="ja-JP" altLang="en-US" sz="1000">
              <a:solidFill>
                <a:schemeClr val="tx1"/>
              </a:solidFill>
              <a:latin typeface="ＭＳ Ｐゴシック" panose="020B0600070205080204" pitchFamily="50" charset="-128"/>
              <a:ea typeface="ＭＳ Ｐゴシック" panose="020B0600070205080204" pitchFamily="50" charset="-128"/>
            </a:rPr>
            <a:t>職員数及び「給与水準（国との比較）」の「ラスパイレス指数」については、各調査対象年度の翌年の</a:t>
          </a:r>
          <a:endParaRPr kumimoji="1" lang="en-US" altLang="ja-JP" sz="1000">
            <a:solidFill>
              <a:schemeClr val="tx1"/>
            </a:solidFill>
            <a:latin typeface="ＭＳ Ｐゴシック" panose="020B0600070205080204" pitchFamily="50" charset="-128"/>
            <a:ea typeface="ＭＳ Ｐゴシック" panose="020B0600070205080204" pitchFamily="50" charset="-128"/>
          </a:endParaRPr>
        </a:p>
        <a:p>
          <a:pPr algn="l"/>
          <a:r>
            <a:rPr kumimoji="1" lang="en-US" altLang="ja-JP" sz="1000">
              <a:solidFill>
                <a:schemeClr val="tx1"/>
              </a:solidFill>
              <a:latin typeface="ＭＳ Ｐゴシック" panose="020B0600070205080204" pitchFamily="50" charset="-128"/>
              <a:ea typeface="ＭＳ Ｐゴシック" panose="020B0600070205080204" pitchFamily="50" charset="-128"/>
            </a:rPr>
            <a:t>   </a:t>
          </a:r>
          <a:r>
            <a:rPr kumimoji="1" lang="ja-JP" altLang="en-US" sz="1000">
              <a:solidFill>
                <a:schemeClr val="tx1"/>
              </a:solidFill>
              <a:latin typeface="ＭＳ Ｐゴシック" panose="020B0600070205080204" pitchFamily="50" charset="-128"/>
              <a:ea typeface="ＭＳ Ｐゴシック" panose="020B0600070205080204" pitchFamily="50" charset="-128"/>
            </a:rPr>
            <a:t>地方公務員給与実態調査に基づいているが、令和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年度は令和</a:t>
          </a:r>
          <a:r>
            <a:rPr kumimoji="1" lang="en-US" altLang="ja-JP" sz="1000">
              <a:solidFill>
                <a:schemeClr val="tx1"/>
              </a:solidFill>
              <a:latin typeface="ＭＳ Ｐゴシック" panose="020B0600070205080204" pitchFamily="50" charset="-128"/>
              <a:ea typeface="ＭＳ Ｐゴシック" panose="020B0600070205080204" pitchFamily="50" charset="-128"/>
            </a:rPr>
            <a:t>3</a:t>
          </a:r>
          <a:r>
            <a:rPr kumimoji="1" lang="ja-JP" altLang="en-US" sz="1000">
              <a:solidFill>
                <a:schemeClr val="tx1"/>
              </a:solidFill>
              <a:latin typeface="ＭＳ Ｐゴシック" panose="020B0600070205080204" pitchFamily="50" charset="-128"/>
              <a:ea typeface="ＭＳ Ｐゴシック" panose="020B0600070205080204" pitchFamily="50" charset="-128"/>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75,123
74,707
279.43
42,043,954
40,940,842
894,436
20,168,826
42,600,674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人件費に係る経常収支比率は、前年度から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ポイント低下し、類似団体内平均値とほぼ同水準となった。本市では、</a:t>
          </a:r>
          <a:r>
            <a:rPr kumimoji="1" lang="en-US" altLang="ja-JP" sz="1200">
              <a:latin typeface="ＭＳ Ｐゴシック" panose="020B0600070205080204" pitchFamily="50" charset="-128"/>
              <a:ea typeface="ＭＳ Ｐゴシック" panose="020B0600070205080204" pitchFamily="50" charset="-128"/>
            </a:rPr>
            <a:t>H27</a:t>
          </a:r>
          <a:r>
            <a:rPr kumimoji="1" lang="ja-JP" altLang="en-US" sz="1200">
              <a:latin typeface="ＭＳ Ｐゴシック" panose="020B0600070205080204" pitchFamily="50" charset="-128"/>
              <a:ea typeface="ＭＳ Ｐゴシック" panose="020B0600070205080204" pitchFamily="50" charset="-128"/>
            </a:rPr>
            <a:t>年度から</a:t>
          </a:r>
          <a:r>
            <a:rPr kumimoji="1" lang="en-US" altLang="ja-JP" sz="1200">
              <a:latin typeface="ＭＳ Ｐゴシック" panose="020B0600070205080204" pitchFamily="50" charset="-128"/>
              <a:ea typeface="ＭＳ Ｐゴシック" panose="020B0600070205080204" pitchFamily="50" charset="-128"/>
            </a:rPr>
            <a:t>R6</a:t>
          </a:r>
          <a:r>
            <a:rPr kumimoji="1" lang="ja-JP" altLang="en-US" sz="1200">
              <a:latin typeface="ＭＳ Ｐゴシック" panose="020B0600070205080204" pitchFamily="50" charset="-128"/>
              <a:ea typeface="ＭＳ Ｐゴシック" panose="020B0600070205080204" pitchFamily="50" charset="-128"/>
            </a:rPr>
            <a:t>年度までの</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年間を計画期間とする職員定員適正化計画の中で、正職員</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人の削減を目標に適正化に取り組んできた。</a:t>
          </a:r>
          <a:r>
            <a:rPr kumimoji="1" lang="en-US" altLang="ja-JP" sz="1200">
              <a:latin typeface="ＭＳ Ｐゴシック" panose="020B0600070205080204" pitchFamily="50" charset="-128"/>
              <a:ea typeface="ＭＳ Ｐゴシック" panose="020B0600070205080204" pitchFamily="50" charset="-128"/>
            </a:rPr>
            <a:t>R5</a:t>
          </a:r>
          <a:r>
            <a:rPr kumimoji="1" lang="ja-JP" altLang="en-US" sz="1200">
              <a:latin typeface="ＭＳ Ｐゴシック" panose="020B0600070205080204" pitchFamily="50" charset="-128"/>
              <a:ea typeface="ＭＳ Ｐゴシック" panose="020B0600070205080204" pitchFamily="50" charset="-128"/>
            </a:rPr>
            <a:t>年度からは定年延長に伴い新たな定員管理計画を策定することとし、効率的で安定した行政サービスの提供、ワークライフバランスを保つための職場環境改善に努めていく。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42418</xdr:rowOff>
    </xdr:from>
    <xdr:to>
      <xdr:col>24</xdr:col>
      <xdr:colOff>25400</xdr:colOff>
      <xdr:row>41</xdr:row>
      <xdr:rowOff>133858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0268"/>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105935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7135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133858</xdr:rowOff>
    </xdr:from>
    <xdr:to>
      <xdr:col>24</xdr:col>
      <xdr:colOff>114300</xdr:colOff>
      <xdr:row>41</xdr:row>
      <xdr:rowOff>133858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163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128795</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3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42418</xdr:rowOff>
    </xdr:from>
    <xdr:to>
      <xdr:col>24</xdr:col>
      <xdr:colOff>114300</xdr:colOff>
      <xdr:row>33</xdr:row>
      <xdr:rowOff>42418</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0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133858</xdr:rowOff>
    </xdr:from>
    <xdr:to>
      <xdr:col>24</xdr:col>
      <xdr:colOff>25400</xdr:colOff>
      <xdr:row>38</xdr:row>
      <xdr:rowOff>72136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flipV="1">
          <a:off x="3987800" y="6477508"/>
          <a:ext cx="8382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64279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4079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92202</xdr:rowOff>
    </xdr:from>
    <xdr:to>
      <xdr:col>24</xdr:col>
      <xdr:colOff>76200</xdr:colOff>
      <xdr:row>38</xdr:row>
      <xdr:rowOff>22352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21844</xdr:rowOff>
    </xdr:from>
    <xdr:to>
      <xdr:col>19</xdr:col>
      <xdr:colOff>187325</xdr:colOff>
      <xdr:row>38</xdr:row>
      <xdr:rowOff>72136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194044"/>
          <a:ext cx="889000" cy="39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38</xdr:row>
      <xdr:rowOff>85344</xdr:rowOff>
    </xdr:from>
    <xdr:to>
      <xdr:col>20</xdr:col>
      <xdr:colOff>38100</xdr:colOff>
      <xdr:row>39</xdr:row>
      <xdr:rowOff>15494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600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39</xdr:row>
      <xdr:rowOff>271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6868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21844</xdr:rowOff>
    </xdr:from>
    <xdr:to>
      <xdr:col>15</xdr:col>
      <xdr:colOff>98425</xdr:colOff>
      <xdr:row>36</xdr:row>
      <xdr:rowOff>113284</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194044"/>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37</xdr:row>
      <xdr:rowOff>92202</xdr:rowOff>
    </xdr:from>
    <xdr:to>
      <xdr:col>15</xdr:col>
      <xdr:colOff>149225</xdr:colOff>
      <xdr:row>38</xdr:row>
      <xdr:rowOff>22352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435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7129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40132</xdr:rowOff>
    </xdr:from>
    <xdr:to>
      <xdr:col>11</xdr:col>
      <xdr:colOff>9525</xdr:colOff>
      <xdr:row>36</xdr:row>
      <xdr:rowOff>113284</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21233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37</xdr:row>
      <xdr:rowOff>101346</xdr:rowOff>
    </xdr:from>
    <xdr:to>
      <xdr:col>11</xdr:col>
      <xdr:colOff>60325</xdr:colOff>
      <xdr:row>38</xdr:row>
      <xdr:rowOff>31496</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444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38</xdr:row>
      <xdr:rowOff>16273</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37</xdr:row>
      <xdr:rowOff>83058</xdr:rowOff>
    </xdr:from>
    <xdr:to>
      <xdr:col>6</xdr:col>
      <xdr:colOff>171450</xdr:colOff>
      <xdr:row>38</xdr:row>
      <xdr:rowOff>13208</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426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169435</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513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83058</xdr:rowOff>
    </xdr:from>
    <xdr:to>
      <xdr:col>24</xdr:col>
      <xdr:colOff>76200</xdr:colOff>
      <xdr:row>38</xdr:row>
      <xdr:rowOff>13208</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426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99585</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2717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38</xdr:row>
      <xdr:rowOff>21336</xdr:rowOff>
    </xdr:from>
    <xdr:to>
      <xdr:col>20</xdr:col>
      <xdr:colOff>38100</xdr:colOff>
      <xdr:row>38</xdr:row>
      <xdr:rowOff>122936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536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133113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305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142494</xdr:rowOff>
    </xdr:from>
    <xdr:to>
      <xdr:col>15</xdr:col>
      <xdr:colOff>149225</xdr:colOff>
      <xdr:row>36</xdr:row>
      <xdr:rowOff>72644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43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82821</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12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62484</xdr:rowOff>
    </xdr:from>
    <xdr:to>
      <xdr:col>11</xdr:col>
      <xdr:colOff>60325</xdr:colOff>
      <xdr:row>36</xdr:row>
      <xdr:rowOff>164084</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2811</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03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160782</xdr:rowOff>
    </xdr:from>
    <xdr:to>
      <xdr:col>6</xdr:col>
      <xdr:colOff>171450</xdr:colOff>
      <xdr:row>36</xdr:row>
      <xdr:rowOff>90932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161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34</xdr:row>
      <xdr:rowOff>101109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物件費に係る経常収支比率は、前年度から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0.2</a:t>
          </a:r>
          <a:r>
            <a:rPr kumimoji="1" lang="ja-JP" altLang="en-US" sz="1200">
              <a:latin typeface="ＭＳ Ｐゴシック" panose="020B0600070205080204" pitchFamily="50" charset="-128"/>
              <a:ea typeface="ＭＳ Ｐゴシック" panose="020B0600070205080204" pitchFamily="50" charset="-128"/>
            </a:rPr>
            <a:t>ポイント低下したものの、類似団体内平均値を</a:t>
          </a:r>
          <a:r>
            <a:rPr kumimoji="1" lang="en-US" altLang="ja-JP" sz="1200">
              <a:latin typeface="ＭＳ Ｐゴシック" panose="020B0600070205080204" pitchFamily="50" charset="-128"/>
              <a:ea typeface="ＭＳ Ｐゴシック" panose="020B0600070205080204" pitchFamily="50" charset="-128"/>
            </a:rPr>
            <a:t>2.3</a:t>
          </a:r>
          <a:r>
            <a:rPr kumimoji="1" lang="ja-JP" altLang="en-US" sz="1200">
              <a:latin typeface="ＭＳ Ｐゴシック" panose="020B0600070205080204" pitchFamily="50" charset="-128"/>
              <a:ea typeface="ＭＳ Ｐゴシック" panose="020B0600070205080204" pitchFamily="50" charset="-128"/>
            </a:rPr>
            <a:t>ポイント上回り、全国平均より高い水準となった。これは市民交流センター、風流のはじめ館、特撮アーカイブセンターなどここ数年で建設された新規施設の維持管理経費等が増加したことなどによるものである。</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　今後は、公共施設の維持管理等の経常経費について、公共施設等個別施設計画等による施設配置の最適化を進め、コストの低減に努める。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146050</xdr:rowOff>
    </xdr:from>
    <xdr:to>
      <xdr:col>82</xdr:col>
      <xdr:colOff>107950</xdr:colOff>
      <xdr:row>21</xdr:row>
      <xdr:rowOff>146050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749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118127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18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146050</xdr:rowOff>
    </xdr:from>
    <xdr:to>
      <xdr:col>82</xdr:col>
      <xdr:colOff>196850</xdr:colOff>
      <xdr:row>21</xdr:row>
      <xdr:rowOff>146050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46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60977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1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146050</xdr:rowOff>
    </xdr:from>
    <xdr:to>
      <xdr:col>82</xdr:col>
      <xdr:colOff>196850</xdr:colOff>
      <xdr:row>13</xdr:row>
      <xdr:rowOff>146050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74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105229</xdr:rowOff>
    </xdr:from>
    <xdr:to>
      <xdr:col>82</xdr:col>
      <xdr:colOff>107950</xdr:colOff>
      <xdr:row>18</xdr:row>
      <xdr:rowOff>127000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1913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163484</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35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146957</xdr:rowOff>
    </xdr:from>
    <xdr:to>
      <xdr:col>82</xdr:col>
      <xdr:colOff>158750</xdr:colOff>
      <xdr:row>17</xdr:row>
      <xdr:rowOff>77107</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0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127000</xdr:rowOff>
    </xdr:from>
    <xdr:to>
      <xdr:col>78</xdr:col>
      <xdr:colOff>69850</xdr:colOff>
      <xdr:row>21</xdr:row>
      <xdr:rowOff>135164</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213100"/>
          <a:ext cx="889000" cy="52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29936</xdr:rowOff>
    </xdr:from>
    <xdr:to>
      <xdr:col>78</xdr:col>
      <xdr:colOff>120650</xdr:colOff>
      <xdr:row>17</xdr:row>
      <xdr:rowOff>131536</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141713</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7134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21</xdr:row>
      <xdr:rowOff>15422</xdr:rowOff>
    </xdr:from>
    <xdr:to>
      <xdr:col>73</xdr:col>
      <xdr:colOff>180975</xdr:colOff>
      <xdr:row>21</xdr:row>
      <xdr:rowOff>135164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a:off x="13893800" y="36158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160564</xdr:rowOff>
    </xdr:from>
    <xdr:to>
      <xdr:col>74</xdr:col>
      <xdr:colOff>31750</xdr:colOff>
      <xdr:row>18</xdr:row>
      <xdr:rowOff>90714</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7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100891</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44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162378</xdr:rowOff>
    </xdr:from>
    <xdr:to>
      <xdr:col>69</xdr:col>
      <xdr:colOff>92075</xdr:colOff>
      <xdr:row>21</xdr:row>
      <xdr:rowOff>15422</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19928"/>
          <a:ext cx="889000" cy="19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127907</xdr:rowOff>
    </xdr:from>
    <xdr:to>
      <xdr:col>69</xdr:col>
      <xdr:colOff>142875</xdr:colOff>
      <xdr:row>18</xdr:row>
      <xdr:rowOff>58057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42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68234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811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95250</xdr:rowOff>
    </xdr:from>
    <xdr:to>
      <xdr:col>65</xdr:col>
      <xdr:colOff>53975</xdr:colOff>
      <xdr:row>18</xdr:row>
      <xdr:rowOff>25400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35577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54429</xdr:rowOff>
    </xdr:from>
    <xdr:to>
      <xdr:col>82</xdr:col>
      <xdr:colOff>158750</xdr:colOff>
      <xdr:row>18</xdr:row>
      <xdr:rowOff>156029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140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26506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112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76200</xdr:rowOff>
    </xdr:from>
    <xdr:to>
      <xdr:col>78</xdr:col>
      <xdr:colOff>120650</xdr:colOff>
      <xdr:row>19</xdr:row>
      <xdr:rowOff>6350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162577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24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21</xdr:row>
      <xdr:rowOff>84364</xdr:rowOff>
    </xdr:from>
    <xdr:to>
      <xdr:col>74</xdr:col>
      <xdr:colOff>31750</xdr:colOff>
      <xdr:row>22</xdr:row>
      <xdr:rowOff>14514</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68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21</xdr:row>
      <xdr:rowOff>170741</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771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136072</xdr:rowOff>
    </xdr:from>
    <xdr:to>
      <xdr:col>69</xdr:col>
      <xdr:colOff>142875</xdr:colOff>
      <xdr:row>21</xdr:row>
      <xdr:rowOff>66222</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65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21</xdr:row>
      <xdr:rowOff>50999</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651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111578</xdr:rowOff>
    </xdr:from>
    <xdr:to>
      <xdr:col>65</xdr:col>
      <xdr:colOff>53975</xdr:colOff>
      <xdr:row>20</xdr:row>
      <xdr:rowOff>41728</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69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26505</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5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扶助費に係る経常収支比率は、前年度から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ポイント低下し、類似団体より高い水準であるが、全国平均より低い水準となった。扶助費に係る経常経費は、認定こども園等の施設型給付事業の減少等の影響で前年度より低下した。</a:t>
          </a:r>
        </a:p>
        <a:p>
          <a:r>
            <a:rPr kumimoji="1" lang="ja-JP" altLang="en-US" sz="1200">
              <a:latin typeface="ＭＳ Ｐゴシック" panose="020B0600070205080204" pitchFamily="50" charset="-128"/>
              <a:ea typeface="ＭＳ Ｐゴシック" panose="020B0600070205080204" pitchFamily="50" charset="-128"/>
            </a:rPr>
            <a:t>　国の制度設計や社会保障財源の状況に大きく左右されるが、今後は増加傾向が見込まれるため、市単独扶助費については、継続して効率化に努める。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69850</xdr:rowOff>
    </xdr:from>
    <xdr:to>
      <xdr:col>26</xdr:col>
      <xdr:colOff>184150</xdr:colOff>
      <xdr:row>61</xdr:row>
      <xdr:rowOff>69850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60</xdr:row>
      <xdr:rowOff>99077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127000</xdr:rowOff>
    </xdr:from>
    <xdr:to>
      <xdr:col>26</xdr:col>
      <xdr:colOff>184150</xdr:colOff>
      <xdr:row>58</xdr:row>
      <xdr:rowOff>127000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156227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12700</xdr:rowOff>
    </xdr:from>
    <xdr:to>
      <xdr:col>26</xdr:col>
      <xdr:colOff>184150</xdr:colOff>
      <xdr:row>56</xdr:row>
      <xdr:rowOff>12700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41927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53</xdr:row>
      <xdr:rowOff>69850</xdr:rowOff>
    </xdr:from>
    <xdr:to>
      <xdr:col>26</xdr:col>
      <xdr:colOff>184150</xdr:colOff>
      <xdr:row>53</xdr:row>
      <xdr:rowOff>69850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99077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51562</xdr:rowOff>
    </xdr:from>
    <xdr:to>
      <xdr:col>24</xdr:col>
      <xdr:colOff>25400</xdr:colOff>
      <xdr:row>61</xdr:row>
      <xdr:rowOff>60706</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38412"/>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32783</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491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60706</xdr:rowOff>
    </xdr:from>
    <xdr:to>
      <xdr:col>24</xdr:col>
      <xdr:colOff>114300</xdr:colOff>
      <xdr:row>61</xdr:row>
      <xdr:rowOff>60706</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19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137939</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818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51562</xdr:rowOff>
    </xdr:from>
    <xdr:to>
      <xdr:col>24</xdr:col>
      <xdr:colOff>114300</xdr:colOff>
      <xdr:row>53</xdr:row>
      <xdr:rowOff>51562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38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67564</xdr:rowOff>
    </xdr:from>
    <xdr:to>
      <xdr:col>24</xdr:col>
      <xdr:colOff>25400</xdr:colOff>
      <xdr:row>56</xdr:row>
      <xdr:rowOff>140716</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668764"/>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67581</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3258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51054</xdr:rowOff>
    </xdr:from>
    <xdr:to>
      <xdr:col>24</xdr:col>
      <xdr:colOff>76200</xdr:colOff>
      <xdr:row>55</xdr:row>
      <xdr:rowOff>152654</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4808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131572</xdr:rowOff>
    </xdr:from>
    <xdr:to>
      <xdr:col>19</xdr:col>
      <xdr:colOff>187325</xdr:colOff>
      <xdr:row>56</xdr:row>
      <xdr:rowOff>140716</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73277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151638</xdr:rowOff>
    </xdr:from>
    <xdr:to>
      <xdr:col>20</xdr:col>
      <xdr:colOff>38100</xdr:colOff>
      <xdr:row>56</xdr:row>
      <xdr:rowOff>81788</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581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91965</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350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122428</xdr:rowOff>
    </xdr:from>
    <xdr:to>
      <xdr:col>15</xdr:col>
      <xdr:colOff>98425</xdr:colOff>
      <xdr:row>56</xdr:row>
      <xdr:rowOff>131572</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723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62484</xdr:rowOff>
    </xdr:from>
    <xdr:to>
      <xdr:col>15</xdr:col>
      <xdr:colOff>149225</xdr:colOff>
      <xdr:row>56</xdr:row>
      <xdr:rowOff>164084</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6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2811</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432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85852</xdr:rowOff>
    </xdr:from>
    <xdr:to>
      <xdr:col>11</xdr:col>
      <xdr:colOff>9525</xdr:colOff>
      <xdr:row>56</xdr:row>
      <xdr:rowOff>122428</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687052"/>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16764</xdr:rowOff>
    </xdr:from>
    <xdr:to>
      <xdr:col>11</xdr:col>
      <xdr:colOff>60325</xdr:colOff>
      <xdr:row>56</xdr:row>
      <xdr:rowOff>118364</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17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128541</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386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7620</xdr:rowOff>
    </xdr:from>
    <xdr:to>
      <xdr:col>6</xdr:col>
      <xdr:colOff>171450</xdr:colOff>
      <xdr:row>56</xdr:row>
      <xdr:rowOff>109220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119397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16764</xdr:rowOff>
    </xdr:from>
    <xdr:to>
      <xdr:col>24</xdr:col>
      <xdr:colOff>76200</xdr:colOff>
      <xdr:row>56</xdr:row>
      <xdr:rowOff>118364</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617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160291</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590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89916</xdr:rowOff>
    </xdr:from>
    <xdr:to>
      <xdr:col>20</xdr:col>
      <xdr:colOff>38100</xdr:colOff>
      <xdr:row>57</xdr:row>
      <xdr:rowOff>20066</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691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4843</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777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80772</xdr:rowOff>
    </xdr:from>
    <xdr:to>
      <xdr:col>15</xdr:col>
      <xdr:colOff>149225</xdr:colOff>
      <xdr:row>57</xdr:row>
      <xdr:rowOff>10922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681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167149</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76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71628</xdr:rowOff>
    </xdr:from>
    <xdr:to>
      <xdr:col>11</xdr:col>
      <xdr:colOff>60325</xdr:colOff>
      <xdr:row>57</xdr:row>
      <xdr:rowOff>1778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158005</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759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35052</xdr:rowOff>
    </xdr:from>
    <xdr:to>
      <xdr:col>6</xdr:col>
      <xdr:colOff>171450</xdr:colOff>
      <xdr:row>56</xdr:row>
      <xdr:rowOff>136652</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636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121429</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722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その他の経常収支比率は、前年度から</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ポイント低下し、類似団体内平均値を</a:t>
          </a:r>
          <a:r>
            <a:rPr kumimoji="1" lang="en-US" altLang="ja-JP" sz="1200">
              <a:latin typeface="ＭＳ Ｐゴシック" panose="020B0600070205080204" pitchFamily="50" charset="-128"/>
              <a:ea typeface="ＭＳ Ｐゴシック" panose="020B0600070205080204" pitchFamily="50" charset="-128"/>
            </a:rPr>
            <a:t>0.8</a:t>
          </a:r>
          <a:r>
            <a:rPr kumimoji="1" lang="ja-JP" altLang="en-US" sz="1200">
              <a:latin typeface="ＭＳ Ｐゴシック" panose="020B0600070205080204" pitchFamily="50" charset="-128"/>
              <a:ea typeface="ＭＳ Ｐゴシック" panose="020B0600070205080204" pitchFamily="50" charset="-128"/>
            </a:rPr>
            <a:t>ポイント下回り全国平均と同水準となった。</a:t>
          </a:r>
        </a:p>
        <a:p>
          <a:r>
            <a:rPr kumimoji="1" lang="ja-JP" altLang="en-US" sz="1200">
              <a:latin typeface="ＭＳ Ｐゴシック" panose="020B0600070205080204" pitchFamily="50" charset="-128"/>
              <a:ea typeface="ＭＳ Ｐゴシック" panose="020B0600070205080204" pitchFamily="50" charset="-128"/>
            </a:rPr>
            <a:t>　前年度からの減少要因としては、道路橋りょう施設等の維持補修費が減少したことが主な要因である。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86178</xdr:rowOff>
    </xdr:from>
    <xdr:to>
      <xdr:col>82</xdr:col>
      <xdr:colOff>107950</xdr:colOff>
      <xdr:row>61</xdr:row>
      <xdr:rowOff>102507</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73028"/>
          <a:ext cx="0" cy="13879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74584</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533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102507</xdr:rowOff>
    </xdr:from>
    <xdr:to>
      <xdr:col>82</xdr:col>
      <xdr:colOff>196850</xdr:colOff>
      <xdr:row>61</xdr:row>
      <xdr:rowOff>102507</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560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1105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916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86178</xdr:rowOff>
    </xdr:from>
    <xdr:to>
      <xdr:col>82</xdr:col>
      <xdr:colOff>196850</xdr:colOff>
      <xdr:row>53</xdr:row>
      <xdr:rowOff>86178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73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78015</xdr:rowOff>
    </xdr:from>
    <xdr:to>
      <xdr:col>82</xdr:col>
      <xdr:colOff>107950</xdr:colOff>
      <xdr:row>57</xdr:row>
      <xdr:rowOff>86178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flipV="1">
          <a:off x="15671800" y="9679215"/>
          <a:ext cx="838200" cy="179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129920</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311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59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86178</xdr:rowOff>
    </xdr:from>
    <xdr:to>
      <xdr:col>78</xdr:col>
      <xdr:colOff>69850</xdr:colOff>
      <xdr:row>61</xdr:row>
      <xdr:rowOff>4535</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858828"/>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35378</xdr:rowOff>
    </xdr:from>
    <xdr:to>
      <xdr:col>78</xdr:col>
      <xdr:colOff>120650</xdr:colOff>
      <xdr:row>57</xdr:row>
      <xdr:rowOff>136978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80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147155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576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61</xdr:row>
      <xdr:rowOff>4535</xdr:rowOff>
    </xdr:from>
    <xdr:to>
      <xdr:col>73</xdr:col>
      <xdr:colOff>180975</xdr:colOff>
      <xdr:row>61</xdr:row>
      <xdr:rowOff>135165</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flipV="1">
          <a:off x="13893800" y="1046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58</xdr:row>
      <xdr:rowOff>157843</xdr:rowOff>
    </xdr:from>
    <xdr:to>
      <xdr:col>74</xdr:col>
      <xdr:colOff>31750</xdr:colOff>
      <xdr:row>59</xdr:row>
      <xdr:rowOff>87993</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10101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98170</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987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61</xdr:row>
      <xdr:rowOff>4535</xdr:rowOff>
    </xdr:from>
    <xdr:to>
      <xdr:col>69</xdr:col>
      <xdr:colOff>92075</xdr:colOff>
      <xdr:row>61</xdr:row>
      <xdr:rowOff>135165</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a:off x="13004800" y="10462985"/>
          <a:ext cx="889000" cy="130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59</xdr:row>
      <xdr:rowOff>51707</xdr:rowOff>
    </xdr:from>
    <xdr:to>
      <xdr:col>69</xdr:col>
      <xdr:colOff>142875</xdr:colOff>
      <xdr:row>59</xdr:row>
      <xdr:rowOff>153307</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163484</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51707</xdr:rowOff>
    </xdr:from>
    <xdr:to>
      <xdr:col>65</xdr:col>
      <xdr:colOff>53975</xdr:colOff>
      <xdr:row>59</xdr:row>
      <xdr:rowOff>153307</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10167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163484</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9936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27215</xdr:rowOff>
    </xdr:from>
    <xdr:to>
      <xdr:col>82</xdr:col>
      <xdr:colOff>158750</xdr:colOff>
      <xdr:row>56</xdr:row>
      <xdr:rowOff>128815</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43742</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9473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35378</xdr:rowOff>
    </xdr:from>
    <xdr:to>
      <xdr:col>78</xdr:col>
      <xdr:colOff>120650</xdr:colOff>
      <xdr:row>57</xdr:row>
      <xdr:rowOff>136978</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808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121755</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989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60</xdr:row>
      <xdr:rowOff>125185</xdr:rowOff>
    </xdr:from>
    <xdr:to>
      <xdr:col>74</xdr:col>
      <xdr:colOff>31750</xdr:colOff>
      <xdr:row>61</xdr:row>
      <xdr:rowOff>55335</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61</xdr:row>
      <xdr:rowOff>40112</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61</xdr:row>
      <xdr:rowOff>84365</xdr:rowOff>
    </xdr:from>
    <xdr:to>
      <xdr:col>69</xdr:col>
      <xdr:colOff>142875</xdr:colOff>
      <xdr:row>62</xdr:row>
      <xdr:rowOff>14515</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1054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61</xdr:row>
      <xdr:rowOff>170742</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10629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60</xdr:row>
      <xdr:rowOff>125185</xdr:rowOff>
    </xdr:from>
    <xdr:to>
      <xdr:col>65</xdr:col>
      <xdr:colOff>53975</xdr:colOff>
      <xdr:row>61</xdr:row>
      <xdr:rowOff>55335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10412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61</xdr:row>
      <xdr:rowOff>40112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10498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補助費等に係る経常収支比率は、前年度から</a:t>
          </a:r>
          <a:r>
            <a:rPr kumimoji="1" lang="en-US" altLang="ja-JP" sz="1200">
              <a:latin typeface="ＭＳ Ｐゴシック" panose="020B0600070205080204" pitchFamily="50" charset="-128"/>
              <a:ea typeface="ＭＳ Ｐゴシック" panose="020B0600070205080204" pitchFamily="50" charset="-128"/>
            </a:rPr>
            <a:t>0.1</a:t>
          </a:r>
          <a:r>
            <a:rPr kumimoji="1" lang="ja-JP" altLang="en-US" sz="1200">
              <a:latin typeface="ＭＳ Ｐゴシック" panose="020B0600070205080204" pitchFamily="50" charset="-128"/>
              <a:ea typeface="ＭＳ Ｐゴシック" panose="020B0600070205080204" pitchFamily="50" charset="-128"/>
            </a:rPr>
            <a:t>ポイント上昇し、類似団体内平均値を</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ポイント上回り、全国平均よりも高い水準となった。</a:t>
          </a:r>
        </a:p>
        <a:p>
          <a:r>
            <a:rPr kumimoji="1" lang="ja-JP" altLang="en-US" sz="1200">
              <a:latin typeface="ＭＳ Ｐゴシック" panose="020B0600070205080204" pitchFamily="50" charset="-128"/>
              <a:ea typeface="ＭＳ Ｐゴシック" panose="020B0600070205080204" pitchFamily="50" charset="-128"/>
            </a:rPr>
            <a:t>　補助費等は、一部事務組合に対する分担金等が大きな割合を占めるため、その事業進捗を注視するとともに、その他の各種団体への補助金については、費用対効果を見極め、交付基準の見直しや終期設定などの検討を進め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127000</xdr:rowOff>
    </xdr:from>
    <xdr:to>
      <xdr:col>85</xdr:col>
      <xdr:colOff>66675</xdr:colOff>
      <xdr:row>40</xdr:row>
      <xdr:rowOff>127000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985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156227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842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12700</xdr:rowOff>
    </xdr:from>
    <xdr:to>
      <xdr:col>85</xdr:col>
      <xdr:colOff>66675</xdr:colOff>
      <xdr:row>34</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842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5699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a:extLst>
            <a:ext uri="{FF2B5EF4-FFF2-40B4-BE49-F238E27FC236}">
              <a16:creationId xmlns:a16="http://schemas.microsoft.com/office/drawing/2014/main" id="{00000000-0008-0000-0400-00002B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41</xdr:row>
      <xdr:rowOff>75565</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flipV="1">
          <a:off x="16510000" y="5910580"/>
          <a:ext cx="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47642</xdr:rowOff>
    </xdr:from>
    <xdr:ext cx="762000" cy="259045"/>
    <xdr:sp macro="" textlink="">
      <xdr:nvSpPr>
        <xdr:cNvPr id="301" name="補助費等最小値テキスト">
          <a:extLst>
            <a:ext uri="{FF2B5EF4-FFF2-40B4-BE49-F238E27FC236}">
              <a16:creationId xmlns:a16="http://schemas.microsoft.com/office/drawing/2014/main" id="{00000000-0008-0000-0400-00002D010000}"/>
            </a:ext>
          </a:extLst>
        </xdr:cNvPr>
        <xdr:cNvSpPr txBox="1"/>
      </xdr:nvSpPr>
      <xdr:spPr>
        <a:xfrm>
          <a:off x="16598900" y="707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75565</xdr:rowOff>
    </xdr:from>
    <xdr:to>
      <xdr:col>82</xdr:col>
      <xdr:colOff>196850</xdr:colOff>
      <xdr:row>41</xdr:row>
      <xdr:rowOff>75565</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7105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3" name="補助費等最大値テキスト">
          <a:extLst>
            <a:ext uri="{FF2B5EF4-FFF2-40B4-BE49-F238E27FC236}">
              <a16:creationId xmlns:a16="http://schemas.microsoft.com/office/drawing/2014/main" id="{00000000-0008-0000-0400-00002F010000}"/>
            </a:ext>
          </a:extLst>
        </xdr:cNvPr>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75565</xdr:rowOff>
    </xdr:from>
    <xdr:to>
      <xdr:col>82</xdr:col>
      <xdr:colOff>107950</xdr:colOff>
      <xdr:row>39</xdr:row>
      <xdr:rowOff>81280</xdr:rowOff>
    </xdr:to>
    <xdr:cxnSp macro="">
      <xdr:nvCxnSpPr>
        <xdr:cNvPr id="305" name="直線コネクタ 304">
          <a:extLst>
            <a:ext uri="{FF2B5EF4-FFF2-40B4-BE49-F238E27FC236}">
              <a16:creationId xmlns:a16="http://schemas.microsoft.com/office/drawing/2014/main" id="{00000000-0008-0000-0400-000031010000}"/>
            </a:ext>
          </a:extLst>
        </xdr:cNvPr>
        <xdr:cNvCxnSpPr/>
      </xdr:nvCxnSpPr>
      <xdr:spPr>
        <a:xfrm>
          <a:off x="15671800" y="676211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149877</xdr:rowOff>
    </xdr:from>
    <xdr:ext cx="762000" cy="259045"/>
    <xdr:sp macro="" textlink="">
      <xdr:nvSpPr>
        <xdr:cNvPr id="306" name="補助費等平均値テキスト">
          <a:extLst>
            <a:ext uri="{FF2B5EF4-FFF2-40B4-BE49-F238E27FC236}">
              <a16:creationId xmlns:a16="http://schemas.microsoft.com/office/drawing/2014/main" id="{00000000-0008-0000-0400-000032010000}"/>
            </a:ext>
          </a:extLst>
        </xdr:cNvPr>
        <xdr:cNvSpPr txBox="1"/>
      </xdr:nvSpPr>
      <xdr:spPr>
        <a:xfrm>
          <a:off x="16598900" y="6322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133350</xdr:rowOff>
    </xdr:from>
    <xdr:to>
      <xdr:col>82</xdr:col>
      <xdr:colOff>158750</xdr:colOff>
      <xdr:row>38</xdr:row>
      <xdr:rowOff>63500</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6459200" y="6477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29845</xdr:rowOff>
    </xdr:from>
    <xdr:to>
      <xdr:col>78</xdr:col>
      <xdr:colOff>69850</xdr:colOff>
      <xdr:row>39</xdr:row>
      <xdr:rowOff>75565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4782800" y="6544945"/>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127635</xdr:rowOff>
    </xdr:from>
    <xdr:to>
      <xdr:col>78</xdr:col>
      <xdr:colOff>120650</xdr:colOff>
      <xdr:row>38</xdr:row>
      <xdr:rowOff>57785</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5621000" y="6471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67962</xdr:rowOff>
    </xdr:from>
    <xdr:ext cx="736600" cy="259045"/>
    <xdr:sp macro="" textlink="">
      <xdr:nvSpPr>
        <xdr:cNvPr id="310" name="テキスト ボックス 309">
          <a:extLst>
            <a:ext uri="{FF2B5EF4-FFF2-40B4-BE49-F238E27FC236}">
              <a16:creationId xmlns:a16="http://schemas.microsoft.com/office/drawing/2014/main" id="{00000000-0008-0000-0400-000036010000}"/>
            </a:ext>
          </a:extLst>
        </xdr:cNvPr>
        <xdr:cNvSpPr txBox="1"/>
      </xdr:nvSpPr>
      <xdr:spPr>
        <a:xfrm>
          <a:off x="15290800" y="62401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149860</xdr:rowOff>
    </xdr:from>
    <xdr:to>
      <xdr:col>73</xdr:col>
      <xdr:colOff>180975</xdr:colOff>
      <xdr:row>38</xdr:row>
      <xdr:rowOff>29845</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3893800" y="6493510"/>
          <a:ext cx="889000" cy="514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47625</xdr:rowOff>
    </xdr:from>
    <xdr:to>
      <xdr:col>74</xdr:col>
      <xdr:colOff>31750</xdr:colOff>
      <xdr:row>37</xdr:row>
      <xdr:rowOff>149225</xdr:rowOff>
    </xdr:to>
    <xdr:sp macro="" textlink="">
      <xdr:nvSpPr>
        <xdr:cNvPr id="312" name="フローチャート: 判断 311">
          <a:extLst>
            <a:ext uri="{FF2B5EF4-FFF2-40B4-BE49-F238E27FC236}">
              <a16:creationId xmlns:a16="http://schemas.microsoft.com/office/drawing/2014/main" id="{00000000-0008-0000-0400-000038010000}"/>
            </a:ext>
          </a:extLst>
        </xdr:cNvPr>
        <xdr:cNvSpPr/>
      </xdr:nvSpPr>
      <xdr:spPr>
        <a:xfrm>
          <a:off x="14732000" y="639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159402</xdr:rowOff>
    </xdr:from>
    <xdr:ext cx="762000" cy="259045"/>
    <xdr:sp macro="" textlink="">
      <xdr:nvSpPr>
        <xdr:cNvPr id="313" name="テキスト ボックス 312">
          <a:extLst>
            <a:ext uri="{FF2B5EF4-FFF2-40B4-BE49-F238E27FC236}">
              <a16:creationId xmlns:a16="http://schemas.microsoft.com/office/drawing/2014/main" id="{00000000-0008-0000-0400-000039010000}"/>
            </a:ext>
          </a:extLst>
        </xdr:cNvPr>
        <xdr:cNvSpPr txBox="1"/>
      </xdr:nvSpPr>
      <xdr:spPr>
        <a:xfrm>
          <a:off x="14401800" y="6160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149860</xdr:rowOff>
    </xdr:from>
    <xdr:to>
      <xdr:col>69</xdr:col>
      <xdr:colOff>92075</xdr:colOff>
      <xdr:row>38</xdr:row>
      <xdr:rowOff>6985</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3004800" y="649351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24765</xdr:rowOff>
    </xdr:from>
    <xdr:to>
      <xdr:col>69</xdr:col>
      <xdr:colOff>142875</xdr:colOff>
      <xdr:row>37</xdr:row>
      <xdr:rowOff>126365</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3843000" y="636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136542</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3512800" y="613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13335</xdr:rowOff>
    </xdr:from>
    <xdr:to>
      <xdr:col>65</xdr:col>
      <xdr:colOff>53975</xdr:colOff>
      <xdr:row>37</xdr:row>
      <xdr:rowOff>114935</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2954000" y="635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125112</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2623800" y="612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30480</xdr:rowOff>
    </xdr:from>
    <xdr:to>
      <xdr:col>82</xdr:col>
      <xdr:colOff>158750</xdr:colOff>
      <xdr:row>39</xdr:row>
      <xdr:rowOff>132080</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6459200" y="671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2557</xdr:rowOff>
    </xdr:from>
    <xdr:ext cx="762000" cy="259045"/>
    <xdr:sp macro="" textlink="">
      <xdr:nvSpPr>
        <xdr:cNvPr id="325" name="補助費等該当値テキスト">
          <a:extLst>
            <a:ext uri="{FF2B5EF4-FFF2-40B4-BE49-F238E27FC236}">
              <a16:creationId xmlns:a16="http://schemas.microsoft.com/office/drawing/2014/main" id="{00000000-0008-0000-0400-000045010000}"/>
            </a:ext>
          </a:extLst>
        </xdr:cNvPr>
        <xdr:cNvSpPr txBox="1"/>
      </xdr:nvSpPr>
      <xdr:spPr>
        <a:xfrm>
          <a:off x="16598900" y="6689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24765</xdr:rowOff>
    </xdr:from>
    <xdr:to>
      <xdr:col>78</xdr:col>
      <xdr:colOff>120650</xdr:colOff>
      <xdr:row>39</xdr:row>
      <xdr:rowOff>126365</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5621000" y="6711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111142</xdr:rowOff>
    </xdr:from>
    <xdr:ext cx="7366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5290800" y="6797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150495</xdr:rowOff>
    </xdr:from>
    <xdr:to>
      <xdr:col>74</xdr:col>
      <xdr:colOff>31750</xdr:colOff>
      <xdr:row>38</xdr:row>
      <xdr:rowOff>80645</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4732000" y="6494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65422</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401800" y="6580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99060</xdr:rowOff>
    </xdr:from>
    <xdr:to>
      <xdr:col>69</xdr:col>
      <xdr:colOff>142875</xdr:colOff>
      <xdr:row>38</xdr:row>
      <xdr:rowOff>29210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3843000" y="6442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13987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3512800" y="65290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127635</xdr:rowOff>
    </xdr:from>
    <xdr:to>
      <xdr:col>65</xdr:col>
      <xdr:colOff>53975</xdr:colOff>
      <xdr:row>38</xdr:row>
      <xdr:rowOff>57785</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2954000" y="6471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42562</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2623800" y="6557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公債費に係る経常収支比率は、経常一般財源の増加により前年度から</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ポイント低下となったものの、類似団体内平均値を</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ポイント下回り、全国平均よりも低い水準となった。</a:t>
          </a:r>
        </a:p>
        <a:p>
          <a:r>
            <a:rPr kumimoji="1" lang="ja-JP" altLang="en-US" sz="1200">
              <a:latin typeface="ＭＳ Ｐゴシック" panose="020B0600070205080204" pitchFamily="50" charset="-128"/>
              <a:ea typeface="ＭＳ Ｐゴシック" panose="020B0600070205080204" pitchFamily="50" charset="-128"/>
            </a:rPr>
            <a:t>　今後は、公共施設等の耐震化事業や災害対応などで、これまでに借入れを行った地方債の元金償還が順次開始されることにより、指標が徐々に上昇する見込みである。これからの地方債の借入れにあたっては、交付税措置が手厚い地方債を厳選することで、実質的な公債費負担の抑制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58256</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79</xdr:row>
      <xdr:rowOff>74584</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90913</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107241</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73</xdr:row>
      <xdr:rowOff>123570</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71</xdr:row>
      <xdr:rowOff>139899</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2" name="公債費グラフ枠">
          <a:extLst>
            <a:ext uri="{FF2B5EF4-FFF2-40B4-BE49-F238E27FC236}">
              <a16:creationId xmlns:a16="http://schemas.microsoft.com/office/drawing/2014/main" id="{00000000-0008-0000-0400-00006A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143328</xdr:rowOff>
    </xdr:from>
    <xdr:to>
      <xdr:col>24</xdr:col>
      <xdr:colOff>25400</xdr:colOff>
      <xdr:row>80</xdr:row>
      <xdr:rowOff>132443</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4826000" y="12487728"/>
          <a:ext cx="0" cy="1360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104520</xdr:rowOff>
    </xdr:from>
    <xdr:ext cx="762000" cy="259045"/>
    <xdr:sp macro="" textlink="">
      <xdr:nvSpPr>
        <xdr:cNvPr id="364" name="公債費最小値テキスト">
          <a:extLst>
            <a:ext uri="{FF2B5EF4-FFF2-40B4-BE49-F238E27FC236}">
              <a16:creationId xmlns:a16="http://schemas.microsoft.com/office/drawing/2014/main" id="{00000000-0008-0000-0400-00006C010000}"/>
            </a:ext>
          </a:extLst>
        </xdr:cNvPr>
        <xdr:cNvSpPr txBox="1"/>
      </xdr:nvSpPr>
      <xdr:spPr>
        <a:xfrm>
          <a:off x="4914900" y="13820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132443</xdr:rowOff>
    </xdr:from>
    <xdr:to>
      <xdr:col>24</xdr:col>
      <xdr:colOff>114300</xdr:colOff>
      <xdr:row>80</xdr:row>
      <xdr:rowOff>132443</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a:off x="4737100" y="13848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58255</xdr:rowOff>
    </xdr:from>
    <xdr:ext cx="762000" cy="259045"/>
    <xdr:sp macro="" textlink="">
      <xdr:nvSpPr>
        <xdr:cNvPr id="366" name="公債費最大値テキスト">
          <a:extLst>
            <a:ext uri="{FF2B5EF4-FFF2-40B4-BE49-F238E27FC236}">
              <a16:creationId xmlns:a16="http://schemas.microsoft.com/office/drawing/2014/main" id="{00000000-0008-0000-0400-00006E010000}"/>
            </a:ext>
          </a:extLst>
        </xdr:cNvPr>
        <xdr:cNvSpPr txBox="1"/>
      </xdr:nvSpPr>
      <xdr:spPr>
        <a:xfrm>
          <a:off x="4914900" y="12231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143328</xdr:rowOff>
    </xdr:from>
    <xdr:to>
      <xdr:col>24</xdr:col>
      <xdr:colOff>114300</xdr:colOff>
      <xdr:row>72</xdr:row>
      <xdr:rowOff>143328</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a:off x="4737100" y="12487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39915</xdr:rowOff>
    </xdr:from>
    <xdr:to>
      <xdr:col>24</xdr:col>
      <xdr:colOff>25400</xdr:colOff>
      <xdr:row>74</xdr:row>
      <xdr:rowOff>148772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987800" y="12727215"/>
          <a:ext cx="8382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31948</xdr:rowOff>
    </xdr:from>
    <xdr:ext cx="762000" cy="259045"/>
    <xdr:sp macro="" textlink="">
      <xdr:nvSpPr>
        <xdr:cNvPr id="369" name="公債費平均値テキスト">
          <a:extLst>
            <a:ext uri="{FF2B5EF4-FFF2-40B4-BE49-F238E27FC236}">
              <a16:creationId xmlns:a16="http://schemas.microsoft.com/office/drawing/2014/main" id="{00000000-0008-0000-0400-000071010000}"/>
            </a:ext>
          </a:extLst>
        </xdr:cNvPr>
        <xdr:cNvSpPr txBox="1"/>
      </xdr:nvSpPr>
      <xdr:spPr>
        <a:xfrm>
          <a:off x="4914900" y="13062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59871</xdr:rowOff>
    </xdr:from>
    <xdr:to>
      <xdr:col>24</xdr:col>
      <xdr:colOff>76200</xdr:colOff>
      <xdr:row>76</xdr:row>
      <xdr:rowOff>161471</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47752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148772</xdr:rowOff>
    </xdr:from>
    <xdr:to>
      <xdr:col>19</xdr:col>
      <xdr:colOff>187325</xdr:colOff>
      <xdr:row>74</xdr:row>
      <xdr:rowOff>148772</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a:off x="3098800" y="128360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48986</xdr:rowOff>
    </xdr:from>
    <xdr:to>
      <xdr:col>20</xdr:col>
      <xdr:colOff>38100</xdr:colOff>
      <xdr:row>76</xdr:row>
      <xdr:rowOff>150586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937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76</xdr:row>
      <xdr:rowOff>135363</xdr:rowOff>
    </xdr:from>
    <xdr:ext cx="7366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3606800" y="131655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83457</xdr:rowOff>
    </xdr:from>
    <xdr:to>
      <xdr:col>15</xdr:col>
      <xdr:colOff>98425</xdr:colOff>
      <xdr:row>74</xdr:row>
      <xdr:rowOff>148772</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2209800" y="1277075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48986</xdr:rowOff>
    </xdr:from>
    <xdr:to>
      <xdr:col>15</xdr:col>
      <xdr:colOff>149225</xdr:colOff>
      <xdr:row>76</xdr:row>
      <xdr:rowOff>150586</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048000" y="13079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135363</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2717800" y="13165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50800</xdr:rowOff>
    </xdr:from>
    <xdr:to>
      <xdr:col>11</xdr:col>
      <xdr:colOff>9525</xdr:colOff>
      <xdr:row>74</xdr:row>
      <xdr:rowOff>83457</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1320800" y="127381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59871</xdr:rowOff>
    </xdr:from>
    <xdr:to>
      <xdr:col>11</xdr:col>
      <xdr:colOff>60325</xdr:colOff>
      <xdr:row>76</xdr:row>
      <xdr:rowOff>161471</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2159000" y="13090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76</xdr:row>
      <xdr:rowOff>146248</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1828800" y="131764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70757</xdr:rowOff>
    </xdr:from>
    <xdr:to>
      <xdr:col>6</xdr:col>
      <xdr:colOff>171450</xdr:colOff>
      <xdr:row>77</xdr:row>
      <xdr:rowOff>907</xdr:rowOff>
    </xdr:to>
    <xdr:sp macro="" textlink="">
      <xdr:nvSpPr>
        <xdr:cNvPr id="380" name="フローチャート: 判断 379">
          <a:extLst>
            <a:ext uri="{FF2B5EF4-FFF2-40B4-BE49-F238E27FC236}">
              <a16:creationId xmlns:a16="http://schemas.microsoft.com/office/drawing/2014/main" id="{00000000-0008-0000-0400-00007C010000}"/>
            </a:ext>
          </a:extLst>
        </xdr:cNvPr>
        <xdr:cNvSpPr/>
      </xdr:nvSpPr>
      <xdr:spPr>
        <a:xfrm>
          <a:off x="1270000" y="13100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157134</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939800" y="13187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73</xdr:row>
      <xdr:rowOff>160565</xdr:rowOff>
    </xdr:from>
    <xdr:to>
      <xdr:col>24</xdr:col>
      <xdr:colOff>76200</xdr:colOff>
      <xdr:row>74</xdr:row>
      <xdr:rowOff>90715</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4775200" y="1267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5642</xdr:rowOff>
    </xdr:from>
    <xdr:ext cx="762000" cy="259045"/>
    <xdr:sp macro="" textlink="">
      <xdr:nvSpPr>
        <xdr:cNvPr id="388" name="公債費該当値テキスト">
          <a:extLst>
            <a:ext uri="{FF2B5EF4-FFF2-40B4-BE49-F238E27FC236}">
              <a16:creationId xmlns:a16="http://schemas.microsoft.com/office/drawing/2014/main" id="{00000000-0008-0000-0400-000084010000}"/>
            </a:ext>
          </a:extLst>
        </xdr:cNvPr>
        <xdr:cNvSpPr txBox="1"/>
      </xdr:nvSpPr>
      <xdr:spPr>
        <a:xfrm>
          <a:off x="4914900" y="12521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97972</xdr:rowOff>
    </xdr:from>
    <xdr:to>
      <xdr:col>20</xdr:col>
      <xdr:colOff>38100</xdr:colOff>
      <xdr:row>75</xdr:row>
      <xdr:rowOff>28122</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3937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38299</xdr:rowOff>
    </xdr:from>
    <xdr:ext cx="7366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3606800" y="125541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97972</xdr:rowOff>
    </xdr:from>
    <xdr:to>
      <xdr:col>15</xdr:col>
      <xdr:colOff>149225</xdr:colOff>
      <xdr:row>75</xdr:row>
      <xdr:rowOff>28122</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3048000" y="12785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38299</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2717800" y="1255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32657</xdr:rowOff>
    </xdr:from>
    <xdr:to>
      <xdr:col>11</xdr:col>
      <xdr:colOff>60325</xdr:colOff>
      <xdr:row>74</xdr:row>
      <xdr:rowOff>134257</xdr:rowOff>
    </xdr:to>
    <xdr:sp macro="" textlink="">
      <xdr:nvSpPr>
        <xdr:cNvPr id="393" name="楕円 392">
          <a:extLst>
            <a:ext uri="{FF2B5EF4-FFF2-40B4-BE49-F238E27FC236}">
              <a16:creationId xmlns:a16="http://schemas.microsoft.com/office/drawing/2014/main" id="{00000000-0008-0000-0400-000089010000}"/>
            </a:ext>
          </a:extLst>
        </xdr:cNvPr>
        <xdr:cNvSpPr/>
      </xdr:nvSpPr>
      <xdr:spPr>
        <a:xfrm>
          <a:off x="2159000" y="12719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72</xdr:row>
      <xdr:rowOff>144434</xdr:rowOff>
    </xdr:from>
    <xdr:ext cx="762000" cy="259045"/>
    <xdr:sp macro="" textlink="">
      <xdr:nvSpPr>
        <xdr:cNvPr id="394" name="テキスト ボックス 393">
          <a:extLst>
            <a:ext uri="{FF2B5EF4-FFF2-40B4-BE49-F238E27FC236}">
              <a16:creationId xmlns:a16="http://schemas.microsoft.com/office/drawing/2014/main" id="{00000000-0008-0000-0400-00008A010000}"/>
            </a:ext>
          </a:extLst>
        </xdr:cNvPr>
        <xdr:cNvSpPr txBox="1"/>
      </xdr:nvSpPr>
      <xdr:spPr>
        <a:xfrm>
          <a:off x="1828800" y="12488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0</xdr:rowOff>
    </xdr:from>
    <xdr:to>
      <xdr:col>6</xdr:col>
      <xdr:colOff>171450</xdr:colOff>
      <xdr:row>74</xdr:row>
      <xdr:rowOff>101600</xdr:rowOff>
    </xdr:to>
    <xdr:sp macro="" textlink="">
      <xdr:nvSpPr>
        <xdr:cNvPr id="395" name="楕円 394">
          <a:extLst>
            <a:ext uri="{FF2B5EF4-FFF2-40B4-BE49-F238E27FC236}">
              <a16:creationId xmlns:a16="http://schemas.microsoft.com/office/drawing/2014/main" id="{00000000-0008-0000-0400-00008B010000}"/>
            </a:ext>
          </a:extLst>
        </xdr:cNvPr>
        <xdr:cNvSpPr/>
      </xdr:nvSpPr>
      <xdr:spPr>
        <a:xfrm>
          <a:off x="1270000" y="12687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72</xdr:row>
      <xdr:rowOff>111777</xdr:rowOff>
    </xdr:from>
    <xdr:ext cx="762000" cy="259045"/>
    <xdr:sp macro="" textlink="">
      <xdr:nvSpPr>
        <xdr:cNvPr id="396" name="テキスト ボックス 395">
          <a:extLst>
            <a:ext uri="{FF2B5EF4-FFF2-40B4-BE49-F238E27FC236}">
              <a16:creationId xmlns:a16="http://schemas.microsoft.com/office/drawing/2014/main" id="{00000000-0008-0000-0400-00008C010000}"/>
            </a:ext>
          </a:extLst>
        </xdr:cNvPr>
        <xdr:cNvSpPr txBox="1"/>
      </xdr:nvSpPr>
      <xdr:spPr>
        <a:xfrm>
          <a:off x="939800" y="1245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　公債費以外の経常収支比率は、前年度から</a:t>
          </a:r>
          <a:r>
            <a:rPr kumimoji="1" lang="en-US" altLang="ja-JP" sz="1200">
              <a:latin typeface="ＭＳ Ｐゴシック" panose="020B0600070205080204" pitchFamily="50" charset="-128"/>
              <a:ea typeface="ＭＳ Ｐゴシック" panose="020B0600070205080204" pitchFamily="50" charset="-128"/>
            </a:rPr>
            <a:t>3.2</a:t>
          </a:r>
          <a:r>
            <a:rPr kumimoji="1" lang="ja-JP" altLang="en-US" sz="1200">
              <a:latin typeface="ＭＳ Ｐゴシック" panose="020B0600070205080204" pitchFamily="50" charset="-128"/>
              <a:ea typeface="ＭＳ Ｐゴシック" panose="020B0600070205080204" pitchFamily="50" charset="-128"/>
            </a:rPr>
            <a:t>ポイント低下したが、類似団体内平均値及び全国平均より高い水準となった。</a:t>
          </a:r>
        </a:p>
        <a:p>
          <a:r>
            <a:rPr kumimoji="1" lang="ja-JP" altLang="en-US" sz="1200">
              <a:latin typeface="ＭＳ Ｐゴシック" panose="020B0600070205080204" pitchFamily="50" charset="-128"/>
              <a:ea typeface="ＭＳ Ｐゴシック" panose="020B0600070205080204" pitchFamily="50" charset="-128"/>
            </a:rPr>
            <a:t>　今後、経常経費の抑制にあたるとともに、費用対効果を見極め、一層の効率化に努める。</a:t>
          </a:r>
        </a:p>
        <a:p>
          <a:r>
            <a:rPr kumimoji="1" lang="ja-JP" altLang="en-US" sz="1200">
              <a:latin typeface="ＭＳ Ｐゴシック" panose="020B0600070205080204" pitchFamily="50" charset="-128"/>
              <a:ea typeface="ＭＳ Ｐゴシック" panose="020B0600070205080204" pitchFamily="50" charset="-128"/>
            </a:rPr>
            <a:t>　また、公共施設の更新や長寿命化については、公共施設等個別施設計画などを踏まえて対応していく。</a:t>
          </a:r>
        </a:p>
        <a:p>
          <a:r>
            <a:rPr kumimoji="1" lang="ja-JP" altLang="en-US" sz="1200">
              <a:latin typeface="ＭＳ Ｐゴシック" panose="020B0600070205080204" pitchFamily="50" charset="-128"/>
              <a:ea typeface="ＭＳ Ｐゴシック" panose="020B0600070205080204" pitchFamily="50" charset="-128"/>
            </a:rPr>
            <a:t>　　</a:t>
          </a:r>
        </a:p>
      </xdr:txBody>
    </xdr:sp>
    <xdr:clientData/>
  </xdr:twoCellAnchor>
  <xdr:oneCellAnchor>
    <xdr:from>
      <xdr:col>62</xdr:col>
      <xdr:colOff>6350</xdr:colOff>
      <xdr:row>69</xdr:row>
      <xdr:rowOff>107950</xdr:rowOff>
    </xdr:from>
    <xdr:ext cx="298543" cy="225703"/>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7" name="直線コネクタ 416">
          <a:extLst>
            <a:ext uri="{FF2B5EF4-FFF2-40B4-BE49-F238E27FC236}">
              <a16:creationId xmlns:a16="http://schemas.microsoft.com/office/drawing/2014/main" id="{00000000-0008-0000-0400-0000A1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8" name="テキスト ボックス 417">
          <a:extLst>
            <a:ext uri="{FF2B5EF4-FFF2-40B4-BE49-F238E27FC236}">
              <a16:creationId xmlns:a16="http://schemas.microsoft.com/office/drawing/2014/main" id="{00000000-0008-0000-0400-0000A2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0" name="テキスト ボックス 419">
          <a:extLst>
            <a:ext uri="{FF2B5EF4-FFF2-40B4-BE49-F238E27FC236}">
              <a16:creationId xmlns:a16="http://schemas.microsoft.com/office/drawing/2014/main" id="{00000000-0008-0000-0400-0000A4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2" name="テキスト ボックス 421">
          <a:extLst>
            <a:ext uri="{FF2B5EF4-FFF2-40B4-BE49-F238E27FC236}">
              <a16:creationId xmlns:a16="http://schemas.microsoft.com/office/drawing/2014/main" id="{00000000-0008-0000-0400-0000A6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3" name="公債費以外グラフ枠">
          <a:extLst>
            <a:ext uri="{FF2B5EF4-FFF2-40B4-BE49-F238E27FC236}">
              <a16:creationId xmlns:a16="http://schemas.microsoft.com/office/drawing/2014/main" id="{00000000-0008-0000-0400-0000A7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12700</xdr:rowOff>
    </xdr:from>
    <xdr:to>
      <xdr:col>82</xdr:col>
      <xdr:colOff>107950</xdr:colOff>
      <xdr:row>82</xdr:row>
      <xdr:rowOff>43180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flipV="1">
          <a:off x="16510000" y="1270000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15257</xdr:rowOff>
    </xdr:from>
    <xdr:ext cx="762000" cy="259045"/>
    <xdr:sp macro="" textlink="">
      <xdr:nvSpPr>
        <xdr:cNvPr id="425" name="公債費以外最小値テキスト">
          <a:extLst>
            <a:ext uri="{FF2B5EF4-FFF2-40B4-BE49-F238E27FC236}">
              <a16:creationId xmlns:a16="http://schemas.microsoft.com/office/drawing/2014/main" id="{00000000-0008-0000-0400-0000A9010000}"/>
            </a:ext>
          </a:extLst>
        </xdr:cNvPr>
        <xdr:cNvSpPr txBox="1"/>
      </xdr:nvSpPr>
      <xdr:spPr>
        <a:xfrm>
          <a:off x="16598900" y="14074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43180</xdr:rowOff>
    </xdr:from>
    <xdr:to>
      <xdr:col>82</xdr:col>
      <xdr:colOff>196850</xdr:colOff>
      <xdr:row>82</xdr:row>
      <xdr:rowOff>43180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6421100" y="14102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99077</xdr:rowOff>
    </xdr:from>
    <xdr:ext cx="762000" cy="259045"/>
    <xdr:sp macro="" textlink="">
      <xdr:nvSpPr>
        <xdr:cNvPr id="427" name="公債費以外最大値テキスト">
          <a:extLst>
            <a:ext uri="{FF2B5EF4-FFF2-40B4-BE49-F238E27FC236}">
              <a16:creationId xmlns:a16="http://schemas.microsoft.com/office/drawing/2014/main" id="{00000000-0008-0000-0400-0000AB010000}"/>
            </a:ext>
          </a:extLst>
        </xdr:cNvPr>
        <xdr:cNvSpPr txBox="1"/>
      </xdr:nvSpPr>
      <xdr:spPr>
        <a:xfrm>
          <a:off x="16598900" y="1244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12700</xdr:rowOff>
    </xdr:from>
    <xdr:to>
      <xdr:col>82</xdr:col>
      <xdr:colOff>196850</xdr:colOff>
      <xdr:row>74</xdr:row>
      <xdr:rowOff>12700</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6421100" y="1270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80</xdr:row>
      <xdr:rowOff>119380</xdr:rowOff>
    </xdr:from>
    <xdr:to>
      <xdr:col>82</xdr:col>
      <xdr:colOff>107950</xdr:colOff>
      <xdr:row>82</xdr:row>
      <xdr:rowOff>20320</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flipV="1">
          <a:off x="15671800" y="13835380"/>
          <a:ext cx="838200" cy="243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58438</xdr:rowOff>
    </xdr:from>
    <xdr:ext cx="762000" cy="259045"/>
    <xdr:sp macro="" textlink="">
      <xdr:nvSpPr>
        <xdr:cNvPr id="430" name="公債費以外平均値テキスト">
          <a:extLst>
            <a:ext uri="{FF2B5EF4-FFF2-40B4-BE49-F238E27FC236}">
              <a16:creationId xmlns:a16="http://schemas.microsoft.com/office/drawing/2014/main" id="{00000000-0008-0000-0400-0000AE010000}"/>
            </a:ext>
          </a:extLst>
        </xdr:cNvPr>
        <xdr:cNvSpPr txBox="1"/>
      </xdr:nvSpPr>
      <xdr:spPr>
        <a:xfrm>
          <a:off x="16598900" y="130886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41911</xdr:rowOff>
    </xdr:from>
    <xdr:to>
      <xdr:col>82</xdr:col>
      <xdr:colOff>158750</xdr:colOff>
      <xdr:row>77</xdr:row>
      <xdr:rowOff>143511</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64592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82</xdr:row>
      <xdr:rowOff>20320</xdr:rowOff>
    </xdr:from>
    <xdr:to>
      <xdr:col>78</xdr:col>
      <xdr:colOff>69850</xdr:colOff>
      <xdr:row>82</xdr:row>
      <xdr:rowOff>43180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4782800" y="1407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144780</xdr:rowOff>
    </xdr:from>
    <xdr:to>
      <xdr:col>78</xdr:col>
      <xdr:colOff>120650</xdr:colOff>
      <xdr:row>79</xdr:row>
      <xdr:rowOff>74930</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5621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85107</xdr:rowOff>
    </xdr:from>
    <xdr:ext cx="7366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5290800" y="1328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82</xdr:row>
      <xdr:rowOff>20320</xdr:rowOff>
    </xdr:from>
    <xdr:to>
      <xdr:col>73</xdr:col>
      <xdr:colOff>180975</xdr:colOff>
      <xdr:row>82</xdr:row>
      <xdr:rowOff>43180</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893800" y="1407922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26670</xdr:rowOff>
    </xdr:from>
    <xdr:to>
      <xdr:col>74</xdr:col>
      <xdr:colOff>31750</xdr:colOff>
      <xdr:row>79</xdr:row>
      <xdr:rowOff>128270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4732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138447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4401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80</xdr:row>
      <xdr:rowOff>111761</xdr:rowOff>
    </xdr:from>
    <xdr:to>
      <xdr:col>69</xdr:col>
      <xdr:colOff>92075</xdr:colOff>
      <xdr:row>82</xdr:row>
      <xdr:rowOff>20320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a:off x="13004800" y="13827761"/>
          <a:ext cx="889000" cy="2514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144780</xdr:rowOff>
    </xdr:from>
    <xdr:to>
      <xdr:col>69</xdr:col>
      <xdr:colOff>142875</xdr:colOff>
      <xdr:row>79</xdr:row>
      <xdr:rowOff>74930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3843000" y="13517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85107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512800" y="1328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83820</xdr:rowOff>
    </xdr:from>
    <xdr:to>
      <xdr:col>65</xdr:col>
      <xdr:colOff>53975</xdr:colOff>
      <xdr:row>79</xdr:row>
      <xdr:rowOff>13970</xdr:rowOff>
    </xdr:to>
    <xdr:sp macro="" textlink="">
      <xdr:nvSpPr>
        <xdr:cNvPr id="441" name="フローチャート: 判断 440">
          <a:extLst>
            <a:ext uri="{FF2B5EF4-FFF2-40B4-BE49-F238E27FC236}">
              <a16:creationId xmlns:a16="http://schemas.microsoft.com/office/drawing/2014/main" id="{00000000-0008-0000-0400-0000B9010000}"/>
            </a:ext>
          </a:extLst>
        </xdr:cNvPr>
        <xdr:cNvSpPr/>
      </xdr:nvSpPr>
      <xdr:spPr>
        <a:xfrm>
          <a:off x="12954000" y="1345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24147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623800" y="1322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80</xdr:row>
      <xdr:rowOff>68580</xdr:rowOff>
    </xdr:from>
    <xdr:to>
      <xdr:col>82</xdr:col>
      <xdr:colOff>158750</xdr:colOff>
      <xdr:row>80</xdr:row>
      <xdr:rowOff>170180</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6459200" y="1378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80</xdr:row>
      <xdr:rowOff>40657</xdr:rowOff>
    </xdr:from>
    <xdr:ext cx="762000" cy="259045"/>
    <xdr:sp macro="" textlink="">
      <xdr:nvSpPr>
        <xdr:cNvPr id="449" name="公債費以外該当値テキスト">
          <a:extLst>
            <a:ext uri="{FF2B5EF4-FFF2-40B4-BE49-F238E27FC236}">
              <a16:creationId xmlns:a16="http://schemas.microsoft.com/office/drawing/2014/main" id="{00000000-0008-0000-0400-0000C1010000}"/>
            </a:ext>
          </a:extLst>
        </xdr:cNvPr>
        <xdr:cNvSpPr txBox="1"/>
      </xdr:nvSpPr>
      <xdr:spPr>
        <a:xfrm>
          <a:off x="16598900" y="1375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81</xdr:row>
      <xdr:rowOff>140970</xdr:rowOff>
    </xdr:from>
    <xdr:to>
      <xdr:col>78</xdr:col>
      <xdr:colOff>120650</xdr:colOff>
      <xdr:row>82</xdr:row>
      <xdr:rowOff>71120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5621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82</xdr:row>
      <xdr:rowOff>55897</xdr:rowOff>
    </xdr:from>
    <xdr:ext cx="7366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5290800" y="14114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81</xdr:row>
      <xdr:rowOff>163830</xdr:rowOff>
    </xdr:from>
    <xdr:to>
      <xdr:col>74</xdr:col>
      <xdr:colOff>31750</xdr:colOff>
      <xdr:row>82</xdr:row>
      <xdr:rowOff>93980</xdr:rowOff>
    </xdr:to>
    <xdr:sp macro="" textlink="">
      <xdr:nvSpPr>
        <xdr:cNvPr id="452" name="楕円 451">
          <a:extLst>
            <a:ext uri="{FF2B5EF4-FFF2-40B4-BE49-F238E27FC236}">
              <a16:creationId xmlns:a16="http://schemas.microsoft.com/office/drawing/2014/main" id="{00000000-0008-0000-0400-0000C4010000}"/>
            </a:ext>
          </a:extLst>
        </xdr:cNvPr>
        <xdr:cNvSpPr/>
      </xdr:nvSpPr>
      <xdr:spPr>
        <a:xfrm>
          <a:off x="14732000" y="14051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82</xdr:row>
      <xdr:rowOff>78757</xdr:rowOff>
    </xdr:from>
    <xdr:ext cx="762000" cy="259045"/>
    <xdr:sp macro="" textlink="">
      <xdr:nvSpPr>
        <xdr:cNvPr id="453" name="テキスト ボックス 452">
          <a:extLst>
            <a:ext uri="{FF2B5EF4-FFF2-40B4-BE49-F238E27FC236}">
              <a16:creationId xmlns:a16="http://schemas.microsoft.com/office/drawing/2014/main" id="{00000000-0008-0000-0400-0000C5010000}"/>
            </a:ext>
          </a:extLst>
        </xdr:cNvPr>
        <xdr:cNvSpPr txBox="1"/>
      </xdr:nvSpPr>
      <xdr:spPr>
        <a:xfrm>
          <a:off x="14401800" y="1413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81</xdr:row>
      <xdr:rowOff>140970</xdr:rowOff>
    </xdr:from>
    <xdr:to>
      <xdr:col>69</xdr:col>
      <xdr:colOff>142875</xdr:colOff>
      <xdr:row>82</xdr:row>
      <xdr:rowOff>71120</xdr:rowOff>
    </xdr:to>
    <xdr:sp macro="" textlink="">
      <xdr:nvSpPr>
        <xdr:cNvPr id="454" name="楕円 453">
          <a:extLst>
            <a:ext uri="{FF2B5EF4-FFF2-40B4-BE49-F238E27FC236}">
              <a16:creationId xmlns:a16="http://schemas.microsoft.com/office/drawing/2014/main" id="{00000000-0008-0000-0400-0000C6010000}"/>
            </a:ext>
          </a:extLst>
        </xdr:cNvPr>
        <xdr:cNvSpPr/>
      </xdr:nvSpPr>
      <xdr:spPr>
        <a:xfrm>
          <a:off x="13843000" y="1402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82</xdr:row>
      <xdr:rowOff>55897</xdr:rowOff>
    </xdr:from>
    <xdr:ext cx="762000" cy="259045"/>
    <xdr:sp macro="" textlink="">
      <xdr:nvSpPr>
        <xdr:cNvPr id="455" name="テキスト ボックス 454">
          <a:extLst>
            <a:ext uri="{FF2B5EF4-FFF2-40B4-BE49-F238E27FC236}">
              <a16:creationId xmlns:a16="http://schemas.microsoft.com/office/drawing/2014/main" id="{00000000-0008-0000-0400-0000C7010000}"/>
            </a:ext>
          </a:extLst>
        </xdr:cNvPr>
        <xdr:cNvSpPr txBox="1"/>
      </xdr:nvSpPr>
      <xdr:spPr>
        <a:xfrm>
          <a:off x="13512800" y="1411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80</xdr:row>
      <xdr:rowOff>60961</xdr:rowOff>
    </xdr:from>
    <xdr:to>
      <xdr:col>65</xdr:col>
      <xdr:colOff>53975</xdr:colOff>
      <xdr:row>80</xdr:row>
      <xdr:rowOff>162561</xdr:rowOff>
    </xdr:to>
    <xdr:sp macro="" textlink="">
      <xdr:nvSpPr>
        <xdr:cNvPr id="456" name="楕円 455">
          <a:extLst>
            <a:ext uri="{FF2B5EF4-FFF2-40B4-BE49-F238E27FC236}">
              <a16:creationId xmlns:a16="http://schemas.microsoft.com/office/drawing/2014/main" id="{00000000-0008-0000-0400-0000C8010000}"/>
            </a:ext>
          </a:extLst>
        </xdr:cNvPr>
        <xdr:cNvSpPr/>
      </xdr:nvSpPr>
      <xdr:spPr>
        <a:xfrm>
          <a:off x="12954000" y="1377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80</xdr:row>
      <xdr:rowOff>147338</xdr:rowOff>
    </xdr:from>
    <xdr:ext cx="762000" cy="259045"/>
    <xdr:sp macro="" textlink="">
      <xdr:nvSpPr>
        <xdr:cNvPr id="457" name="テキスト ボックス 456">
          <a:extLst>
            <a:ext uri="{FF2B5EF4-FFF2-40B4-BE49-F238E27FC236}">
              <a16:creationId xmlns:a16="http://schemas.microsoft.com/office/drawing/2014/main" id="{00000000-0008-0000-0400-0000C9010000}"/>
            </a:ext>
          </a:extLst>
        </xdr:cNvPr>
        <xdr:cNvSpPr txBox="1"/>
      </xdr:nvSpPr>
      <xdr:spPr>
        <a:xfrm>
          <a:off x="12623800" y="13863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21</xdr:row>
      <xdr:rowOff>3175</xdr:rowOff>
    </xdr:from>
    <xdr:to>
      <xdr:col>33</xdr:col>
      <xdr:colOff>114300</xdr:colOff>
      <xdr:row>21</xdr:row>
      <xdr:rowOff>3175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51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20</xdr:row>
      <xdr:rowOff>32402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50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19</xdr:row>
      <xdr:rowOff>60325</xdr:rowOff>
    </xdr:from>
    <xdr:to>
      <xdr:col>33</xdr:col>
      <xdr:colOff>114300</xdr:colOff>
      <xdr:row>19</xdr:row>
      <xdr:rowOff>60325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36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89552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17</xdr:row>
      <xdr:rowOff>117475</xdr:rowOff>
    </xdr:from>
    <xdr:to>
      <xdr:col>33</xdr:col>
      <xdr:colOff>114300</xdr:colOff>
      <xdr:row>17</xdr:row>
      <xdr:rowOff>117475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3079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146702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937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14</xdr:row>
      <xdr:rowOff>60325</xdr:rowOff>
    </xdr:from>
    <xdr:to>
      <xdr:col>33</xdr:col>
      <xdr:colOff>114300</xdr:colOff>
      <xdr:row>14</xdr:row>
      <xdr:rowOff>60325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5082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13</xdr:row>
      <xdr:rowOff>89552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3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12</xdr:row>
      <xdr:rowOff>117475</xdr:rowOff>
    </xdr:from>
    <xdr:to>
      <xdr:col>33</xdr:col>
      <xdr:colOff>114300</xdr:colOff>
      <xdr:row>12</xdr:row>
      <xdr:rowOff>117475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222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11</xdr:row>
      <xdr:rowOff>146702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3175</xdr:rowOff>
    </xdr:from>
    <xdr:to>
      <xdr:col>33</xdr:col>
      <xdr:colOff>114300</xdr:colOff>
      <xdr:row>11</xdr:row>
      <xdr:rowOff>3175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93675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32402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794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7" name="テキスト ボックス 46">
          <a:extLst>
            <a:ext uri="{FF2B5EF4-FFF2-40B4-BE49-F238E27FC236}">
              <a16:creationId xmlns:a16="http://schemas.microsoft.com/office/drawing/2014/main" id="{00000000-0008-0000-0500-00002F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8" name="人口1人当たり決算額の推移グラフ枠130">
          <a:extLst>
            <a:ext uri="{FF2B5EF4-FFF2-40B4-BE49-F238E27FC236}">
              <a16:creationId xmlns:a16="http://schemas.microsoft.com/office/drawing/2014/main" id="{00000000-0008-0000-0500-000030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121976</xdr:rowOff>
    </xdr:from>
    <xdr:to>
      <xdr:col>29</xdr:col>
      <xdr:colOff>127000</xdr:colOff>
      <xdr:row>19</xdr:row>
      <xdr:rowOff>168353</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651500" y="2055551"/>
          <a:ext cx="0" cy="141797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140430</xdr:rowOff>
    </xdr:from>
    <xdr:ext cx="762000" cy="259045"/>
    <xdr:sp macro="" textlink="">
      <xdr:nvSpPr>
        <xdr:cNvPr id="50" name="人口1人当たり決算額の推移最小値テキスト130">
          <a:extLst>
            <a:ext uri="{FF2B5EF4-FFF2-40B4-BE49-F238E27FC236}">
              <a16:creationId xmlns:a16="http://schemas.microsoft.com/office/drawing/2014/main" id="{00000000-0008-0000-0500-000032000000}"/>
            </a:ext>
          </a:extLst>
        </xdr:cNvPr>
        <xdr:cNvSpPr txBox="1"/>
      </xdr:nvSpPr>
      <xdr:spPr>
        <a:xfrm>
          <a:off x="5740400" y="344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168353</xdr:rowOff>
    </xdr:from>
    <xdr:to>
      <xdr:col>30</xdr:col>
      <xdr:colOff>25400</xdr:colOff>
      <xdr:row>19</xdr:row>
      <xdr:rowOff>168353</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34735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36903</xdr:rowOff>
    </xdr:from>
    <xdr:ext cx="762000" cy="259045"/>
    <xdr:sp macro="" textlink="">
      <xdr:nvSpPr>
        <xdr:cNvPr id="52" name="人口1人当たり決算額の推移最大値テキスト130">
          <a:extLst>
            <a:ext uri="{FF2B5EF4-FFF2-40B4-BE49-F238E27FC236}">
              <a16:creationId xmlns:a16="http://schemas.microsoft.com/office/drawing/2014/main" id="{00000000-0008-0000-0500-000034000000}"/>
            </a:ext>
          </a:extLst>
        </xdr:cNvPr>
        <xdr:cNvSpPr txBox="1"/>
      </xdr:nvSpPr>
      <xdr:spPr>
        <a:xfrm>
          <a:off x="5740400" y="17990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151,685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121976</xdr:rowOff>
    </xdr:from>
    <xdr:to>
      <xdr:col>30</xdr:col>
      <xdr:colOff>25400</xdr:colOff>
      <xdr:row>11</xdr:row>
      <xdr:rowOff>121976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a:off x="5562600" y="20555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148250</xdr:rowOff>
    </xdr:from>
    <xdr:to>
      <xdr:col>29</xdr:col>
      <xdr:colOff>127000</xdr:colOff>
      <xdr:row>17</xdr:row>
      <xdr:rowOff>163052</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5003800" y="3110525"/>
          <a:ext cx="647700" cy="148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67329</xdr:rowOff>
    </xdr:from>
    <xdr:ext cx="762000" cy="259045"/>
    <xdr:sp macro="" textlink="">
      <xdr:nvSpPr>
        <xdr:cNvPr id="55" name="人口1人当たり決算額の推移平均値テキスト130">
          <a:extLst>
            <a:ext uri="{FF2B5EF4-FFF2-40B4-BE49-F238E27FC236}">
              <a16:creationId xmlns:a16="http://schemas.microsoft.com/office/drawing/2014/main" id="{00000000-0008-0000-0500-000037000000}"/>
            </a:ext>
          </a:extLst>
        </xdr:cNvPr>
        <xdr:cNvSpPr txBox="1"/>
      </xdr:nvSpPr>
      <xdr:spPr>
        <a:xfrm>
          <a:off x="5740400" y="268670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50802</xdr:rowOff>
    </xdr:from>
    <xdr:to>
      <xdr:col>29</xdr:col>
      <xdr:colOff>177800</xdr:colOff>
      <xdr:row>16</xdr:row>
      <xdr:rowOff>152402</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5600700" y="28416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163052</xdr:rowOff>
    </xdr:from>
    <xdr:to>
      <xdr:col>26</xdr:col>
      <xdr:colOff>50800</xdr:colOff>
      <xdr:row>18</xdr:row>
      <xdr:rowOff>39522</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4305300" y="3125327"/>
          <a:ext cx="698500" cy="479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147299</xdr:rowOff>
    </xdr:from>
    <xdr:to>
      <xdr:col>26</xdr:col>
      <xdr:colOff>101600</xdr:colOff>
      <xdr:row>17</xdr:row>
      <xdr:rowOff>77449</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953000" y="29381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87626</xdr:rowOff>
    </xdr:from>
    <xdr:ext cx="7366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4622800" y="27070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39522</xdr:rowOff>
    </xdr:from>
    <xdr:to>
      <xdr:col>22</xdr:col>
      <xdr:colOff>114300</xdr:colOff>
      <xdr:row>18</xdr:row>
      <xdr:rowOff>57596</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3606800" y="3173247"/>
          <a:ext cx="698500" cy="180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9725</xdr:rowOff>
    </xdr:from>
    <xdr:to>
      <xdr:col>22</xdr:col>
      <xdr:colOff>165100</xdr:colOff>
      <xdr:row>17</xdr:row>
      <xdr:rowOff>111325</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4254500" y="29720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121502</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924300" y="274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57596</xdr:rowOff>
    </xdr:from>
    <xdr:to>
      <xdr:col>18</xdr:col>
      <xdr:colOff>177800</xdr:colOff>
      <xdr:row>18</xdr:row>
      <xdr:rowOff>65868</xdr:rowOff>
    </xdr:to>
    <xdr:cxnSp macro="">
      <xdr:nvCxnSpPr>
        <xdr:cNvPr id="63" name="直線コネクタ 62">
          <a:extLst>
            <a:ext uri="{FF2B5EF4-FFF2-40B4-BE49-F238E27FC236}">
              <a16:creationId xmlns:a16="http://schemas.microsoft.com/office/drawing/2014/main" id="{00000000-0008-0000-0500-00003F000000}"/>
            </a:ext>
          </a:extLst>
        </xdr:cNvPr>
        <xdr:cNvCxnSpPr/>
      </xdr:nvCxnSpPr>
      <xdr:spPr bwMode="auto">
        <a:xfrm flipV="1">
          <a:off x="2908300" y="3191321"/>
          <a:ext cx="698500" cy="827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25956</xdr:rowOff>
    </xdr:from>
    <xdr:to>
      <xdr:col>19</xdr:col>
      <xdr:colOff>38100</xdr:colOff>
      <xdr:row>17</xdr:row>
      <xdr:rowOff>127556</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3556000" y="298823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137733</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3225800" y="27571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25298</xdr:rowOff>
    </xdr:from>
    <xdr:to>
      <xdr:col>15</xdr:col>
      <xdr:colOff>101600</xdr:colOff>
      <xdr:row>17</xdr:row>
      <xdr:rowOff>126898</xdr:rowOff>
    </xdr:to>
    <xdr:sp macro="" textlink="">
      <xdr:nvSpPr>
        <xdr:cNvPr id="66" name="フローチャート: 判断 65">
          <a:extLst>
            <a:ext uri="{FF2B5EF4-FFF2-40B4-BE49-F238E27FC236}">
              <a16:creationId xmlns:a16="http://schemas.microsoft.com/office/drawing/2014/main" id="{00000000-0008-0000-0500-000042000000}"/>
            </a:ext>
          </a:extLst>
        </xdr:cNvPr>
        <xdr:cNvSpPr/>
      </xdr:nvSpPr>
      <xdr:spPr bwMode="auto">
        <a:xfrm>
          <a:off x="2857500" y="2987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137075</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527300" y="2756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97450</xdr:rowOff>
    </xdr:from>
    <xdr:to>
      <xdr:col>29</xdr:col>
      <xdr:colOff>177800</xdr:colOff>
      <xdr:row>18</xdr:row>
      <xdr:rowOff>27600</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5600700" y="305972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69527</xdr:rowOff>
    </xdr:from>
    <xdr:ext cx="762000" cy="259045"/>
    <xdr:sp macro="" textlink="">
      <xdr:nvSpPr>
        <xdr:cNvPr id="74" name="人口1人当たり決算額の推移該当値テキスト130">
          <a:extLst>
            <a:ext uri="{FF2B5EF4-FFF2-40B4-BE49-F238E27FC236}">
              <a16:creationId xmlns:a16="http://schemas.microsoft.com/office/drawing/2014/main" id="{00000000-0008-0000-0500-00004A000000}"/>
            </a:ext>
          </a:extLst>
        </xdr:cNvPr>
        <xdr:cNvSpPr txBox="1"/>
      </xdr:nvSpPr>
      <xdr:spPr>
        <a:xfrm>
          <a:off x="5740400" y="3031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112252</xdr:rowOff>
    </xdr:from>
    <xdr:to>
      <xdr:col>26</xdr:col>
      <xdr:colOff>101600</xdr:colOff>
      <xdr:row>18</xdr:row>
      <xdr:rowOff>42402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953000" y="30745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27179</xdr:rowOff>
    </xdr:from>
    <xdr:ext cx="7366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4622800" y="316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160172</xdr:rowOff>
    </xdr:from>
    <xdr:to>
      <xdr:col>22</xdr:col>
      <xdr:colOff>165100</xdr:colOff>
      <xdr:row>18</xdr:row>
      <xdr:rowOff>90322</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4254500" y="31224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75099</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924300" y="3208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6796</xdr:rowOff>
    </xdr:from>
    <xdr:to>
      <xdr:col>19</xdr:col>
      <xdr:colOff>38100</xdr:colOff>
      <xdr:row>18</xdr:row>
      <xdr:rowOff>108396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3556000" y="31405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93173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3225800" y="32268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15068</xdr:rowOff>
    </xdr:from>
    <xdr:to>
      <xdr:col>15</xdr:col>
      <xdr:colOff>101600</xdr:colOff>
      <xdr:row>18</xdr:row>
      <xdr:rowOff>116668</xdr:rowOff>
    </xdr:to>
    <xdr:sp macro="" textlink="">
      <xdr:nvSpPr>
        <xdr:cNvPr id="81" name="楕円 80">
          <a:extLst>
            <a:ext uri="{FF2B5EF4-FFF2-40B4-BE49-F238E27FC236}">
              <a16:creationId xmlns:a16="http://schemas.microsoft.com/office/drawing/2014/main" id="{00000000-0008-0000-0500-000051000000}"/>
            </a:ext>
          </a:extLst>
        </xdr:cNvPr>
        <xdr:cNvSpPr/>
      </xdr:nvSpPr>
      <xdr:spPr bwMode="auto">
        <a:xfrm>
          <a:off x="2857500" y="3148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101445</xdr:rowOff>
    </xdr:from>
    <xdr:ext cx="762000" cy="259045"/>
    <xdr:sp macro="" textlink="">
      <xdr:nvSpPr>
        <xdr:cNvPr id="82" name="テキスト ボックス 81">
          <a:extLst>
            <a:ext uri="{FF2B5EF4-FFF2-40B4-BE49-F238E27FC236}">
              <a16:creationId xmlns:a16="http://schemas.microsoft.com/office/drawing/2014/main" id="{00000000-0008-0000-0500-000052000000}"/>
            </a:ext>
          </a:extLst>
        </xdr:cNvPr>
        <xdr:cNvSpPr txBox="1"/>
      </xdr:nvSpPr>
      <xdr:spPr>
        <a:xfrm>
          <a:off x="2527300" y="323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4" name="角丸四角形 83">
          <a:extLst>
            <a:ext uri="{FF2B5EF4-FFF2-40B4-BE49-F238E27FC236}">
              <a16:creationId xmlns:a16="http://schemas.microsoft.com/office/drawing/2014/main" id="{00000000-0008-0000-0500-000054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6" name="正方形/長方形 85">
          <a:extLst>
            <a:ext uri="{FF2B5EF4-FFF2-40B4-BE49-F238E27FC236}">
              <a16:creationId xmlns:a16="http://schemas.microsoft.com/office/drawing/2014/main" id="{00000000-0008-0000-0500-000056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7" name="正方形/長方形 86">
          <a:extLst>
            <a:ext uri="{FF2B5EF4-FFF2-40B4-BE49-F238E27FC236}">
              <a16:creationId xmlns:a16="http://schemas.microsoft.com/office/drawing/2014/main" id="{00000000-0008-0000-0500-000057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91" name="直線コネクタ 90">
          <a:extLst>
            <a:ext uri="{FF2B5EF4-FFF2-40B4-BE49-F238E27FC236}">
              <a16:creationId xmlns:a16="http://schemas.microsoft.com/office/drawing/2014/main" id="{00000000-0008-0000-0500-00005B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3" name="楕円 92">
          <a:extLst>
            <a:ext uri="{FF2B5EF4-FFF2-40B4-BE49-F238E27FC236}">
              <a16:creationId xmlns:a16="http://schemas.microsoft.com/office/drawing/2014/main" id="{00000000-0008-0000-0500-00005D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4" name="フローチャート: 判断 93">
          <a:extLst>
            <a:ext uri="{FF2B5EF4-FFF2-40B4-BE49-F238E27FC236}">
              <a16:creationId xmlns:a16="http://schemas.microsoft.com/office/drawing/2014/main" id="{00000000-0008-0000-0500-00005E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5" name="正方形/長方形 94">
          <a:extLst>
            <a:ext uri="{FF2B5EF4-FFF2-40B4-BE49-F238E27FC236}">
              <a16:creationId xmlns:a16="http://schemas.microsoft.com/office/drawing/2014/main" id="{00000000-0008-0000-0500-00005F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38</xdr:row>
      <xdr:rowOff>1105</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468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159657</xdr:rowOff>
    </xdr:from>
    <xdr:to>
      <xdr:col>33</xdr:col>
      <xdr:colOff>114300</xdr:colOff>
      <xdr:row>37</xdr:row>
      <xdr:rowOff>159657</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9" name="テキスト ボックス 108">
          <a:extLst>
            <a:ext uri="{FF2B5EF4-FFF2-40B4-BE49-F238E27FC236}">
              <a16:creationId xmlns:a16="http://schemas.microsoft.com/office/drawing/2014/main" id="{00000000-0008-0000-0500-00006D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11" name="テキスト ボックス 110">
          <a:extLst>
            <a:ext uri="{FF2B5EF4-FFF2-40B4-BE49-F238E27FC236}">
              <a16:creationId xmlns:a16="http://schemas.microsoft.com/office/drawing/2014/main" id="{00000000-0008-0000-0500-00006F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12" name="人口1人当たり決算額の推移グラフ枠445">
          <a:extLst>
            <a:ext uri="{FF2B5EF4-FFF2-40B4-BE49-F238E27FC236}">
              <a16:creationId xmlns:a16="http://schemas.microsoft.com/office/drawing/2014/main" id="{00000000-0008-0000-0500-000070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146202</xdr:rowOff>
    </xdr:from>
    <xdr:to>
      <xdr:col>29</xdr:col>
      <xdr:colOff>127000</xdr:colOff>
      <xdr:row>38</xdr:row>
      <xdr:rowOff>100581</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flipV="1">
          <a:off x="5651500" y="6070752"/>
          <a:ext cx="0" cy="149742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72658</xdr:rowOff>
    </xdr:from>
    <xdr:ext cx="762000" cy="259045"/>
    <xdr:sp macro="" textlink="">
      <xdr:nvSpPr>
        <xdr:cNvPr id="114" name="人口1人当たり決算額の推移最小値テキスト445">
          <a:extLst>
            <a:ext uri="{FF2B5EF4-FFF2-40B4-BE49-F238E27FC236}">
              <a16:creationId xmlns:a16="http://schemas.microsoft.com/office/drawing/2014/main" id="{00000000-0008-0000-0500-000072000000}"/>
            </a:ext>
          </a:extLst>
        </xdr:cNvPr>
        <xdr:cNvSpPr txBox="1"/>
      </xdr:nvSpPr>
      <xdr:spPr>
        <a:xfrm>
          <a:off x="5740400" y="75402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100581</xdr:rowOff>
    </xdr:from>
    <xdr:to>
      <xdr:col>30</xdr:col>
      <xdr:colOff>25400</xdr:colOff>
      <xdr:row>38</xdr:row>
      <xdr:rowOff>100581</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5562600" y="756818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61129</xdr:rowOff>
    </xdr:from>
    <xdr:ext cx="762000" cy="259045"/>
    <xdr:sp macro="" textlink="">
      <xdr:nvSpPr>
        <xdr:cNvPr id="116" name="人口1人当たり決算額の推移最大値テキスト445">
          <a:extLst>
            <a:ext uri="{FF2B5EF4-FFF2-40B4-BE49-F238E27FC236}">
              <a16:creationId xmlns:a16="http://schemas.microsoft.com/office/drawing/2014/main" id="{00000000-0008-0000-0500-000074000000}"/>
            </a:ext>
          </a:extLst>
        </xdr:cNvPr>
        <xdr:cNvSpPr txBox="1"/>
      </xdr:nvSpPr>
      <xdr:spPr>
        <a:xfrm>
          <a:off x="5740400" y="5814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146202</xdr:rowOff>
    </xdr:from>
    <xdr:to>
      <xdr:col>30</xdr:col>
      <xdr:colOff>25400</xdr:colOff>
      <xdr:row>33</xdr:row>
      <xdr:rowOff>146202</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5562600" y="60707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90424</xdr:rowOff>
    </xdr:from>
    <xdr:to>
      <xdr:col>29</xdr:col>
      <xdr:colOff>127000</xdr:colOff>
      <xdr:row>37</xdr:row>
      <xdr:rowOff>99731</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5003800" y="7215124"/>
          <a:ext cx="647700" cy="93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110133</xdr:rowOff>
    </xdr:from>
    <xdr:ext cx="762000" cy="259045"/>
    <xdr:sp macro="" textlink="">
      <xdr:nvSpPr>
        <xdr:cNvPr id="119" name="人口1人当たり決算額の推移平均値テキスト445">
          <a:extLst>
            <a:ext uri="{FF2B5EF4-FFF2-40B4-BE49-F238E27FC236}">
              <a16:creationId xmlns:a16="http://schemas.microsoft.com/office/drawing/2014/main" id="{00000000-0008-0000-0500-000077000000}"/>
            </a:ext>
          </a:extLst>
        </xdr:cNvPr>
        <xdr:cNvSpPr txBox="1"/>
      </xdr:nvSpPr>
      <xdr:spPr>
        <a:xfrm>
          <a:off x="5740400" y="67204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265056</xdr:rowOff>
    </xdr:from>
    <xdr:to>
      <xdr:col>29</xdr:col>
      <xdr:colOff>177800</xdr:colOff>
      <xdr:row>36</xdr:row>
      <xdr:rowOff>23756</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5600700" y="68754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7769</xdr:rowOff>
    </xdr:from>
    <xdr:to>
      <xdr:col>26</xdr:col>
      <xdr:colOff>50800</xdr:colOff>
      <xdr:row>37</xdr:row>
      <xdr:rowOff>99731</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4305300" y="6618119"/>
          <a:ext cx="698500" cy="6063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35085</xdr:rowOff>
    </xdr:from>
    <xdr:to>
      <xdr:col>26</xdr:col>
      <xdr:colOff>101600</xdr:colOff>
      <xdr:row>36</xdr:row>
      <xdr:rowOff>136685</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4953000" y="698833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146862</xdr:rowOff>
    </xdr:from>
    <xdr:ext cx="7366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622800" y="675721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7769</xdr:rowOff>
    </xdr:from>
    <xdr:to>
      <xdr:col>22</xdr:col>
      <xdr:colOff>114300</xdr:colOff>
      <xdr:row>37</xdr:row>
      <xdr:rowOff>109692</xdr:rowOff>
    </xdr:to>
    <xdr:cxnSp macro="">
      <xdr:nvCxnSpPr>
        <xdr:cNvPr id="124" name="直線コネクタ 123">
          <a:extLst>
            <a:ext uri="{FF2B5EF4-FFF2-40B4-BE49-F238E27FC236}">
              <a16:creationId xmlns:a16="http://schemas.microsoft.com/office/drawing/2014/main" id="{00000000-0008-0000-0500-00007C000000}"/>
            </a:ext>
          </a:extLst>
        </xdr:cNvPr>
        <xdr:cNvCxnSpPr/>
      </xdr:nvCxnSpPr>
      <xdr:spPr bwMode="auto">
        <a:xfrm flipV="1">
          <a:off x="3606800" y="6618119"/>
          <a:ext cx="698500" cy="6162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29794</xdr:rowOff>
    </xdr:from>
    <xdr:to>
      <xdr:col>22</xdr:col>
      <xdr:colOff>165100</xdr:colOff>
      <xdr:row>36</xdr:row>
      <xdr:rowOff>131394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4254500" y="69830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116171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924300" y="706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84415</xdr:rowOff>
    </xdr:from>
    <xdr:to>
      <xdr:col>18</xdr:col>
      <xdr:colOff>177800</xdr:colOff>
      <xdr:row>37</xdr:row>
      <xdr:rowOff>109692</xdr:rowOff>
    </xdr:to>
    <xdr:cxnSp macro="">
      <xdr:nvCxnSpPr>
        <xdr:cNvPr id="127" name="直線コネクタ 126">
          <a:extLst>
            <a:ext uri="{FF2B5EF4-FFF2-40B4-BE49-F238E27FC236}">
              <a16:creationId xmlns:a16="http://schemas.microsoft.com/office/drawing/2014/main" id="{00000000-0008-0000-0500-00007F000000}"/>
            </a:ext>
          </a:extLst>
        </xdr:cNvPr>
        <xdr:cNvCxnSpPr/>
      </xdr:nvCxnSpPr>
      <xdr:spPr bwMode="auto">
        <a:xfrm>
          <a:off x="2908300" y="7209115"/>
          <a:ext cx="698500" cy="2527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44033</xdr:rowOff>
    </xdr:from>
    <xdr:to>
      <xdr:col>19</xdr:col>
      <xdr:colOff>38100</xdr:colOff>
      <xdr:row>36</xdr:row>
      <xdr:rowOff>145633</xdr:rowOff>
    </xdr:to>
    <xdr:sp macro="" textlink="">
      <xdr:nvSpPr>
        <xdr:cNvPr id="128" name="フローチャート: 判断 127">
          <a:extLst>
            <a:ext uri="{FF2B5EF4-FFF2-40B4-BE49-F238E27FC236}">
              <a16:creationId xmlns:a16="http://schemas.microsoft.com/office/drawing/2014/main" id="{00000000-0008-0000-0500-000080000000}"/>
            </a:ext>
          </a:extLst>
        </xdr:cNvPr>
        <xdr:cNvSpPr/>
      </xdr:nvSpPr>
      <xdr:spPr bwMode="auto">
        <a:xfrm>
          <a:off x="3556000" y="69972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155810</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225800" y="6766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9743</xdr:rowOff>
    </xdr:from>
    <xdr:to>
      <xdr:col>15</xdr:col>
      <xdr:colOff>101600</xdr:colOff>
      <xdr:row>36</xdr:row>
      <xdr:rowOff>111343</xdr:rowOff>
    </xdr:to>
    <xdr:sp macro="" textlink="">
      <xdr:nvSpPr>
        <xdr:cNvPr id="130" name="フローチャート: 判断 129">
          <a:extLst>
            <a:ext uri="{FF2B5EF4-FFF2-40B4-BE49-F238E27FC236}">
              <a16:creationId xmlns:a16="http://schemas.microsoft.com/office/drawing/2014/main" id="{00000000-0008-0000-0500-000082000000}"/>
            </a:ext>
          </a:extLst>
        </xdr:cNvPr>
        <xdr:cNvSpPr/>
      </xdr:nvSpPr>
      <xdr:spPr bwMode="auto">
        <a:xfrm>
          <a:off x="2857500" y="69629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121520</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527300" y="6731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39624</xdr:rowOff>
    </xdr:from>
    <xdr:to>
      <xdr:col>29</xdr:col>
      <xdr:colOff>177800</xdr:colOff>
      <xdr:row>37</xdr:row>
      <xdr:rowOff>141224</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5600700" y="716432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11701</xdr:rowOff>
    </xdr:from>
    <xdr:ext cx="762000" cy="259045"/>
    <xdr:sp macro="" textlink="">
      <xdr:nvSpPr>
        <xdr:cNvPr id="138" name="人口1人当たり決算額の推移該当値テキスト445">
          <a:extLst>
            <a:ext uri="{FF2B5EF4-FFF2-40B4-BE49-F238E27FC236}">
              <a16:creationId xmlns:a16="http://schemas.microsoft.com/office/drawing/2014/main" id="{00000000-0008-0000-0500-00008A000000}"/>
            </a:ext>
          </a:extLst>
        </xdr:cNvPr>
        <xdr:cNvSpPr txBox="1"/>
      </xdr:nvSpPr>
      <xdr:spPr>
        <a:xfrm>
          <a:off x="57404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48931</xdr:rowOff>
    </xdr:from>
    <xdr:to>
      <xdr:col>26</xdr:col>
      <xdr:colOff>101600</xdr:colOff>
      <xdr:row>37</xdr:row>
      <xdr:rowOff>150531</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4953000" y="71736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135308</xdr:rowOff>
    </xdr:from>
    <xdr:ext cx="7366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4622800" y="72600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299869</xdr:rowOff>
    </xdr:from>
    <xdr:to>
      <xdr:col>22</xdr:col>
      <xdr:colOff>165100</xdr:colOff>
      <xdr:row>35</xdr:row>
      <xdr:rowOff>58569</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4254500" y="65673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68746</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3924300" y="6336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58892</xdr:rowOff>
    </xdr:from>
    <xdr:to>
      <xdr:col>19</xdr:col>
      <xdr:colOff>38100</xdr:colOff>
      <xdr:row>37</xdr:row>
      <xdr:rowOff>160492</xdr:rowOff>
    </xdr:to>
    <xdr:sp macro="" textlink="">
      <xdr:nvSpPr>
        <xdr:cNvPr id="143" name="楕円 142">
          <a:extLst>
            <a:ext uri="{FF2B5EF4-FFF2-40B4-BE49-F238E27FC236}">
              <a16:creationId xmlns:a16="http://schemas.microsoft.com/office/drawing/2014/main" id="{00000000-0008-0000-0500-00008F000000}"/>
            </a:ext>
          </a:extLst>
        </xdr:cNvPr>
        <xdr:cNvSpPr/>
      </xdr:nvSpPr>
      <xdr:spPr bwMode="auto">
        <a:xfrm>
          <a:off x="3556000" y="71835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145269</xdr:rowOff>
    </xdr:from>
    <xdr:ext cx="762000" cy="259045"/>
    <xdr:sp macro="" textlink="">
      <xdr:nvSpPr>
        <xdr:cNvPr id="144" name="テキスト ボックス 143">
          <a:extLst>
            <a:ext uri="{FF2B5EF4-FFF2-40B4-BE49-F238E27FC236}">
              <a16:creationId xmlns:a16="http://schemas.microsoft.com/office/drawing/2014/main" id="{00000000-0008-0000-0500-000090000000}"/>
            </a:ext>
          </a:extLst>
        </xdr:cNvPr>
        <xdr:cNvSpPr txBox="1"/>
      </xdr:nvSpPr>
      <xdr:spPr>
        <a:xfrm>
          <a:off x="3225800" y="7269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33615</xdr:rowOff>
    </xdr:from>
    <xdr:to>
      <xdr:col>15</xdr:col>
      <xdr:colOff>101600</xdr:colOff>
      <xdr:row>37</xdr:row>
      <xdr:rowOff>135215</xdr:rowOff>
    </xdr:to>
    <xdr:sp macro="" textlink="">
      <xdr:nvSpPr>
        <xdr:cNvPr id="145" name="楕円 144">
          <a:extLst>
            <a:ext uri="{FF2B5EF4-FFF2-40B4-BE49-F238E27FC236}">
              <a16:creationId xmlns:a16="http://schemas.microsoft.com/office/drawing/2014/main" id="{00000000-0008-0000-0500-000091000000}"/>
            </a:ext>
          </a:extLst>
        </xdr:cNvPr>
        <xdr:cNvSpPr/>
      </xdr:nvSpPr>
      <xdr:spPr bwMode="auto">
        <a:xfrm>
          <a:off x="2857500" y="71583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119992</xdr:rowOff>
    </xdr:from>
    <xdr:ext cx="762000" cy="259045"/>
    <xdr:sp macro="" textlink="">
      <xdr:nvSpPr>
        <xdr:cNvPr id="146" name="テキスト ボックス 145">
          <a:extLst>
            <a:ext uri="{FF2B5EF4-FFF2-40B4-BE49-F238E27FC236}">
              <a16:creationId xmlns:a16="http://schemas.microsoft.com/office/drawing/2014/main" id="{00000000-0008-0000-0500-000092000000}"/>
            </a:ext>
          </a:extLst>
        </xdr:cNvPr>
        <xdr:cNvSpPr txBox="1"/>
      </xdr:nvSpPr>
      <xdr:spPr>
        <a:xfrm>
          <a:off x="2527300" y="7244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75,123
74,707
279.43
42,043,954
40,940,842
894,436
20,168,826
42,600,674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82,629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52222</xdr:rowOff>
    </xdr:from>
    <xdr:to>
      <xdr:col>24</xdr:col>
      <xdr:colOff>62865</xdr:colOff>
      <xdr:row>37</xdr:row>
      <xdr:rowOff>125692</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95722"/>
          <a:ext cx="1270" cy="1273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129519</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473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125692</xdr:rowOff>
    </xdr:from>
    <xdr:to>
      <xdr:col>24</xdr:col>
      <xdr:colOff>152400</xdr:colOff>
      <xdr:row>37</xdr:row>
      <xdr:rowOff>125692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4693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170349</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70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52222</xdr:rowOff>
    </xdr:from>
    <xdr:to>
      <xdr:col>24</xdr:col>
      <xdr:colOff>152400</xdr:colOff>
      <xdr:row>30</xdr:row>
      <xdr:rowOff>52222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9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58534</xdr:rowOff>
    </xdr:from>
    <xdr:to>
      <xdr:col>24</xdr:col>
      <xdr:colOff>63500</xdr:colOff>
      <xdr:row>36</xdr:row>
      <xdr:rowOff>95631</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30734"/>
          <a:ext cx="838200" cy="37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166387</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24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143510</xdr:rowOff>
    </xdr:from>
    <xdr:to>
      <xdr:col>24</xdr:col>
      <xdr:colOff>114300</xdr:colOff>
      <xdr:row>35</xdr:row>
      <xdr:rowOff>73660</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72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95631</xdr:rowOff>
    </xdr:from>
    <xdr:to>
      <xdr:col>19</xdr:col>
      <xdr:colOff>177800</xdr:colOff>
      <xdr:row>37</xdr:row>
      <xdr:rowOff>80315</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267831"/>
          <a:ext cx="889000" cy="1561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29235</xdr:rowOff>
    </xdr:from>
    <xdr:to>
      <xdr:col>20</xdr:col>
      <xdr:colOff>38100</xdr:colOff>
      <xdr:row>35</xdr:row>
      <xdr:rowOff>130835</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29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147362</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052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59703</xdr:rowOff>
    </xdr:from>
    <xdr:to>
      <xdr:col>15</xdr:col>
      <xdr:colOff>50800</xdr:colOff>
      <xdr:row>37</xdr:row>
      <xdr:rowOff>80315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403353"/>
          <a:ext cx="889000" cy="20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131864</xdr:rowOff>
    </xdr:from>
    <xdr:to>
      <xdr:col>15</xdr:col>
      <xdr:colOff>101600</xdr:colOff>
      <xdr:row>36</xdr:row>
      <xdr:rowOff>62014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132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78541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907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59703</xdr:rowOff>
    </xdr:from>
    <xdr:to>
      <xdr:col>10</xdr:col>
      <xdr:colOff>114300</xdr:colOff>
      <xdr:row>37</xdr:row>
      <xdr:rowOff>79184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403353"/>
          <a:ext cx="889000" cy="19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135230</xdr:rowOff>
    </xdr:from>
    <xdr:to>
      <xdr:col>10</xdr:col>
      <xdr:colOff>165100</xdr:colOff>
      <xdr:row>36</xdr:row>
      <xdr:rowOff>65380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13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81907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911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135534</xdr:rowOff>
    </xdr:from>
    <xdr:to>
      <xdr:col>6</xdr:col>
      <xdr:colOff>38100</xdr:colOff>
      <xdr:row>36</xdr:row>
      <xdr:rowOff>65684</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136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82211</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91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7734</xdr:rowOff>
    </xdr:from>
    <xdr:to>
      <xdr:col>24</xdr:col>
      <xdr:colOff>114300</xdr:colOff>
      <xdr:row>36</xdr:row>
      <xdr:rowOff>109334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9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157611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44831</xdr:rowOff>
    </xdr:from>
    <xdr:to>
      <xdr:col>20</xdr:col>
      <xdr:colOff>38100</xdr:colOff>
      <xdr:row>36</xdr:row>
      <xdr:rowOff>146431</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1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137558</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309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29515</xdr:rowOff>
    </xdr:from>
    <xdr:to>
      <xdr:col>15</xdr:col>
      <xdr:colOff>101600</xdr:colOff>
      <xdr:row>37</xdr:row>
      <xdr:rowOff>131115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3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122242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65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8903</xdr:rowOff>
    </xdr:from>
    <xdr:to>
      <xdr:col>10</xdr:col>
      <xdr:colOff>165100</xdr:colOff>
      <xdr:row>37</xdr:row>
      <xdr:rowOff>110503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52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101630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28384</xdr:rowOff>
    </xdr:from>
    <xdr:to>
      <xdr:col>6</xdr:col>
      <xdr:colOff>38100</xdr:colOff>
      <xdr:row>37</xdr:row>
      <xdr:rowOff>129984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7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121111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6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100,849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56637</xdr:rowOff>
    </xdr:from>
    <xdr:to>
      <xdr:col>24</xdr:col>
      <xdr:colOff>62865</xdr:colOff>
      <xdr:row>58</xdr:row>
      <xdr:rowOff>67332</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800587"/>
          <a:ext cx="1270" cy="1210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71159</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01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67332</xdr:rowOff>
    </xdr:from>
    <xdr:to>
      <xdr:col>24</xdr:col>
      <xdr:colOff>152400</xdr:colOff>
      <xdr:row>58</xdr:row>
      <xdr:rowOff>67332</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011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3314</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5758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126,587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56637</xdr:rowOff>
    </xdr:from>
    <xdr:to>
      <xdr:col>24</xdr:col>
      <xdr:colOff>152400</xdr:colOff>
      <xdr:row>51</xdr:row>
      <xdr:rowOff>56637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800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50</xdr:row>
      <xdr:rowOff>140516</xdr:rowOff>
    </xdr:from>
    <xdr:to>
      <xdr:col>24</xdr:col>
      <xdr:colOff>63500</xdr:colOff>
      <xdr:row>53</xdr:row>
      <xdr:rowOff>120955</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8713016"/>
          <a:ext cx="838200" cy="494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38311</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46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59884</xdr:rowOff>
    </xdr:from>
    <xdr:to>
      <xdr:col>24</xdr:col>
      <xdr:colOff>114300</xdr:colOff>
      <xdr:row>55</xdr:row>
      <xdr:rowOff>161484</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489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50</xdr:row>
      <xdr:rowOff>140516</xdr:rowOff>
    </xdr:from>
    <xdr:to>
      <xdr:col>19</xdr:col>
      <xdr:colOff>177800</xdr:colOff>
      <xdr:row>52</xdr:row>
      <xdr:rowOff>62760</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8713016"/>
          <a:ext cx="889000" cy="265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49450</xdr:rowOff>
    </xdr:from>
    <xdr:to>
      <xdr:col>20</xdr:col>
      <xdr:colOff>38100</xdr:colOff>
      <xdr:row>56</xdr:row>
      <xdr:rowOff>151050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50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142177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3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62760</xdr:rowOff>
    </xdr:from>
    <xdr:to>
      <xdr:col>15</xdr:col>
      <xdr:colOff>50800</xdr:colOff>
      <xdr:row>54</xdr:row>
      <xdr:rowOff>59968</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8978160"/>
          <a:ext cx="889000" cy="34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96901</xdr:rowOff>
    </xdr:from>
    <xdr:to>
      <xdr:col>15</xdr:col>
      <xdr:colOff>101600</xdr:colOff>
      <xdr:row>57</xdr:row>
      <xdr:rowOff>27051</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98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18178</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90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54</xdr:row>
      <xdr:rowOff>59968</xdr:rowOff>
    </xdr:from>
    <xdr:to>
      <xdr:col>10</xdr:col>
      <xdr:colOff>114300</xdr:colOff>
      <xdr:row>57</xdr:row>
      <xdr:rowOff>69324</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318268"/>
          <a:ext cx="889000" cy="523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171310</xdr:rowOff>
    </xdr:from>
    <xdr:to>
      <xdr:col>10</xdr:col>
      <xdr:colOff>165100</xdr:colOff>
      <xdr:row>57</xdr:row>
      <xdr:rowOff>101460</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72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92587</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65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25349</xdr:rowOff>
    </xdr:from>
    <xdr:to>
      <xdr:col>6</xdr:col>
      <xdr:colOff>38100</xdr:colOff>
      <xdr:row>57</xdr:row>
      <xdr:rowOff>126949</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97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118076</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53</xdr:row>
      <xdr:rowOff>70155</xdr:rowOff>
    </xdr:from>
    <xdr:to>
      <xdr:col>24</xdr:col>
      <xdr:colOff>114300</xdr:colOff>
      <xdr:row>54</xdr:row>
      <xdr:rowOff>305</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157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93032</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0084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50</xdr:row>
      <xdr:rowOff>89716</xdr:rowOff>
    </xdr:from>
    <xdr:to>
      <xdr:col>20</xdr:col>
      <xdr:colOff>38100</xdr:colOff>
      <xdr:row>51</xdr:row>
      <xdr:rowOff>19866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866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36393</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437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11960</xdr:rowOff>
    </xdr:from>
    <xdr:to>
      <xdr:col>15</xdr:col>
      <xdr:colOff>101600</xdr:colOff>
      <xdr:row>52</xdr:row>
      <xdr:rowOff>113560</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8927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50</xdr:row>
      <xdr:rowOff>130087</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87025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115,712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54</xdr:row>
      <xdr:rowOff>9168</xdr:rowOff>
    </xdr:from>
    <xdr:to>
      <xdr:col>10</xdr:col>
      <xdr:colOff>165100</xdr:colOff>
      <xdr:row>54</xdr:row>
      <xdr:rowOff>110768</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267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52</xdr:row>
      <xdr:rowOff>127295</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042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18524</xdr:rowOff>
    </xdr:from>
    <xdr:to>
      <xdr:col>6</xdr:col>
      <xdr:colOff>38100</xdr:colOff>
      <xdr:row>57</xdr:row>
      <xdr:rowOff>120124</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91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136651</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66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71</xdr:row>
      <xdr:rowOff>130827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維持補修費グラフ枠">
          <a:extLst>
            <a:ext uri="{FF2B5EF4-FFF2-40B4-BE49-F238E27FC236}">
              <a16:creationId xmlns:a16="http://schemas.microsoft.com/office/drawing/2014/main" id="{00000000-0008-0000-06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36220</xdr:rowOff>
    </xdr:from>
    <xdr:to>
      <xdr:col>24</xdr:col>
      <xdr:colOff>62865</xdr:colOff>
      <xdr:row>79</xdr:row>
      <xdr:rowOff>4941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4633595" y="12209170"/>
          <a:ext cx="1270" cy="1340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8768</xdr:rowOff>
    </xdr:from>
    <xdr:ext cx="469744" cy="259045"/>
    <xdr:sp macro="" textlink="">
      <xdr:nvSpPr>
        <xdr:cNvPr id="174" name="維持補修費最小値テキスト">
          <a:extLst>
            <a:ext uri="{FF2B5EF4-FFF2-40B4-BE49-F238E27FC236}">
              <a16:creationId xmlns:a16="http://schemas.microsoft.com/office/drawing/2014/main" id="{00000000-0008-0000-0600-0000AE000000}"/>
            </a:ext>
          </a:extLst>
        </xdr:cNvPr>
        <xdr:cNvSpPr txBox="1"/>
      </xdr:nvSpPr>
      <xdr:spPr>
        <a:xfrm>
          <a:off x="4686300" y="13553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4941</xdr:rowOff>
    </xdr:from>
    <xdr:to>
      <xdr:col>24</xdr:col>
      <xdr:colOff>152400</xdr:colOff>
      <xdr:row>79</xdr:row>
      <xdr:rowOff>4941</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3549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154347</xdr:rowOff>
    </xdr:from>
    <xdr:ext cx="534377" cy="259045"/>
    <xdr:sp macro="" textlink="">
      <xdr:nvSpPr>
        <xdr:cNvPr id="176" name="維持補修費最大値テキスト">
          <a:extLst>
            <a:ext uri="{FF2B5EF4-FFF2-40B4-BE49-F238E27FC236}">
              <a16:creationId xmlns:a16="http://schemas.microsoft.com/office/drawing/2014/main" id="{00000000-0008-0000-0600-0000B0000000}"/>
            </a:ext>
          </a:extLst>
        </xdr:cNvPr>
        <xdr:cNvSpPr txBox="1"/>
      </xdr:nvSpPr>
      <xdr:spPr>
        <a:xfrm>
          <a:off x="4686300" y="11984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36,216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36220</xdr:rowOff>
    </xdr:from>
    <xdr:to>
      <xdr:col>24</xdr:col>
      <xdr:colOff>152400</xdr:colOff>
      <xdr:row>71</xdr:row>
      <xdr:rowOff>36220</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220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171323</xdr:rowOff>
    </xdr:from>
    <xdr:to>
      <xdr:col>24</xdr:col>
      <xdr:colOff>63500</xdr:colOff>
      <xdr:row>77</xdr:row>
      <xdr:rowOff>137871</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a:off x="3797300" y="13201523"/>
          <a:ext cx="838200" cy="137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7535</xdr:rowOff>
    </xdr:from>
    <xdr:ext cx="469744" cy="259045"/>
    <xdr:sp macro="" textlink="">
      <xdr:nvSpPr>
        <xdr:cNvPr id="179" name="維持補修費平均値テキスト">
          <a:extLst>
            <a:ext uri="{FF2B5EF4-FFF2-40B4-BE49-F238E27FC236}">
              <a16:creationId xmlns:a16="http://schemas.microsoft.com/office/drawing/2014/main" id="{00000000-0008-0000-0600-0000B3000000}"/>
            </a:ext>
          </a:extLst>
        </xdr:cNvPr>
        <xdr:cNvSpPr txBox="1"/>
      </xdr:nvSpPr>
      <xdr:spPr>
        <a:xfrm>
          <a:off x="4686300" y="130377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156108</xdr:rowOff>
    </xdr:from>
    <xdr:to>
      <xdr:col>24</xdr:col>
      <xdr:colOff>114300</xdr:colOff>
      <xdr:row>77</xdr:row>
      <xdr:rowOff>86258</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4584700" y="13186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171323</xdr:rowOff>
    </xdr:from>
    <xdr:to>
      <xdr:col>19</xdr:col>
      <xdr:colOff>177800</xdr:colOff>
      <xdr:row>77</xdr:row>
      <xdr:rowOff>117411</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flipV="1">
          <a:off x="2908300" y="13201523"/>
          <a:ext cx="889000" cy="117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33007</xdr:rowOff>
    </xdr:from>
    <xdr:to>
      <xdr:col>20</xdr:col>
      <xdr:colOff>38100</xdr:colOff>
      <xdr:row>77</xdr:row>
      <xdr:rowOff>134607</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3746500" y="132346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125734</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3562428" y="133273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117411</xdr:rowOff>
    </xdr:from>
    <xdr:to>
      <xdr:col>15</xdr:col>
      <xdr:colOff>50800</xdr:colOff>
      <xdr:row>77</xdr:row>
      <xdr:rowOff>138481</xdr:rowOff>
    </xdr:to>
    <xdr:cxnSp macro="">
      <xdr:nvCxnSpPr>
        <xdr:cNvPr id="184" name="直線コネクタ 183">
          <a:extLst>
            <a:ext uri="{FF2B5EF4-FFF2-40B4-BE49-F238E27FC236}">
              <a16:creationId xmlns:a16="http://schemas.microsoft.com/office/drawing/2014/main" id="{00000000-0008-0000-0600-0000B8000000}"/>
            </a:ext>
          </a:extLst>
        </xdr:cNvPr>
        <xdr:cNvCxnSpPr/>
      </xdr:nvCxnSpPr>
      <xdr:spPr>
        <a:xfrm flipV="1">
          <a:off x="2019300" y="13319061"/>
          <a:ext cx="889000" cy="210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107798</xdr:rowOff>
    </xdr:from>
    <xdr:to>
      <xdr:col>15</xdr:col>
      <xdr:colOff>101600</xdr:colOff>
      <xdr:row>78</xdr:row>
      <xdr:rowOff>37948</xdr:rowOff>
    </xdr:to>
    <xdr:sp macro="" textlink="">
      <xdr:nvSpPr>
        <xdr:cNvPr id="185" name="フローチャート: 判断 184">
          <a:extLst>
            <a:ext uri="{FF2B5EF4-FFF2-40B4-BE49-F238E27FC236}">
              <a16:creationId xmlns:a16="http://schemas.microsoft.com/office/drawing/2014/main" id="{00000000-0008-0000-0600-0000B9000000}"/>
            </a:ext>
          </a:extLst>
        </xdr:cNvPr>
        <xdr:cNvSpPr/>
      </xdr:nvSpPr>
      <xdr:spPr>
        <a:xfrm>
          <a:off x="2857500" y="133094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29075</xdr:rowOff>
    </xdr:from>
    <xdr:ext cx="469744"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673428" y="134021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126364</xdr:rowOff>
    </xdr:from>
    <xdr:to>
      <xdr:col>10</xdr:col>
      <xdr:colOff>114300</xdr:colOff>
      <xdr:row>77</xdr:row>
      <xdr:rowOff>138481</xdr:rowOff>
    </xdr:to>
    <xdr:cxnSp macro="">
      <xdr:nvCxnSpPr>
        <xdr:cNvPr id="187" name="直線コネクタ 186">
          <a:extLst>
            <a:ext uri="{FF2B5EF4-FFF2-40B4-BE49-F238E27FC236}">
              <a16:creationId xmlns:a16="http://schemas.microsoft.com/office/drawing/2014/main" id="{00000000-0008-0000-0600-0000BB000000}"/>
            </a:ext>
          </a:extLst>
        </xdr:cNvPr>
        <xdr:cNvCxnSpPr/>
      </xdr:nvCxnSpPr>
      <xdr:spPr>
        <a:xfrm>
          <a:off x="1130300" y="13328014"/>
          <a:ext cx="889000" cy="12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70459</xdr:rowOff>
    </xdr:from>
    <xdr:to>
      <xdr:col>10</xdr:col>
      <xdr:colOff>165100</xdr:colOff>
      <xdr:row>78</xdr:row>
      <xdr:rowOff>609</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968500" y="1327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17136</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784428" y="13047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31674</xdr:rowOff>
    </xdr:from>
    <xdr:to>
      <xdr:col>6</xdr:col>
      <xdr:colOff>38100</xdr:colOff>
      <xdr:row>77</xdr:row>
      <xdr:rowOff>133274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079500" y="13233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149801</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895428" y="130085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87071</xdr:rowOff>
    </xdr:from>
    <xdr:to>
      <xdr:col>24</xdr:col>
      <xdr:colOff>114300</xdr:colOff>
      <xdr:row>78</xdr:row>
      <xdr:rowOff>17221</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4584700" y="13288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65498</xdr:rowOff>
    </xdr:from>
    <xdr:ext cx="469744" cy="259045"/>
    <xdr:sp macro="" textlink="">
      <xdr:nvSpPr>
        <xdr:cNvPr id="198" name="維持補修費該当値テキスト">
          <a:extLst>
            <a:ext uri="{FF2B5EF4-FFF2-40B4-BE49-F238E27FC236}">
              <a16:creationId xmlns:a16="http://schemas.microsoft.com/office/drawing/2014/main" id="{00000000-0008-0000-0600-0000C6000000}"/>
            </a:ext>
          </a:extLst>
        </xdr:cNvPr>
        <xdr:cNvSpPr txBox="1"/>
      </xdr:nvSpPr>
      <xdr:spPr>
        <a:xfrm>
          <a:off x="4686300" y="1326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120523</xdr:rowOff>
    </xdr:from>
    <xdr:to>
      <xdr:col>20</xdr:col>
      <xdr:colOff>38100</xdr:colOff>
      <xdr:row>77</xdr:row>
      <xdr:rowOff>50673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3746500" y="13150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67200</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3530111" y="12925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66611</xdr:rowOff>
    </xdr:from>
    <xdr:to>
      <xdr:col>15</xdr:col>
      <xdr:colOff>101600</xdr:colOff>
      <xdr:row>77</xdr:row>
      <xdr:rowOff>168211</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2857500" y="13268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13288</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2673428" y="1304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87681</xdr:rowOff>
    </xdr:from>
    <xdr:to>
      <xdr:col>10</xdr:col>
      <xdr:colOff>165100</xdr:colOff>
      <xdr:row>78</xdr:row>
      <xdr:rowOff>17831</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968500" y="13289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8958</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1784428" y="133820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75564</xdr:rowOff>
    </xdr:from>
    <xdr:to>
      <xdr:col>6</xdr:col>
      <xdr:colOff>38100</xdr:colOff>
      <xdr:row>78</xdr:row>
      <xdr:rowOff>5714</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079500" y="1327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168291</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895428" y="13369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94</xdr:row>
      <xdr:rowOff>160763</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72797</xdr:rowOff>
    </xdr:from>
    <xdr:to>
      <xdr:col>24</xdr:col>
      <xdr:colOff>62865</xdr:colOff>
      <xdr:row>98</xdr:row>
      <xdr:rowOff>85544</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503297"/>
          <a:ext cx="1270" cy="1384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89371</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689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85544</xdr:rowOff>
    </xdr:from>
    <xdr:to>
      <xdr:col>24</xdr:col>
      <xdr:colOff>152400</xdr:colOff>
      <xdr:row>98</xdr:row>
      <xdr:rowOff>85544</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6887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19474</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278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72797</xdr:rowOff>
    </xdr:from>
    <xdr:to>
      <xdr:col>24</xdr:col>
      <xdr:colOff>152400</xdr:colOff>
      <xdr:row>90</xdr:row>
      <xdr:rowOff>72797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503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17737</xdr:rowOff>
    </xdr:from>
    <xdr:to>
      <xdr:col>24</xdr:col>
      <xdr:colOff>63500</xdr:colOff>
      <xdr:row>97</xdr:row>
      <xdr:rowOff>91596</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6476937"/>
          <a:ext cx="838200" cy="24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62444</xdr:rowOff>
    </xdr:from>
    <xdr:ext cx="599010"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17874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39567</xdr:rowOff>
    </xdr:from>
    <xdr:to>
      <xdr:col>24</xdr:col>
      <xdr:colOff>114300</xdr:colOff>
      <xdr:row>95</xdr:row>
      <xdr:rowOff>141167</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273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91596</xdr:rowOff>
    </xdr:from>
    <xdr:to>
      <xdr:col>19</xdr:col>
      <xdr:colOff>177800</xdr:colOff>
      <xdr:row>97</xdr:row>
      <xdr:rowOff>123197</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flipV="1">
          <a:off x="2908300" y="16722246"/>
          <a:ext cx="889000" cy="31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87354</xdr:rowOff>
    </xdr:from>
    <xdr:to>
      <xdr:col>20</xdr:col>
      <xdr:colOff>38100</xdr:colOff>
      <xdr:row>97</xdr:row>
      <xdr:rowOff>17504</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46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34031</xdr:rowOff>
    </xdr:from>
    <xdr:ext cx="59901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497795" y="16321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123197</xdr:rowOff>
    </xdr:from>
    <xdr:to>
      <xdr:col>15</xdr:col>
      <xdr:colOff>50800</xdr:colOff>
      <xdr:row>98</xdr:row>
      <xdr:rowOff>42339</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6753847"/>
          <a:ext cx="889000" cy="90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119543</xdr:rowOff>
    </xdr:from>
    <xdr:to>
      <xdr:col>15</xdr:col>
      <xdr:colOff>101600</xdr:colOff>
      <xdr:row>97</xdr:row>
      <xdr:rowOff>49693</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7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66220</xdr:rowOff>
    </xdr:from>
    <xdr:ext cx="59901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08795" y="163539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38452</xdr:rowOff>
    </xdr:from>
    <xdr:to>
      <xdr:col>10</xdr:col>
      <xdr:colOff>114300</xdr:colOff>
      <xdr:row>98</xdr:row>
      <xdr:rowOff>42339</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a:off x="1130300" y="16840552"/>
          <a:ext cx="889000" cy="3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162913</xdr:rowOff>
    </xdr:from>
    <xdr:to>
      <xdr:col>10</xdr:col>
      <xdr:colOff>165100</xdr:colOff>
      <xdr:row>97</xdr:row>
      <xdr:rowOff>93063</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2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109590</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39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164773</xdr:rowOff>
    </xdr:from>
    <xdr:to>
      <xdr:col>6</xdr:col>
      <xdr:colOff>38100</xdr:colOff>
      <xdr:row>97</xdr:row>
      <xdr:rowOff>94923</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23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111450</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399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138387</xdr:rowOff>
    </xdr:from>
    <xdr:to>
      <xdr:col>24</xdr:col>
      <xdr:colOff>114300</xdr:colOff>
      <xdr:row>96</xdr:row>
      <xdr:rowOff>68537</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6426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116814</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64045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40796</xdr:rowOff>
    </xdr:from>
    <xdr:to>
      <xdr:col>20</xdr:col>
      <xdr:colOff>38100</xdr:colOff>
      <xdr:row>97</xdr:row>
      <xdr:rowOff>142396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6671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133523</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67641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72397</xdr:rowOff>
    </xdr:from>
    <xdr:to>
      <xdr:col>15</xdr:col>
      <xdr:colOff>101600</xdr:colOff>
      <xdr:row>98</xdr:row>
      <xdr:rowOff>2547</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6703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165124</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6795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162989</xdr:rowOff>
    </xdr:from>
    <xdr:to>
      <xdr:col>10</xdr:col>
      <xdr:colOff>165100</xdr:colOff>
      <xdr:row>98</xdr:row>
      <xdr:rowOff>93139</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6793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84266</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6886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159102</xdr:rowOff>
    </xdr:from>
    <xdr:to>
      <xdr:col>6</xdr:col>
      <xdr:colOff>38100</xdr:colOff>
      <xdr:row>98</xdr:row>
      <xdr:rowOff>89252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789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80379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6882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87275</xdr:rowOff>
    </xdr:from>
    <xdr:to>
      <xdr:col>54</xdr:col>
      <xdr:colOff>189865</xdr:colOff>
      <xdr:row>38</xdr:row>
      <xdr:rowOff>5527</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573675"/>
          <a:ext cx="1270" cy="9469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9354</xdr:rowOff>
    </xdr:from>
    <xdr:ext cx="534377"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52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5527</xdr:rowOff>
    </xdr:from>
    <xdr:to>
      <xdr:col>55</xdr:col>
      <xdr:colOff>88900</xdr:colOff>
      <xdr:row>38</xdr:row>
      <xdr:rowOff>5527</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5206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33952</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348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151,880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87275</xdr:rowOff>
    </xdr:from>
    <xdr:to>
      <xdr:col>55</xdr:col>
      <xdr:colOff>88900</xdr:colOff>
      <xdr:row>32</xdr:row>
      <xdr:rowOff>87275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5736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1298</xdr:rowOff>
    </xdr:from>
    <xdr:to>
      <xdr:col>55</xdr:col>
      <xdr:colOff>0</xdr:colOff>
      <xdr:row>35</xdr:row>
      <xdr:rowOff>104458</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9639300" y="5144798"/>
          <a:ext cx="838200" cy="960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65315</xdr:rowOff>
    </xdr:from>
    <xdr:ext cx="534377"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0660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86888</xdr:rowOff>
    </xdr:from>
    <xdr:to>
      <xdr:col>55</xdr:col>
      <xdr:colOff>50800</xdr:colOff>
      <xdr:row>36</xdr:row>
      <xdr:rowOff>17038</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08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1298</xdr:rowOff>
    </xdr:from>
    <xdr:to>
      <xdr:col>50</xdr:col>
      <xdr:colOff>114300</xdr:colOff>
      <xdr:row>36</xdr:row>
      <xdr:rowOff>152677</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5144798"/>
          <a:ext cx="889000" cy="1180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31</xdr:row>
      <xdr:rowOff>34866</xdr:rowOff>
    </xdr:from>
    <xdr:to>
      <xdr:col>50</xdr:col>
      <xdr:colOff>165100</xdr:colOff>
      <xdr:row>31</xdr:row>
      <xdr:rowOff>136466</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5349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31</xdr:row>
      <xdr:rowOff>127593</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54425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73017</xdr:rowOff>
    </xdr:from>
    <xdr:to>
      <xdr:col>45</xdr:col>
      <xdr:colOff>177800</xdr:colOff>
      <xdr:row>36</xdr:row>
      <xdr:rowOff>152677</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073767"/>
          <a:ext cx="889000" cy="251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92032</xdr:rowOff>
    </xdr:from>
    <xdr:to>
      <xdr:col>46</xdr:col>
      <xdr:colOff>38100</xdr:colOff>
      <xdr:row>37</xdr:row>
      <xdr:rowOff>22182</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26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38709</xdr:rowOff>
    </xdr:from>
    <xdr:ext cx="534377"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83111" y="603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73017</xdr:rowOff>
    </xdr:from>
    <xdr:to>
      <xdr:col>41</xdr:col>
      <xdr:colOff>50800</xdr:colOff>
      <xdr:row>36</xdr:row>
      <xdr:rowOff>105280</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073767"/>
          <a:ext cx="889000" cy="203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120904</xdr:rowOff>
    </xdr:from>
    <xdr:to>
      <xdr:col>41</xdr:col>
      <xdr:colOff>101600</xdr:colOff>
      <xdr:row>37</xdr:row>
      <xdr:rowOff>51054</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293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42181</xdr:rowOff>
    </xdr:from>
    <xdr:ext cx="534377"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94111" y="6385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127648</xdr:rowOff>
    </xdr:from>
    <xdr:to>
      <xdr:col>36</xdr:col>
      <xdr:colOff>165100</xdr:colOff>
      <xdr:row>37</xdr:row>
      <xdr:rowOff>57798</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299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48925</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05111" y="6392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53658</xdr:rowOff>
    </xdr:from>
    <xdr:to>
      <xdr:col>55</xdr:col>
      <xdr:colOff>50800</xdr:colOff>
      <xdr:row>35</xdr:row>
      <xdr:rowOff>155258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605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34</xdr:row>
      <xdr:rowOff>76535</xdr:rowOff>
    </xdr:from>
    <xdr:ext cx="534377"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9058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29</xdr:row>
      <xdr:rowOff>121948</xdr:rowOff>
    </xdr:from>
    <xdr:to>
      <xdr:col>50</xdr:col>
      <xdr:colOff>165100</xdr:colOff>
      <xdr:row>30</xdr:row>
      <xdr:rowOff>52098</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5093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68625</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48692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101877</xdr:rowOff>
    </xdr:from>
    <xdr:to>
      <xdr:col>46</xdr:col>
      <xdr:colOff>38100</xdr:colOff>
      <xdr:row>37</xdr:row>
      <xdr:rowOff>32027</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74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23154</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83111" y="63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22217</xdr:rowOff>
    </xdr:from>
    <xdr:to>
      <xdr:col>41</xdr:col>
      <xdr:colOff>101600</xdr:colOff>
      <xdr:row>35</xdr:row>
      <xdr:rowOff>123817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022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140344</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94111" y="57981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54480</xdr:rowOff>
    </xdr:from>
    <xdr:to>
      <xdr:col>36</xdr:col>
      <xdr:colOff>165100</xdr:colOff>
      <xdr:row>36</xdr:row>
      <xdr:rowOff>156080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2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1157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705111" y="60019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4" name="普通建設事業費グラフ枠">
          <a:extLst>
            <a:ext uri="{FF2B5EF4-FFF2-40B4-BE49-F238E27FC236}">
              <a16:creationId xmlns:a16="http://schemas.microsoft.com/office/drawing/2014/main" id="{00000000-0008-0000-0600-000058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27174</xdr:rowOff>
    </xdr:from>
    <xdr:to>
      <xdr:col>54</xdr:col>
      <xdr:colOff>189865</xdr:colOff>
      <xdr:row>58</xdr:row>
      <xdr:rowOff>13874</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flipV="1">
          <a:off x="10475595" y="8771124"/>
          <a:ext cx="1270" cy="118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17701</xdr:rowOff>
    </xdr:from>
    <xdr:ext cx="534377" cy="259045"/>
    <xdr:sp macro="" textlink="">
      <xdr:nvSpPr>
        <xdr:cNvPr id="346" name="普通建設事業費最小値テキスト">
          <a:extLst>
            <a:ext uri="{FF2B5EF4-FFF2-40B4-BE49-F238E27FC236}">
              <a16:creationId xmlns:a16="http://schemas.microsoft.com/office/drawing/2014/main" id="{00000000-0008-0000-0600-00005A010000}"/>
            </a:ext>
          </a:extLst>
        </xdr:cNvPr>
        <xdr:cNvSpPr txBox="1"/>
      </xdr:nvSpPr>
      <xdr:spPr>
        <a:xfrm>
          <a:off x="10528300" y="9961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13874</xdr:rowOff>
    </xdr:from>
    <xdr:to>
      <xdr:col>55</xdr:col>
      <xdr:colOff>88900</xdr:colOff>
      <xdr:row>58</xdr:row>
      <xdr:rowOff>13874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9957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145301</xdr:rowOff>
    </xdr:from>
    <xdr:ext cx="599010" cy="259045"/>
    <xdr:sp macro="" textlink="">
      <xdr:nvSpPr>
        <xdr:cNvPr id="348" name="普通建設事業費最大値テキスト">
          <a:extLst>
            <a:ext uri="{FF2B5EF4-FFF2-40B4-BE49-F238E27FC236}">
              <a16:creationId xmlns:a16="http://schemas.microsoft.com/office/drawing/2014/main" id="{00000000-0008-0000-0600-00005C010000}"/>
            </a:ext>
          </a:extLst>
        </xdr:cNvPr>
        <xdr:cNvSpPr txBox="1"/>
      </xdr:nvSpPr>
      <xdr:spPr>
        <a:xfrm>
          <a:off x="10528300" y="85463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287,112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27174</xdr:rowOff>
    </xdr:from>
    <xdr:to>
      <xdr:col>55</xdr:col>
      <xdr:colOff>88900</xdr:colOff>
      <xdr:row>51</xdr:row>
      <xdr:rowOff>27174</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8771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51067</xdr:rowOff>
    </xdr:from>
    <xdr:to>
      <xdr:col>55</xdr:col>
      <xdr:colOff>0</xdr:colOff>
      <xdr:row>57</xdr:row>
      <xdr:rowOff>77191</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a:off x="9639300" y="9652267"/>
          <a:ext cx="838200" cy="197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126083</xdr:rowOff>
    </xdr:from>
    <xdr:ext cx="534377" cy="259045"/>
    <xdr:sp macro="" textlink="">
      <xdr:nvSpPr>
        <xdr:cNvPr id="351" name="普通建設事業費平均値テキスト">
          <a:extLst>
            <a:ext uri="{FF2B5EF4-FFF2-40B4-BE49-F238E27FC236}">
              <a16:creationId xmlns:a16="http://schemas.microsoft.com/office/drawing/2014/main" id="{00000000-0008-0000-0600-00005F010000}"/>
            </a:ext>
          </a:extLst>
        </xdr:cNvPr>
        <xdr:cNvSpPr txBox="1"/>
      </xdr:nvSpPr>
      <xdr:spPr>
        <a:xfrm>
          <a:off x="10528300" y="9555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103206</xdr:rowOff>
    </xdr:from>
    <xdr:to>
      <xdr:col>55</xdr:col>
      <xdr:colOff>50800</xdr:colOff>
      <xdr:row>57</xdr:row>
      <xdr:rowOff>33356</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10426700" y="9704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51067</xdr:rowOff>
    </xdr:from>
    <xdr:to>
      <xdr:col>50</xdr:col>
      <xdr:colOff>114300</xdr:colOff>
      <xdr:row>56</xdr:row>
      <xdr:rowOff>93728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8750300" y="9652267"/>
          <a:ext cx="889000" cy="42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110256</xdr:rowOff>
    </xdr:from>
    <xdr:to>
      <xdr:col>50</xdr:col>
      <xdr:colOff>165100</xdr:colOff>
      <xdr:row>57</xdr:row>
      <xdr:rowOff>40406</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9588500" y="9711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31533</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9372111" y="98041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7565</xdr:rowOff>
    </xdr:from>
    <xdr:to>
      <xdr:col>45</xdr:col>
      <xdr:colOff>177800</xdr:colOff>
      <xdr:row>56</xdr:row>
      <xdr:rowOff>93728</xdr:rowOff>
    </xdr:to>
    <xdr:cxnSp macro="">
      <xdr:nvCxnSpPr>
        <xdr:cNvPr id="356" name="直線コネクタ 355">
          <a:extLst>
            <a:ext uri="{FF2B5EF4-FFF2-40B4-BE49-F238E27FC236}">
              <a16:creationId xmlns:a16="http://schemas.microsoft.com/office/drawing/2014/main" id="{00000000-0008-0000-0600-000064010000}"/>
            </a:ext>
          </a:extLst>
        </xdr:cNvPr>
        <xdr:cNvCxnSpPr/>
      </xdr:nvCxnSpPr>
      <xdr:spPr>
        <a:xfrm>
          <a:off x="7861300" y="9608765"/>
          <a:ext cx="889000" cy="8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111001</xdr:rowOff>
    </xdr:from>
    <xdr:to>
      <xdr:col>46</xdr:col>
      <xdr:colOff>38100</xdr:colOff>
      <xdr:row>57</xdr:row>
      <xdr:rowOff>41151</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8699500" y="9712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32278</xdr:rowOff>
    </xdr:from>
    <xdr:ext cx="534377"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8483111" y="9804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111500</xdr:rowOff>
    </xdr:from>
    <xdr:to>
      <xdr:col>41</xdr:col>
      <xdr:colOff>50800</xdr:colOff>
      <xdr:row>56</xdr:row>
      <xdr:rowOff>7565</xdr:rowOff>
    </xdr:to>
    <xdr:cxnSp macro="">
      <xdr:nvCxnSpPr>
        <xdr:cNvPr id="359" name="直線コネクタ 358">
          <a:extLst>
            <a:ext uri="{FF2B5EF4-FFF2-40B4-BE49-F238E27FC236}">
              <a16:creationId xmlns:a16="http://schemas.microsoft.com/office/drawing/2014/main" id="{00000000-0008-0000-0600-000067010000}"/>
            </a:ext>
          </a:extLst>
        </xdr:cNvPr>
        <xdr:cNvCxnSpPr/>
      </xdr:nvCxnSpPr>
      <xdr:spPr>
        <a:xfrm>
          <a:off x="6972300" y="9541250"/>
          <a:ext cx="889000" cy="67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115486</xdr:rowOff>
    </xdr:from>
    <xdr:to>
      <xdr:col>41</xdr:col>
      <xdr:colOff>101600</xdr:colOff>
      <xdr:row>57</xdr:row>
      <xdr:rowOff>45636</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7810500" y="971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36763</xdr:rowOff>
    </xdr:from>
    <xdr:ext cx="534377"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594111" y="98094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108948</xdr:rowOff>
    </xdr:from>
    <xdr:to>
      <xdr:col>36</xdr:col>
      <xdr:colOff>165100</xdr:colOff>
      <xdr:row>57</xdr:row>
      <xdr:rowOff>39098</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6921500" y="9710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30225</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05111" y="9802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26391</xdr:rowOff>
    </xdr:from>
    <xdr:to>
      <xdr:col>55</xdr:col>
      <xdr:colOff>50800</xdr:colOff>
      <xdr:row>57</xdr:row>
      <xdr:rowOff>127991</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10426700" y="97990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112768</xdr:rowOff>
    </xdr:from>
    <xdr:ext cx="534377" cy="259045"/>
    <xdr:sp macro="" textlink="">
      <xdr:nvSpPr>
        <xdr:cNvPr id="370" name="普通建設事業費該当値テキスト">
          <a:extLst>
            <a:ext uri="{FF2B5EF4-FFF2-40B4-BE49-F238E27FC236}">
              <a16:creationId xmlns:a16="http://schemas.microsoft.com/office/drawing/2014/main" id="{00000000-0008-0000-0600-000072010000}"/>
            </a:ext>
          </a:extLst>
        </xdr:cNvPr>
        <xdr:cNvSpPr txBox="1"/>
      </xdr:nvSpPr>
      <xdr:spPr>
        <a:xfrm>
          <a:off x="10528300" y="9713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267</xdr:rowOff>
    </xdr:from>
    <xdr:to>
      <xdr:col>50</xdr:col>
      <xdr:colOff>165100</xdr:colOff>
      <xdr:row>56</xdr:row>
      <xdr:rowOff>101867</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9588500" y="9601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118394</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9372111" y="9376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42928</xdr:rowOff>
    </xdr:from>
    <xdr:to>
      <xdr:col>46</xdr:col>
      <xdr:colOff>38100</xdr:colOff>
      <xdr:row>56</xdr:row>
      <xdr:rowOff>144528</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8699500" y="964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161055</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8483111" y="9419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55</xdr:row>
      <xdr:rowOff>128215</xdr:rowOff>
    </xdr:from>
    <xdr:to>
      <xdr:col>41</xdr:col>
      <xdr:colOff>101600</xdr:colOff>
      <xdr:row>56</xdr:row>
      <xdr:rowOff>58365</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7810500" y="9557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74892</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7561795" y="9333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60700</xdr:rowOff>
    </xdr:from>
    <xdr:to>
      <xdr:col>36</xdr:col>
      <xdr:colOff>165100</xdr:colOff>
      <xdr:row>55</xdr:row>
      <xdr:rowOff>162300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6921500" y="949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7377</xdr:rowOff>
    </xdr:from>
    <xdr:ext cx="599010"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6672795" y="926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103084</xdr:rowOff>
    </xdr:from>
    <xdr:to>
      <xdr:col>54</xdr:col>
      <xdr:colOff>189865</xdr:colOff>
      <xdr:row>78</xdr:row>
      <xdr:rowOff>25400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104584"/>
          <a:ext cx="1270" cy="1293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29227</xdr:rowOff>
    </xdr:from>
    <xdr:ext cx="249299"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402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25400</xdr:rowOff>
    </xdr:from>
    <xdr:to>
      <xdr:col>55</xdr:col>
      <xdr:colOff>88900</xdr:colOff>
      <xdr:row>78</xdr:row>
      <xdr:rowOff>25400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39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49761</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798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226,407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103084</xdr:rowOff>
    </xdr:from>
    <xdr:to>
      <xdr:col>55</xdr:col>
      <xdr:colOff>88900</xdr:colOff>
      <xdr:row>70</xdr:row>
      <xdr:rowOff>103084</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104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117618</xdr:rowOff>
    </xdr:from>
    <xdr:to>
      <xdr:col>55</xdr:col>
      <xdr:colOff>0</xdr:colOff>
      <xdr:row>77</xdr:row>
      <xdr:rowOff>131573</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147818"/>
          <a:ext cx="838200" cy="1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74178</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1043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51301</xdr:rowOff>
    </xdr:from>
    <xdr:to>
      <xdr:col>55</xdr:col>
      <xdr:colOff>50800</xdr:colOff>
      <xdr:row>77</xdr:row>
      <xdr:rowOff>152901</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252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117618</xdr:rowOff>
    </xdr:from>
    <xdr:to>
      <xdr:col>50</xdr:col>
      <xdr:colOff>114300</xdr:colOff>
      <xdr:row>77</xdr:row>
      <xdr:rowOff>60821</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flipV="1">
          <a:off x="8750300" y="13147818"/>
          <a:ext cx="889000" cy="114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42900</xdr:rowOff>
    </xdr:from>
    <xdr:to>
      <xdr:col>50</xdr:col>
      <xdr:colOff>165100</xdr:colOff>
      <xdr:row>77</xdr:row>
      <xdr:rowOff>144500</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24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135627</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3372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27121</xdr:rowOff>
    </xdr:from>
    <xdr:to>
      <xdr:col>45</xdr:col>
      <xdr:colOff>177800</xdr:colOff>
      <xdr:row>77</xdr:row>
      <xdr:rowOff>60821</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a:off x="7861300" y="13057321"/>
          <a:ext cx="889000" cy="205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49478</xdr:rowOff>
    </xdr:from>
    <xdr:to>
      <xdr:col>46</xdr:col>
      <xdr:colOff>38100</xdr:colOff>
      <xdr:row>77</xdr:row>
      <xdr:rowOff>151078</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25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142205</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343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27121</xdr:rowOff>
    </xdr:from>
    <xdr:to>
      <xdr:col>41</xdr:col>
      <xdr:colOff>50800</xdr:colOff>
      <xdr:row>77</xdr:row>
      <xdr:rowOff>113085</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057321"/>
          <a:ext cx="889000" cy="257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28853</xdr:rowOff>
    </xdr:from>
    <xdr:to>
      <xdr:col>41</xdr:col>
      <xdr:colOff>101600</xdr:colOff>
      <xdr:row>77</xdr:row>
      <xdr:rowOff>130453</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230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121580</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323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43476</xdr:rowOff>
    </xdr:from>
    <xdr:to>
      <xdr:col>36</xdr:col>
      <xdr:colOff>165100</xdr:colOff>
      <xdr:row>77</xdr:row>
      <xdr:rowOff>145076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45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161603</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2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80773</xdr:rowOff>
    </xdr:from>
    <xdr:to>
      <xdr:col>55</xdr:col>
      <xdr:colOff>50800</xdr:colOff>
      <xdr:row>78</xdr:row>
      <xdr:rowOff>10923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282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29728</xdr:rowOff>
    </xdr:from>
    <xdr:ext cx="534377"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23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66818</xdr:rowOff>
    </xdr:from>
    <xdr:to>
      <xdr:col>50</xdr:col>
      <xdr:colOff>165100</xdr:colOff>
      <xdr:row>76</xdr:row>
      <xdr:rowOff>168418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097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13495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2872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10021</xdr:rowOff>
    </xdr:from>
    <xdr:to>
      <xdr:col>46</xdr:col>
      <xdr:colOff>38100</xdr:colOff>
      <xdr:row>77</xdr:row>
      <xdr:rowOff>111621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211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128148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98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75</xdr:row>
      <xdr:rowOff>147771</xdr:rowOff>
    </xdr:from>
    <xdr:to>
      <xdr:col>41</xdr:col>
      <xdr:colOff>101600</xdr:colOff>
      <xdr:row>76</xdr:row>
      <xdr:rowOff>77921</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006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94447</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278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62285</xdr:rowOff>
    </xdr:from>
    <xdr:to>
      <xdr:col>36</xdr:col>
      <xdr:colOff>165100</xdr:colOff>
      <xdr:row>77</xdr:row>
      <xdr:rowOff>163885</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26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155012</xdr:rowOff>
    </xdr:from>
    <xdr:ext cx="534377"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05111" y="13356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45,896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139636</xdr:rowOff>
    </xdr:from>
    <xdr:to>
      <xdr:col>54</xdr:col>
      <xdr:colOff>189865</xdr:colOff>
      <xdr:row>98</xdr:row>
      <xdr:rowOff>40920</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0136"/>
          <a:ext cx="1270" cy="12728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44747</xdr:rowOff>
    </xdr:from>
    <xdr:ext cx="534377"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846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40920</xdr:rowOff>
    </xdr:from>
    <xdr:to>
      <xdr:col>55</xdr:col>
      <xdr:colOff>88900</xdr:colOff>
      <xdr:row>98</xdr:row>
      <xdr:rowOff>40920</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843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86313</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5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139636</xdr:rowOff>
    </xdr:from>
    <xdr:to>
      <xdr:col>55</xdr:col>
      <xdr:colOff>88900</xdr:colOff>
      <xdr:row>90</xdr:row>
      <xdr:rowOff>139636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01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124295</xdr:rowOff>
    </xdr:from>
    <xdr:to>
      <xdr:col>55</xdr:col>
      <xdr:colOff>0</xdr:colOff>
      <xdr:row>96</xdr:row>
      <xdr:rowOff>126746</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583495"/>
          <a:ext cx="838200" cy="2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94</xdr:row>
      <xdr:rowOff>158894</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27519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136017</xdr:rowOff>
    </xdr:from>
    <xdr:to>
      <xdr:col>55</xdr:col>
      <xdr:colOff>50800</xdr:colOff>
      <xdr:row>96</xdr:row>
      <xdr:rowOff>66167</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42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124295</xdr:rowOff>
    </xdr:from>
    <xdr:to>
      <xdr:col>50</xdr:col>
      <xdr:colOff>114300</xdr:colOff>
      <xdr:row>96</xdr:row>
      <xdr:rowOff>125704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583495"/>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161886</xdr:rowOff>
    </xdr:from>
    <xdr:to>
      <xdr:col>50</xdr:col>
      <xdr:colOff>165100</xdr:colOff>
      <xdr:row>96</xdr:row>
      <xdr:rowOff>92036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449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108563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22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125704</xdr:rowOff>
    </xdr:from>
    <xdr:to>
      <xdr:col>45</xdr:col>
      <xdr:colOff>177800</xdr:colOff>
      <xdr:row>96</xdr:row>
      <xdr:rowOff>129515</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58490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168263</xdr:rowOff>
    </xdr:from>
    <xdr:to>
      <xdr:col>46</xdr:col>
      <xdr:colOff>38100</xdr:colOff>
      <xdr:row>96</xdr:row>
      <xdr:rowOff>98413</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456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114940</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2312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91</xdr:row>
      <xdr:rowOff>170408</xdr:rowOff>
    </xdr:from>
    <xdr:to>
      <xdr:col>41</xdr:col>
      <xdr:colOff>50800</xdr:colOff>
      <xdr:row>96</xdr:row>
      <xdr:rowOff>129515</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5772358"/>
          <a:ext cx="889000" cy="81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40081</xdr:rowOff>
    </xdr:from>
    <xdr:to>
      <xdr:col>41</xdr:col>
      <xdr:colOff>101600</xdr:colOff>
      <xdr:row>96</xdr:row>
      <xdr:rowOff>141681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499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158208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274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13666</xdr:rowOff>
    </xdr:from>
    <xdr:to>
      <xdr:col>36</xdr:col>
      <xdr:colOff>165100</xdr:colOff>
      <xdr:row>96</xdr:row>
      <xdr:rowOff>115266</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472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106393</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565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75946</xdr:rowOff>
    </xdr:from>
    <xdr:to>
      <xdr:col>55</xdr:col>
      <xdr:colOff>50800</xdr:colOff>
      <xdr:row>97</xdr:row>
      <xdr:rowOff>6096</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35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54373</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513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73495</xdr:rowOff>
    </xdr:from>
    <xdr:to>
      <xdr:col>50</xdr:col>
      <xdr:colOff>165100</xdr:colOff>
      <xdr:row>97</xdr:row>
      <xdr:rowOff>3645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166222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254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74904</xdr:rowOff>
    </xdr:from>
    <xdr:to>
      <xdr:col>46</xdr:col>
      <xdr:colOff>38100</xdr:colOff>
      <xdr:row>97</xdr:row>
      <xdr:rowOff>5054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534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167631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62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78715</xdr:rowOff>
    </xdr:from>
    <xdr:to>
      <xdr:col>41</xdr:col>
      <xdr:colOff>101600</xdr:colOff>
      <xdr:row>97</xdr:row>
      <xdr:rowOff>8865</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537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171442</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63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91</xdr:row>
      <xdr:rowOff>119608</xdr:rowOff>
    </xdr:from>
    <xdr:to>
      <xdr:col>36</xdr:col>
      <xdr:colOff>165100</xdr:colOff>
      <xdr:row>92</xdr:row>
      <xdr:rowOff>49758</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57215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90</xdr:row>
      <xdr:rowOff>66285</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5496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20003</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163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138130</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4938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20003</xdr:rowOff>
    </xdr:from>
    <xdr:to>
      <xdr:col>86</xdr:col>
      <xdr:colOff>25400</xdr:colOff>
      <xdr:row>30</xdr:row>
      <xdr:rowOff>20003</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163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149695</xdr:rowOff>
    </xdr:from>
    <xdr:to>
      <xdr:col>85</xdr:col>
      <xdr:colOff>127000</xdr:colOff>
      <xdr:row>38</xdr:row>
      <xdr:rowOff>21971</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a:off x="15481300" y="6493345"/>
          <a:ext cx="8382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16921</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5320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38494</xdr:rowOff>
    </xdr:from>
    <xdr:to>
      <xdr:col>85</xdr:col>
      <xdr:colOff>177800</xdr:colOff>
      <xdr:row>38</xdr:row>
      <xdr:rowOff>140094</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53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149695</xdr:rowOff>
    </xdr:from>
    <xdr:to>
      <xdr:col>81</xdr:col>
      <xdr:colOff>50800</xdr:colOff>
      <xdr:row>37</xdr:row>
      <xdr:rowOff>150533</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flipV="1">
          <a:off x="14592300" y="649334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66154</xdr:rowOff>
    </xdr:from>
    <xdr:to>
      <xdr:col>81</xdr:col>
      <xdr:colOff>101600</xdr:colOff>
      <xdr:row>38</xdr:row>
      <xdr:rowOff>167754</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581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38</xdr:row>
      <xdr:rowOff>158881</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673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150533</xdr:rowOff>
    </xdr:from>
    <xdr:to>
      <xdr:col>76</xdr:col>
      <xdr:colOff>114300</xdr:colOff>
      <xdr:row>38</xdr:row>
      <xdr:rowOff>50647</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494183"/>
          <a:ext cx="889000" cy="715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66561</xdr:rowOff>
    </xdr:from>
    <xdr:to>
      <xdr:col>76</xdr:col>
      <xdr:colOff>165100</xdr:colOff>
      <xdr:row>38</xdr:row>
      <xdr:rowOff>168161</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581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159288</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674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50647</xdr:rowOff>
    </xdr:from>
    <xdr:to>
      <xdr:col>71</xdr:col>
      <xdr:colOff>177800</xdr:colOff>
      <xdr:row>38</xdr:row>
      <xdr:rowOff>133045</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flipV="1">
          <a:off x="12814300" y="6565747"/>
          <a:ext cx="889000" cy="82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90322</xdr:rowOff>
    </xdr:from>
    <xdr:to>
      <xdr:col>72</xdr:col>
      <xdr:colOff>38100</xdr:colOff>
      <xdr:row>39</xdr:row>
      <xdr:rowOff>20472</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0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11599</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6981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118249</xdr:rowOff>
    </xdr:from>
    <xdr:to>
      <xdr:col>67</xdr:col>
      <xdr:colOff>101600</xdr:colOff>
      <xdr:row>39</xdr:row>
      <xdr:rowOff>48399</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633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39526</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726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142621</xdr:rowOff>
    </xdr:from>
    <xdr:to>
      <xdr:col>85</xdr:col>
      <xdr:colOff>177800</xdr:colOff>
      <xdr:row>38</xdr:row>
      <xdr:rowOff>72771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486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165498</xdr:rowOff>
    </xdr:from>
    <xdr:ext cx="534377"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33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98895</xdr:rowOff>
    </xdr:from>
    <xdr:to>
      <xdr:col>81</xdr:col>
      <xdr:colOff>101600</xdr:colOff>
      <xdr:row>38</xdr:row>
      <xdr:rowOff>29045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442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45572</xdr:rowOff>
    </xdr:from>
    <xdr:ext cx="534377"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14111" y="6217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99733</xdr:rowOff>
    </xdr:from>
    <xdr:to>
      <xdr:col>76</xdr:col>
      <xdr:colOff>165100</xdr:colOff>
      <xdr:row>38</xdr:row>
      <xdr:rowOff>29883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443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46410</xdr:rowOff>
    </xdr:from>
    <xdr:ext cx="534377"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325111" y="6218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171297</xdr:rowOff>
    </xdr:from>
    <xdr:to>
      <xdr:col>72</xdr:col>
      <xdr:colOff>38100</xdr:colOff>
      <xdr:row>38</xdr:row>
      <xdr:rowOff>101447</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514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117975</xdr:rowOff>
    </xdr:from>
    <xdr:ext cx="534377"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436111" y="629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82245</xdr:rowOff>
    </xdr:from>
    <xdr:to>
      <xdr:col>67</xdr:col>
      <xdr:colOff>101600</xdr:colOff>
      <xdr:row>39</xdr:row>
      <xdr:rowOff>12395</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597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28922</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372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a:extLst>
            <a:ext uri="{FF2B5EF4-FFF2-40B4-BE49-F238E27FC236}">
              <a16:creationId xmlns:a16="http://schemas.microsoft.com/office/drawing/2014/main" id="{00000000-0008-0000-0600-00003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a:extLst>
            <a:ext uri="{FF2B5EF4-FFF2-40B4-BE49-F238E27FC236}">
              <a16:creationId xmlns:a16="http://schemas.microsoft.com/office/drawing/2014/main" id="{00000000-0008-0000-0600-000032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a:extLst>
            <a:ext uri="{FF2B5EF4-FFF2-40B4-BE49-F238E27FC236}">
              <a16:creationId xmlns:a16="http://schemas.microsoft.com/office/drawing/2014/main" id="{00000000-0008-0000-0600-000034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a:extLst>
            <a:ext uri="{FF2B5EF4-FFF2-40B4-BE49-F238E27FC236}">
              <a16:creationId xmlns:a16="http://schemas.microsoft.com/office/drawing/2014/main" id="{00000000-0008-0000-0600-000037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a:extLst>
            <a:ext uri="{FF2B5EF4-FFF2-40B4-BE49-F238E27FC236}">
              <a16:creationId xmlns:a16="http://schemas.microsoft.com/office/drawing/2014/main" id="{00000000-0008-0000-0600-00003B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a:extLst>
            <a:ext uri="{FF2B5EF4-FFF2-40B4-BE49-F238E27FC236}">
              <a16:creationId xmlns:a16="http://schemas.microsoft.com/office/drawing/2014/main" id="{00000000-0008-0000-0600-00003C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a:extLst>
            <a:ext uri="{FF2B5EF4-FFF2-40B4-BE49-F238E27FC236}">
              <a16:creationId xmlns:a16="http://schemas.microsoft.com/office/drawing/2014/main" id="{00000000-0008-0000-0600-00003D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a:extLst>
            <a:ext uri="{FF2B5EF4-FFF2-40B4-BE49-F238E27FC236}">
              <a16:creationId xmlns:a16="http://schemas.microsoft.com/office/drawing/2014/main" id="{00000000-0008-0000-0600-00003F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a:extLst>
            <a:ext uri="{FF2B5EF4-FFF2-40B4-BE49-F238E27FC236}">
              <a16:creationId xmlns:a16="http://schemas.microsoft.com/office/drawing/2014/main" id="{00000000-0008-0000-0600-00004A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7" name="公債費グラフ枠">
          <a:extLst>
            <a:ext uri="{FF2B5EF4-FFF2-40B4-BE49-F238E27FC236}">
              <a16:creationId xmlns:a16="http://schemas.microsoft.com/office/drawing/2014/main" id="{00000000-0008-0000-0600-000069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109082</xdr:rowOff>
    </xdr:from>
    <xdr:to>
      <xdr:col>85</xdr:col>
      <xdr:colOff>126364</xdr:colOff>
      <xdr:row>78</xdr:row>
      <xdr:rowOff>1969</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flipV="1">
          <a:off x="16317595" y="12110582"/>
          <a:ext cx="1269" cy="1264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5796</xdr:rowOff>
    </xdr:from>
    <xdr:ext cx="534377" cy="259045"/>
    <xdr:sp macro="" textlink="">
      <xdr:nvSpPr>
        <xdr:cNvPr id="619" name="公債費最小値テキスト">
          <a:extLst>
            <a:ext uri="{FF2B5EF4-FFF2-40B4-BE49-F238E27FC236}">
              <a16:creationId xmlns:a16="http://schemas.microsoft.com/office/drawing/2014/main" id="{00000000-0008-0000-0600-00006B020000}"/>
            </a:ext>
          </a:extLst>
        </xdr:cNvPr>
        <xdr:cNvSpPr txBox="1"/>
      </xdr:nvSpPr>
      <xdr:spPr>
        <a:xfrm>
          <a:off x="16370300" y="13378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1969</xdr:rowOff>
    </xdr:from>
    <xdr:to>
      <xdr:col>86</xdr:col>
      <xdr:colOff>25400</xdr:colOff>
      <xdr:row>78</xdr:row>
      <xdr:rowOff>1969</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3375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55759</xdr:rowOff>
    </xdr:from>
    <xdr:ext cx="599010" cy="259045"/>
    <xdr:sp macro="" textlink="">
      <xdr:nvSpPr>
        <xdr:cNvPr id="621" name="公債費最大値テキスト">
          <a:extLst>
            <a:ext uri="{FF2B5EF4-FFF2-40B4-BE49-F238E27FC236}">
              <a16:creationId xmlns:a16="http://schemas.microsoft.com/office/drawing/2014/main" id="{00000000-0008-0000-0600-00006D020000}"/>
            </a:ext>
          </a:extLst>
        </xdr:cNvPr>
        <xdr:cNvSpPr txBox="1"/>
      </xdr:nvSpPr>
      <xdr:spPr>
        <a:xfrm>
          <a:off x="16370300" y="11885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109082</xdr:rowOff>
    </xdr:from>
    <xdr:to>
      <xdr:col>86</xdr:col>
      <xdr:colOff>25400</xdr:colOff>
      <xdr:row>70</xdr:row>
      <xdr:rowOff>109082</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21105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69390</xdr:rowOff>
    </xdr:from>
    <xdr:to>
      <xdr:col>85</xdr:col>
      <xdr:colOff>127000</xdr:colOff>
      <xdr:row>77</xdr:row>
      <xdr:rowOff>76295</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flipV="1">
          <a:off x="15481300" y="13271040"/>
          <a:ext cx="8382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52250</xdr:rowOff>
    </xdr:from>
    <xdr:ext cx="534377" cy="259045"/>
    <xdr:sp macro="" textlink="">
      <xdr:nvSpPr>
        <xdr:cNvPr id="624" name="公債費平均値テキスト">
          <a:extLst>
            <a:ext uri="{FF2B5EF4-FFF2-40B4-BE49-F238E27FC236}">
              <a16:creationId xmlns:a16="http://schemas.microsoft.com/office/drawing/2014/main" id="{00000000-0008-0000-0600-000070020000}"/>
            </a:ext>
          </a:extLst>
        </xdr:cNvPr>
        <xdr:cNvSpPr txBox="1"/>
      </xdr:nvSpPr>
      <xdr:spPr>
        <a:xfrm>
          <a:off x="16370300" y="129110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29372</xdr:rowOff>
    </xdr:from>
    <xdr:to>
      <xdr:col>85</xdr:col>
      <xdr:colOff>177800</xdr:colOff>
      <xdr:row>76</xdr:row>
      <xdr:rowOff>130972</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6268700" y="1305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76295</xdr:rowOff>
    </xdr:from>
    <xdr:to>
      <xdr:col>81</xdr:col>
      <xdr:colOff>50800</xdr:colOff>
      <xdr:row>77</xdr:row>
      <xdr:rowOff>79273</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4592300" y="13277945"/>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90027</xdr:rowOff>
    </xdr:from>
    <xdr:to>
      <xdr:col>81</xdr:col>
      <xdr:colOff>101600</xdr:colOff>
      <xdr:row>77</xdr:row>
      <xdr:rowOff>20177</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5430500" y="13120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36705</xdr:rowOff>
    </xdr:from>
    <xdr:ext cx="534377" cy="259045"/>
    <xdr:sp macro="" textlink="">
      <xdr:nvSpPr>
        <xdr:cNvPr id="628" name="テキスト ボックス 627">
          <a:extLst>
            <a:ext uri="{FF2B5EF4-FFF2-40B4-BE49-F238E27FC236}">
              <a16:creationId xmlns:a16="http://schemas.microsoft.com/office/drawing/2014/main" id="{00000000-0008-0000-0600-000074020000}"/>
            </a:ext>
          </a:extLst>
        </xdr:cNvPr>
        <xdr:cNvSpPr txBox="1"/>
      </xdr:nvSpPr>
      <xdr:spPr>
        <a:xfrm>
          <a:off x="15214111" y="12895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79273</xdr:rowOff>
    </xdr:from>
    <xdr:to>
      <xdr:col>76</xdr:col>
      <xdr:colOff>114300</xdr:colOff>
      <xdr:row>77</xdr:row>
      <xdr:rowOff>92731</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flipV="1">
          <a:off x="13703300" y="13280923"/>
          <a:ext cx="889000" cy="1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92314</xdr:rowOff>
    </xdr:from>
    <xdr:to>
      <xdr:col>76</xdr:col>
      <xdr:colOff>165100</xdr:colOff>
      <xdr:row>77</xdr:row>
      <xdr:rowOff>22464</xdr:rowOff>
    </xdr:to>
    <xdr:sp macro="" textlink="">
      <xdr:nvSpPr>
        <xdr:cNvPr id="630" name="フローチャート: 判断 629">
          <a:extLst>
            <a:ext uri="{FF2B5EF4-FFF2-40B4-BE49-F238E27FC236}">
              <a16:creationId xmlns:a16="http://schemas.microsoft.com/office/drawing/2014/main" id="{00000000-0008-0000-0600-000076020000}"/>
            </a:ext>
          </a:extLst>
        </xdr:cNvPr>
        <xdr:cNvSpPr/>
      </xdr:nvSpPr>
      <xdr:spPr>
        <a:xfrm>
          <a:off x="14541500" y="13122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38991</xdr:rowOff>
    </xdr:from>
    <xdr:ext cx="534377"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4325111" y="12897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92731</xdr:rowOff>
    </xdr:from>
    <xdr:to>
      <xdr:col>71</xdr:col>
      <xdr:colOff>177800</xdr:colOff>
      <xdr:row>77</xdr:row>
      <xdr:rowOff>99726</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2814300" y="13294381"/>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94867</xdr:rowOff>
    </xdr:from>
    <xdr:to>
      <xdr:col>72</xdr:col>
      <xdr:colOff>38100</xdr:colOff>
      <xdr:row>77</xdr:row>
      <xdr:rowOff>25017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3652500" y="1312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41543</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3436111" y="12900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87376</xdr:rowOff>
    </xdr:from>
    <xdr:to>
      <xdr:col>67</xdr:col>
      <xdr:colOff>101600</xdr:colOff>
      <xdr:row>77</xdr:row>
      <xdr:rowOff>17526</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2763500" y="13117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34053</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2547111" y="12892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18590</xdr:rowOff>
    </xdr:from>
    <xdr:to>
      <xdr:col>85</xdr:col>
      <xdr:colOff>177800</xdr:colOff>
      <xdr:row>77</xdr:row>
      <xdr:rowOff>120190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6268700" y="1322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104967</xdr:rowOff>
    </xdr:from>
    <xdr:ext cx="534377" cy="259045"/>
    <xdr:sp macro="" textlink="">
      <xdr:nvSpPr>
        <xdr:cNvPr id="643" name="公債費該当値テキスト">
          <a:extLst>
            <a:ext uri="{FF2B5EF4-FFF2-40B4-BE49-F238E27FC236}">
              <a16:creationId xmlns:a16="http://schemas.microsoft.com/office/drawing/2014/main" id="{00000000-0008-0000-0600-000083020000}"/>
            </a:ext>
          </a:extLst>
        </xdr:cNvPr>
        <xdr:cNvSpPr txBox="1"/>
      </xdr:nvSpPr>
      <xdr:spPr>
        <a:xfrm>
          <a:off x="16370300" y="13135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25495</xdr:rowOff>
    </xdr:from>
    <xdr:to>
      <xdr:col>81</xdr:col>
      <xdr:colOff>101600</xdr:colOff>
      <xdr:row>77</xdr:row>
      <xdr:rowOff>127095</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5430500" y="1322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118222</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5214111" y="13319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28473</xdr:rowOff>
    </xdr:from>
    <xdr:to>
      <xdr:col>76</xdr:col>
      <xdr:colOff>165100</xdr:colOff>
      <xdr:row>77</xdr:row>
      <xdr:rowOff>130073</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4541500" y="13230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121200</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325111" y="13322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41931</xdr:rowOff>
    </xdr:from>
    <xdr:to>
      <xdr:col>72</xdr:col>
      <xdr:colOff>38100</xdr:colOff>
      <xdr:row>77</xdr:row>
      <xdr:rowOff>143531</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3652500" y="13243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134658</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3436111" y="133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48926</xdr:rowOff>
    </xdr:from>
    <xdr:to>
      <xdr:col>67</xdr:col>
      <xdr:colOff>101600</xdr:colOff>
      <xdr:row>77</xdr:row>
      <xdr:rowOff>150526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2763500" y="1325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141653</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2547111" y="13343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4" name="積立金グラフ枠">
          <a:extLst>
            <a:ext uri="{FF2B5EF4-FFF2-40B4-BE49-F238E27FC236}">
              <a16:creationId xmlns:a16="http://schemas.microsoft.com/office/drawing/2014/main" id="{00000000-0008-0000-0600-0000A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22631</xdr:rowOff>
    </xdr:from>
    <xdr:to>
      <xdr:col>85</xdr:col>
      <xdr:colOff>126364</xdr:colOff>
      <xdr:row>99</xdr:row>
      <xdr:rowOff>18111</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flipV="1">
          <a:off x="16317595" y="15624581"/>
          <a:ext cx="1269" cy="1367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21938</xdr:rowOff>
    </xdr:from>
    <xdr:ext cx="469744" cy="259045"/>
    <xdr:sp macro="" textlink="">
      <xdr:nvSpPr>
        <xdr:cNvPr id="676" name="積立金最小値テキスト">
          <a:extLst>
            <a:ext uri="{FF2B5EF4-FFF2-40B4-BE49-F238E27FC236}">
              <a16:creationId xmlns:a16="http://schemas.microsoft.com/office/drawing/2014/main" id="{00000000-0008-0000-0600-0000A4020000}"/>
            </a:ext>
          </a:extLst>
        </xdr:cNvPr>
        <xdr:cNvSpPr txBox="1"/>
      </xdr:nvSpPr>
      <xdr:spPr>
        <a:xfrm>
          <a:off x="16370300" y="16995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18111</xdr:rowOff>
    </xdr:from>
    <xdr:to>
      <xdr:col>86</xdr:col>
      <xdr:colOff>25400</xdr:colOff>
      <xdr:row>99</xdr:row>
      <xdr:rowOff>18111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6991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140758</xdr:rowOff>
    </xdr:from>
    <xdr:ext cx="599010" cy="259045"/>
    <xdr:sp macro="" textlink="">
      <xdr:nvSpPr>
        <xdr:cNvPr id="678" name="積立金最大値テキスト">
          <a:extLst>
            <a:ext uri="{FF2B5EF4-FFF2-40B4-BE49-F238E27FC236}">
              <a16:creationId xmlns:a16="http://schemas.microsoft.com/office/drawing/2014/main" id="{00000000-0008-0000-0600-0000A6020000}"/>
            </a:ext>
          </a:extLst>
        </xdr:cNvPr>
        <xdr:cNvSpPr txBox="1"/>
      </xdr:nvSpPr>
      <xdr:spPr>
        <a:xfrm>
          <a:off x="16370300" y="153998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22631</xdr:rowOff>
    </xdr:from>
    <xdr:to>
      <xdr:col>86</xdr:col>
      <xdr:colOff>25400</xdr:colOff>
      <xdr:row>91</xdr:row>
      <xdr:rowOff>22631</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56245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161492</xdr:rowOff>
    </xdr:from>
    <xdr:to>
      <xdr:col>85</xdr:col>
      <xdr:colOff>127000</xdr:colOff>
      <xdr:row>98</xdr:row>
      <xdr:rowOff>168630</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5481300" y="16792142"/>
          <a:ext cx="838200" cy="178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133202</xdr:rowOff>
    </xdr:from>
    <xdr:ext cx="534377" cy="259045"/>
    <xdr:sp macro="" textlink="">
      <xdr:nvSpPr>
        <xdr:cNvPr id="681" name="積立金平均値テキスト">
          <a:extLst>
            <a:ext uri="{FF2B5EF4-FFF2-40B4-BE49-F238E27FC236}">
              <a16:creationId xmlns:a16="http://schemas.microsoft.com/office/drawing/2014/main" id="{00000000-0008-0000-0600-0000A9020000}"/>
            </a:ext>
          </a:extLst>
        </xdr:cNvPr>
        <xdr:cNvSpPr txBox="1"/>
      </xdr:nvSpPr>
      <xdr:spPr>
        <a:xfrm>
          <a:off x="16370300" y="164209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110325</xdr:rowOff>
    </xdr:from>
    <xdr:to>
      <xdr:col>85</xdr:col>
      <xdr:colOff>177800</xdr:colOff>
      <xdr:row>97</xdr:row>
      <xdr:rowOff>40475</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6268700" y="16569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145504</xdr:rowOff>
    </xdr:from>
    <xdr:to>
      <xdr:col>81</xdr:col>
      <xdr:colOff>50800</xdr:colOff>
      <xdr:row>98</xdr:row>
      <xdr:rowOff>168630</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4592300" y="16947604"/>
          <a:ext cx="889000" cy="23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135573</xdr:rowOff>
    </xdr:from>
    <xdr:to>
      <xdr:col>81</xdr:col>
      <xdr:colOff>101600</xdr:colOff>
      <xdr:row>98</xdr:row>
      <xdr:rowOff>65723</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5430500" y="16766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82250</xdr:rowOff>
    </xdr:from>
    <xdr:ext cx="534377"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5214111" y="165414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154293</xdr:rowOff>
    </xdr:from>
    <xdr:to>
      <xdr:col>76</xdr:col>
      <xdr:colOff>114300</xdr:colOff>
      <xdr:row>98</xdr:row>
      <xdr:rowOff>145504</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a:off x="13703300" y="16613493"/>
          <a:ext cx="889000" cy="334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151905</xdr:rowOff>
    </xdr:from>
    <xdr:to>
      <xdr:col>76</xdr:col>
      <xdr:colOff>165100</xdr:colOff>
      <xdr:row>98</xdr:row>
      <xdr:rowOff>82055</xdr:rowOff>
    </xdr:to>
    <xdr:sp macro="" textlink="">
      <xdr:nvSpPr>
        <xdr:cNvPr id="687" name="フローチャート: 判断 686">
          <a:extLst>
            <a:ext uri="{FF2B5EF4-FFF2-40B4-BE49-F238E27FC236}">
              <a16:creationId xmlns:a16="http://schemas.microsoft.com/office/drawing/2014/main" id="{00000000-0008-0000-0600-0000AF020000}"/>
            </a:ext>
          </a:extLst>
        </xdr:cNvPr>
        <xdr:cNvSpPr/>
      </xdr:nvSpPr>
      <xdr:spPr>
        <a:xfrm>
          <a:off x="14541500" y="16782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98582</xdr:rowOff>
    </xdr:from>
    <xdr:ext cx="534377"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4325111" y="16557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154293</xdr:rowOff>
    </xdr:from>
    <xdr:to>
      <xdr:col>71</xdr:col>
      <xdr:colOff>177800</xdr:colOff>
      <xdr:row>98</xdr:row>
      <xdr:rowOff>164909</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2814300" y="16613493"/>
          <a:ext cx="889000" cy="353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147841</xdr:rowOff>
    </xdr:from>
    <xdr:to>
      <xdr:col>72</xdr:col>
      <xdr:colOff>38100</xdr:colOff>
      <xdr:row>98</xdr:row>
      <xdr:rowOff>77991</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3652500" y="1677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69118</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3436111" y="1687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128042</xdr:rowOff>
    </xdr:from>
    <xdr:to>
      <xdr:col>67</xdr:col>
      <xdr:colOff>101600</xdr:colOff>
      <xdr:row>98</xdr:row>
      <xdr:rowOff>58192</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2763500" y="1675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74719</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2547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110692</xdr:rowOff>
    </xdr:from>
    <xdr:to>
      <xdr:col>85</xdr:col>
      <xdr:colOff>177800</xdr:colOff>
      <xdr:row>98</xdr:row>
      <xdr:rowOff>40842</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6268700" y="16741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89119</xdr:rowOff>
    </xdr:from>
    <xdr:ext cx="534377" cy="259045"/>
    <xdr:sp macro="" textlink="">
      <xdr:nvSpPr>
        <xdr:cNvPr id="700" name="積立金該当値テキスト">
          <a:extLst>
            <a:ext uri="{FF2B5EF4-FFF2-40B4-BE49-F238E27FC236}">
              <a16:creationId xmlns:a16="http://schemas.microsoft.com/office/drawing/2014/main" id="{00000000-0008-0000-0600-0000BC020000}"/>
            </a:ext>
          </a:extLst>
        </xdr:cNvPr>
        <xdr:cNvSpPr txBox="1"/>
      </xdr:nvSpPr>
      <xdr:spPr>
        <a:xfrm>
          <a:off x="16370300" y="167197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117830</xdr:rowOff>
    </xdr:from>
    <xdr:to>
      <xdr:col>81</xdr:col>
      <xdr:colOff>101600</xdr:colOff>
      <xdr:row>99</xdr:row>
      <xdr:rowOff>47980</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5430500" y="16919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39107</xdr:rowOff>
    </xdr:from>
    <xdr:ext cx="469744"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5246428" y="170126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94704</xdr:rowOff>
    </xdr:from>
    <xdr:to>
      <xdr:col>76</xdr:col>
      <xdr:colOff>165100</xdr:colOff>
      <xdr:row>99</xdr:row>
      <xdr:rowOff>24854</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4541500" y="16896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15981</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4357428" y="16989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103493</xdr:rowOff>
    </xdr:from>
    <xdr:to>
      <xdr:col>72</xdr:col>
      <xdr:colOff>38100</xdr:colOff>
      <xdr:row>97</xdr:row>
      <xdr:rowOff>33643</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3652500" y="16562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50170</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3436111" y="16337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114109</xdr:rowOff>
    </xdr:from>
    <xdr:to>
      <xdr:col>67</xdr:col>
      <xdr:colOff>101600</xdr:colOff>
      <xdr:row>99</xdr:row>
      <xdr:rowOff>44259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2763500" y="169162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35386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2579428" y="17008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47574</xdr:rowOff>
    </xdr:from>
    <xdr:to>
      <xdr:col>116</xdr:col>
      <xdr:colOff>62864</xdr:colOff>
      <xdr:row>38</xdr:row>
      <xdr:rowOff>139700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533974"/>
          <a:ext cx="1269" cy="11208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165701</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5309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47574</xdr:rowOff>
    </xdr:from>
    <xdr:to>
      <xdr:col>116</xdr:col>
      <xdr:colOff>152400</xdr:colOff>
      <xdr:row>32</xdr:row>
      <xdr:rowOff>47574</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533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23480</xdr:rowOff>
    </xdr:from>
    <xdr:to>
      <xdr:col>116</xdr:col>
      <xdr:colOff>63500</xdr:colOff>
      <xdr:row>37</xdr:row>
      <xdr:rowOff>52055</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flipV="1">
          <a:off x="21323300" y="6367130"/>
          <a:ext cx="8382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168780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3409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18903</xdr:rowOff>
    </xdr:from>
    <xdr:to>
      <xdr:col>116</xdr:col>
      <xdr:colOff>114300</xdr:colOff>
      <xdr:row>37</xdr:row>
      <xdr:rowOff>120503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36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52055</xdr:rowOff>
    </xdr:from>
    <xdr:to>
      <xdr:col>111</xdr:col>
      <xdr:colOff>177800</xdr:colOff>
      <xdr:row>37</xdr:row>
      <xdr:rowOff>131151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395705"/>
          <a:ext cx="889000" cy="79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76738</xdr:rowOff>
    </xdr:from>
    <xdr:to>
      <xdr:col>112</xdr:col>
      <xdr:colOff>38100</xdr:colOff>
      <xdr:row>38</xdr:row>
      <xdr:rowOff>6888</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42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169466</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513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131151</xdr:rowOff>
    </xdr:from>
    <xdr:to>
      <xdr:col>107</xdr:col>
      <xdr:colOff>50800</xdr:colOff>
      <xdr:row>37</xdr:row>
      <xdr:rowOff>164206</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flipV="1">
          <a:off x="19545300" y="6474801"/>
          <a:ext cx="889000" cy="33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151765</xdr:rowOff>
    </xdr:from>
    <xdr:to>
      <xdr:col>107</xdr:col>
      <xdr:colOff>101600</xdr:colOff>
      <xdr:row>38</xdr:row>
      <xdr:rowOff>81915</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495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73042</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588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105684</xdr:rowOff>
    </xdr:from>
    <xdr:to>
      <xdr:col>102</xdr:col>
      <xdr:colOff>114300</xdr:colOff>
      <xdr:row>37</xdr:row>
      <xdr:rowOff>164206</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449334"/>
          <a:ext cx="889000" cy="58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166212</xdr:rowOff>
    </xdr:from>
    <xdr:to>
      <xdr:col>102</xdr:col>
      <xdr:colOff>165100</xdr:colOff>
      <xdr:row>38</xdr:row>
      <xdr:rowOff>96362</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09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87489</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602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6376</xdr:rowOff>
    </xdr:from>
    <xdr:to>
      <xdr:col>98</xdr:col>
      <xdr:colOff>38100</xdr:colOff>
      <xdr:row>38</xdr:row>
      <xdr:rowOff>107976</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21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99103</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614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144130</xdr:rowOff>
    </xdr:from>
    <xdr:to>
      <xdr:col>116</xdr:col>
      <xdr:colOff>114300</xdr:colOff>
      <xdr:row>37</xdr:row>
      <xdr:rowOff>74280</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31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167007</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167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1255</xdr:rowOff>
    </xdr:from>
    <xdr:to>
      <xdr:col>112</xdr:col>
      <xdr:colOff>38100</xdr:colOff>
      <xdr:row>37</xdr:row>
      <xdr:rowOff>102855</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34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35</xdr:row>
      <xdr:rowOff>119382</xdr:rowOff>
    </xdr:from>
    <xdr:ext cx="469744"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88428" y="6120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80351</xdr:rowOff>
    </xdr:from>
    <xdr:to>
      <xdr:col>107</xdr:col>
      <xdr:colOff>101600</xdr:colOff>
      <xdr:row>38</xdr:row>
      <xdr:rowOff>10500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424001"/>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27028</xdr:rowOff>
    </xdr:from>
    <xdr:ext cx="469744"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199428" y="6199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113406</xdr:rowOff>
    </xdr:from>
    <xdr:to>
      <xdr:col>102</xdr:col>
      <xdr:colOff>165100</xdr:colOff>
      <xdr:row>38</xdr:row>
      <xdr:rowOff>43555</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45705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60083</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310428" y="6232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54884</xdr:rowOff>
    </xdr:from>
    <xdr:to>
      <xdr:col>98</xdr:col>
      <xdr:colOff>38100</xdr:colOff>
      <xdr:row>37</xdr:row>
      <xdr:rowOff>156484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398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1561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21428" y="6173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4" name="貸付金グラフ枠">
          <a:extLst>
            <a:ext uri="{FF2B5EF4-FFF2-40B4-BE49-F238E27FC236}">
              <a16:creationId xmlns:a16="http://schemas.microsoft.com/office/drawing/2014/main" id="{00000000-0008-0000-0600-000010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86162</xdr:rowOff>
    </xdr:from>
    <xdr:to>
      <xdr:col>116</xdr:col>
      <xdr:colOff>62864</xdr:colOff>
      <xdr:row>58</xdr:row>
      <xdr:rowOff>139700</xdr:rowOff>
    </xdr:to>
    <xdr:cxnSp macro="">
      <xdr:nvCxnSpPr>
        <xdr:cNvPr id="785" name="直線コネクタ 784">
          <a:extLst>
            <a:ext uri="{FF2B5EF4-FFF2-40B4-BE49-F238E27FC236}">
              <a16:creationId xmlns:a16="http://schemas.microsoft.com/office/drawing/2014/main" id="{00000000-0008-0000-0600-000011030000}"/>
            </a:ext>
          </a:extLst>
        </xdr:cNvPr>
        <xdr:cNvCxnSpPr/>
      </xdr:nvCxnSpPr>
      <xdr:spPr>
        <a:xfrm flipV="1">
          <a:off x="22159595" y="8658662"/>
          <a:ext cx="1269" cy="1425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6" name="貸付金最小値テキスト">
          <a:extLst>
            <a:ext uri="{FF2B5EF4-FFF2-40B4-BE49-F238E27FC236}">
              <a16:creationId xmlns:a16="http://schemas.microsoft.com/office/drawing/2014/main" id="{00000000-0008-0000-0600-000012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32839</xdr:rowOff>
    </xdr:from>
    <xdr:ext cx="534377" cy="259045"/>
    <xdr:sp macro="" textlink="">
      <xdr:nvSpPr>
        <xdr:cNvPr id="788" name="貸付金最大値テキスト">
          <a:extLst>
            <a:ext uri="{FF2B5EF4-FFF2-40B4-BE49-F238E27FC236}">
              <a16:creationId xmlns:a16="http://schemas.microsoft.com/office/drawing/2014/main" id="{00000000-0008-0000-0600-000014030000}"/>
            </a:ext>
          </a:extLst>
        </xdr:cNvPr>
        <xdr:cNvSpPr txBox="1"/>
      </xdr:nvSpPr>
      <xdr:spPr>
        <a:xfrm>
          <a:off x="22212300" y="84338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86162</xdr:rowOff>
    </xdr:from>
    <xdr:to>
      <xdr:col>116</xdr:col>
      <xdr:colOff>152400</xdr:colOff>
      <xdr:row>50</xdr:row>
      <xdr:rowOff>86162</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8658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300</xdr:rowOff>
    </xdr:from>
    <xdr:to>
      <xdr:col>116</xdr:col>
      <xdr:colOff>63500</xdr:colOff>
      <xdr:row>58</xdr:row>
      <xdr:rowOff>1031</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21323300" y="9944400"/>
          <a:ext cx="838200" cy="7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130339</xdr:rowOff>
    </xdr:from>
    <xdr:ext cx="469744" cy="259045"/>
    <xdr:sp macro="" textlink="">
      <xdr:nvSpPr>
        <xdr:cNvPr id="791" name="貸付金平均値テキスト">
          <a:extLst>
            <a:ext uri="{FF2B5EF4-FFF2-40B4-BE49-F238E27FC236}">
              <a16:creationId xmlns:a16="http://schemas.microsoft.com/office/drawing/2014/main" id="{00000000-0008-0000-0600-000017030000}"/>
            </a:ext>
          </a:extLst>
        </xdr:cNvPr>
        <xdr:cNvSpPr txBox="1"/>
      </xdr:nvSpPr>
      <xdr:spPr>
        <a:xfrm>
          <a:off x="22212300" y="95600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107462</xdr:rowOff>
    </xdr:from>
    <xdr:to>
      <xdr:col>116</xdr:col>
      <xdr:colOff>114300</xdr:colOff>
      <xdr:row>57</xdr:row>
      <xdr:rowOff>37612</xdr:rowOff>
    </xdr:to>
    <xdr:sp macro="" textlink="">
      <xdr:nvSpPr>
        <xdr:cNvPr id="792" name="フローチャート: 判断 791">
          <a:extLst>
            <a:ext uri="{FF2B5EF4-FFF2-40B4-BE49-F238E27FC236}">
              <a16:creationId xmlns:a16="http://schemas.microsoft.com/office/drawing/2014/main" id="{00000000-0008-0000-0600-000018030000}"/>
            </a:ext>
          </a:extLst>
        </xdr:cNvPr>
        <xdr:cNvSpPr/>
      </xdr:nvSpPr>
      <xdr:spPr>
        <a:xfrm>
          <a:off x="22110700" y="97086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164663</xdr:rowOff>
    </xdr:from>
    <xdr:to>
      <xdr:col>111</xdr:col>
      <xdr:colOff>177800</xdr:colOff>
      <xdr:row>58</xdr:row>
      <xdr:rowOff>300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0434300" y="9937313"/>
          <a:ext cx="889000" cy="7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6696</xdr:rowOff>
    </xdr:from>
    <xdr:to>
      <xdr:col>112</xdr:col>
      <xdr:colOff>38100</xdr:colOff>
      <xdr:row>57</xdr:row>
      <xdr:rowOff>108296</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1272500" y="9779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55</xdr:row>
      <xdr:rowOff>124823</xdr:rowOff>
    </xdr:from>
    <xdr:ext cx="469744"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21088428" y="9554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56</xdr:row>
      <xdr:rowOff>156114</xdr:rowOff>
    </xdr:from>
    <xdr:to>
      <xdr:col>107</xdr:col>
      <xdr:colOff>50800</xdr:colOff>
      <xdr:row>57</xdr:row>
      <xdr:rowOff>164663</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9545300" y="9757314"/>
          <a:ext cx="889000" cy="179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17349</xdr:rowOff>
    </xdr:from>
    <xdr:to>
      <xdr:col>107</xdr:col>
      <xdr:colOff>101600</xdr:colOff>
      <xdr:row>57</xdr:row>
      <xdr:rowOff>118949</xdr:rowOff>
    </xdr:to>
    <xdr:sp macro="" textlink="">
      <xdr:nvSpPr>
        <xdr:cNvPr id="797" name="フローチャート: 判断 796">
          <a:extLst>
            <a:ext uri="{FF2B5EF4-FFF2-40B4-BE49-F238E27FC236}">
              <a16:creationId xmlns:a16="http://schemas.microsoft.com/office/drawing/2014/main" id="{00000000-0008-0000-0600-00001D030000}"/>
            </a:ext>
          </a:extLst>
        </xdr:cNvPr>
        <xdr:cNvSpPr/>
      </xdr:nvSpPr>
      <xdr:spPr>
        <a:xfrm>
          <a:off x="20383500" y="97899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55</xdr:row>
      <xdr:rowOff>135476</xdr:rowOff>
    </xdr:from>
    <xdr:ext cx="469744"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0199428" y="9565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56</xdr:row>
      <xdr:rowOff>74503</xdr:rowOff>
    </xdr:from>
    <xdr:to>
      <xdr:col>102</xdr:col>
      <xdr:colOff>114300</xdr:colOff>
      <xdr:row>56</xdr:row>
      <xdr:rowOff>156114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18656300" y="9675703"/>
          <a:ext cx="889000" cy="81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11222</xdr:rowOff>
    </xdr:from>
    <xdr:to>
      <xdr:col>102</xdr:col>
      <xdr:colOff>165100</xdr:colOff>
      <xdr:row>57</xdr:row>
      <xdr:rowOff>112822</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19494500" y="9783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103949</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9310428" y="987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1712</xdr:rowOff>
    </xdr:from>
    <xdr:to>
      <xdr:col>98</xdr:col>
      <xdr:colOff>38100</xdr:colOff>
      <xdr:row>57</xdr:row>
      <xdr:rowOff>103312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8605500" y="97743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94439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8421428" y="9867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121681</xdr:rowOff>
    </xdr:from>
    <xdr:to>
      <xdr:col>116</xdr:col>
      <xdr:colOff>114300</xdr:colOff>
      <xdr:row>58</xdr:row>
      <xdr:rowOff>51831</xdr:rowOff>
    </xdr:to>
    <xdr:sp macro="" textlink="">
      <xdr:nvSpPr>
        <xdr:cNvPr id="809" name="楕円 808">
          <a:extLst>
            <a:ext uri="{FF2B5EF4-FFF2-40B4-BE49-F238E27FC236}">
              <a16:creationId xmlns:a16="http://schemas.microsoft.com/office/drawing/2014/main" id="{00000000-0008-0000-0600-000029030000}"/>
            </a:ext>
          </a:extLst>
        </xdr:cNvPr>
        <xdr:cNvSpPr/>
      </xdr:nvSpPr>
      <xdr:spPr>
        <a:xfrm>
          <a:off x="22110700" y="9894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100108</xdr:rowOff>
    </xdr:from>
    <xdr:ext cx="469744" cy="259045"/>
    <xdr:sp macro="" textlink="">
      <xdr:nvSpPr>
        <xdr:cNvPr id="810" name="貸付金該当値テキスト">
          <a:extLst>
            <a:ext uri="{FF2B5EF4-FFF2-40B4-BE49-F238E27FC236}">
              <a16:creationId xmlns:a16="http://schemas.microsoft.com/office/drawing/2014/main" id="{00000000-0008-0000-0600-00002A030000}"/>
            </a:ext>
          </a:extLst>
        </xdr:cNvPr>
        <xdr:cNvSpPr txBox="1"/>
      </xdr:nvSpPr>
      <xdr:spPr>
        <a:xfrm>
          <a:off x="22212300" y="9872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120950</xdr:rowOff>
    </xdr:from>
    <xdr:to>
      <xdr:col>112</xdr:col>
      <xdr:colOff>38100</xdr:colOff>
      <xdr:row>58</xdr:row>
      <xdr:rowOff>51100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1272500" y="989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42227</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1088428" y="9986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113863</xdr:rowOff>
    </xdr:from>
    <xdr:to>
      <xdr:col>107</xdr:col>
      <xdr:colOff>101600</xdr:colOff>
      <xdr:row>58</xdr:row>
      <xdr:rowOff>44013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0383500" y="98865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35140</xdr:rowOff>
    </xdr:from>
    <xdr:ext cx="469744"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0199428" y="99792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56</xdr:row>
      <xdr:rowOff>105314</xdr:rowOff>
    </xdr:from>
    <xdr:to>
      <xdr:col>102</xdr:col>
      <xdr:colOff>165100</xdr:colOff>
      <xdr:row>57</xdr:row>
      <xdr:rowOff>35464</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19494500" y="970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55</xdr:row>
      <xdr:rowOff>51991</xdr:rowOff>
    </xdr:from>
    <xdr:ext cx="469744"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19310428" y="9481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23703</xdr:rowOff>
    </xdr:from>
    <xdr:to>
      <xdr:col>98</xdr:col>
      <xdr:colOff>38100</xdr:colOff>
      <xdr:row>56</xdr:row>
      <xdr:rowOff>125303</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8605500" y="9624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141830</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8421428" y="940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0" name="正方形/長方形 819">
          <a:extLst>
            <a:ext uri="{FF2B5EF4-FFF2-40B4-BE49-F238E27FC236}">
              <a16:creationId xmlns:a16="http://schemas.microsoft.com/office/drawing/2014/main" id="{00000000-0008-0000-0600-000034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80</xdr:row>
      <xdr:rowOff>111777</xdr:rowOff>
    </xdr:from>
    <xdr:ext cx="53129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92727</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2" name="繰出金グラフ枠">
          <a:extLst>
            <a:ext uri="{FF2B5EF4-FFF2-40B4-BE49-F238E27FC236}">
              <a16:creationId xmlns:a16="http://schemas.microsoft.com/office/drawing/2014/main" id="{00000000-0008-0000-0600-00004A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139814</xdr:rowOff>
    </xdr:from>
    <xdr:to>
      <xdr:col>116</xdr:col>
      <xdr:colOff>62864</xdr:colOff>
      <xdr:row>78</xdr:row>
      <xdr:rowOff>88112</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2159595" y="12312764"/>
          <a:ext cx="1269" cy="114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91939</xdr:rowOff>
    </xdr:from>
    <xdr:ext cx="534377" cy="259045"/>
    <xdr:sp macro="" textlink="">
      <xdr:nvSpPr>
        <xdr:cNvPr id="844" name="繰出金最小値テキスト">
          <a:extLst>
            <a:ext uri="{FF2B5EF4-FFF2-40B4-BE49-F238E27FC236}">
              <a16:creationId xmlns:a16="http://schemas.microsoft.com/office/drawing/2014/main" id="{00000000-0008-0000-0600-00004C030000}"/>
            </a:ext>
          </a:extLst>
        </xdr:cNvPr>
        <xdr:cNvSpPr txBox="1"/>
      </xdr:nvSpPr>
      <xdr:spPr>
        <a:xfrm>
          <a:off x="22212300" y="13465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88112</xdr:rowOff>
    </xdr:from>
    <xdr:to>
      <xdr:col>116</xdr:col>
      <xdr:colOff>152400</xdr:colOff>
      <xdr:row>78</xdr:row>
      <xdr:rowOff>88112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22072600" y="134612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86491</xdr:rowOff>
    </xdr:from>
    <xdr:ext cx="534377" cy="259045"/>
    <xdr:sp macro="" textlink="">
      <xdr:nvSpPr>
        <xdr:cNvPr id="846" name="繰出金最大値テキスト">
          <a:extLst>
            <a:ext uri="{FF2B5EF4-FFF2-40B4-BE49-F238E27FC236}">
              <a16:creationId xmlns:a16="http://schemas.microsoft.com/office/drawing/2014/main" id="{00000000-0008-0000-0600-00004E030000}"/>
            </a:ext>
          </a:extLst>
        </xdr:cNvPr>
        <xdr:cNvSpPr txBox="1"/>
      </xdr:nvSpPr>
      <xdr:spPr>
        <a:xfrm>
          <a:off x="22212300" y="12087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139814</xdr:rowOff>
    </xdr:from>
    <xdr:to>
      <xdr:col>116</xdr:col>
      <xdr:colOff>152400</xdr:colOff>
      <xdr:row>71</xdr:row>
      <xdr:rowOff>139814</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22072600" y="1231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14275</xdr:rowOff>
    </xdr:from>
    <xdr:to>
      <xdr:col>116</xdr:col>
      <xdr:colOff>63500</xdr:colOff>
      <xdr:row>78</xdr:row>
      <xdr:rowOff>42507</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flipV="1">
          <a:off x="21323300" y="13387375"/>
          <a:ext cx="838200" cy="28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109720</xdr:rowOff>
    </xdr:from>
    <xdr:ext cx="534377" cy="259045"/>
    <xdr:sp macro="" textlink="">
      <xdr:nvSpPr>
        <xdr:cNvPr id="849" name="繰出金平均値テキスト">
          <a:extLst>
            <a:ext uri="{FF2B5EF4-FFF2-40B4-BE49-F238E27FC236}">
              <a16:creationId xmlns:a16="http://schemas.microsoft.com/office/drawing/2014/main" id="{00000000-0008-0000-0600-000051030000}"/>
            </a:ext>
          </a:extLst>
        </xdr:cNvPr>
        <xdr:cNvSpPr txBox="1"/>
      </xdr:nvSpPr>
      <xdr:spPr>
        <a:xfrm>
          <a:off x="22212300" y="127970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86843</xdr:rowOff>
    </xdr:from>
    <xdr:to>
      <xdr:col>116</xdr:col>
      <xdr:colOff>114300</xdr:colOff>
      <xdr:row>76</xdr:row>
      <xdr:rowOff>16993</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22110700" y="12945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70396</xdr:rowOff>
    </xdr:from>
    <xdr:to>
      <xdr:col>111</xdr:col>
      <xdr:colOff>177800</xdr:colOff>
      <xdr:row>78</xdr:row>
      <xdr:rowOff>42507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0434300" y="12757696"/>
          <a:ext cx="889000" cy="657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25197</xdr:rowOff>
    </xdr:from>
    <xdr:to>
      <xdr:col>112</xdr:col>
      <xdr:colOff>38100</xdr:colOff>
      <xdr:row>76</xdr:row>
      <xdr:rowOff>126797</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21272500" y="13055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143324</xdr:rowOff>
    </xdr:from>
    <xdr:ext cx="534377"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21056111" y="1283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42,672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70396</xdr:rowOff>
    </xdr:from>
    <xdr:to>
      <xdr:col>107</xdr:col>
      <xdr:colOff>50800</xdr:colOff>
      <xdr:row>75</xdr:row>
      <xdr:rowOff>32220</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flipV="1">
          <a:off x="19545300" y="12757696"/>
          <a:ext cx="889000" cy="133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74</xdr:row>
      <xdr:rowOff>143764</xdr:rowOff>
    </xdr:from>
    <xdr:to>
      <xdr:col>107</xdr:col>
      <xdr:colOff>101600</xdr:colOff>
      <xdr:row>75</xdr:row>
      <xdr:rowOff>73914</xdr:rowOff>
    </xdr:to>
    <xdr:sp macro="" textlink="">
      <xdr:nvSpPr>
        <xdr:cNvPr id="855" name="フローチャート: 判断 854">
          <a:extLst>
            <a:ext uri="{FF2B5EF4-FFF2-40B4-BE49-F238E27FC236}">
              <a16:creationId xmlns:a16="http://schemas.microsoft.com/office/drawing/2014/main" id="{00000000-0008-0000-0600-000057030000}"/>
            </a:ext>
          </a:extLst>
        </xdr:cNvPr>
        <xdr:cNvSpPr/>
      </xdr:nvSpPr>
      <xdr:spPr>
        <a:xfrm>
          <a:off x="20383500" y="12831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65041</xdr:rowOff>
    </xdr:from>
    <xdr:ext cx="534377"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167111" y="12923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32220</xdr:rowOff>
    </xdr:from>
    <xdr:to>
      <xdr:col>102</xdr:col>
      <xdr:colOff>114300</xdr:colOff>
      <xdr:row>75</xdr:row>
      <xdr:rowOff>72149</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flipV="1">
          <a:off x="18656300" y="12890970"/>
          <a:ext cx="889000" cy="39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74</xdr:row>
      <xdr:rowOff>138964</xdr:rowOff>
    </xdr:from>
    <xdr:to>
      <xdr:col>102</xdr:col>
      <xdr:colOff>165100</xdr:colOff>
      <xdr:row>75</xdr:row>
      <xdr:rowOff>69114</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19494500" y="12826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85641</xdr:rowOff>
    </xdr:from>
    <xdr:ext cx="534377" cy="259045"/>
    <xdr:sp macro="" textlink="">
      <xdr:nvSpPr>
        <xdr:cNvPr id="859" name="テキスト ボックス 858">
          <a:extLst>
            <a:ext uri="{FF2B5EF4-FFF2-40B4-BE49-F238E27FC236}">
              <a16:creationId xmlns:a16="http://schemas.microsoft.com/office/drawing/2014/main" id="{00000000-0008-0000-0600-00005B030000}"/>
            </a:ext>
          </a:extLst>
        </xdr:cNvPr>
        <xdr:cNvSpPr txBox="1"/>
      </xdr:nvSpPr>
      <xdr:spPr>
        <a:xfrm>
          <a:off x="19278111" y="12601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83338</xdr:rowOff>
    </xdr:from>
    <xdr:to>
      <xdr:col>98</xdr:col>
      <xdr:colOff>38100</xdr:colOff>
      <xdr:row>75</xdr:row>
      <xdr:rowOff>13488</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18605500" y="1277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30015</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18389111" y="1254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134925</xdr:rowOff>
    </xdr:from>
    <xdr:to>
      <xdr:col>116</xdr:col>
      <xdr:colOff>114300</xdr:colOff>
      <xdr:row>78</xdr:row>
      <xdr:rowOff>65075</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22110700" y="13336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49852</xdr:rowOff>
    </xdr:from>
    <xdr:ext cx="534377" cy="259045"/>
    <xdr:sp macro="" textlink="">
      <xdr:nvSpPr>
        <xdr:cNvPr id="868" name="繰出金該当値テキスト">
          <a:extLst>
            <a:ext uri="{FF2B5EF4-FFF2-40B4-BE49-F238E27FC236}">
              <a16:creationId xmlns:a16="http://schemas.microsoft.com/office/drawing/2014/main" id="{00000000-0008-0000-0600-000064030000}"/>
            </a:ext>
          </a:extLst>
        </xdr:cNvPr>
        <xdr:cNvSpPr txBox="1"/>
      </xdr:nvSpPr>
      <xdr:spPr>
        <a:xfrm>
          <a:off x="22212300" y="13251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163157</xdr:rowOff>
    </xdr:from>
    <xdr:to>
      <xdr:col>112</xdr:col>
      <xdr:colOff>38100</xdr:colOff>
      <xdr:row>78</xdr:row>
      <xdr:rowOff>93307</xdr:rowOff>
    </xdr:to>
    <xdr:sp macro="" textlink="">
      <xdr:nvSpPr>
        <xdr:cNvPr id="869" name="楕円 868">
          <a:extLst>
            <a:ext uri="{FF2B5EF4-FFF2-40B4-BE49-F238E27FC236}">
              <a16:creationId xmlns:a16="http://schemas.microsoft.com/office/drawing/2014/main" id="{00000000-0008-0000-0600-000065030000}"/>
            </a:ext>
          </a:extLst>
        </xdr:cNvPr>
        <xdr:cNvSpPr/>
      </xdr:nvSpPr>
      <xdr:spPr>
        <a:xfrm>
          <a:off x="21272500" y="13364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84434</xdr:rowOff>
    </xdr:from>
    <xdr:ext cx="534377"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056111" y="13457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19596</xdr:rowOff>
    </xdr:from>
    <xdr:to>
      <xdr:col>107</xdr:col>
      <xdr:colOff>101600</xdr:colOff>
      <xdr:row>74</xdr:row>
      <xdr:rowOff>121196</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0383500" y="12706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137723</xdr:rowOff>
    </xdr:from>
    <xdr:ext cx="534377"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167111" y="124821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152870</xdr:rowOff>
    </xdr:from>
    <xdr:to>
      <xdr:col>102</xdr:col>
      <xdr:colOff>165100</xdr:colOff>
      <xdr:row>75</xdr:row>
      <xdr:rowOff>83020</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19494500" y="12840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74147</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9278111" y="12932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21349</xdr:rowOff>
    </xdr:from>
    <xdr:to>
      <xdr:col>98</xdr:col>
      <xdr:colOff>38100</xdr:colOff>
      <xdr:row>75</xdr:row>
      <xdr:rowOff>122949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18605500" y="12880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114076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18389111" y="12972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5" name="テキスト ボックス 884">
          <a:extLst>
            <a:ext uri="{FF2B5EF4-FFF2-40B4-BE49-F238E27FC236}">
              <a16:creationId xmlns:a16="http://schemas.microsoft.com/office/drawing/2014/main" id="{00000000-0008-0000-0600-000075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7" name="直線コネクタ 886">
          <a:extLst>
            <a:ext uri="{FF2B5EF4-FFF2-40B4-BE49-F238E27FC236}">
              <a16:creationId xmlns:a16="http://schemas.microsoft.com/office/drawing/2014/main" id="{00000000-0008-0000-0600-000077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0" name="テキスト ボックス 889">
          <a:extLst>
            <a:ext uri="{FF2B5EF4-FFF2-40B4-BE49-F238E27FC236}">
              <a16:creationId xmlns:a16="http://schemas.microsoft.com/office/drawing/2014/main" id="{00000000-0008-0000-0600-00007A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1" name="前年度繰上充用金グラフ枠">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3" name="前年度繰上充用金最小値テキスト">
          <a:extLst>
            <a:ext uri="{FF2B5EF4-FFF2-40B4-BE49-F238E27FC236}">
              <a16:creationId xmlns:a16="http://schemas.microsoft.com/office/drawing/2014/main" id="{00000000-0008-0000-0600-00007D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5" name="前年度繰上充用金最大値テキスト">
          <a:extLst>
            <a:ext uri="{FF2B5EF4-FFF2-40B4-BE49-F238E27FC236}">
              <a16:creationId xmlns:a16="http://schemas.microsoft.com/office/drawing/2014/main" id="{00000000-0008-0000-0600-00007F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8" name="前年度繰上充用金平均値テキスト">
          <a:extLst>
            <a:ext uri="{FF2B5EF4-FFF2-40B4-BE49-F238E27FC236}">
              <a16:creationId xmlns:a16="http://schemas.microsoft.com/office/drawing/2014/main" id="{00000000-0008-0000-0600-000082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4" name="フローチャート: 判断 903">
          <a:extLst>
            <a:ext uri="{FF2B5EF4-FFF2-40B4-BE49-F238E27FC236}">
              <a16:creationId xmlns:a16="http://schemas.microsoft.com/office/drawing/2014/main" id="{00000000-0008-0000-0600-000088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7" name="フローチャート: 判断 906">
          <a:extLst>
            <a:ext uri="{FF2B5EF4-FFF2-40B4-BE49-F238E27FC236}">
              <a16:creationId xmlns:a16="http://schemas.microsoft.com/office/drawing/2014/main" id="{00000000-0008-0000-0600-00008B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8" name="テキスト ボックス 907">
          <a:extLst>
            <a:ext uri="{FF2B5EF4-FFF2-40B4-BE49-F238E27FC236}">
              <a16:creationId xmlns:a16="http://schemas.microsoft.com/office/drawing/2014/main" id="{00000000-0008-0000-0600-00008C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9" name="フローチャート: 判断 908">
          <a:extLst>
            <a:ext uri="{FF2B5EF4-FFF2-40B4-BE49-F238E27FC236}">
              <a16:creationId xmlns:a16="http://schemas.microsoft.com/office/drawing/2014/main" id="{00000000-0008-0000-0600-00008D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7" name="前年度繰上充用金該当値テキスト">
          <a:extLst>
            <a:ext uri="{FF2B5EF4-FFF2-40B4-BE49-F238E27FC236}">
              <a16:creationId xmlns:a16="http://schemas.microsoft.com/office/drawing/2014/main" id="{00000000-0008-0000-0600-000095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8" name="楕円 917">
          <a:extLst>
            <a:ext uri="{FF2B5EF4-FFF2-40B4-BE49-F238E27FC236}">
              <a16:creationId xmlns:a16="http://schemas.microsoft.com/office/drawing/2014/main" id="{00000000-0008-0000-0600-000096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7" name="正方形/長方形 926">
          <a:extLst>
            <a:ext uri="{FF2B5EF4-FFF2-40B4-BE49-F238E27FC236}">
              <a16:creationId xmlns:a16="http://schemas.microsoft.com/office/drawing/2014/main" id="{00000000-0008-0000-0600-00009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歳出決算総額では、住民一人あたり</a:t>
          </a:r>
          <a:r>
            <a:rPr kumimoji="1" lang="en-US" altLang="ja-JP" sz="1200">
              <a:latin typeface="ＭＳ Ｐゴシック" panose="020B0600070205080204" pitchFamily="50" charset="-128"/>
              <a:ea typeface="ＭＳ Ｐゴシック" panose="020B0600070205080204" pitchFamily="50" charset="-128"/>
            </a:rPr>
            <a:t>544,984</a:t>
          </a:r>
          <a:r>
            <a:rPr kumimoji="1" lang="ja-JP" altLang="en-US" sz="1200">
              <a:latin typeface="ＭＳ Ｐゴシック" panose="020B0600070205080204" pitchFamily="50" charset="-128"/>
              <a:ea typeface="ＭＳ Ｐゴシック" panose="020B0600070205080204" pitchFamily="50" charset="-128"/>
            </a:rPr>
            <a:t>円となっている。</a:t>
          </a:r>
        </a:p>
        <a:p>
          <a:r>
            <a:rPr kumimoji="1" lang="ja-JP" altLang="en-US" sz="1200">
              <a:latin typeface="ＭＳ Ｐゴシック" panose="020B0600070205080204" pitchFamily="50" charset="-128"/>
              <a:ea typeface="ＭＳ Ｐゴシック" panose="020B0600070205080204" pitchFamily="50" charset="-128"/>
            </a:rPr>
            <a:t>主な構成比目である物件費は、住民一人あたり</a:t>
          </a:r>
          <a:r>
            <a:rPr kumimoji="1" lang="en-US" altLang="ja-JP" sz="1200">
              <a:latin typeface="ＭＳ Ｐゴシック" panose="020B0600070205080204" pitchFamily="50" charset="-128"/>
              <a:ea typeface="ＭＳ Ｐゴシック" panose="020B0600070205080204" pitchFamily="50" charset="-128"/>
            </a:rPr>
            <a:t>101,648</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12</a:t>
          </a:r>
          <a:r>
            <a:rPr kumimoji="1" lang="ja-JP" altLang="en-US" sz="1200">
              <a:latin typeface="ＭＳ Ｐゴシック" panose="020B0600070205080204" pitchFamily="50" charset="-128"/>
              <a:ea typeface="ＭＳ Ｐゴシック" panose="020B0600070205080204" pitchFamily="50" charset="-128"/>
            </a:rPr>
            <a:t>位となっている。前年度までの大幅増要因となっていた令和元年台風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豪雨災害に伴う災害ごみの処理経費や住宅等除染対策事業に伴う除染廃棄物（除去土壌等）の中間貯蔵施設への搬出経費などの災害関連事業が概ね完了したため、前年度との比較では大幅減となっているが、経常経費となる施設の維持管理費等については平均よりも高い傾向にあるため一層の効率化に努める。</a:t>
          </a:r>
        </a:p>
        <a:p>
          <a:r>
            <a:rPr kumimoji="1" lang="ja-JP" altLang="en-US" sz="1200">
              <a:latin typeface="ＭＳ Ｐゴシック" panose="020B0600070205080204" pitchFamily="50" charset="-128"/>
              <a:ea typeface="ＭＳ Ｐゴシック" panose="020B0600070205080204" pitchFamily="50" charset="-128"/>
            </a:rPr>
            <a:t>普通建設事業費は、住民一人あたり</a:t>
          </a:r>
          <a:r>
            <a:rPr kumimoji="1" lang="en-US" altLang="ja-JP" sz="1200">
              <a:latin typeface="ＭＳ Ｐゴシック" panose="020B0600070205080204" pitchFamily="50" charset="-128"/>
              <a:ea typeface="ＭＳ Ｐゴシック" panose="020B0600070205080204" pitchFamily="50" charset="-128"/>
            </a:rPr>
            <a:t>51,172</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38</a:t>
          </a:r>
          <a:r>
            <a:rPr kumimoji="1" lang="ja-JP" altLang="en-US" sz="1200">
              <a:latin typeface="ＭＳ Ｐゴシック" panose="020B0600070205080204" pitchFamily="50" charset="-128"/>
              <a:ea typeface="ＭＳ Ｐゴシック" panose="020B0600070205080204" pitchFamily="50" charset="-128"/>
            </a:rPr>
            <a:t>位となった。文化センター耐震補強事業や南部地区都市再生整備事業が概ね完了したことから前年度から</a:t>
          </a:r>
          <a:r>
            <a:rPr kumimoji="1" lang="en-US" altLang="ja-JP" sz="1200">
              <a:latin typeface="ＭＳ Ｐゴシック" panose="020B0600070205080204" pitchFamily="50" charset="-128"/>
              <a:ea typeface="ＭＳ Ｐゴシック" panose="020B0600070205080204" pitchFamily="50" charset="-128"/>
            </a:rPr>
            <a:t>43,214</a:t>
          </a:r>
          <a:r>
            <a:rPr kumimoji="1" lang="ja-JP" altLang="en-US" sz="1200">
              <a:latin typeface="ＭＳ Ｐゴシック" panose="020B0600070205080204" pitchFamily="50" charset="-128"/>
              <a:ea typeface="ＭＳ Ｐゴシック" panose="020B0600070205080204" pitchFamily="50" charset="-128"/>
            </a:rPr>
            <a:t>円減少した。</a:t>
          </a:r>
        </a:p>
        <a:p>
          <a:r>
            <a:rPr kumimoji="1" lang="ja-JP" altLang="en-US" sz="1200">
              <a:latin typeface="ＭＳ Ｐゴシック" panose="020B0600070205080204" pitchFamily="50" charset="-128"/>
              <a:ea typeface="ＭＳ Ｐゴシック" panose="020B0600070205080204" pitchFamily="50" charset="-128"/>
            </a:rPr>
            <a:t>災害復旧事業費は、住民一人あたり</a:t>
          </a:r>
          <a:r>
            <a:rPr kumimoji="1" lang="en-US" altLang="ja-JP" sz="1200">
              <a:latin typeface="ＭＳ Ｐゴシック" panose="020B0600070205080204" pitchFamily="50" charset="-128"/>
              <a:ea typeface="ＭＳ Ｐゴシック" panose="020B0600070205080204" pitchFamily="50" charset="-128"/>
            </a:rPr>
            <a:t>15,270</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11</a:t>
          </a:r>
          <a:r>
            <a:rPr kumimoji="1" lang="ja-JP" altLang="en-US" sz="1200">
              <a:latin typeface="ＭＳ Ｐゴシック" panose="020B0600070205080204" pitchFamily="50" charset="-128"/>
              <a:ea typeface="ＭＳ Ｐゴシック" panose="020B0600070205080204" pitchFamily="50" charset="-128"/>
            </a:rPr>
            <a:t>位となった。令和元年台風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号豪雨災害に伴う災害復旧事業が概ね完了したことから前年度から</a:t>
          </a:r>
          <a:r>
            <a:rPr kumimoji="1" lang="en-US" altLang="ja-JP" sz="1200">
              <a:latin typeface="ＭＳ Ｐゴシック" panose="020B0600070205080204" pitchFamily="50" charset="-128"/>
              <a:ea typeface="ＭＳ Ｐゴシック" panose="020B0600070205080204" pitchFamily="50" charset="-128"/>
            </a:rPr>
            <a:t>3,443</a:t>
          </a:r>
          <a:r>
            <a:rPr kumimoji="1" lang="ja-JP" altLang="en-US" sz="1200">
              <a:latin typeface="ＭＳ Ｐゴシック" panose="020B0600070205080204" pitchFamily="50" charset="-128"/>
              <a:ea typeface="ＭＳ Ｐゴシック" panose="020B0600070205080204" pitchFamily="50" charset="-128"/>
            </a:rPr>
            <a:t>円減少した。</a:t>
          </a:r>
        </a:p>
        <a:p>
          <a:r>
            <a:rPr kumimoji="1" lang="ja-JP" altLang="en-US" sz="1200">
              <a:latin typeface="ＭＳ Ｐゴシック" panose="020B0600070205080204" pitchFamily="50" charset="-128"/>
              <a:ea typeface="ＭＳ Ｐゴシック" panose="020B0600070205080204" pitchFamily="50" charset="-128"/>
            </a:rPr>
            <a:t>公債費は、住民一人あたり</a:t>
          </a:r>
          <a:r>
            <a:rPr kumimoji="1" lang="en-US" altLang="ja-JP" sz="1200">
              <a:latin typeface="ＭＳ Ｐゴシック" panose="020B0600070205080204" pitchFamily="50" charset="-128"/>
              <a:ea typeface="ＭＳ Ｐゴシック" panose="020B0600070205080204" pitchFamily="50" charset="-128"/>
            </a:rPr>
            <a:t>41,727</a:t>
          </a:r>
          <a:r>
            <a:rPr kumimoji="1" lang="ja-JP" altLang="en-US" sz="1200">
              <a:latin typeface="ＭＳ Ｐゴシック" panose="020B0600070205080204" pitchFamily="50" charset="-128"/>
              <a:ea typeface="ＭＳ Ｐゴシック" panose="020B0600070205080204" pitchFamily="50" charset="-128"/>
            </a:rPr>
            <a:t>円で、類似団体内で低位となっているが、年々増加傾向にあり、今後も過疎対策事業に伴う公債費の増も見込まれることから、交付税措置の手厚い地方債を厳選し実質的な公債費負担を抑制する。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福島県須賀川市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75,123
74,707
279.43
42,043,954
40,940,842
894,436
20,168,826
42,600,674</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57.7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6198</xdr:rowOff>
    </xdr:from>
    <xdr:to>
      <xdr:col>24</xdr:col>
      <xdr:colOff>62865</xdr:colOff>
      <xdr:row>37</xdr:row>
      <xdr:rowOff>146558</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149698"/>
          <a:ext cx="1270" cy="13405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150385</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494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146558</xdr:rowOff>
    </xdr:from>
    <xdr:to>
      <xdr:col>24</xdr:col>
      <xdr:colOff>152400</xdr:colOff>
      <xdr:row>37</xdr:row>
      <xdr:rowOff>146558</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4902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124325</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49249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5,292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6198</xdr:rowOff>
    </xdr:from>
    <xdr:to>
      <xdr:col>24</xdr:col>
      <xdr:colOff>152400</xdr:colOff>
      <xdr:row>30</xdr:row>
      <xdr:rowOff>6198</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14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99466</xdr:rowOff>
    </xdr:from>
    <xdr:to>
      <xdr:col>24</xdr:col>
      <xdr:colOff>63500</xdr:colOff>
      <xdr:row>34</xdr:row>
      <xdr:rowOff>129184</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3797300" y="5928766"/>
          <a:ext cx="83820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139564</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688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161137</xdr:rowOff>
    </xdr:from>
    <xdr:to>
      <xdr:col>24</xdr:col>
      <xdr:colOff>114300</xdr:colOff>
      <xdr:row>35</xdr:row>
      <xdr:rowOff>91287</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5990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99009</xdr:rowOff>
    </xdr:from>
    <xdr:to>
      <xdr:col>19</xdr:col>
      <xdr:colOff>177800</xdr:colOff>
      <xdr:row>34</xdr:row>
      <xdr:rowOff>99466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28309"/>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141478</xdr:rowOff>
    </xdr:from>
    <xdr:to>
      <xdr:col>20</xdr:col>
      <xdr:colOff>38100</xdr:colOff>
      <xdr:row>35</xdr:row>
      <xdr:rowOff>71628</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70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62755</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63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68834</xdr:rowOff>
    </xdr:from>
    <xdr:to>
      <xdr:col>15</xdr:col>
      <xdr:colOff>50800</xdr:colOff>
      <xdr:row>34</xdr:row>
      <xdr:rowOff>99009</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898134"/>
          <a:ext cx="889000" cy="30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94386</xdr:rowOff>
    </xdr:from>
    <xdr:to>
      <xdr:col>15</xdr:col>
      <xdr:colOff>101600</xdr:colOff>
      <xdr:row>35</xdr:row>
      <xdr:rowOff>24536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15663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16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68834</xdr:rowOff>
    </xdr:from>
    <xdr:to>
      <xdr:col>10</xdr:col>
      <xdr:colOff>114300</xdr:colOff>
      <xdr:row>34</xdr:row>
      <xdr:rowOff>70663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898134"/>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83871</xdr:rowOff>
    </xdr:from>
    <xdr:to>
      <xdr:col>10</xdr:col>
      <xdr:colOff>165100</xdr:colOff>
      <xdr:row>35</xdr:row>
      <xdr:rowOff>14021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913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5148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05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71984</xdr:rowOff>
    </xdr:from>
    <xdr:to>
      <xdr:col>6</xdr:col>
      <xdr:colOff>38100</xdr:colOff>
      <xdr:row>35</xdr:row>
      <xdr:rowOff>2134</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01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164711</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9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78384</xdr:rowOff>
    </xdr:from>
    <xdr:to>
      <xdr:col>24</xdr:col>
      <xdr:colOff>114300</xdr:colOff>
      <xdr:row>35</xdr:row>
      <xdr:rowOff>8534</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90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101261</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759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48666</xdr:rowOff>
    </xdr:from>
    <xdr:to>
      <xdr:col>20</xdr:col>
      <xdr:colOff>38100</xdr:colOff>
      <xdr:row>34</xdr:row>
      <xdr:rowOff>150266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77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166793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3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48209</xdr:rowOff>
    </xdr:from>
    <xdr:to>
      <xdr:col>15</xdr:col>
      <xdr:colOff>101600</xdr:colOff>
      <xdr:row>34</xdr:row>
      <xdr:rowOff>149809</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7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166336</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52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18034</xdr:rowOff>
    </xdr:from>
    <xdr:to>
      <xdr:col>10</xdr:col>
      <xdr:colOff>165100</xdr:colOff>
      <xdr:row>34</xdr:row>
      <xdr:rowOff>119634</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4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136161</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2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19863</xdr:rowOff>
    </xdr:from>
    <xdr:to>
      <xdr:col>6</xdr:col>
      <xdr:colOff>38100</xdr:colOff>
      <xdr:row>34</xdr:row>
      <xdr:rowOff>121463</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849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137990</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624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7005</xdr:rowOff>
    </xdr:from>
    <xdr:to>
      <xdr:col>24</xdr:col>
      <xdr:colOff>62865</xdr:colOff>
      <xdr:row>58</xdr:row>
      <xdr:rowOff>2990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750955"/>
          <a:ext cx="1270" cy="1196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6817</xdr:rowOff>
    </xdr:from>
    <xdr:ext cx="534377"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950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2990</xdr:rowOff>
    </xdr:from>
    <xdr:to>
      <xdr:col>24</xdr:col>
      <xdr:colOff>152400</xdr:colOff>
      <xdr:row>58</xdr:row>
      <xdr:rowOff>2990</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947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125132</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526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184,914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7005</xdr:rowOff>
    </xdr:from>
    <xdr:to>
      <xdr:col>24</xdr:col>
      <xdr:colOff>152400</xdr:colOff>
      <xdr:row>51</xdr:row>
      <xdr:rowOff>7005</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7509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114074</xdr:rowOff>
    </xdr:from>
    <xdr:to>
      <xdr:col>24</xdr:col>
      <xdr:colOff>63500</xdr:colOff>
      <xdr:row>56</xdr:row>
      <xdr:rowOff>61549</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3797300" y="9029474"/>
          <a:ext cx="838200" cy="63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157794</xdr:rowOff>
    </xdr:from>
    <xdr:ext cx="534377"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2446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134917</xdr:rowOff>
    </xdr:from>
    <xdr:to>
      <xdr:col>24</xdr:col>
      <xdr:colOff>114300</xdr:colOff>
      <xdr:row>55</xdr:row>
      <xdr:rowOff>65067</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393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114074</xdr:rowOff>
    </xdr:from>
    <xdr:to>
      <xdr:col>19</xdr:col>
      <xdr:colOff>177800</xdr:colOff>
      <xdr:row>57</xdr:row>
      <xdr:rowOff>19792</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029474"/>
          <a:ext cx="889000" cy="762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51</xdr:row>
      <xdr:rowOff>33350</xdr:rowOff>
    </xdr:from>
    <xdr:to>
      <xdr:col>20</xdr:col>
      <xdr:colOff>38100</xdr:colOff>
      <xdr:row>51</xdr:row>
      <xdr:rowOff>134950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877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49</xdr:row>
      <xdr:rowOff>151477</xdr:rowOff>
    </xdr:from>
    <xdr:ext cx="599010"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497795" y="85525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174,790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39984</xdr:rowOff>
    </xdr:from>
    <xdr:to>
      <xdr:col>15</xdr:col>
      <xdr:colOff>50800</xdr:colOff>
      <xdr:row>57</xdr:row>
      <xdr:rowOff>19792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019300" y="9641184"/>
          <a:ext cx="889000" cy="151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151871</xdr:rowOff>
    </xdr:from>
    <xdr:to>
      <xdr:col>15</xdr:col>
      <xdr:colOff>101600</xdr:colOff>
      <xdr:row>56</xdr:row>
      <xdr:rowOff>82021</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581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98548</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356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39984</xdr:rowOff>
    </xdr:from>
    <xdr:to>
      <xdr:col>10</xdr:col>
      <xdr:colOff>114300</xdr:colOff>
      <xdr:row>57</xdr:row>
      <xdr:rowOff>44579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641184"/>
          <a:ext cx="889000" cy="176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4882</xdr:rowOff>
    </xdr:from>
    <xdr:to>
      <xdr:col>10</xdr:col>
      <xdr:colOff>165100</xdr:colOff>
      <xdr:row>56</xdr:row>
      <xdr:rowOff>106482</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606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97609</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6988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3571</xdr:rowOff>
    </xdr:from>
    <xdr:to>
      <xdr:col>6</xdr:col>
      <xdr:colOff>38100</xdr:colOff>
      <xdr:row>56</xdr:row>
      <xdr:rowOff>105171</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6047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121698</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37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10749</xdr:rowOff>
    </xdr:from>
    <xdr:to>
      <xdr:col>24</xdr:col>
      <xdr:colOff>114300</xdr:colOff>
      <xdr:row>56</xdr:row>
      <xdr:rowOff>112349</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611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160626</xdr:rowOff>
    </xdr:from>
    <xdr:ext cx="534377"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590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63274</xdr:rowOff>
    </xdr:from>
    <xdr:to>
      <xdr:col>20</xdr:col>
      <xdr:colOff>38100</xdr:colOff>
      <xdr:row>52</xdr:row>
      <xdr:rowOff>164874</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897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156001</xdr:rowOff>
    </xdr:from>
    <xdr:ext cx="59901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497795" y="90714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148,363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140442</xdr:rowOff>
    </xdr:from>
    <xdr:to>
      <xdr:col>15</xdr:col>
      <xdr:colOff>101600</xdr:colOff>
      <xdr:row>57</xdr:row>
      <xdr:rowOff>70592</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41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61719</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834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160634</xdr:rowOff>
    </xdr:from>
    <xdr:to>
      <xdr:col>10</xdr:col>
      <xdr:colOff>165100</xdr:colOff>
      <xdr:row>56</xdr:row>
      <xdr:rowOff>90784</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590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107311</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365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165229</xdr:rowOff>
    </xdr:from>
    <xdr:to>
      <xdr:col>6</xdr:col>
      <xdr:colOff>38100</xdr:colOff>
      <xdr:row>57</xdr:row>
      <xdr:rowOff>95379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766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86506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859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190,171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128106</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3501206"/>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146689</xdr:rowOff>
    </xdr:from>
    <xdr:to>
      <xdr:col>24</xdr:col>
      <xdr:colOff>62865</xdr:colOff>
      <xdr:row>76</xdr:row>
      <xdr:rowOff>158032</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6739"/>
          <a:ext cx="1270" cy="12114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161859</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19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161,816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76</xdr:row>
      <xdr:rowOff>158032</xdr:rowOff>
    </xdr:from>
    <xdr:to>
      <xdr:col>24</xdr:col>
      <xdr:colOff>152400</xdr:colOff>
      <xdr:row>76</xdr:row>
      <xdr:rowOff>158032</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188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93366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519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273,108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146689</xdr:rowOff>
    </xdr:from>
    <xdr:to>
      <xdr:col>24</xdr:col>
      <xdr:colOff>152400</xdr:colOff>
      <xdr:row>69</xdr:row>
      <xdr:rowOff>146689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67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85663</xdr:rowOff>
    </xdr:from>
    <xdr:to>
      <xdr:col>24</xdr:col>
      <xdr:colOff>63500</xdr:colOff>
      <xdr:row>74</xdr:row>
      <xdr:rowOff>106760</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2772963"/>
          <a:ext cx="838200" cy="210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35686</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5515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201,990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12809</xdr:rowOff>
    </xdr:from>
    <xdr:to>
      <xdr:col>24</xdr:col>
      <xdr:colOff>114300</xdr:colOff>
      <xdr:row>74</xdr:row>
      <xdr:rowOff>114409</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70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106760</xdr:rowOff>
    </xdr:from>
    <xdr:to>
      <xdr:col>19</xdr:col>
      <xdr:colOff>177800</xdr:colOff>
      <xdr:row>75</xdr:row>
      <xdr:rowOff>24605</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94060"/>
          <a:ext cx="889000" cy="89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128731</xdr:rowOff>
    </xdr:from>
    <xdr:to>
      <xdr:col>20</xdr:col>
      <xdr:colOff>38100</xdr:colOff>
      <xdr:row>76</xdr:row>
      <xdr:rowOff>58880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8748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50007</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802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24605</xdr:rowOff>
    </xdr:from>
    <xdr:to>
      <xdr:col>15</xdr:col>
      <xdr:colOff>50800</xdr:colOff>
      <xdr:row>76</xdr:row>
      <xdr:rowOff>150597</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883355"/>
          <a:ext cx="889000" cy="297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15388</xdr:rowOff>
    </xdr:from>
    <xdr:to>
      <xdr:col>15</xdr:col>
      <xdr:colOff>101600</xdr:colOff>
      <xdr:row>76</xdr:row>
      <xdr:rowOff>116988</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45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108115</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138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150597</xdr:rowOff>
    </xdr:from>
    <xdr:to>
      <xdr:col>10</xdr:col>
      <xdr:colOff>114300</xdr:colOff>
      <xdr:row>78</xdr:row>
      <xdr:rowOff>72622</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3180797"/>
          <a:ext cx="889000" cy="26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75499</xdr:rowOff>
    </xdr:from>
    <xdr:to>
      <xdr:col>10</xdr:col>
      <xdr:colOff>165100</xdr:colOff>
      <xdr:row>77</xdr:row>
      <xdr:rowOff>5649</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105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22177</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80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74519</xdr:rowOff>
    </xdr:from>
    <xdr:to>
      <xdr:col>6</xdr:col>
      <xdr:colOff>38100</xdr:colOff>
      <xdr:row>77</xdr:row>
      <xdr:rowOff>4669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1047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21197</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8799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34863</xdr:rowOff>
    </xdr:from>
    <xdr:to>
      <xdr:col>24</xdr:col>
      <xdr:colOff>114300</xdr:colOff>
      <xdr:row>74</xdr:row>
      <xdr:rowOff>136463</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22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13290</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7005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55960</xdr:rowOff>
    </xdr:from>
    <xdr:to>
      <xdr:col>20</xdr:col>
      <xdr:colOff>38100</xdr:colOff>
      <xdr:row>74</xdr:row>
      <xdr:rowOff>157560</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4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73</xdr:row>
      <xdr:rowOff>2637</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18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145255</xdr:rowOff>
    </xdr:from>
    <xdr:to>
      <xdr:col>15</xdr:col>
      <xdr:colOff>101600</xdr:colOff>
      <xdr:row>75</xdr:row>
      <xdr:rowOff>75405</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3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91932</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077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99797</xdr:rowOff>
    </xdr:from>
    <xdr:to>
      <xdr:col>10</xdr:col>
      <xdr:colOff>165100</xdr:colOff>
      <xdr:row>77</xdr:row>
      <xdr:rowOff>29947</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129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21074</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2227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21822</xdr:rowOff>
    </xdr:from>
    <xdr:to>
      <xdr:col>6</xdr:col>
      <xdr:colOff>38100</xdr:colOff>
      <xdr:row>78</xdr:row>
      <xdr:rowOff>123422</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394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114549</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487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a:extLst>
            <a:ext uri="{FF2B5EF4-FFF2-40B4-BE49-F238E27FC236}">
              <a16:creationId xmlns:a16="http://schemas.microsoft.com/office/drawing/2014/main" id="{00000000-0008-0000-0700-0000E6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98290</xdr:rowOff>
    </xdr:from>
    <xdr:to>
      <xdr:col>24</xdr:col>
      <xdr:colOff>62865</xdr:colOff>
      <xdr:row>98</xdr:row>
      <xdr:rowOff>106683</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flipV="1">
          <a:off x="4633595" y="15357340"/>
          <a:ext cx="1270" cy="15514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110510</xdr:rowOff>
    </xdr:from>
    <xdr:ext cx="534377" cy="259045"/>
    <xdr:sp macro="" textlink="">
      <xdr:nvSpPr>
        <xdr:cNvPr id="232" name="衛生費最小値テキスト">
          <a:extLst>
            <a:ext uri="{FF2B5EF4-FFF2-40B4-BE49-F238E27FC236}">
              <a16:creationId xmlns:a16="http://schemas.microsoft.com/office/drawing/2014/main" id="{00000000-0008-0000-0700-0000E8000000}"/>
            </a:ext>
          </a:extLst>
        </xdr:cNvPr>
        <xdr:cNvSpPr txBox="1"/>
      </xdr:nvSpPr>
      <xdr:spPr>
        <a:xfrm>
          <a:off x="4686300" y="16912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106683</xdr:rowOff>
    </xdr:from>
    <xdr:to>
      <xdr:col>24</xdr:col>
      <xdr:colOff>152400</xdr:colOff>
      <xdr:row>98</xdr:row>
      <xdr:rowOff>106683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6908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44967</xdr:rowOff>
    </xdr:from>
    <xdr:ext cx="599010" cy="259045"/>
    <xdr:sp macro="" textlink="">
      <xdr:nvSpPr>
        <xdr:cNvPr id="234" name="衛生費最大値テキスト">
          <a:extLst>
            <a:ext uri="{FF2B5EF4-FFF2-40B4-BE49-F238E27FC236}">
              <a16:creationId xmlns:a16="http://schemas.microsoft.com/office/drawing/2014/main" id="{00000000-0008-0000-0700-0000EA000000}"/>
            </a:ext>
          </a:extLst>
        </xdr:cNvPr>
        <xdr:cNvSpPr txBox="1"/>
      </xdr:nvSpPr>
      <xdr:spPr>
        <a:xfrm>
          <a:off x="4686300" y="151325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125,036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98290</xdr:rowOff>
    </xdr:from>
    <xdr:to>
      <xdr:col>24</xdr:col>
      <xdr:colOff>152400</xdr:colOff>
      <xdr:row>89</xdr:row>
      <xdr:rowOff>98290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5357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34691</xdr:rowOff>
    </xdr:from>
    <xdr:to>
      <xdr:col>24</xdr:col>
      <xdr:colOff>63500</xdr:colOff>
      <xdr:row>96</xdr:row>
      <xdr:rowOff>15701</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3797300" y="16322441"/>
          <a:ext cx="838200" cy="152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6503</xdr:rowOff>
    </xdr:from>
    <xdr:ext cx="534377" cy="259045"/>
    <xdr:sp macro="" textlink="">
      <xdr:nvSpPr>
        <xdr:cNvPr id="237" name="衛生費平均値テキスト">
          <a:extLst>
            <a:ext uri="{FF2B5EF4-FFF2-40B4-BE49-F238E27FC236}">
              <a16:creationId xmlns:a16="http://schemas.microsoft.com/office/drawing/2014/main" id="{00000000-0008-0000-0700-0000ED000000}"/>
            </a:ext>
          </a:extLst>
        </xdr:cNvPr>
        <xdr:cNvSpPr txBox="1"/>
      </xdr:nvSpPr>
      <xdr:spPr>
        <a:xfrm>
          <a:off x="4686300" y="164657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28076</xdr:rowOff>
    </xdr:from>
    <xdr:to>
      <xdr:col>24</xdr:col>
      <xdr:colOff>114300</xdr:colOff>
      <xdr:row>96</xdr:row>
      <xdr:rowOff>129676</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4584700" y="1648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34691</xdr:rowOff>
    </xdr:from>
    <xdr:to>
      <xdr:col>19</xdr:col>
      <xdr:colOff>177800</xdr:colOff>
      <xdr:row>97</xdr:row>
      <xdr:rowOff>59544</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flipV="1">
          <a:off x="2908300" y="16322441"/>
          <a:ext cx="889000" cy="3677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135975</xdr:rowOff>
    </xdr:from>
    <xdr:to>
      <xdr:col>20</xdr:col>
      <xdr:colOff>38100</xdr:colOff>
      <xdr:row>97</xdr:row>
      <xdr:rowOff>66125</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3746500" y="1659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57252</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3530111" y="16687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131209</xdr:rowOff>
    </xdr:from>
    <xdr:to>
      <xdr:col>15</xdr:col>
      <xdr:colOff>50800</xdr:colOff>
      <xdr:row>97</xdr:row>
      <xdr:rowOff>59544</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a:off x="2019300" y="16247509"/>
          <a:ext cx="889000" cy="442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17952</xdr:rowOff>
    </xdr:from>
    <xdr:to>
      <xdr:col>15</xdr:col>
      <xdr:colOff>101600</xdr:colOff>
      <xdr:row>97</xdr:row>
      <xdr:rowOff>119552</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2857500" y="16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110679</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2641111" y="16741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94</xdr:row>
      <xdr:rowOff>131209</xdr:rowOff>
    </xdr:from>
    <xdr:to>
      <xdr:col>10</xdr:col>
      <xdr:colOff>114300</xdr:colOff>
      <xdr:row>96</xdr:row>
      <xdr:rowOff>146624</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1130300" y="16247509"/>
          <a:ext cx="889000" cy="358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50561</xdr:rowOff>
    </xdr:from>
    <xdr:to>
      <xdr:col>10</xdr:col>
      <xdr:colOff>165100</xdr:colOff>
      <xdr:row>97</xdr:row>
      <xdr:rowOff>152161</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968500" y="16681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143288</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1752111" y="16773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78842</xdr:rowOff>
    </xdr:from>
    <xdr:to>
      <xdr:col>6</xdr:col>
      <xdr:colOff>38100</xdr:colOff>
      <xdr:row>98</xdr:row>
      <xdr:rowOff>8992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079500" y="16709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119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863111" y="1680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136351</xdr:rowOff>
    </xdr:from>
    <xdr:to>
      <xdr:col>24</xdr:col>
      <xdr:colOff>114300</xdr:colOff>
      <xdr:row>96</xdr:row>
      <xdr:rowOff>66501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4584700" y="16424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159228</xdr:rowOff>
    </xdr:from>
    <xdr:ext cx="534377" cy="259045"/>
    <xdr:sp macro="" textlink="">
      <xdr:nvSpPr>
        <xdr:cNvPr id="256" name="衛生費該当値テキスト">
          <a:extLst>
            <a:ext uri="{FF2B5EF4-FFF2-40B4-BE49-F238E27FC236}">
              <a16:creationId xmlns:a16="http://schemas.microsoft.com/office/drawing/2014/main" id="{00000000-0008-0000-0700-000000010000}"/>
            </a:ext>
          </a:extLst>
        </xdr:cNvPr>
        <xdr:cNvSpPr txBox="1"/>
      </xdr:nvSpPr>
      <xdr:spPr>
        <a:xfrm>
          <a:off x="4686300" y="1627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155341</xdr:rowOff>
    </xdr:from>
    <xdr:to>
      <xdr:col>20</xdr:col>
      <xdr:colOff>38100</xdr:colOff>
      <xdr:row>95</xdr:row>
      <xdr:rowOff>85491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3746500" y="16271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102018</xdr:rowOff>
    </xdr:from>
    <xdr:ext cx="534377"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3530111" y="1604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8744</xdr:rowOff>
    </xdr:from>
    <xdr:to>
      <xdr:col>15</xdr:col>
      <xdr:colOff>101600</xdr:colOff>
      <xdr:row>97</xdr:row>
      <xdr:rowOff>110344</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2857500" y="1663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126871</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2641111" y="1641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80409</xdr:rowOff>
    </xdr:from>
    <xdr:to>
      <xdr:col>10</xdr:col>
      <xdr:colOff>165100</xdr:colOff>
      <xdr:row>95</xdr:row>
      <xdr:rowOff>10559</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968500" y="16196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27086</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1752111" y="15971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95824</xdr:rowOff>
    </xdr:from>
    <xdr:to>
      <xdr:col>6</xdr:col>
      <xdr:colOff>38100</xdr:colOff>
      <xdr:row>97</xdr:row>
      <xdr:rowOff>25974</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079500" y="16555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42501</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863111" y="16330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12370</xdr:rowOff>
    </xdr:from>
    <xdr:to>
      <xdr:col>54</xdr:col>
      <xdr:colOff>189865</xdr:colOff>
      <xdr:row>38</xdr:row>
      <xdr:rowOff>139700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498770"/>
          <a:ext cx="1270" cy="11560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143527</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139700</xdr:rowOff>
    </xdr:from>
    <xdr:to>
      <xdr:col>55</xdr:col>
      <xdr:colOff>88900</xdr:colOff>
      <xdr:row>38</xdr:row>
      <xdr:rowOff>139700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130497</xdr:rowOff>
    </xdr:from>
    <xdr:ext cx="469744"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273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5,057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32</xdr:row>
      <xdr:rowOff>12370</xdr:rowOff>
    </xdr:from>
    <xdr:to>
      <xdr:col>55</xdr:col>
      <xdr:colOff>88900</xdr:colOff>
      <xdr:row>32</xdr:row>
      <xdr:rowOff>12370</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4987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60376</xdr:rowOff>
    </xdr:from>
    <xdr:to>
      <xdr:col>55</xdr:col>
      <xdr:colOff>0</xdr:colOff>
      <xdr:row>38</xdr:row>
      <xdr:rowOff>60833</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575476"/>
          <a:ext cx="8382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143324</xdr:rowOff>
    </xdr:from>
    <xdr:ext cx="378565"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31552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120447</xdr:rowOff>
    </xdr:from>
    <xdr:to>
      <xdr:col>55</xdr:col>
      <xdr:colOff>50800</xdr:colOff>
      <xdr:row>38</xdr:row>
      <xdr:rowOff>50597</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464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56261</xdr:rowOff>
    </xdr:from>
    <xdr:to>
      <xdr:col>50</xdr:col>
      <xdr:colOff>114300</xdr:colOff>
      <xdr:row>38</xdr:row>
      <xdr:rowOff>60376</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571361"/>
          <a:ext cx="889000" cy="4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51181</xdr:rowOff>
    </xdr:from>
    <xdr:to>
      <xdr:col>50</xdr:col>
      <xdr:colOff>165100</xdr:colOff>
      <xdr:row>37</xdr:row>
      <xdr:rowOff>152781</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394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35</xdr:row>
      <xdr:rowOff>169308</xdr:rowOff>
    </xdr:from>
    <xdr:ext cx="378565"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50017" y="617005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56261</xdr:rowOff>
    </xdr:from>
    <xdr:to>
      <xdr:col>45</xdr:col>
      <xdr:colOff>177800</xdr:colOff>
      <xdr:row>38</xdr:row>
      <xdr:rowOff>59004</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7861300" y="6571361"/>
          <a:ext cx="889000" cy="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98273</xdr:rowOff>
    </xdr:from>
    <xdr:to>
      <xdr:col>46</xdr:col>
      <xdr:colOff>38100</xdr:colOff>
      <xdr:row>38</xdr:row>
      <xdr:rowOff>28423</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441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44950</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61017" y="62171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36144</xdr:rowOff>
    </xdr:from>
    <xdr:to>
      <xdr:col>41</xdr:col>
      <xdr:colOff>50800</xdr:colOff>
      <xdr:row>38</xdr:row>
      <xdr:rowOff>59004</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55124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104673</xdr:rowOff>
    </xdr:from>
    <xdr:to>
      <xdr:col>41</xdr:col>
      <xdr:colOff>101600</xdr:colOff>
      <xdr:row>38</xdr:row>
      <xdr:rowOff>34823</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4483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51350</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72017" y="62235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98730</xdr:rowOff>
    </xdr:from>
    <xdr:to>
      <xdr:col>36</xdr:col>
      <xdr:colOff>165100</xdr:colOff>
      <xdr:row>38</xdr:row>
      <xdr:rowOff>28880</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442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45407</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3017" y="62176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10033</xdr:rowOff>
    </xdr:from>
    <xdr:to>
      <xdr:col>55</xdr:col>
      <xdr:colOff>50800</xdr:colOff>
      <xdr:row>38</xdr:row>
      <xdr:rowOff>111633</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52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98874</xdr:rowOff>
    </xdr:from>
    <xdr:ext cx="378565"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442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9576</xdr:rowOff>
    </xdr:from>
    <xdr:to>
      <xdr:col>50</xdr:col>
      <xdr:colOff>165100</xdr:colOff>
      <xdr:row>38</xdr:row>
      <xdr:rowOff>111176</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524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102303</xdr:rowOff>
    </xdr:from>
    <xdr:ext cx="378565"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450017" y="66174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5461</xdr:rowOff>
    </xdr:from>
    <xdr:to>
      <xdr:col>46</xdr:col>
      <xdr:colOff>38100</xdr:colOff>
      <xdr:row>38</xdr:row>
      <xdr:rowOff>107061</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520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98188</xdr:rowOff>
    </xdr:from>
    <xdr:ext cx="378565"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561017" y="66132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8204</xdr:rowOff>
    </xdr:from>
    <xdr:to>
      <xdr:col>41</xdr:col>
      <xdr:colOff>101600</xdr:colOff>
      <xdr:row>38</xdr:row>
      <xdr:rowOff>109804</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52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100931</xdr:rowOff>
    </xdr:from>
    <xdr:ext cx="378565"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672017" y="66160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156794</xdr:rowOff>
    </xdr:from>
    <xdr:to>
      <xdr:col>36</xdr:col>
      <xdr:colOff>165100</xdr:colOff>
      <xdr:row>38</xdr:row>
      <xdr:rowOff>86944</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500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78071</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783017" y="659317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67716</xdr:rowOff>
    </xdr:from>
    <xdr:to>
      <xdr:col>54</xdr:col>
      <xdr:colOff>189865</xdr:colOff>
      <xdr:row>58</xdr:row>
      <xdr:rowOff>118326</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640216"/>
          <a:ext cx="1270" cy="1422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122153</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0662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118326</xdr:rowOff>
    </xdr:from>
    <xdr:to>
      <xdr:col>55</xdr:col>
      <xdr:colOff>88900</xdr:colOff>
      <xdr:row>58</xdr:row>
      <xdr:rowOff>118326</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062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14393</xdr:rowOff>
    </xdr:from>
    <xdr:ext cx="599010"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4154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119,668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67716</xdr:rowOff>
    </xdr:from>
    <xdr:to>
      <xdr:col>55</xdr:col>
      <xdr:colOff>88900</xdr:colOff>
      <xdr:row>50</xdr:row>
      <xdr:rowOff>67716</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64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132614</xdr:rowOff>
    </xdr:from>
    <xdr:to>
      <xdr:col>55</xdr:col>
      <xdr:colOff>0</xdr:colOff>
      <xdr:row>58</xdr:row>
      <xdr:rowOff>19659</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562364"/>
          <a:ext cx="838200" cy="401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12323</xdr:rowOff>
    </xdr:from>
    <xdr:ext cx="534377"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61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160896</xdr:rowOff>
    </xdr:from>
    <xdr:to>
      <xdr:col>55</xdr:col>
      <xdr:colOff>50800</xdr:colOff>
      <xdr:row>57</xdr:row>
      <xdr:rowOff>91046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76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132614</xdr:rowOff>
    </xdr:from>
    <xdr:to>
      <xdr:col>50</xdr:col>
      <xdr:colOff>114300</xdr:colOff>
      <xdr:row>57</xdr:row>
      <xdr:rowOff>59424</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562364"/>
          <a:ext cx="889000" cy="269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28587</xdr:rowOff>
    </xdr:from>
    <xdr:to>
      <xdr:col>50</xdr:col>
      <xdr:colOff>165100</xdr:colOff>
      <xdr:row>57</xdr:row>
      <xdr:rowOff>130187</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801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121314</xdr:rowOff>
    </xdr:from>
    <xdr:ext cx="534377"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72111" y="98939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63017</xdr:rowOff>
    </xdr:from>
    <xdr:to>
      <xdr:col>45</xdr:col>
      <xdr:colOff>177800</xdr:colOff>
      <xdr:row>57</xdr:row>
      <xdr:rowOff>59424</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7861300" y="9664217"/>
          <a:ext cx="889000" cy="167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40374</xdr:rowOff>
    </xdr:from>
    <xdr:to>
      <xdr:col>46</xdr:col>
      <xdr:colOff>38100</xdr:colOff>
      <xdr:row>57</xdr:row>
      <xdr:rowOff>141974</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813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133101</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83111" y="9905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63017</xdr:rowOff>
    </xdr:from>
    <xdr:to>
      <xdr:col>41</xdr:col>
      <xdr:colOff>50800</xdr:colOff>
      <xdr:row>57</xdr:row>
      <xdr:rowOff>85611</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664217"/>
          <a:ext cx="889000" cy="19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37744</xdr:rowOff>
    </xdr:from>
    <xdr:to>
      <xdr:col>41</xdr:col>
      <xdr:colOff>101600</xdr:colOff>
      <xdr:row>57</xdr:row>
      <xdr:rowOff>139344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810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130471</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94111" y="9903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22111</xdr:rowOff>
    </xdr:from>
    <xdr:to>
      <xdr:col>36</xdr:col>
      <xdr:colOff>165100</xdr:colOff>
      <xdr:row>57</xdr:row>
      <xdr:rowOff>123711</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79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140238</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9569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140309</xdr:rowOff>
    </xdr:from>
    <xdr:to>
      <xdr:col>55</xdr:col>
      <xdr:colOff>50800</xdr:colOff>
      <xdr:row>58</xdr:row>
      <xdr:rowOff>70459</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912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55236</xdr:rowOff>
    </xdr:from>
    <xdr:ext cx="534377"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827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81814</xdr:rowOff>
    </xdr:from>
    <xdr:to>
      <xdr:col>50</xdr:col>
      <xdr:colOff>165100</xdr:colOff>
      <xdr:row>56</xdr:row>
      <xdr:rowOff>11964</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511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28491</xdr:rowOff>
    </xdr:from>
    <xdr:ext cx="534377"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72111" y="9286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8624</xdr:rowOff>
    </xdr:from>
    <xdr:to>
      <xdr:col>46</xdr:col>
      <xdr:colOff>38100</xdr:colOff>
      <xdr:row>57</xdr:row>
      <xdr:rowOff>110224</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781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126751</xdr:rowOff>
    </xdr:from>
    <xdr:ext cx="534377"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83111" y="9556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12217</xdr:rowOff>
    </xdr:from>
    <xdr:to>
      <xdr:col>41</xdr:col>
      <xdr:colOff>101600</xdr:colOff>
      <xdr:row>56</xdr:row>
      <xdr:rowOff>113817</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61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130344</xdr:rowOff>
    </xdr:from>
    <xdr:ext cx="534377"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94111" y="9388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34811</xdr:rowOff>
    </xdr:from>
    <xdr:to>
      <xdr:col>36</xdr:col>
      <xdr:colOff>165100</xdr:colOff>
      <xdr:row>57</xdr:row>
      <xdr:rowOff>136411</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07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127538</xdr:rowOff>
    </xdr:from>
    <xdr:ext cx="534377"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705111" y="9900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15570</xdr:rowOff>
    </xdr:from>
    <xdr:to>
      <xdr:col>54</xdr:col>
      <xdr:colOff>189865</xdr:colOff>
      <xdr:row>78</xdr:row>
      <xdr:rowOff>153912</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188520"/>
          <a:ext cx="1270" cy="13384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157739</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30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153912</xdr:rowOff>
    </xdr:from>
    <xdr:to>
      <xdr:col>55</xdr:col>
      <xdr:colOff>88900</xdr:colOff>
      <xdr:row>78</xdr:row>
      <xdr:rowOff>153912</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27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133697</xdr:rowOff>
    </xdr:from>
    <xdr:ext cx="534377"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63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73,516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15570</xdr:rowOff>
    </xdr:from>
    <xdr:to>
      <xdr:col>55</xdr:col>
      <xdr:colOff>88900</xdr:colOff>
      <xdr:row>71</xdr:row>
      <xdr:rowOff>15570</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18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146653</xdr:rowOff>
    </xdr:from>
    <xdr:to>
      <xdr:col>55</xdr:col>
      <xdr:colOff>0</xdr:colOff>
      <xdr:row>77</xdr:row>
      <xdr:rowOff>6711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9639300" y="13176853"/>
          <a:ext cx="838200" cy="31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64209</xdr:rowOff>
    </xdr:from>
    <xdr:ext cx="534377"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29229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41332</xdr:rowOff>
    </xdr:from>
    <xdr:to>
      <xdr:col>55</xdr:col>
      <xdr:colOff>50800</xdr:colOff>
      <xdr:row>76</xdr:row>
      <xdr:rowOff>142932</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07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75</xdr:row>
      <xdr:rowOff>155187</xdr:rowOff>
    </xdr:from>
    <xdr:to>
      <xdr:col>50</xdr:col>
      <xdr:colOff>114300</xdr:colOff>
      <xdr:row>76</xdr:row>
      <xdr:rowOff>146653</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013937"/>
          <a:ext cx="889000" cy="1629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86747</xdr:rowOff>
    </xdr:from>
    <xdr:to>
      <xdr:col>50</xdr:col>
      <xdr:colOff>165100</xdr:colOff>
      <xdr:row>77</xdr:row>
      <xdr:rowOff>16897</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116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33424</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2892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71</xdr:row>
      <xdr:rowOff>150502</xdr:rowOff>
    </xdr:from>
    <xdr:to>
      <xdr:col>45</xdr:col>
      <xdr:colOff>177800</xdr:colOff>
      <xdr:row>75</xdr:row>
      <xdr:rowOff>155187</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2323452"/>
          <a:ext cx="889000" cy="690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93663</xdr:rowOff>
    </xdr:from>
    <xdr:to>
      <xdr:col>46</xdr:col>
      <xdr:colOff>38100</xdr:colOff>
      <xdr:row>78</xdr:row>
      <xdr:rowOff>23813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29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14940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388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71</xdr:row>
      <xdr:rowOff>150502</xdr:rowOff>
    </xdr:from>
    <xdr:to>
      <xdr:col>41</xdr:col>
      <xdr:colOff>50800</xdr:colOff>
      <xdr:row>72</xdr:row>
      <xdr:rowOff>47079</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2323452"/>
          <a:ext cx="889000" cy="68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92044</xdr:rowOff>
    </xdr:from>
    <xdr:to>
      <xdr:col>41</xdr:col>
      <xdr:colOff>101600</xdr:colOff>
      <xdr:row>78</xdr:row>
      <xdr:rowOff>22194</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293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13321</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386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84995</xdr:rowOff>
    </xdr:from>
    <xdr:to>
      <xdr:col>36</xdr:col>
      <xdr:colOff>165100</xdr:colOff>
      <xdr:row>78</xdr:row>
      <xdr:rowOff>15145</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286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6272</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37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127361</xdr:rowOff>
    </xdr:from>
    <xdr:to>
      <xdr:col>55</xdr:col>
      <xdr:colOff>50800</xdr:colOff>
      <xdr:row>77</xdr:row>
      <xdr:rowOff>57511</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157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105788</xdr:rowOff>
    </xdr:from>
    <xdr:ext cx="534377"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3135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95853</xdr:rowOff>
    </xdr:from>
    <xdr:to>
      <xdr:col>50</xdr:col>
      <xdr:colOff>165100</xdr:colOff>
      <xdr:row>77</xdr:row>
      <xdr:rowOff>26003</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126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17130</xdr:rowOff>
    </xdr:from>
    <xdr:ext cx="534377"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72111" y="13218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75</xdr:row>
      <xdr:rowOff>104387</xdr:rowOff>
    </xdr:from>
    <xdr:to>
      <xdr:col>46</xdr:col>
      <xdr:colOff>38100</xdr:colOff>
      <xdr:row>76</xdr:row>
      <xdr:rowOff>34537</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2963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51064</xdr:rowOff>
    </xdr:from>
    <xdr:ext cx="534377"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83111" y="12738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71</xdr:row>
      <xdr:rowOff>99702</xdr:rowOff>
    </xdr:from>
    <xdr:to>
      <xdr:col>41</xdr:col>
      <xdr:colOff>101600</xdr:colOff>
      <xdr:row>72</xdr:row>
      <xdr:rowOff>29852</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2272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70</xdr:row>
      <xdr:rowOff>46379</xdr:rowOff>
    </xdr:from>
    <xdr:ext cx="534377"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94111" y="1204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71</xdr:row>
      <xdr:rowOff>167729</xdr:rowOff>
    </xdr:from>
    <xdr:to>
      <xdr:col>36</xdr:col>
      <xdr:colOff>165100</xdr:colOff>
      <xdr:row>72</xdr:row>
      <xdr:rowOff>97879</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234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70</xdr:row>
      <xdr:rowOff>114406</xdr:rowOff>
    </xdr:from>
    <xdr:ext cx="534377"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705111" y="121159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土木費グラフ枠">
          <a:extLst>
            <a:ext uri="{FF2B5EF4-FFF2-40B4-BE49-F238E27FC236}">
              <a16:creationId xmlns:a16="http://schemas.microsoft.com/office/drawing/2014/main" id="{00000000-0008-0000-07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117822</xdr:rowOff>
    </xdr:from>
    <xdr:to>
      <xdr:col>54</xdr:col>
      <xdr:colOff>189865</xdr:colOff>
      <xdr:row>98</xdr:row>
      <xdr:rowOff>58303</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10475595" y="15548322"/>
          <a:ext cx="1270" cy="131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62130</xdr:rowOff>
    </xdr:from>
    <xdr:ext cx="534377" cy="259045"/>
    <xdr:sp macro="" textlink="">
      <xdr:nvSpPr>
        <xdr:cNvPr id="458" name="土木費最小値テキスト">
          <a:extLst>
            <a:ext uri="{FF2B5EF4-FFF2-40B4-BE49-F238E27FC236}">
              <a16:creationId xmlns:a16="http://schemas.microsoft.com/office/drawing/2014/main" id="{00000000-0008-0000-0700-0000CA010000}"/>
            </a:ext>
          </a:extLst>
        </xdr:cNvPr>
        <xdr:cNvSpPr txBox="1"/>
      </xdr:nvSpPr>
      <xdr:spPr>
        <a:xfrm>
          <a:off x="10528300" y="16864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20,682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58303</xdr:rowOff>
    </xdr:from>
    <xdr:to>
      <xdr:col>55</xdr:col>
      <xdr:colOff>88900</xdr:colOff>
      <xdr:row>98</xdr:row>
      <xdr:rowOff>58303</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a:off x="10388600" y="16860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64499</xdr:rowOff>
    </xdr:from>
    <xdr:ext cx="599010" cy="259045"/>
    <xdr:sp macro="" textlink="">
      <xdr:nvSpPr>
        <xdr:cNvPr id="460" name="土木費最大値テキスト">
          <a:extLst>
            <a:ext uri="{FF2B5EF4-FFF2-40B4-BE49-F238E27FC236}">
              <a16:creationId xmlns:a16="http://schemas.microsoft.com/office/drawing/2014/main" id="{00000000-0008-0000-0700-0000CC010000}"/>
            </a:ext>
          </a:extLst>
        </xdr:cNvPr>
        <xdr:cNvSpPr txBox="1"/>
      </xdr:nvSpPr>
      <xdr:spPr>
        <a:xfrm>
          <a:off x="10528300" y="153235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192,871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117822</xdr:rowOff>
    </xdr:from>
    <xdr:to>
      <xdr:col>55</xdr:col>
      <xdr:colOff>88900</xdr:colOff>
      <xdr:row>90</xdr:row>
      <xdr:rowOff>117822</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55483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151633</xdr:rowOff>
    </xdr:from>
    <xdr:to>
      <xdr:col>55</xdr:col>
      <xdr:colOff>0</xdr:colOff>
      <xdr:row>97</xdr:row>
      <xdr:rowOff>19159</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9639300" y="16610833"/>
          <a:ext cx="838200" cy="3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94212</xdr:rowOff>
    </xdr:from>
    <xdr:ext cx="534377" cy="259045"/>
    <xdr:sp macro="" textlink="">
      <xdr:nvSpPr>
        <xdr:cNvPr id="463" name="土木費平均値テキスト">
          <a:extLst>
            <a:ext uri="{FF2B5EF4-FFF2-40B4-BE49-F238E27FC236}">
              <a16:creationId xmlns:a16="http://schemas.microsoft.com/office/drawing/2014/main" id="{00000000-0008-0000-0700-0000CF010000}"/>
            </a:ext>
          </a:extLst>
        </xdr:cNvPr>
        <xdr:cNvSpPr txBox="1"/>
      </xdr:nvSpPr>
      <xdr:spPr>
        <a:xfrm>
          <a:off x="10528300" y="1638196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71335</xdr:rowOff>
    </xdr:from>
    <xdr:to>
      <xdr:col>55</xdr:col>
      <xdr:colOff>50800</xdr:colOff>
      <xdr:row>97</xdr:row>
      <xdr:rowOff>1485</xdr:rowOff>
    </xdr:to>
    <xdr:sp macro="" textlink="">
      <xdr:nvSpPr>
        <xdr:cNvPr id="464" name="フローチャート: 判断 463">
          <a:extLst>
            <a:ext uri="{FF2B5EF4-FFF2-40B4-BE49-F238E27FC236}">
              <a16:creationId xmlns:a16="http://schemas.microsoft.com/office/drawing/2014/main" id="{00000000-0008-0000-0700-0000D0010000}"/>
            </a:ext>
          </a:extLst>
        </xdr:cNvPr>
        <xdr:cNvSpPr/>
      </xdr:nvSpPr>
      <xdr:spPr>
        <a:xfrm>
          <a:off x="10426700" y="16530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151633</xdr:rowOff>
    </xdr:from>
    <xdr:to>
      <xdr:col>50</xdr:col>
      <xdr:colOff>114300</xdr:colOff>
      <xdr:row>97</xdr:row>
      <xdr:rowOff>109982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flipV="1">
          <a:off x="8750300" y="16610833"/>
          <a:ext cx="889000" cy="1297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117528</xdr:rowOff>
    </xdr:from>
    <xdr:to>
      <xdr:col>50</xdr:col>
      <xdr:colOff>165100</xdr:colOff>
      <xdr:row>97</xdr:row>
      <xdr:rowOff>47678</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9588500" y="16576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38805</xdr:rowOff>
    </xdr:from>
    <xdr:ext cx="534377"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9372111" y="1666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109982</xdr:rowOff>
    </xdr:from>
    <xdr:to>
      <xdr:col>45</xdr:col>
      <xdr:colOff>177800</xdr:colOff>
      <xdr:row>97</xdr:row>
      <xdr:rowOff>126609</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7861300" y="16740632"/>
          <a:ext cx="889000" cy="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139915</xdr:rowOff>
    </xdr:from>
    <xdr:to>
      <xdr:col>46</xdr:col>
      <xdr:colOff>38100</xdr:colOff>
      <xdr:row>97</xdr:row>
      <xdr:rowOff>70065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8699500" y="16599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86592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8483111" y="163743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39170</xdr:rowOff>
    </xdr:from>
    <xdr:to>
      <xdr:col>41</xdr:col>
      <xdr:colOff>50800</xdr:colOff>
      <xdr:row>97</xdr:row>
      <xdr:rowOff>126609</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6972300" y="16669820"/>
          <a:ext cx="889000" cy="87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137058</xdr:rowOff>
    </xdr:from>
    <xdr:to>
      <xdr:col>41</xdr:col>
      <xdr:colOff>101600</xdr:colOff>
      <xdr:row>97</xdr:row>
      <xdr:rowOff>67208</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7810500" y="1659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83735</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7594111" y="16371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126550</xdr:rowOff>
    </xdr:from>
    <xdr:to>
      <xdr:col>36</xdr:col>
      <xdr:colOff>165100</xdr:colOff>
      <xdr:row>97</xdr:row>
      <xdr:rowOff>56700</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6921500" y="16585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73227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6705111" y="16360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139809</xdr:rowOff>
    </xdr:from>
    <xdr:to>
      <xdr:col>55</xdr:col>
      <xdr:colOff>50800</xdr:colOff>
      <xdr:row>97</xdr:row>
      <xdr:rowOff>69959</xdr:rowOff>
    </xdr:to>
    <xdr:sp macro="" textlink="">
      <xdr:nvSpPr>
        <xdr:cNvPr id="481" name="楕円 480">
          <a:extLst>
            <a:ext uri="{FF2B5EF4-FFF2-40B4-BE49-F238E27FC236}">
              <a16:creationId xmlns:a16="http://schemas.microsoft.com/office/drawing/2014/main" id="{00000000-0008-0000-0700-0000E1010000}"/>
            </a:ext>
          </a:extLst>
        </xdr:cNvPr>
        <xdr:cNvSpPr/>
      </xdr:nvSpPr>
      <xdr:spPr>
        <a:xfrm>
          <a:off x="10426700" y="16599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118236</xdr:rowOff>
    </xdr:from>
    <xdr:ext cx="534377" cy="259045"/>
    <xdr:sp macro="" textlink="">
      <xdr:nvSpPr>
        <xdr:cNvPr id="482" name="土木費該当値テキスト">
          <a:extLst>
            <a:ext uri="{FF2B5EF4-FFF2-40B4-BE49-F238E27FC236}">
              <a16:creationId xmlns:a16="http://schemas.microsoft.com/office/drawing/2014/main" id="{00000000-0008-0000-0700-0000E2010000}"/>
            </a:ext>
          </a:extLst>
        </xdr:cNvPr>
        <xdr:cNvSpPr txBox="1"/>
      </xdr:nvSpPr>
      <xdr:spPr>
        <a:xfrm>
          <a:off x="10528300" y="1657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100833</xdr:rowOff>
    </xdr:from>
    <xdr:to>
      <xdr:col>50</xdr:col>
      <xdr:colOff>165100</xdr:colOff>
      <xdr:row>97</xdr:row>
      <xdr:rowOff>30983</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9588500" y="16560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47510</xdr:rowOff>
    </xdr:from>
    <xdr:ext cx="534377"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9372111" y="16335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59182</xdr:rowOff>
    </xdr:from>
    <xdr:to>
      <xdr:col>46</xdr:col>
      <xdr:colOff>38100</xdr:colOff>
      <xdr:row>97</xdr:row>
      <xdr:rowOff>160782</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8699500" y="16689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151909</xdr:rowOff>
    </xdr:from>
    <xdr:ext cx="534377"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8483111" y="16782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75809</xdr:rowOff>
    </xdr:from>
    <xdr:to>
      <xdr:col>41</xdr:col>
      <xdr:colOff>101600</xdr:colOff>
      <xdr:row>98</xdr:row>
      <xdr:rowOff>5959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7810500" y="1670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168536</xdr:rowOff>
    </xdr:from>
    <xdr:ext cx="534377"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7594111" y="1679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34,218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159820</xdr:rowOff>
    </xdr:from>
    <xdr:to>
      <xdr:col>36</xdr:col>
      <xdr:colOff>165100</xdr:colOff>
      <xdr:row>97</xdr:row>
      <xdr:rowOff>89970</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6921500" y="1661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81097</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6705111" y="16711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7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3" name="テキスト ボックス 502">
          <a:extLst>
            <a:ext uri="{FF2B5EF4-FFF2-40B4-BE49-F238E27FC236}">
              <a16:creationId xmlns:a16="http://schemas.microsoft.com/office/drawing/2014/main" id="{00000000-0008-0000-0700-0000F7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消防費グラフ枠">
          <a:extLst>
            <a:ext uri="{FF2B5EF4-FFF2-40B4-BE49-F238E27FC236}">
              <a16:creationId xmlns:a16="http://schemas.microsoft.com/office/drawing/2014/main" id="{00000000-0008-0000-0700-000002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115773</xdr:rowOff>
    </xdr:from>
    <xdr:to>
      <xdr:col>85</xdr:col>
      <xdr:colOff>126364</xdr:colOff>
      <xdr:row>39</xdr:row>
      <xdr:rowOff>22085</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flipV="1">
          <a:off x="16317595" y="5259273"/>
          <a:ext cx="1269" cy="14493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25912</xdr:rowOff>
    </xdr:from>
    <xdr:ext cx="534377" cy="259045"/>
    <xdr:sp macro="" textlink="">
      <xdr:nvSpPr>
        <xdr:cNvPr id="516" name="消防費最小値テキスト">
          <a:extLst>
            <a:ext uri="{FF2B5EF4-FFF2-40B4-BE49-F238E27FC236}">
              <a16:creationId xmlns:a16="http://schemas.microsoft.com/office/drawing/2014/main" id="{00000000-0008-0000-0700-000004020000}"/>
            </a:ext>
          </a:extLst>
        </xdr:cNvPr>
        <xdr:cNvSpPr txBox="1"/>
      </xdr:nvSpPr>
      <xdr:spPr>
        <a:xfrm>
          <a:off x="16370300" y="671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22085</xdr:rowOff>
    </xdr:from>
    <xdr:to>
      <xdr:col>86</xdr:col>
      <xdr:colOff>25400</xdr:colOff>
      <xdr:row>39</xdr:row>
      <xdr:rowOff>22085</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6230600" y="6708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62450</xdr:rowOff>
    </xdr:from>
    <xdr:ext cx="534377" cy="259045"/>
    <xdr:sp macro="" textlink="">
      <xdr:nvSpPr>
        <xdr:cNvPr id="518" name="消防費最大値テキスト">
          <a:extLst>
            <a:ext uri="{FF2B5EF4-FFF2-40B4-BE49-F238E27FC236}">
              <a16:creationId xmlns:a16="http://schemas.microsoft.com/office/drawing/2014/main" id="{00000000-0008-0000-0700-000006020000}"/>
            </a:ext>
          </a:extLst>
        </xdr:cNvPr>
        <xdr:cNvSpPr txBox="1"/>
      </xdr:nvSpPr>
      <xdr:spPr>
        <a:xfrm>
          <a:off x="16370300" y="5034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48,628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115773</xdr:rowOff>
    </xdr:from>
    <xdr:to>
      <xdr:col>86</xdr:col>
      <xdr:colOff>25400</xdr:colOff>
      <xdr:row>30</xdr:row>
      <xdr:rowOff>115773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5259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14199</xdr:rowOff>
    </xdr:from>
    <xdr:to>
      <xdr:col>85</xdr:col>
      <xdr:colOff>127000</xdr:colOff>
      <xdr:row>37</xdr:row>
      <xdr:rowOff>96380</xdr:rowOff>
    </xdr:to>
    <xdr:cxnSp macro="">
      <xdr:nvCxnSpPr>
        <xdr:cNvPr id="520" name="直線コネクタ 519">
          <a:extLst>
            <a:ext uri="{FF2B5EF4-FFF2-40B4-BE49-F238E27FC236}">
              <a16:creationId xmlns:a16="http://schemas.microsoft.com/office/drawing/2014/main" id="{00000000-0008-0000-0700-000008020000}"/>
            </a:ext>
          </a:extLst>
        </xdr:cNvPr>
        <xdr:cNvCxnSpPr/>
      </xdr:nvCxnSpPr>
      <xdr:spPr>
        <a:xfrm>
          <a:off x="15481300" y="6357849"/>
          <a:ext cx="838200" cy="821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126750</xdr:rowOff>
    </xdr:from>
    <xdr:ext cx="534377" cy="259045"/>
    <xdr:sp macro="" textlink="">
      <xdr:nvSpPr>
        <xdr:cNvPr id="521" name="消防費平均値テキスト">
          <a:extLst>
            <a:ext uri="{FF2B5EF4-FFF2-40B4-BE49-F238E27FC236}">
              <a16:creationId xmlns:a16="http://schemas.microsoft.com/office/drawing/2014/main" id="{00000000-0008-0000-0700-000009020000}"/>
            </a:ext>
          </a:extLst>
        </xdr:cNvPr>
        <xdr:cNvSpPr txBox="1"/>
      </xdr:nvSpPr>
      <xdr:spPr>
        <a:xfrm>
          <a:off x="16370300" y="61275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103873</xdr:rowOff>
    </xdr:from>
    <xdr:to>
      <xdr:col>85</xdr:col>
      <xdr:colOff>177800</xdr:colOff>
      <xdr:row>37</xdr:row>
      <xdr:rowOff>34023</xdr:rowOff>
    </xdr:to>
    <xdr:sp macro="" textlink="">
      <xdr:nvSpPr>
        <xdr:cNvPr id="522" name="フローチャート: 判断 521">
          <a:extLst>
            <a:ext uri="{FF2B5EF4-FFF2-40B4-BE49-F238E27FC236}">
              <a16:creationId xmlns:a16="http://schemas.microsoft.com/office/drawing/2014/main" id="{00000000-0008-0000-0700-00000A020000}"/>
            </a:ext>
          </a:extLst>
        </xdr:cNvPr>
        <xdr:cNvSpPr/>
      </xdr:nvSpPr>
      <xdr:spPr>
        <a:xfrm>
          <a:off x="16268700" y="6276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14199</xdr:rowOff>
    </xdr:from>
    <xdr:to>
      <xdr:col>81</xdr:col>
      <xdr:colOff>50800</xdr:colOff>
      <xdr:row>37</xdr:row>
      <xdr:rowOff>147168</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flipV="1">
          <a:off x="14592300" y="6357849"/>
          <a:ext cx="889000" cy="1329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82918</xdr:rowOff>
    </xdr:from>
    <xdr:to>
      <xdr:col>81</xdr:col>
      <xdr:colOff>101600</xdr:colOff>
      <xdr:row>37</xdr:row>
      <xdr:rowOff>13068</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5430500" y="625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29595</xdr:rowOff>
    </xdr:from>
    <xdr:ext cx="534377"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5214111" y="603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135737</xdr:rowOff>
    </xdr:from>
    <xdr:to>
      <xdr:col>76</xdr:col>
      <xdr:colOff>114300</xdr:colOff>
      <xdr:row>37</xdr:row>
      <xdr:rowOff>147168</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a:off x="13703300" y="6479387"/>
          <a:ext cx="88900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153060</xdr:rowOff>
    </xdr:from>
    <xdr:to>
      <xdr:col>76</xdr:col>
      <xdr:colOff>165100</xdr:colOff>
      <xdr:row>37</xdr:row>
      <xdr:rowOff>83210</xdr:rowOff>
    </xdr:to>
    <xdr:sp macro="" textlink="">
      <xdr:nvSpPr>
        <xdr:cNvPr id="527" name="フローチャート: 判断 526">
          <a:extLst>
            <a:ext uri="{FF2B5EF4-FFF2-40B4-BE49-F238E27FC236}">
              <a16:creationId xmlns:a16="http://schemas.microsoft.com/office/drawing/2014/main" id="{00000000-0008-0000-0700-00000F020000}"/>
            </a:ext>
          </a:extLst>
        </xdr:cNvPr>
        <xdr:cNvSpPr/>
      </xdr:nvSpPr>
      <xdr:spPr>
        <a:xfrm>
          <a:off x="14541500" y="6325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99737</xdr:rowOff>
    </xdr:from>
    <xdr:ext cx="534377" cy="259045"/>
    <xdr:sp macro="" textlink="">
      <xdr:nvSpPr>
        <xdr:cNvPr id="528" name="テキスト ボックス 527">
          <a:extLst>
            <a:ext uri="{FF2B5EF4-FFF2-40B4-BE49-F238E27FC236}">
              <a16:creationId xmlns:a16="http://schemas.microsoft.com/office/drawing/2014/main" id="{00000000-0008-0000-0700-000010020000}"/>
            </a:ext>
          </a:extLst>
        </xdr:cNvPr>
        <xdr:cNvSpPr txBox="1"/>
      </xdr:nvSpPr>
      <xdr:spPr>
        <a:xfrm>
          <a:off x="14325111" y="610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135737</xdr:rowOff>
    </xdr:from>
    <xdr:to>
      <xdr:col>71</xdr:col>
      <xdr:colOff>177800</xdr:colOff>
      <xdr:row>38</xdr:row>
      <xdr:rowOff>54813</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2814300" y="6479387"/>
          <a:ext cx="889000" cy="90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164643</xdr:rowOff>
    </xdr:from>
    <xdr:to>
      <xdr:col>72</xdr:col>
      <xdr:colOff>38100</xdr:colOff>
      <xdr:row>37</xdr:row>
      <xdr:rowOff>94793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3652500" y="6336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111320</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3436111" y="6112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2908</xdr:rowOff>
    </xdr:from>
    <xdr:to>
      <xdr:col>67</xdr:col>
      <xdr:colOff>101600</xdr:colOff>
      <xdr:row>37</xdr:row>
      <xdr:rowOff>104508</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2763500" y="6346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121035</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2547111" y="6121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45580</xdr:rowOff>
    </xdr:from>
    <xdr:to>
      <xdr:col>85</xdr:col>
      <xdr:colOff>177800</xdr:colOff>
      <xdr:row>37</xdr:row>
      <xdr:rowOff>147180</xdr:rowOff>
    </xdr:to>
    <xdr:sp macro="" textlink="">
      <xdr:nvSpPr>
        <xdr:cNvPr id="539" name="楕円 538">
          <a:extLst>
            <a:ext uri="{FF2B5EF4-FFF2-40B4-BE49-F238E27FC236}">
              <a16:creationId xmlns:a16="http://schemas.microsoft.com/office/drawing/2014/main" id="{00000000-0008-0000-0700-00001B020000}"/>
            </a:ext>
          </a:extLst>
        </xdr:cNvPr>
        <xdr:cNvSpPr/>
      </xdr:nvSpPr>
      <xdr:spPr>
        <a:xfrm>
          <a:off x="16268700" y="6389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24007</xdr:rowOff>
    </xdr:from>
    <xdr:ext cx="534377" cy="259045"/>
    <xdr:sp macro="" textlink="">
      <xdr:nvSpPr>
        <xdr:cNvPr id="540" name="消防費該当値テキスト">
          <a:extLst>
            <a:ext uri="{FF2B5EF4-FFF2-40B4-BE49-F238E27FC236}">
              <a16:creationId xmlns:a16="http://schemas.microsoft.com/office/drawing/2014/main" id="{00000000-0008-0000-0700-00001C020000}"/>
            </a:ext>
          </a:extLst>
        </xdr:cNvPr>
        <xdr:cNvSpPr txBox="1"/>
      </xdr:nvSpPr>
      <xdr:spPr>
        <a:xfrm>
          <a:off x="16370300" y="6367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134849</xdr:rowOff>
    </xdr:from>
    <xdr:to>
      <xdr:col>81</xdr:col>
      <xdr:colOff>101600</xdr:colOff>
      <xdr:row>37</xdr:row>
      <xdr:rowOff>64999</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5430500" y="630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56126</xdr:rowOff>
    </xdr:from>
    <xdr:ext cx="534377"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5214111" y="6399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96368</xdr:rowOff>
    </xdr:from>
    <xdr:to>
      <xdr:col>76</xdr:col>
      <xdr:colOff>165100</xdr:colOff>
      <xdr:row>38</xdr:row>
      <xdr:rowOff>26518</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4541500" y="6440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17645</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4325111" y="6532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84937</xdr:rowOff>
    </xdr:from>
    <xdr:to>
      <xdr:col>72</xdr:col>
      <xdr:colOff>38100</xdr:colOff>
      <xdr:row>38</xdr:row>
      <xdr:rowOff>15087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3652500" y="642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6214</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3436111" y="652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4013</xdr:rowOff>
    </xdr:from>
    <xdr:to>
      <xdr:col>67</xdr:col>
      <xdr:colOff>101600</xdr:colOff>
      <xdr:row>38</xdr:row>
      <xdr:rowOff>105613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2763500" y="6519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96740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547111" y="6611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65,202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a:extLst>
            <a:ext uri="{FF2B5EF4-FFF2-40B4-BE49-F238E27FC236}">
              <a16:creationId xmlns:a16="http://schemas.microsoft.com/office/drawing/2014/main" id="{00000000-0008-0000-0700-00002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5642</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4" name="教育費グラフ枠">
          <a:extLst>
            <a:ext uri="{FF2B5EF4-FFF2-40B4-BE49-F238E27FC236}">
              <a16:creationId xmlns:a16="http://schemas.microsoft.com/office/drawing/2014/main" id="{00000000-0008-0000-0700-00003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728</xdr:rowOff>
    </xdr:from>
    <xdr:to>
      <xdr:col>85</xdr:col>
      <xdr:colOff>126364</xdr:colOff>
      <xdr:row>58</xdr:row>
      <xdr:rowOff>71708</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flipV="1">
          <a:off x="16317595" y="8744678"/>
          <a:ext cx="1269" cy="127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75535</xdr:rowOff>
    </xdr:from>
    <xdr:ext cx="534377" cy="259045"/>
    <xdr:sp macro="" textlink="">
      <xdr:nvSpPr>
        <xdr:cNvPr id="576" name="教育費最小値テキスト">
          <a:extLst>
            <a:ext uri="{FF2B5EF4-FFF2-40B4-BE49-F238E27FC236}">
              <a16:creationId xmlns:a16="http://schemas.microsoft.com/office/drawing/2014/main" id="{00000000-0008-0000-0700-000040020000}"/>
            </a:ext>
          </a:extLst>
        </xdr:cNvPr>
        <xdr:cNvSpPr txBox="1"/>
      </xdr:nvSpPr>
      <xdr:spPr>
        <a:xfrm>
          <a:off x="16370300" y="10019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71708</xdr:rowOff>
    </xdr:from>
    <xdr:to>
      <xdr:col>86</xdr:col>
      <xdr:colOff>25400</xdr:colOff>
      <xdr:row>58</xdr:row>
      <xdr:rowOff>71708</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a:off x="16230600" y="10015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118855</xdr:rowOff>
    </xdr:from>
    <xdr:ext cx="599010" cy="259045"/>
    <xdr:sp macro="" textlink="">
      <xdr:nvSpPr>
        <xdr:cNvPr id="578" name="教育費最大値テキスト">
          <a:extLst>
            <a:ext uri="{FF2B5EF4-FFF2-40B4-BE49-F238E27FC236}">
              <a16:creationId xmlns:a16="http://schemas.microsoft.com/office/drawing/2014/main" id="{00000000-0008-0000-0700-000042020000}"/>
            </a:ext>
          </a:extLst>
        </xdr:cNvPr>
        <xdr:cNvSpPr txBox="1"/>
      </xdr:nvSpPr>
      <xdr:spPr>
        <a:xfrm>
          <a:off x="16370300" y="85199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110,011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728</xdr:rowOff>
    </xdr:from>
    <xdr:to>
      <xdr:col>86</xdr:col>
      <xdr:colOff>25400</xdr:colOff>
      <xdr:row>51</xdr:row>
      <xdr:rowOff>728</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874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52</xdr:row>
      <xdr:rowOff>121396</xdr:rowOff>
    </xdr:from>
    <xdr:to>
      <xdr:col>85</xdr:col>
      <xdr:colOff>127000</xdr:colOff>
      <xdr:row>55</xdr:row>
      <xdr:rowOff>116595</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5481300" y="9036796"/>
          <a:ext cx="838200" cy="509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124199</xdr:rowOff>
    </xdr:from>
    <xdr:ext cx="534377" cy="259045"/>
    <xdr:sp macro="" textlink="">
      <xdr:nvSpPr>
        <xdr:cNvPr id="581" name="教育費平均値テキスト">
          <a:extLst>
            <a:ext uri="{FF2B5EF4-FFF2-40B4-BE49-F238E27FC236}">
              <a16:creationId xmlns:a16="http://schemas.microsoft.com/office/drawing/2014/main" id="{00000000-0008-0000-0700-000045020000}"/>
            </a:ext>
          </a:extLst>
        </xdr:cNvPr>
        <xdr:cNvSpPr txBox="1"/>
      </xdr:nvSpPr>
      <xdr:spPr>
        <a:xfrm>
          <a:off x="16370300" y="95539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145772</xdr:rowOff>
    </xdr:from>
    <xdr:to>
      <xdr:col>85</xdr:col>
      <xdr:colOff>177800</xdr:colOff>
      <xdr:row>56</xdr:row>
      <xdr:rowOff>75922</xdr:rowOff>
    </xdr:to>
    <xdr:sp macro="" textlink="">
      <xdr:nvSpPr>
        <xdr:cNvPr id="582" name="フローチャート: 判断 581">
          <a:extLst>
            <a:ext uri="{FF2B5EF4-FFF2-40B4-BE49-F238E27FC236}">
              <a16:creationId xmlns:a16="http://schemas.microsoft.com/office/drawing/2014/main" id="{00000000-0008-0000-0700-000046020000}"/>
            </a:ext>
          </a:extLst>
        </xdr:cNvPr>
        <xdr:cNvSpPr/>
      </xdr:nvSpPr>
      <xdr:spPr>
        <a:xfrm>
          <a:off x="16268700" y="9575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121396</xdr:rowOff>
    </xdr:from>
    <xdr:to>
      <xdr:col>81</xdr:col>
      <xdr:colOff>50800</xdr:colOff>
      <xdr:row>54</xdr:row>
      <xdr:rowOff>58710</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4592300" y="9036796"/>
          <a:ext cx="889000" cy="280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122619</xdr:rowOff>
    </xdr:from>
    <xdr:to>
      <xdr:col>81</xdr:col>
      <xdr:colOff>101600</xdr:colOff>
      <xdr:row>56</xdr:row>
      <xdr:rowOff>52769</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5430500" y="9552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43896</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5214111" y="9645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58710</xdr:rowOff>
    </xdr:from>
    <xdr:to>
      <xdr:col>76</xdr:col>
      <xdr:colOff>114300</xdr:colOff>
      <xdr:row>56</xdr:row>
      <xdr:rowOff>2034</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3703300" y="9317010"/>
          <a:ext cx="889000" cy="286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15715</xdr:rowOff>
    </xdr:from>
    <xdr:to>
      <xdr:col>76</xdr:col>
      <xdr:colOff>165100</xdr:colOff>
      <xdr:row>56</xdr:row>
      <xdr:rowOff>117315</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4541500" y="9616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108442</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4325111" y="9709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37598</xdr:rowOff>
    </xdr:from>
    <xdr:to>
      <xdr:col>71</xdr:col>
      <xdr:colOff>177800</xdr:colOff>
      <xdr:row>56</xdr:row>
      <xdr:rowOff>2034</xdr:rowOff>
    </xdr:to>
    <xdr:cxnSp macro="">
      <xdr:nvCxnSpPr>
        <xdr:cNvPr id="589" name="直線コネクタ 588">
          <a:extLst>
            <a:ext uri="{FF2B5EF4-FFF2-40B4-BE49-F238E27FC236}">
              <a16:creationId xmlns:a16="http://schemas.microsoft.com/office/drawing/2014/main" id="{00000000-0008-0000-0700-00004D020000}"/>
            </a:ext>
          </a:extLst>
        </xdr:cNvPr>
        <xdr:cNvCxnSpPr/>
      </xdr:nvCxnSpPr>
      <xdr:spPr>
        <a:xfrm>
          <a:off x="12814300" y="9467348"/>
          <a:ext cx="889000" cy="135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46903</xdr:rowOff>
    </xdr:from>
    <xdr:to>
      <xdr:col>72</xdr:col>
      <xdr:colOff>38100</xdr:colOff>
      <xdr:row>56</xdr:row>
      <xdr:rowOff>148503</xdr:rowOff>
    </xdr:to>
    <xdr:sp macro="" textlink="">
      <xdr:nvSpPr>
        <xdr:cNvPr id="590" name="フローチャート: 判断 589">
          <a:extLst>
            <a:ext uri="{FF2B5EF4-FFF2-40B4-BE49-F238E27FC236}">
              <a16:creationId xmlns:a16="http://schemas.microsoft.com/office/drawing/2014/main" id="{00000000-0008-0000-0700-00004E020000}"/>
            </a:ext>
          </a:extLst>
        </xdr:cNvPr>
        <xdr:cNvSpPr/>
      </xdr:nvSpPr>
      <xdr:spPr>
        <a:xfrm>
          <a:off x="13652500" y="9648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139630</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9740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24533</xdr:rowOff>
    </xdr:from>
    <xdr:to>
      <xdr:col>67</xdr:col>
      <xdr:colOff>101600</xdr:colOff>
      <xdr:row>56</xdr:row>
      <xdr:rowOff>126133</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2763500" y="96257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117260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47111" y="9718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65795</xdr:rowOff>
    </xdr:from>
    <xdr:to>
      <xdr:col>85</xdr:col>
      <xdr:colOff>177800</xdr:colOff>
      <xdr:row>55</xdr:row>
      <xdr:rowOff>167395</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6268700" y="949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88672</xdr:rowOff>
    </xdr:from>
    <xdr:ext cx="534377" cy="259045"/>
    <xdr:sp macro="" textlink="">
      <xdr:nvSpPr>
        <xdr:cNvPr id="600" name="教育費該当値テキスト">
          <a:extLst>
            <a:ext uri="{FF2B5EF4-FFF2-40B4-BE49-F238E27FC236}">
              <a16:creationId xmlns:a16="http://schemas.microsoft.com/office/drawing/2014/main" id="{00000000-0008-0000-0700-000058020000}"/>
            </a:ext>
          </a:extLst>
        </xdr:cNvPr>
        <xdr:cNvSpPr txBox="1"/>
      </xdr:nvSpPr>
      <xdr:spPr>
        <a:xfrm>
          <a:off x="16370300" y="9346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70596</xdr:rowOff>
    </xdr:from>
    <xdr:to>
      <xdr:col>81</xdr:col>
      <xdr:colOff>101600</xdr:colOff>
      <xdr:row>53</xdr:row>
      <xdr:rowOff>746</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5430500" y="8985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17273</xdr:rowOff>
    </xdr:from>
    <xdr:ext cx="534377"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5214111" y="8761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7910</xdr:rowOff>
    </xdr:from>
    <xdr:to>
      <xdr:col>76</xdr:col>
      <xdr:colOff>165100</xdr:colOff>
      <xdr:row>54</xdr:row>
      <xdr:rowOff>109510</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4541500" y="9266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126037</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4325111" y="90414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55</xdr:row>
      <xdr:rowOff>122684</xdr:rowOff>
    </xdr:from>
    <xdr:to>
      <xdr:col>72</xdr:col>
      <xdr:colOff>38100</xdr:colOff>
      <xdr:row>56</xdr:row>
      <xdr:rowOff>52834</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3652500" y="9552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69361</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3436111" y="932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158248</xdr:rowOff>
    </xdr:from>
    <xdr:to>
      <xdr:col>67</xdr:col>
      <xdr:colOff>101600</xdr:colOff>
      <xdr:row>55</xdr:row>
      <xdr:rowOff>88398</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2763500" y="9416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104925</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2547111" y="9191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1" name="災害復旧費グラフ枠">
          <a:extLst>
            <a:ext uri="{FF2B5EF4-FFF2-40B4-BE49-F238E27FC236}">
              <a16:creationId xmlns:a16="http://schemas.microsoft.com/office/drawing/2014/main" id="{00000000-0008-0000-0700-00007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20003</xdr:rowOff>
    </xdr:from>
    <xdr:to>
      <xdr:col>85</xdr:col>
      <xdr:colOff>126364</xdr:colOff>
      <xdr:row>79</xdr:row>
      <xdr:rowOff>44450</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flipV="1">
          <a:off x="16317595" y="12021503"/>
          <a:ext cx="1269" cy="15674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3" name="災害復旧費最小値テキスト">
          <a:extLst>
            <a:ext uri="{FF2B5EF4-FFF2-40B4-BE49-F238E27FC236}">
              <a16:creationId xmlns:a16="http://schemas.microsoft.com/office/drawing/2014/main" id="{00000000-0008-0000-0700-000079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138130</xdr:rowOff>
    </xdr:from>
    <xdr:ext cx="599010" cy="259045"/>
    <xdr:sp macro="" textlink="">
      <xdr:nvSpPr>
        <xdr:cNvPr id="635" name="災害復旧費最大値テキスト">
          <a:extLst>
            <a:ext uri="{FF2B5EF4-FFF2-40B4-BE49-F238E27FC236}">
              <a16:creationId xmlns:a16="http://schemas.microsoft.com/office/drawing/2014/main" id="{00000000-0008-0000-0700-00007B020000}"/>
            </a:ext>
          </a:extLst>
        </xdr:cNvPr>
        <xdr:cNvSpPr txBox="1"/>
      </xdr:nvSpPr>
      <xdr:spPr>
        <a:xfrm>
          <a:off x="16370300" y="1179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123,425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20003</xdr:rowOff>
    </xdr:from>
    <xdr:to>
      <xdr:col>86</xdr:col>
      <xdr:colOff>25400</xdr:colOff>
      <xdr:row>70</xdr:row>
      <xdr:rowOff>20003</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a:off x="16230600" y="1202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149695</xdr:rowOff>
    </xdr:from>
    <xdr:to>
      <xdr:col>85</xdr:col>
      <xdr:colOff>127000</xdr:colOff>
      <xdr:row>78</xdr:row>
      <xdr:rowOff>21971</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a:off x="15481300" y="13351345"/>
          <a:ext cx="838200" cy="43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16896</xdr:rowOff>
    </xdr:from>
    <xdr:ext cx="469744" cy="259045"/>
    <xdr:sp macro="" textlink="">
      <xdr:nvSpPr>
        <xdr:cNvPr id="638" name="災害復旧費平均値テキスト">
          <a:extLst>
            <a:ext uri="{FF2B5EF4-FFF2-40B4-BE49-F238E27FC236}">
              <a16:creationId xmlns:a16="http://schemas.microsoft.com/office/drawing/2014/main" id="{00000000-0008-0000-0700-00007E020000}"/>
            </a:ext>
          </a:extLst>
        </xdr:cNvPr>
        <xdr:cNvSpPr txBox="1"/>
      </xdr:nvSpPr>
      <xdr:spPr>
        <a:xfrm>
          <a:off x="16370300" y="133899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38469</xdr:rowOff>
    </xdr:from>
    <xdr:to>
      <xdr:col>85</xdr:col>
      <xdr:colOff>177800</xdr:colOff>
      <xdr:row>78</xdr:row>
      <xdr:rowOff>140069</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6268700" y="1341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149695</xdr:rowOff>
    </xdr:from>
    <xdr:to>
      <xdr:col>81</xdr:col>
      <xdr:colOff>50800</xdr:colOff>
      <xdr:row>77</xdr:row>
      <xdr:rowOff>150533</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flipV="1">
          <a:off x="14592300" y="13351345"/>
          <a:ext cx="889000" cy="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66154</xdr:rowOff>
    </xdr:from>
    <xdr:to>
      <xdr:col>81</xdr:col>
      <xdr:colOff>101600</xdr:colOff>
      <xdr:row>78</xdr:row>
      <xdr:rowOff>167754</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5430500" y="13439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78</xdr:row>
      <xdr:rowOff>158881</xdr:rowOff>
    </xdr:from>
    <xdr:ext cx="469744"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5246428" y="13531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150533</xdr:rowOff>
    </xdr:from>
    <xdr:to>
      <xdr:col>76</xdr:col>
      <xdr:colOff>114300</xdr:colOff>
      <xdr:row>78</xdr:row>
      <xdr:rowOff>50648</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flipV="1">
          <a:off x="13703300" y="13352183"/>
          <a:ext cx="889000" cy="71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66560</xdr:rowOff>
    </xdr:from>
    <xdr:to>
      <xdr:col>76</xdr:col>
      <xdr:colOff>165100</xdr:colOff>
      <xdr:row>78</xdr:row>
      <xdr:rowOff>168160</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4541500" y="13439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159287</xdr:rowOff>
    </xdr:from>
    <xdr:ext cx="469744"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4357428" y="135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50648</xdr:rowOff>
    </xdr:from>
    <xdr:to>
      <xdr:col>71</xdr:col>
      <xdr:colOff>177800</xdr:colOff>
      <xdr:row>78</xdr:row>
      <xdr:rowOff>133045</xdr:rowOff>
    </xdr:to>
    <xdr:cxnSp macro="">
      <xdr:nvCxnSpPr>
        <xdr:cNvPr id="646" name="直線コネクタ 645">
          <a:extLst>
            <a:ext uri="{FF2B5EF4-FFF2-40B4-BE49-F238E27FC236}">
              <a16:creationId xmlns:a16="http://schemas.microsoft.com/office/drawing/2014/main" id="{00000000-0008-0000-0700-000086020000}"/>
            </a:ext>
          </a:extLst>
        </xdr:cNvPr>
        <xdr:cNvCxnSpPr/>
      </xdr:nvCxnSpPr>
      <xdr:spPr>
        <a:xfrm flipV="1">
          <a:off x="12814300" y="13423748"/>
          <a:ext cx="889000" cy="823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90323</xdr:rowOff>
    </xdr:from>
    <xdr:to>
      <xdr:col>72</xdr:col>
      <xdr:colOff>38100</xdr:colOff>
      <xdr:row>79</xdr:row>
      <xdr:rowOff>20473</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3652500" y="13463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11600</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55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118250</xdr:rowOff>
    </xdr:from>
    <xdr:to>
      <xdr:col>67</xdr:col>
      <xdr:colOff>101600</xdr:colOff>
      <xdr:row>79</xdr:row>
      <xdr:rowOff>48400</xdr:rowOff>
    </xdr:to>
    <xdr:sp macro="" textlink="">
      <xdr:nvSpPr>
        <xdr:cNvPr id="649" name="フローチャート: 判断 648">
          <a:extLst>
            <a:ext uri="{FF2B5EF4-FFF2-40B4-BE49-F238E27FC236}">
              <a16:creationId xmlns:a16="http://schemas.microsoft.com/office/drawing/2014/main" id="{00000000-0008-0000-0700-000089020000}"/>
            </a:ext>
          </a:extLst>
        </xdr:cNvPr>
        <xdr:cNvSpPr/>
      </xdr:nvSpPr>
      <xdr:spPr>
        <a:xfrm>
          <a:off x="12763500" y="13491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39527</xdr:rowOff>
    </xdr:from>
    <xdr:ext cx="469744"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79428" y="13584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142621</xdr:rowOff>
    </xdr:from>
    <xdr:to>
      <xdr:col>85</xdr:col>
      <xdr:colOff>177800</xdr:colOff>
      <xdr:row>78</xdr:row>
      <xdr:rowOff>72771</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6268700" y="1334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165498</xdr:rowOff>
    </xdr:from>
    <xdr:ext cx="534377" cy="259045"/>
    <xdr:sp macro="" textlink="">
      <xdr:nvSpPr>
        <xdr:cNvPr id="657" name="災害復旧費該当値テキスト">
          <a:extLst>
            <a:ext uri="{FF2B5EF4-FFF2-40B4-BE49-F238E27FC236}">
              <a16:creationId xmlns:a16="http://schemas.microsoft.com/office/drawing/2014/main" id="{00000000-0008-0000-0700-000091020000}"/>
            </a:ext>
          </a:extLst>
        </xdr:cNvPr>
        <xdr:cNvSpPr txBox="1"/>
      </xdr:nvSpPr>
      <xdr:spPr>
        <a:xfrm>
          <a:off x="16370300" y="13195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98895</xdr:rowOff>
    </xdr:from>
    <xdr:to>
      <xdr:col>81</xdr:col>
      <xdr:colOff>101600</xdr:colOff>
      <xdr:row>78</xdr:row>
      <xdr:rowOff>29045</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5430500" y="13300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45572</xdr:rowOff>
    </xdr:from>
    <xdr:ext cx="534377"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5214111" y="13075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99733</xdr:rowOff>
    </xdr:from>
    <xdr:to>
      <xdr:col>76</xdr:col>
      <xdr:colOff>165100</xdr:colOff>
      <xdr:row>78</xdr:row>
      <xdr:rowOff>29883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4541500" y="13301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46410</xdr:rowOff>
    </xdr:from>
    <xdr:ext cx="534377"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4325111" y="13076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171298</xdr:rowOff>
    </xdr:from>
    <xdr:to>
      <xdr:col>72</xdr:col>
      <xdr:colOff>38100</xdr:colOff>
      <xdr:row>78</xdr:row>
      <xdr:rowOff>101448</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3652500" y="13372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117975</xdr:rowOff>
    </xdr:from>
    <xdr:ext cx="534377"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3436111" y="13148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82245</xdr:rowOff>
    </xdr:from>
    <xdr:to>
      <xdr:col>67</xdr:col>
      <xdr:colOff>101600</xdr:colOff>
      <xdr:row>79</xdr:row>
      <xdr:rowOff>12395</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2763500" y="13455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28922</xdr:rowOff>
    </xdr:from>
    <xdr:ext cx="469744"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2579428" y="13230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84851</xdr:rowOff>
    </xdr:from>
    <xdr:to>
      <xdr:col>85</xdr:col>
      <xdr:colOff>126364</xdr:colOff>
      <xdr:row>98</xdr:row>
      <xdr:rowOff>1969</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515351"/>
          <a:ext cx="1269" cy="128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5796</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6807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1969</xdr:rowOff>
    </xdr:from>
    <xdr:to>
      <xdr:col>86</xdr:col>
      <xdr:colOff>25400</xdr:colOff>
      <xdr:row>98</xdr:row>
      <xdr:rowOff>1969</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68040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31528</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290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197,198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84851</xdr:rowOff>
    </xdr:from>
    <xdr:to>
      <xdr:col>86</xdr:col>
      <xdr:colOff>25400</xdr:colOff>
      <xdr:row>90</xdr:row>
      <xdr:rowOff>84851</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5153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69390</xdr:rowOff>
    </xdr:from>
    <xdr:to>
      <xdr:col>85</xdr:col>
      <xdr:colOff>127000</xdr:colOff>
      <xdr:row>97</xdr:row>
      <xdr:rowOff>76295</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700040"/>
          <a:ext cx="838200" cy="6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52196</xdr:rowOff>
    </xdr:from>
    <xdr:ext cx="534377"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3399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29319</xdr:rowOff>
    </xdr:from>
    <xdr:to>
      <xdr:col>85</xdr:col>
      <xdr:colOff>177800</xdr:colOff>
      <xdr:row>96</xdr:row>
      <xdr:rowOff>130919</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488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76295</xdr:rowOff>
    </xdr:from>
    <xdr:to>
      <xdr:col>81</xdr:col>
      <xdr:colOff>50800</xdr:colOff>
      <xdr:row>97</xdr:row>
      <xdr:rowOff>79273</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flipV="1">
          <a:off x="14592300" y="16706945"/>
          <a:ext cx="889000" cy="2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89998</xdr:rowOff>
    </xdr:from>
    <xdr:to>
      <xdr:col>81</xdr:col>
      <xdr:colOff>101600</xdr:colOff>
      <xdr:row>97</xdr:row>
      <xdr:rowOff>20148</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549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36675</xdr:rowOff>
    </xdr:from>
    <xdr:ext cx="534377"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214111" y="16324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79273</xdr:rowOff>
    </xdr:from>
    <xdr:to>
      <xdr:col>76</xdr:col>
      <xdr:colOff>114300</xdr:colOff>
      <xdr:row>97</xdr:row>
      <xdr:rowOff>92731</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flipV="1">
          <a:off x="13703300" y="16709923"/>
          <a:ext cx="889000" cy="13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92275</xdr:rowOff>
    </xdr:from>
    <xdr:to>
      <xdr:col>76</xdr:col>
      <xdr:colOff>165100</xdr:colOff>
      <xdr:row>97</xdr:row>
      <xdr:rowOff>22425</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38952</xdr:rowOff>
    </xdr:from>
    <xdr:ext cx="534377"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325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92731</xdr:rowOff>
    </xdr:from>
    <xdr:to>
      <xdr:col>71</xdr:col>
      <xdr:colOff>177800</xdr:colOff>
      <xdr:row>97</xdr:row>
      <xdr:rowOff>99726</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flipV="1">
          <a:off x="12814300" y="16723381"/>
          <a:ext cx="889000" cy="69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94828</xdr:rowOff>
    </xdr:from>
    <xdr:to>
      <xdr:col>72</xdr:col>
      <xdr:colOff>38100</xdr:colOff>
      <xdr:row>97</xdr:row>
      <xdr:rowOff>24978</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554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41505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32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87330</xdr:rowOff>
    </xdr:from>
    <xdr:to>
      <xdr:col>67</xdr:col>
      <xdr:colOff>101600</xdr:colOff>
      <xdr:row>97</xdr:row>
      <xdr:rowOff>17480</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546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34007</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321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18590</xdr:rowOff>
    </xdr:from>
    <xdr:to>
      <xdr:col>85</xdr:col>
      <xdr:colOff>177800</xdr:colOff>
      <xdr:row>97</xdr:row>
      <xdr:rowOff>120190</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649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104967</xdr:rowOff>
    </xdr:from>
    <xdr:ext cx="534377"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56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25495</xdr:rowOff>
    </xdr:from>
    <xdr:to>
      <xdr:col>81</xdr:col>
      <xdr:colOff>101600</xdr:colOff>
      <xdr:row>97</xdr:row>
      <xdr:rowOff>127095</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656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118222</xdr:rowOff>
    </xdr:from>
    <xdr:ext cx="534377"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214111" y="16748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28473</xdr:rowOff>
    </xdr:from>
    <xdr:to>
      <xdr:col>76</xdr:col>
      <xdr:colOff>165100</xdr:colOff>
      <xdr:row>97</xdr:row>
      <xdr:rowOff>130073</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6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121200</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325111" y="167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41931</xdr:rowOff>
    </xdr:from>
    <xdr:to>
      <xdr:col>72</xdr:col>
      <xdr:colOff>38100</xdr:colOff>
      <xdr:row>97</xdr:row>
      <xdr:rowOff>143531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67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134658</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36111" y="16765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48926</xdr:rowOff>
    </xdr:from>
    <xdr:to>
      <xdr:col>67</xdr:col>
      <xdr:colOff>101600</xdr:colOff>
      <xdr:row>97</xdr:row>
      <xdr:rowOff>150526</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6679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141653</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47111" y="16772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78196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21696"/>
          <a:ext cx="1269" cy="1563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24873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96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14,365</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78196</xdr:rowOff>
    </xdr:from>
    <xdr:to>
      <xdr:col>116</xdr:col>
      <xdr:colOff>152400</xdr:colOff>
      <xdr:row>30</xdr:row>
      <xdr:rowOff>78196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216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19139</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534239"/>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167712</xdr:rowOff>
    </xdr:from>
    <xdr:to>
      <xdr:col>116</xdr:col>
      <xdr:colOff>114300</xdr:colOff>
      <xdr:row>39</xdr:row>
      <xdr:rowOff>97862</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82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25545</xdr:rowOff>
    </xdr:from>
    <xdr:to>
      <xdr:col>112</xdr:col>
      <xdr:colOff>38100</xdr:colOff>
      <xdr:row>39</xdr:row>
      <xdr:rowOff>127145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143672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487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31859</xdr:rowOff>
    </xdr:from>
    <xdr:to>
      <xdr:col>107</xdr:col>
      <xdr:colOff>101600</xdr:colOff>
      <xdr:row>39</xdr:row>
      <xdr:rowOff>133459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718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149986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45017" y="6493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37302</xdr:rowOff>
    </xdr:from>
    <xdr:to>
      <xdr:col>102</xdr:col>
      <xdr:colOff>165100</xdr:colOff>
      <xdr:row>39</xdr:row>
      <xdr:rowOff>138902</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723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155429</xdr:rowOff>
    </xdr:from>
    <xdr:ext cx="313932"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88333" y="64990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26198</xdr:rowOff>
    </xdr:from>
    <xdr:to>
      <xdr:col>98</xdr:col>
      <xdr:colOff>38100</xdr:colOff>
      <xdr:row>39</xdr:row>
      <xdr:rowOff>127798</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71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144325</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8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146139</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612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福島県平均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民生費は、住民一人あたり</a:t>
          </a:r>
          <a:r>
            <a:rPr kumimoji="1" lang="en-US" altLang="ja-JP" sz="1200">
              <a:latin typeface="ＭＳ Ｐゴシック" panose="020B0600070205080204" pitchFamily="50" charset="-128"/>
              <a:ea typeface="ＭＳ Ｐゴシック" panose="020B0600070205080204" pitchFamily="50" charset="-128"/>
            </a:rPr>
            <a:t>199,964</a:t>
          </a:r>
          <a:r>
            <a:rPr kumimoji="1" lang="ja-JP" altLang="en-US" sz="1200">
              <a:latin typeface="ＭＳ Ｐゴシック" panose="020B0600070205080204" pitchFamily="50" charset="-128"/>
              <a:ea typeface="ＭＳ Ｐゴシック" panose="020B0600070205080204" pitchFamily="50" charset="-128"/>
            </a:rPr>
            <a:t>円で、類似団体内では</a:t>
          </a:r>
          <a:r>
            <a:rPr kumimoji="1" lang="en-US" altLang="ja-JP" sz="1200">
              <a:latin typeface="ＭＳ Ｐゴシック" panose="020B0600070205080204" pitchFamily="50" charset="-128"/>
              <a:ea typeface="ＭＳ Ｐゴシック" panose="020B0600070205080204" pitchFamily="50" charset="-128"/>
            </a:rPr>
            <a:t>24</a:t>
          </a:r>
          <a:r>
            <a:rPr kumimoji="1" lang="ja-JP" altLang="en-US" sz="1200">
              <a:latin typeface="ＭＳ Ｐゴシック" panose="020B0600070205080204" pitchFamily="50" charset="-128"/>
              <a:ea typeface="ＭＳ Ｐゴシック" panose="020B0600070205080204" pitchFamily="50" charset="-128"/>
            </a:rPr>
            <a:t>位となった。住宅等除染対策事業が概ね完了したことにより民生費のうち災害救助費は大幅に減少したものの、子育て世帯や非課税世帯に対する臨時特別給付金などの新型コロナウイルス感染症に係る経費等より、民生費全体としては</a:t>
          </a:r>
          <a:r>
            <a:rPr kumimoji="1" lang="en-US" altLang="ja-JP" sz="1200">
              <a:latin typeface="ＭＳ Ｐゴシック" panose="020B0600070205080204" pitchFamily="50" charset="-128"/>
              <a:ea typeface="ＭＳ Ｐゴシック" panose="020B0600070205080204" pitchFamily="50" charset="-128"/>
            </a:rPr>
            <a:t>1,938</a:t>
          </a:r>
          <a:r>
            <a:rPr kumimoji="1" lang="ja-JP" altLang="en-US" sz="1200">
              <a:latin typeface="ＭＳ Ｐゴシック" panose="020B0600070205080204" pitchFamily="50" charset="-128"/>
              <a:ea typeface="ＭＳ Ｐゴシック" panose="020B0600070205080204" pitchFamily="50" charset="-128"/>
            </a:rPr>
            <a:t>円の増加となった。</a:t>
          </a:r>
        </a:p>
        <a:p>
          <a:r>
            <a:rPr kumimoji="1" lang="ja-JP" altLang="en-US" sz="1200">
              <a:latin typeface="ＭＳ Ｐゴシック" panose="020B0600070205080204" pitchFamily="50" charset="-128"/>
              <a:ea typeface="ＭＳ Ｐゴシック" panose="020B0600070205080204" pitchFamily="50" charset="-128"/>
            </a:rPr>
            <a:t>衛生費は、住民一人あたり</a:t>
          </a:r>
          <a:r>
            <a:rPr kumimoji="1" lang="en-US" altLang="ja-JP" sz="1200">
              <a:latin typeface="ＭＳ Ｐゴシック" panose="020B0600070205080204" pitchFamily="50" charset="-128"/>
              <a:ea typeface="ＭＳ Ｐゴシック" panose="020B0600070205080204" pitchFamily="50" charset="-128"/>
            </a:rPr>
            <a:t>56,594</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17</a:t>
          </a:r>
          <a:r>
            <a:rPr kumimoji="1" lang="ja-JP" altLang="en-US" sz="1200">
              <a:latin typeface="ＭＳ Ｐゴシック" panose="020B0600070205080204" pitchFamily="50" charset="-128"/>
              <a:ea typeface="ＭＳ Ｐゴシック" panose="020B0600070205080204" pitchFamily="50" charset="-128"/>
            </a:rPr>
            <a:t>位となり前年度から</a:t>
          </a:r>
          <a:r>
            <a:rPr kumimoji="1" lang="en-US" altLang="ja-JP" sz="1200">
              <a:latin typeface="ＭＳ Ｐゴシック" panose="020B0600070205080204" pitchFamily="50" charset="-128"/>
              <a:ea typeface="ＭＳ Ｐゴシック" panose="020B0600070205080204" pitchFamily="50" charset="-128"/>
            </a:rPr>
            <a:t>9,337</a:t>
          </a:r>
          <a:r>
            <a:rPr kumimoji="1" lang="ja-JP" altLang="en-US" sz="1200">
              <a:latin typeface="ＭＳ Ｐゴシック" panose="020B0600070205080204" pitchFamily="50" charset="-128"/>
              <a:ea typeface="ＭＳ Ｐゴシック" panose="020B0600070205080204" pitchFamily="50" charset="-128"/>
            </a:rPr>
            <a:t>円減少した。これは、令和元年台風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号豪雨災害に係る水害ごみ処理経費等が前年度から皆減したことなどによるものである。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農林水産業費は、住民一人あたり</a:t>
          </a:r>
          <a:r>
            <a:rPr kumimoji="1" lang="en-US" altLang="ja-JP" sz="1200">
              <a:latin typeface="ＭＳ Ｐゴシック" panose="020B0600070205080204" pitchFamily="50" charset="-128"/>
              <a:ea typeface="ＭＳ Ｐゴシック" panose="020B0600070205080204" pitchFamily="50" charset="-128"/>
            </a:rPr>
            <a:t>15,452</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36</a:t>
          </a:r>
          <a:r>
            <a:rPr kumimoji="1" lang="ja-JP" altLang="en-US" sz="1200">
              <a:latin typeface="ＭＳ Ｐゴシック" panose="020B0600070205080204" pitchFamily="50" charset="-128"/>
              <a:ea typeface="ＭＳ Ｐゴシック" panose="020B0600070205080204" pitchFamily="50" charset="-128"/>
            </a:rPr>
            <a:t>位となり前年度から</a:t>
          </a:r>
          <a:r>
            <a:rPr kumimoji="1" lang="en-US" altLang="ja-JP" sz="1200">
              <a:latin typeface="ＭＳ Ｐゴシック" panose="020B0600070205080204" pitchFamily="50" charset="-128"/>
              <a:ea typeface="ＭＳ Ｐゴシック" panose="020B0600070205080204" pitchFamily="50" charset="-128"/>
            </a:rPr>
            <a:t>31,606</a:t>
          </a:r>
          <a:r>
            <a:rPr kumimoji="1" lang="ja-JP" altLang="en-US" sz="1200">
              <a:latin typeface="ＭＳ Ｐゴシック" panose="020B0600070205080204" pitchFamily="50" charset="-128"/>
              <a:ea typeface="ＭＳ Ｐゴシック" panose="020B0600070205080204" pitchFamily="50" charset="-128"/>
            </a:rPr>
            <a:t>円減少した。これは、令和元年台風</a:t>
          </a:r>
          <a:r>
            <a:rPr kumimoji="1" lang="en-US" altLang="ja-JP" sz="1200">
              <a:latin typeface="ＭＳ Ｐゴシック" panose="020B0600070205080204" pitchFamily="50" charset="-128"/>
              <a:ea typeface="ＭＳ Ｐゴシック" panose="020B0600070205080204" pitchFamily="50" charset="-128"/>
            </a:rPr>
            <a:t>19</a:t>
          </a:r>
          <a:r>
            <a:rPr kumimoji="1" lang="ja-JP" altLang="en-US" sz="1200">
              <a:latin typeface="ＭＳ Ｐゴシック" panose="020B0600070205080204" pitchFamily="50" charset="-128"/>
              <a:ea typeface="ＭＳ Ｐゴシック" panose="020B0600070205080204" pitchFamily="50" charset="-128"/>
            </a:rPr>
            <a:t>号豪雨災害に係る農業者等への補助事業が前年度から皆減したことなどによるものである。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商工費は、住民一人あたり</a:t>
          </a:r>
          <a:r>
            <a:rPr kumimoji="1" lang="en-US" altLang="ja-JP" sz="1200">
              <a:latin typeface="ＭＳ Ｐゴシック" panose="020B0600070205080204" pitchFamily="50" charset="-128"/>
              <a:ea typeface="ＭＳ Ｐゴシック" panose="020B0600070205080204" pitchFamily="50" charset="-128"/>
            </a:rPr>
            <a:t>19,981</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位となり前年度から</a:t>
          </a:r>
          <a:r>
            <a:rPr kumimoji="1" lang="en-US" altLang="ja-JP" sz="1200">
              <a:latin typeface="ＭＳ Ｐゴシック" panose="020B0600070205080204" pitchFamily="50" charset="-128"/>
              <a:ea typeface="ＭＳ Ｐゴシック" panose="020B0600070205080204" pitchFamily="50" charset="-128"/>
            </a:rPr>
            <a:t>1,654</a:t>
          </a:r>
          <a:r>
            <a:rPr kumimoji="1" lang="ja-JP" altLang="en-US" sz="1200">
              <a:latin typeface="ＭＳ Ｐゴシック" panose="020B0600070205080204" pitchFamily="50" charset="-128"/>
              <a:ea typeface="ＭＳ Ｐゴシック" panose="020B0600070205080204" pitchFamily="50" charset="-128"/>
            </a:rPr>
            <a:t>円減少した。これは、新型コロナウイルス感染症対策関連のプレミアム商品券販売に係る経費が前年度から減少したことなどによるものである。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教育費は、住民一人あたり</a:t>
          </a:r>
          <a:r>
            <a:rPr kumimoji="1" lang="en-US" altLang="ja-JP" sz="1200">
              <a:latin typeface="ＭＳ Ｐゴシック" panose="020B0600070205080204" pitchFamily="50" charset="-128"/>
              <a:ea typeface="ＭＳ Ｐゴシック" panose="020B0600070205080204" pitchFamily="50" charset="-128"/>
            </a:rPr>
            <a:t>60,915</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15</a:t>
          </a:r>
          <a:r>
            <a:rPr kumimoji="1" lang="ja-JP" altLang="en-US" sz="1200">
              <a:latin typeface="ＭＳ Ｐゴシック" panose="020B0600070205080204" pitchFamily="50" charset="-128"/>
              <a:ea typeface="ＭＳ Ｐゴシック" panose="020B0600070205080204" pitchFamily="50" charset="-128"/>
            </a:rPr>
            <a:t>位となり前年度から</a:t>
          </a:r>
          <a:r>
            <a:rPr kumimoji="1" lang="en-US" altLang="ja-JP" sz="1200">
              <a:latin typeface="ＭＳ Ｐゴシック" panose="020B0600070205080204" pitchFamily="50" charset="-128"/>
              <a:ea typeface="ＭＳ Ｐゴシック" panose="020B0600070205080204" pitchFamily="50" charset="-128"/>
            </a:rPr>
            <a:t>31,206</a:t>
          </a:r>
          <a:r>
            <a:rPr kumimoji="1" lang="ja-JP" altLang="en-US" sz="1200">
              <a:latin typeface="ＭＳ Ｐゴシック" panose="020B0600070205080204" pitchFamily="50" charset="-128"/>
              <a:ea typeface="ＭＳ Ｐゴシック" panose="020B0600070205080204" pitchFamily="50" charset="-128"/>
            </a:rPr>
            <a:t>円減少した。これは、文化センター耐震補強事業や風流のはじめ館整備事業が概ね完了したことに伴い前年度から減少したことなどによるものである。</a:t>
          </a:r>
        </a:p>
        <a:p>
          <a:r>
            <a:rPr kumimoji="1" lang="ja-JP" altLang="en-US" sz="1200">
              <a:latin typeface="ＭＳ Ｐゴシック" panose="020B0600070205080204" pitchFamily="50" charset="-128"/>
              <a:ea typeface="ＭＳ Ｐゴシック" panose="020B0600070205080204" pitchFamily="50" charset="-128"/>
            </a:rPr>
            <a:t>公債費は、住民一人あたり</a:t>
          </a:r>
          <a:r>
            <a:rPr kumimoji="1" lang="en-US" altLang="ja-JP" sz="1200">
              <a:latin typeface="ＭＳ Ｐゴシック" panose="020B0600070205080204" pitchFamily="50" charset="-128"/>
              <a:ea typeface="ＭＳ Ｐゴシック" panose="020B0600070205080204" pitchFamily="50" charset="-128"/>
            </a:rPr>
            <a:t>41,727</a:t>
          </a:r>
          <a:r>
            <a:rPr kumimoji="1" lang="ja-JP" altLang="en-US" sz="1200">
              <a:latin typeface="ＭＳ Ｐゴシック" panose="020B0600070205080204" pitchFamily="50" charset="-128"/>
              <a:ea typeface="ＭＳ Ｐゴシック" panose="020B0600070205080204" pitchFamily="50" charset="-128"/>
            </a:rPr>
            <a:t>円で、類似団体内で</a:t>
          </a:r>
          <a:r>
            <a:rPr kumimoji="1" lang="en-US" altLang="ja-JP" sz="1200">
              <a:latin typeface="ＭＳ Ｐゴシック" panose="020B0600070205080204" pitchFamily="50" charset="-128"/>
              <a:ea typeface="ＭＳ Ｐゴシック" panose="020B0600070205080204" pitchFamily="50" charset="-128"/>
            </a:rPr>
            <a:t>42</a:t>
          </a:r>
          <a:r>
            <a:rPr kumimoji="1" lang="ja-JP" altLang="en-US" sz="1200">
              <a:latin typeface="ＭＳ Ｐゴシック" panose="020B0600070205080204" pitchFamily="50" charset="-128"/>
              <a:ea typeface="ＭＳ Ｐゴシック" panose="020B0600070205080204" pitchFamily="50" charset="-128"/>
            </a:rPr>
            <a:t>位となり前年度から</a:t>
          </a:r>
          <a:r>
            <a:rPr kumimoji="1" lang="en-US" altLang="ja-JP" sz="1200">
              <a:latin typeface="ＭＳ Ｐゴシック" panose="020B0600070205080204" pitchFamily="50" charset="-128"/>
              <a:ea typeface="ＭＳ Ｐゴシック" panose="020B0600070205080204" pitchFamily="50" charset="-128"/>
            </a:rPr>
            <a:t>906</a:t>
          </a:r>
          <a:r>
            <a:rPr kumimoji="1" lang="ja-JP" altLang="en-US" sz="1200">
              <a:latin typeface="ＭＳ Ｐゴシック" panose="020B0600070205080204" pitchFamily="50" charset="-128"/>
              <a:ea typeface="ＭＳ Ｐゴシック" panose="020B0600070205080204" pitchFamily="50" charset="-128"/>
            </a:rPr>
            <a:t>円増加した。年々増加傾向にあり、今後も過疎対策事業に伴う公債費の増も見込まれることから、交付税措置の手厚い地方債を厳選し実質的な公債費負担を抑制する。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　</a:t>
          </a:r>
          <a:r>
            <a:rPr kumimoji="1" lang="en-US" altLang="ja-JP" sz="1200">
              <a:latin typeface="ＭＳ ゴシック" pitchFamily="49" charset="-128"/>
              <a:ea typeface="ＭＳ ゴシック" pitchFamily="49" charset="-128"/>
            </a:rPr>
            <a:t>R3</a:t>
          </a:r>
          <a:r>
            <a:rPr kumimoji="1" lang="ja-JP" altLang="en-US" sz="1200">
              <a:latin typeface="ＭＳ ゴシック" pitchFamily="49" charset="-128"/>
              <a:ea typeface="ＭＳ ゴシック" pitchFamily="49" charset="-128"/>
            </a:rPr>
            <a:t>年度末の財政調整基金残高は、</a:t>
          </a:r>
          <a:r>
            <a:rPr kumimoji="1" lang="en-US" altLang="ja-JP" sz="1200">
              <a:latin typeface="ＭＳ ゴシック" pitchFamily="49" charset="-128"/>
              <a:ea typeface="ＭＳ ゴシック" pitchFamily="49" charset="-128"/>
            </a:rPr>
            <a:t>5</a:t>
          </a:r>
          <a:r>
            <a:rPr kumimoji="1" lang="ja-JP" altLang="en-US" sz="1200">
              <a:latin typeface="ＭＳ ゴシック" pitchFamily="49" charset="-128"/>
              <a:ea typeface="ＭＳ ゴシック" pitchFamily="49" charset="-128"/>
            </a:rPr>
            <a:t>億</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千万円を取り崩したことにより、標準財政規模比が前年度と比較して</a:t>
          </a:r>
          <a:r>
            <a:rPr kumimoji="1" lang="en-US" altLang="ja-JP" sz="1200">
              <a:latin typeface="ＭＳ ゴシック" pitchFamily="49" charset="-128"/>
              <a:ea typeface="ＭＳ ゴシック" pitchFamily="49" charset="-128"/>
            </a:rPr>
            <a:t>3.28</a:t>
          </a:r>
          <a:r>
            <a:rPr kumimoji="1" lang="ja-JP" altLang="en-US" sz="1200">
              <a:latin typeface="ＭＳ ゴシック" pitchFamily="49" charset="-128"/>
              <a:ea typeface="ＭＳ ゴシック" pitchFamily="49" charset="-128"/>
            </a:rPr>
            <a:t>ポイント低下した。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実質収支額は、令和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年福島県沖地震災害、令和</a:t>
          </a:r>
          <a:r>
            <a:rPr kumimoji="1" lang="en-US" altLang="ja-JP" sz="1200">
              <a:latin typeface="ＭＳ ゴシック" pitchFamily="49" charset="-128"/>
              <a:ea typeface="ＭＳ ゴシック" pitchFamily="49" charset="-128"/>
            </a:rPr>
            <a:t>3</a:t>
          </a:r>
          <a:r>
            <a:rPr kumimoji="1" lang="ja-JP" altLang="en-US" sz="1200">
              <a:latin typeface="ＭＳ ゴシック" pitchFamily="49" charset="-128"/>
              <a:ea typeface="ＭＳ ゴシック" pitchFamily="49" charset="-128"/>
            </a:rPr>
            <a:t>年</a:t>
          </a:r>
          <a:r>
            <a:rPr kumimoji="1" lang="en-US" altLang="ja-JP" sz="1200">
              <a:latin typeface="ＭＳ ゴシック" pitchFamily="49" charset="-128"/>
              <a:ea typeface="ＭＳ ゴシック" pitchFamily="49" charset="-128"/>
            </a:rPr>
            <a:t>7</a:t>
          </a:r>
          <a:r>
            <a:rPr kumimoji="1" lang="ja-JP" altLang="en-US" sz="1200">
              <a:latin typeface="ＭＳ ゴシック" pitchFamily="49" charset="-128"/>
              <a:ea typeface="ＭＳ ゴシック" pitchFamily="49" charset="-128"/>
            </a:rPr>
            <a:t>月集中豪雨災害等の災害復旧事業などによる財政出動があったものの、普通交付税再算定に伴う追加交付や特別交付税（災害分）等の増収により、決算剰余金が増加し、標準財政規模比が前年度と比較して</a:t>
          </a:r>
          <a:r>
            <a:rPr kumimoji="1" lang="en-US" altLang="ja-JP" sz="1200">
              <a:latin typeface="ＭＳ ゴシック" pitchFamily="49" charset="-128"/>
              <a:ea typeface="ＭＳ ゴシック" pitchFamily="49" charset="-128"/>
            </a:rPr>
            <a:t>1.62</a:t>
          </a:r>
          <a:r>
            <a:rPr kumimoji="1" lang="ja-JP" altLang="en-US" sz="1200">
              <a:latin typeface="ＭＳ ゴシック" pitchFamily="49" charset="-128"/>
              <a:ea typeface="ＭＳ ゴシック" pitchFamily="49" charset="-128"/>
            </a:rPr>
            <a:t>ポイント上昇した。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実質単年度収支は、財政調整基金の取り崩しがあり赤字となったものの、決算剰余金の増加により単年度収支が黒字へ回復したため、標準財政規模比が前年度と比較して</a:t>
          </a:r>
          <a:r>
            <a:rPr kumimoji="1" lang="en-US" altLang="ja-JP" sz="1200">
              <a:latin typeface="ＭＳ ゴシック" pitchFamily="49" charset="-128"/>
              <a:ea typeface="ＭＳ ゴシック" pitchFamily="49" charset="-128"/>
            </a:rPr>
            <a:t>7.41</a:t>
          </a:r>
          <a:r>
            <a:rPr kumimoji="1" lang="ja-JP" altLang="en-US" sz="1200">
              <a:latin typeface="ＭＳ ゴシック" pitchFamily="49" charset="-128"/>
              <a:ea typeface="ＭＳ ゴシック" pitchFamily="49" charset="-128"/>
            </a:rPr>
            <a:t>ポイント上昇した。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福島県須賀川市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本市の一般会計、各特別会計において赤字の会計はない。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水道事業会計については、配水管布設替工事等の未払金が増加したことに伴い流動負債が増加したが、当年度純利益の増加等により流動資産中の現預金も増加したため、資金剰余金額が増加した。標準財政規模も前年度と比較し増加しているため、標準財政規模比は</a:t>
          </a:r>
          <a:r>
            <a:rPr kumimoji="1" lang="en-US" altLang="ja-JP" sz="1400">
              <a:latin typeface="ＭＳ ゴシック" pitchFamily="49" charset="-128"/>
              <a:ea typeface="ＭＳ ゴシック" pitchFamily="49" charset="-128"/>
            </a:rPr>
            <a:t>0.47</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国民健康保険特別会計については、被保険者数の減少に伴い保険税は減収している。</a:t>
          </a:r>
          <a:r>
            <a:rPr kumimoji="1" lang="en-US" altLang="ja-JP" sz="1400">
              <a:latin typeface="ＭＳ ゴシック" pitchFamily="49" charset="-128"/>
              <a:ea typeface="ＭＳ ゴシック" pitchFamily="49" charset="-128"/>
            </a:rPr>
            <a:t>R3</a:t>
          </a:r>
          <a:r>
            <a:rPr kumimoji="1" lang="ja-JP" altLang="en-US" sz="1400">
              <a:latin typeface="ＭＳ ゴシック" pitchFamily="49" charset="-128"/>
              <a:ea typeface="ＭＳ ゴシック" pitchFamily="49" charset="-128"/>
            </a:rPr>
            <a:t>年度においては前年度と比較して国庫支出金が減少し、一方で保険事業費納付金が増額となったこと等により標準財政規模比は</a:t>
          </a:r>
          <a:r>
            <a:rPr kumimoji="1" lang="en-US" altLang="ja-JP" sz="1400">
              <a:latin typeface="ＭＳ ゴシック" pitchFamily="49" charset="-128"/>
              <a:ea typeface="ＭＳ ゴシック" pitchFamily="49" charset="-128"/>
            </a:rPr>
            <a:t>0.83</a:t>
          </a:r>
          <a:r>
            <a:rPr kumimoji="1" lang="ja-JP" altLang="en-US" sz="1400">
              <a:latin typeface="ＭＳ ゴシック" pitchFamily="49" charset="-128"/>
              <a:ea typeface="ＭＳ ゴシック" pitchFamily="49" charset="-128"/>
            </a:rPr>
            <a:t>ポイント低下した。</a:t>
          </a:r>
        </a:p>
        <a:p>
          <a:r>
            <a:rPr kumimoji="1" lang="ja-JP" altLang="en-US" sz="1400">
              <a:latin typeface="ＭＳ ゴシック" pitchFamily="49" charset="-128"/>
              <a:ea typeface="ＭＳ ゴシック" pitchFamily="49" charset="-128"/>
            </a:rPr>
            <a:t>　下水道事業については、公共下水道準幹線工事等の未払金が減少したことに伴い流動負債が減少したことものの、当年度純利益の増加等により流動資産中の現預金は増加したため、資金剰余金額が増加し、標準財政規模比は</a:t>
          </a:r>
          <a:r>
            <a:rPr kumimoji="1" lang="en-US" altLang="ja-JP" sz="1400">
              <a:latin typeface="ＭＳ ゴシック" pitchFamily="49" charset="-128"/>
              <a:ea typeface="ＭＳ ゴシック" pitchFamily="49" charset="-128"/>
            </a:rPr>
            <a:t>0.91</a:t>
          </a:r>
          <a:r>
            <a:rPr kumimoji="1" lang="ja-JP" altLang="en-US" sz="1400">
              <a:latin typeface="ＭＳ ゴシック" pitchFamily="49" charset="-128"/>
              <a:ea typeface="ＭＳ ゴシック" pitchFamily="49" charset="-128"/>
            </a:rPr>
            <a:t>ポイント上昇した。</a:t>
          </a:r>
        </a:p>
        <a:p>
          <a:r>
            <a:rPr kumimoji="1" lang="ja-JP" altLang="en-US" sz="1400">
              <a:latin typeface="ＭＳ ゴシック" pitchFamily="49" charset="-128"/>
              <a:ea typeface="ＭＳ ゴシック" pitchFamily="49" charset="-128"/>
            </a:rPr>
            <a:t>　介護保険特別会計については、第</a:t>
          </a:r>
          <a:r>
            <a:rPr kumimoji="1" lang="en-US" altLang="ja-JP" sz="1400">
              <a:latin typeface="ＭＳ ゴシック" pitchFamily="49" charset="-128"/>
              <a:ea typeface="ＭＳ ゴシック" pitchFamily="49" charset="-128"/>
            </a:rPr>
            <a:t>8</a:t>
          </a:r>
          <a:r>
            <a:rPr kumimoji="1" lang="ja-JP" altLang="en-US" sz="1400">
              <a:latin typeface="ＭＳ ゴシック" pitchFamily="49" charset="-128"/>
              <a:ea typeface="ＭＳ ゴシック" pitchFamily="49" charset="-128"/>
            </a:rPr>
            <a:t>期介護保険事業計画に基づき保険料を増額改定したものの、</a:t>
          </a:r>
          <a:r>
            <a:rPr kumimoji="1" lang="en-US" altLang="ja-JP" sz="1400">
              <a:latin typeface="ＭＳ ゴシック" pitchFamily="49" charset="-128"/>
              <a:ea typeface="ＭＳ ゴシック" pitchFamily="49" charset="-128"/>
            </a:rPr>
            <a:t>65</a:t>
          </a:r>
          <a:r>
            <a:rPr kumimoji="1" lang="ja-JP" altLang="en-US" sz="1400">
              <a:latin typeface="ＭＳ ゴシック" pitchFamily="49" charset="-128"/>
              <a:ea typeface="ＭＳ ゴシック" pitchFamily="49" charset="-128"/>
            </a:rPr>
            <a:t>歳以上高齢者及び要支援・要介護認定者の増加傾向に伴う介護給付費の増額から、実質収支額は前年度と比べ減額となり、標準財政規模比は</a:t>
          </a:r>
          <a:r>
            <a:rPr kumimoji="1" lang="en-US" altLang="ja-JP" sz="1400">
              <a:latin typeface="ＭＳ ゴシック" pitchFamily="49" charset="-128"/>
              <a:ea typeface="ＭＳ ゴシック" pitchFamily="49" charset="-128"/>
            </a:rPr>
            <a:t>0.1</a:t>
          </a:r>
          <a:r>
            <a:rPr kumimoji="1" lang="ja-JP" altLang="en-US" sz="1400">
              <a:latin typeface="ＭＳ ゴシック" pitchFamily="49" charset="-128"/>
              <a:ea typeface="ＭＳ ゴシック" pitchFamily="49" charset="-128"/>
            </a:rPr>
            <a:t>ポイント低下した。</a:t>
          </a: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75" zoomScaleNormal="75" workbookViewId="0">
      <selection activeCell="A115" sqref="A115:XFD115"/>
    </sheetView>
  </sheetViews>
  <sheetFormatPr defaultColWidth="0" defaultRowHeight="10.8" zeroHeight="1" x14ac:dyDescent="0.2"/>
  <cols>
    <col min="1" max="11" width="2.109375" style="177" customWidth="1"/>
    <col min="12" max="12" width="2.21875" style="177" customWidth="1"/>
    <col min="13" max="17" width="2.33203125" style="177" customWidth="1"/>
    <col min="18" max="119" width="2.109375" style="177" customWidth="1"/>
    <col min="120" max="16384" width="0" style="177" hidden="1"/>
  </cols>
  <sheetData>
    <row r="1" spans="1:119" ht="33" customHeight="1" x14ac:dyDescent="0.2">
      <c r="B1" s="418" t="s">
        <v>80</v>
      </c>
      <c r="C1" s="418"/>
      <c r="D1" s="418"/>
      <c r="E1" s="418"/>
      <c r="F1" s="418"/>
      <c r="G1" s="418"/>
      <c r="H1" s="418"/>
      <c r="I1" s="418"/>
      <c r="J1" s="418"/>
      <c r="K1" s="418"/>
      <c r="L1" s="418"/>
      <c r="M1" s="418"/>
      <c r="N1" s="418"/>
      <c r="O1" s="418"/>
      <c r="P1" s="418"/>
      <c r="Q1" s="418"/>
      <c r="R1" s="418"/>
      <c r="S1" s="418"/>
      <c r="T1" s="418"/>
      <c r="U1" s="418"/>
      <c r="V1" s="418"/>
      <c r="W1" s="418"/>
      <c r="X1" s="418"/>
      <c r="Y1" s="418"/>
      <c r="Z1" s="418"/>
      <c r="AA1" s="418"/>
      <c r="AB1" s="418"/>
      <c r="AC1" s="418"/>
      <c r="AD1" s="418"/>
      <c r="AE1" s="418"/>
      <c r="AF1" s="418"/>
      <c r="AG1" s="418"/>
      <c r="AH1" s="418"/>
      <c r="AI1" s="418"/>
      <c r="AJ1" s="418"/>
      <c r="AK1" s="418"/>
      <c r="AL1" s="418"/>
      <c r="AM1" s="418"/>
      <c r="AN1" s="418"/>
      <c r="AO1" s="418"/>
      <c r="AP1" s="418"/>
      <c r="AQ1" s="418"/>
      <c r="AR1" s="418"/>
      <c r="AS1" s="418"/>
      <c r="AT1" s="418"/>
      <c r="AU1" s="418"/>
      <c r="AV1" s="418"/>
      <c r="AW1" s="418"/>
      <c r="AX1" s="418"/>
      <c r="AY1" s="418"/>
      <c r="AZ1" s="418"/>
      <c r="BA1" s="418"/>
      <c r="BB1" s="418"/>
      <c r="BC1" s="418"/>
      <c r="BD1" s="418"/>
      <c r="BE1" s="418"/>
      <c r="BF1" s="418"/>
      <c r="BG1" s="418"/>
      <c r="BH1" s="418"/>
      <c r="BI1" s="418"/>
      <c r="BJ1" s="418"/>
      <c r="BK1" s="418"/>
      <c r="BL1" s="418"/>
      <c r="BM1" s="418"/>
      <c r="BN1" s="418"/>
      <c r="BO1" s="418"/>
      <c r="BP1" s="418"/>
      <c r="BQ1" s="418"/>
      <c r="BR1" s="418"/>
      <c r="BS1" s="418"/>
      <c r="BT1" s="418"/>
      <c r="BU1" s="418"/>
      <c r="BV1" s="418"/>
      <c r="BW1" s="418"/>
      <c r="BX1" s="418"/>
      <c r="BY1" s="418"/>
      <c r="BZ1" s="418"/>
      <c r="CA1" s="418"/>
      <c r="CB1" s="418"/>
      <c r="CC1" s="418"/>
      <c r="CD1" s="418"/>
      <c r="CE1" s="418"/>
      <c r="CF1" s="418"/>
      <c r="CG1" s="418"/>
      <c r="CH1" s="418"/>
      <c r="CI1" s="418"/>
      <c r="CJ1" s="418"/>
      <c r="CK1" s="418"/>
      <c r="CL1" s="418"/>
      <c r="CM1" s="418"/>
      <c r="CN1" s="418"/>
      <c r="CO1" s="418"/>
      <c r="CP1" s="418"/>
      <c r="CQ1" s="418"/>
      <c r="CR1" s="418"/>
      <c r="CS1" s="418"/>
      <c r="CT1" s="418"/>
      <c r="CU1" s="418"/>
      <c r="CV1" s="418"/>
      <c r="CW1" s="418"/>
      <c r="CX1" s="418"/>
      <c r="CY1" s="418"/>
      <c r="CZ1" s="418"/>
      <c r="DA1" s="418"/>
      <c r="DB1" s="418"/>
      <c r="DC1" s="418"/>
      <c r="DD1" s="418"/>
      <c r="DE1" s="418"/>
      <c r="DF1" s="418"/>
      <c r="DG1" s="418"/>
      <c r="DH1" s="418"/>
      <c r="DI1" s="418"/>
      <c r="DJ1" s="178"/>
      <c r="DK1" s="178"/>
      <c r="DL1" s="178"/>
      <c r="DM1" s="178"/>
      <c r="DN1" s="178"/>
      <c r="DO1" s="178"/>
    </row>
    <row r="2" spans="1:119" ht="24" thickBot="1" x14ac:dyDescent="0.25">
      <c r="B2" s="179" t="s">
        <v>81</v>
      </c>
      <c r="C2" s="179"/>
      <c r="D2" s="180"/>
    </row>
    <row r="3" spans="1:119" ht="18.75" customHeight="1" thickBot="1" x14ac:dyDescent="0.25">
      <c r="A3" s="178"/>
      <c r="B3" s="419" t="s">
        <v>82</v>
      </c>
      <c r="C3" s="420"/>
      <c r="D3" s="420"/>
      <c r="E3" s="421"/>
      <c r="F3" s="421"/>
      <c r="G3" s="421"/>
      <c r="H3" s="421"/>
      <c r="I3" s="421"/>
      <c r="J3" s="421"/>
      <c r="K3" s="421"/>
      <c r="L3" s="421" t="s">
        <v>83</v>
      </c>
      <c r="M3" s="421"/>
      <c r="N3" s="421"/>
      <c r="O3" s="421"/>
      <c r="P3" s="421"/>
      <c r="Q3" s="421"/>
      <c r="R3" s="428"/>
      <c r="S3" s="428"/>
      <c r="T3" s="428"/>
      <c r="U3" s="428"/>
      <c r="V3" s="429"/>
      <c r="W3" s="403" t="s">
        <v>84</v>
      </c>
      <c r="X3" s="404"/>
      <c r="Y3" s="404"/>
      <c r="Z3" s="404"/>
      <c r="AA3" s="404"/>
      <c r="AB3" s="420"/>
      <c r="AC3" s="428" t="s">
        <v>85</v>
      </c>
      <c r="AD3" s="404"/>
      <c r="AE3" s="404"/>
      <c r="AF3" s="404"/>
      <c r="AG3" s="404"/>
      <c r="AH3" s="404"/>
      <c r="AI3" s="404"/>
      <c r="AJ3" s="404"/>
      <c r="AK3" s="404"/>
      <c r="AL3" s="405"/>
      <c r="AM3" s="403" t="s">
        <v>86</v>
      </c>
      <c r="AN3" s="404"/>
      <c r="AO3" s="404"/>
      <c r="AP3" s="404"/>
      <c r="AQ3" s="404"/>
      <c r="AR3" s="404"/>
      <c r="AS3" s="404"/>
      <c r="AT3" s="404"/>
      <c r="AU3" s="404"/>
      <c r="AV3" s="404"/>
      <c r="AW3" s="404"/>
      <c r="AX3" s="405"/>
      <c r="AY3" s="440" t="s">
        <v>1</v>
      </c>
      <c r="AZ3" s="441"/>
      <c r="BA3" s="441"/>
      <c r="BB3" s="441"/>
      <c r="BC3" s="441"/>
      <c r="BD3" s="441"/>
      <c r="BE3" s="441"/>
      <c r="BF3" s="441"/>
      <c r="BG3" s="441"/>
      <c r="BH3" s="441"/>
      <c r="BI3" s="441"/>
      <c r="BJ3" s="441"/>
      <c r="BK3" s="441"/>
      <c r="BL3" s="441"/>
      <c r="BM3" s="442"/>
      <c r="BN3" s="403" t="s">
        <v>87</v>
      </c>
      <c r="BO3" s="404"/>
      <c r="BP3" s="404"/>
      <c r="BQ3" s="404"/>
      <c r="BR3" s="404"/>
      <c r="BS3" s="404"/>
      <c r="BT3" s="404"/>
      <c r="BU3" s="405"/>
      <c r="BV3" s="403" t="s">
        <v>88</v>
      </c>
      <c r="BW3" s="404"/>
      <c r="BX3" s="404"/>
      <c r="BY3" s="404"/>
      <c r="BZ3" s="404"/>
      <c r="CA3" s="404"/>
      <c r="CB3" s="404"/>
      <c r="CC3" s="405"/>
      <c r="CD3" s="440" t="s">
        <v>1</v>
      </c>
      <c r="CE3" s="441"/>
      <c r="CF3" s="441"/>
      <c r="CG3" s="441"/>
      <c r="CH3" s="441"/>
      <c r="CI3" s="441"/>
      <c r="CJ3" s="441"/>
      <c r="CK3" s="441"/>
      <c r="CL3" s="441"/>
      <c r="CM3" s="441"/>
      <c r="CN3" s="441"/>
      <c r="CO3" s="441"/>
      <c r="CP3" s="441"/>
      <c r="CQ3" s="441"/>
      <c r="CR3" s="441"/>
      <c r="CS3" s="442"/>
      <c r="CT3" s="403" t="s">
        <v>89</v>
      </c>
      <c r="CU3" s="404"/>
      <c r="CV3" s="404"/>
      <c r="CW3" s="404"/>
      <c r="CX3" s="404"/>
      <c r="CY3" s="404"/>
      <c r="CZ3" s="404"/>
      <c r="DA3" s="405"/>
      <c r="DB3" s="403" t="s">
        <v>90</v>
      </c>
      <c r="DC3" s="404"/>
      <c r="DD3" s="404"/>
      <c r="DE3" s="404"/>
      <c r="DF3" s="404"/>
      <c r="DG3" s="404"/>
      <c r="DH3" s="404"/>
      <c r="DI3" s="405"/>
    </row>
    <row r="4" spans="1:119" ht="18.75" customHeight="1" x14ac:dyDescent="0.2">
      <c r="A4" s="178"/>
      <c r="B4" s="422"/>
      <c r="C4" s="423"/>
      <c r="D4" s="423"/>
      <c r="E4" s="424"/>
      <c r="F4" s="424"/>
      <c r="G4" s="424"/>
      <c r="H4" s="424"/>
      <c r="I4" s="424"/>
      <c r="J4" s="424"/>
      <c r="K4" s="424"/>
      <c r="L4" s="424"/>
      <c r="M4" s="424"/>
      <c r="N4" s="424"/>
      <c r="O4" s="424"/>
      <c r="P4" s="424"/>
      <c r="Q4" s="424"/>
      <c r="R4" s="430"/>
      <c r="S4" s="430"/>
      <c r="T4" s="430"/>
      <c r="U4" s="430"/>
      <c r="V4" s="431"/>
      <c r="W4" s="434"/>
      <c r="X4" s="435"/>
      <c r="Y4" s="435"/>
      <c r="Z4" s="435"/>
      <c r="AA4" s="435"/>
      <c r="AB4" s="423"/>
      <c r="AC4" s="430"/>
      <c r="AD4" s="435"/>
      <c r="AE4" s="435"/>
      <c r="AF4" s="435"/>
      <c r="AG4" s="435"/>
      <c r="AH4" s="435"/>
      <c r="AI4" s="435"/>
      <c r="AJ4" s="435"/>
      <c r="AK4" s="435"/>
      <c r="AL4" s="438"/>
      <c r="AM4" s="436"/>
      <c r="AN4" s="437"/>
      <c r="AO4" s="437"/>
      <c r="AP4" s="437"/>
      <c r="AQ4" s="437"/>
      <c r="AR4" s="437"/>
      <c r="AS4" s="437"/>
      <c r="AT4" s="437"/>
      <c r="AU4" s="437"/>
      <c r="AV4" s="437"/>
      <c r="AW4" s="437"/>
      <c r="AX4" s="439"/>
      <c r="AY4" s="406" t="s">
        <v>91</v>
      </c>
      <c r="AZ4" s="407"/>
      <c r="BA4" s="407"/>
      <c r="BB4" s="407"/>
      <c r="BC4" s="407"/>
      <c r="BD4" s="407"/>
      <c r="BE4" s="407"/>
      <c r="BF4" s="407"/>
      <c r="BG4" s="407"/>
      <c r="BH4" s="407"/>
      <c r="BI4" s="407"/>
      <c r="BJ4" s="407"/>
      <c r="BK4" s="407"/>
      <c r="BL4" s="407"/>
      <c r="BM4" s="408"/>
      <c r="BN4" s="409">
        <v>42043954</v>
      </c>
      <c r="BO4" s="410"/>
      <c r="BP4" s="410"/>
      <c r="BQ4" s="410"/>
      <c r="BR4" s="410"/>
      <c r="BS4" s="410"/>
      <c r="BT4" s="410"/>
      <c r="BU4" s="411"/>
      <c r="BV4" s="409">
        <v>55033273</v>
      </c>
      <c r="BW4" s="410"/>
      <c r="BX4" s="410"/>
      <c r="BY4" s="410"/>
      <c r="BZ4" s="410"/>
      <c r="CA4" s="410"/>
      <c r="CB4" s="410"/>
      <c r="CC4" s="411"/>
      <c r="CD4" s="412" t="s">
        <v>92</v>
      </c>
      <c r="CE4" s="413"/>
      <c r="CF4" s="413"/>
      <c r="CG4" s="413"/>
      <c r="CH4" s="413"/>
      <c r="CI4" s="413"/>
      <c r="CJ4" s="413"/>
      <c r="CK4" s="413"/>
      <c r="CL4" s="413"/>
      <c r="CM4" s="413"/>
      <c r="CN4" s="413"/>
      <c r="CO4" s="413"/>
      <c r="CP4" s="413"/>
      <c r="CQ4" s="413"/>
      <c r="CR4" s="413"/>
      <c r="CS4" s="414"/>
      <c r="CT4" s="415">
        <v>4.4000000000000004</v>
      </c>
      <c r="CU4" s="416"/>
      <c r="CV4" s="416"/>
      <c r="CW4" s="416"/>
      <c r="CX4" s="416"/>
      <c r="CY4" s="416"/>
      <c r="CZ4" s="416"/>
      <c r="DA4" s="417"/>
      <c r="DB4" s="415">
        <v>2.8</v>
      </c>
      <c r="DC4" s="416"/>
      <c r="DD4" s="416"/>
      <c r="DE4" s="416"/>
      <c r="DF4" s="416"/>
      <c r="DG4" s="416"/>
      <c r="DH4" s="416"/>
      <c r="DI4" s="417"/>
    </row>
    <row r="5" spans="1:119" ht="18.75" customHeight="1" x14ac:dyDescent="0.2">
      <c r="A5" s="178"/>
      <c r="B5" s="425"/>
      <c r="C5" s="426"/>
      <c r="D5" s="426"/>
      <c r="E5" s="427"/>
      <c r="F5" s="427"/>
      <c r="G5" s="427"/>
      <c r="H5" s="427"/>
      <c r="I5" s="427"/>
      <c r="J5" s="427"/>
      <c r="K5" s="427"/>
      <c r="L5" s="427"/>
      <c r="M5" s="427"/>
      <c r="N5" s="427"/>
      <c r="O5" s="427"/>
      <c r="P5" s="427"/>
      <c r="Q5" s="427"/>
      <c r="R5" s="432"/>
      <c r="S5" s="432"/>
      <c r="T5" s="432"/>
      <c r="U5" s="432"/>
      <c r="V5" s="433"/>
      <c r="W5" s="436"/>
      <c r="X5" s="437"/>
      <c r="Y5" s="437"/>
      <c r="Z5" s="437"/>
      <c r="AA5" s="437"/>
      <c r="AB5" s="426"/>
      <c r="AC5" s="432"/>
      <c r="AD5" s="437"/>
      <c r="AE5" s="437"/>
      <c r="AF5" s="437"/>
      <c r="AG5" s="437"/>
      <c r="AH5" s="437"/>
      <c r="AI5" s="437"/>
      <c r="AJ5" s="437"/>
      <c r="AK5" s="437"/>
      <c r="AL5" s="439"/>
      <c r="AM5" s="475" t="s">
        <v>93</v>
      </c>
      <c r="AN5" s="476"/>
      <c r="AO5" s="476"/>
      <c r="AP5" s="476"/>
      <c r="AQ5" s="476"/>
      <c r="AR5" s="476"/>
      <c r="AS5" s="476"/>
      <c r="AT5" s="477"/>
      <c r="AU5" s="478" t="s">
        <v>94</v>
      </c>
      <c r="AV5" s="479"/>
      <c r="AW5" s="479"/>
      <c r="AX5" s="479"/>
      <c r="AY5" s="480" t="s">
        <v>95</v>
      </c>
      <c r="AZ5" s="481"/>
      <c r="BA5" s="481"/>
      <c r="BB5" s="481"/>
      <c r="BC5" s="481"/>
      <c r="BD5" s="481"/>
      <c r="BE5" s="481"/>
      <c r="BF5" s="481"/>
      <c r="BG5" s="481"/>
      <c r="BH5" s="481"/>
      <c r="BI5" s="481"/>
      <c r="BJ5" s="481"/>
      <c r="BK5" s="481"/>
      <c r="BL5" s="481"/>
      <c r="BM5" s="482"/>
      <c r="BN5" s="446">
        <v>40940842</v>
      </c>
      <c r="BO5" s="447"/>
      <c r="BP5" s="447"/>
      <c r="BQ5" s="447"/>
      <c r="BR5" s="447"/>
      <c r="BS5" s="447"/>
      <c r="BT5" s="447"/>
      <c r="BU5" s="448"/>
      <c r="BV5" s="446">
        <v>53870462</v>
      </c>
      <c r="BW5" s="447"/>
      <c r="BX5" s="447"/>
      <c r="BY5" s="447"/>
      <c r="BZ5" s="447"/>
      <c r="CA5" s="447"/>
      <c r="CB5" s="447"/>
      <c r="CC5" s="448"/>
      <c r="CD5" s="449" t="s">
        <v>96</v>
      </c>
      <c r="CE5" s="450"/>
      <c r="CF5" s="450"/>
      <c r="CG5" s="450"/>
      <c r="CH5" s="450"/>
      <c r="CI5" s="450"/>
      <c r="CJ5" s="450"/>
      <c r="CK5" s="450"/>
      <c r="CL5" s="450"/>
      <c r="CM5" s="450"/>
      <c r="CN5" s="450"/>
      <c r="CO5" s="450"/>
      <c r="CP5" s="450"/>
      <c r="CQ5" s="450"/>
      <c r="CR5" s="450"/>
      <c r="CS5" s="451"/>
      <c r="CT5" s="443">
        <v>91.9</v>
      </c>
      <c r="CU5" s="444"/>
      <c r="CV5" s="444"/>
      <c r="CW5" s="444"/>
      <c r="CX5" s="444"/>
      <c r="CY5" s="444"/>
      <c r="CZ5" s="444"/>
      <c r="DA5" s="445"/>
      <c r="DB5" s="443">
        <v>96.1</v>
      </c>
      <c r="DC5" s="444"/>
      <c r="DD5" s="444"/>
      <c r="DE5" s="444"/>
      <c r="DF5" s="444"/>
      <c r="DG5" s="444"/>
      <c r="DH5" s="444"/>
      <c r="DI5" s="445"/>
    </row>
    <row r="6" spans="1:119" ht="18.75" customHeight="1" x14ac:dyDescent="0.2">
      <c r="A6" s="178"/>
      <c r="B6" s="452" t="s">
        <v>97</v>
      </c>
      <c r="C6" s="453"/>
      <c r="D6" s="453"/>
      <c r="E6" s="454"/>
      <c r="F6" s="454"/>
      <c r="G6" s="454"/>
      <c r="H6" s="454"/>
      <c r="I6" s="454"/>
      <c r="J6" s="454"/>
      <c r="K6" s="454"/>
      <c r="L6" s="454" t="s">
        <v>98</v>
      </c>
      <c r="M6" s="454"/>
      <c r="N6" s="454"/>
      <c r="O6" s="454"/>
      <c r="P6" s="454"/>
      <c r="Q6" s="454"/>
      <c r="R6" s="458"/>
      <c r="S6" s="458"/>
      <c r="T6" s="458"/>
      <c r="U6" s="458"/>
      <c r="V6" s="459"/>
      <c r="W6" s="462" t="s">
        <v>99</v>
      </c>
      <c r="X6" s="463"/>
      <c r="Y6" s="463"/>
      <c r="Z6" s="463"/>
      <c r="AA6" s="463"/>
      <c r="AB6" s="453"/>
      <c r="AC6" s="466" t="s">
        <v>100</v>
      </c>
      <c r="AD6" s="467"/>
      <c r="AE6" s="467"/>
      <c r="AF6" s="467"/>
      <c r="AG6" s="467"/>
      <c r="AH6" s="467"/>
      <c r="AI6" s="467"/>
      <c r="AJ6" s="467"/>
      <c r="AK6" s="467"/>
      <c r="AL6" s="468"/>
      <c r="AM6" s="475" t="s">
        <v>101</v>
      </c>
      <c r="AN6" s="476"/>
      <c r="AO6" s="476"/>
      <c r="AP6" s="476"/>
      <c r="AQ6" s="476"/>
      <c r="AR6" s="476"/>
      <c r="AS6" s="476"/>
      <c r="AT6" s="477"/>
      <c r="AU6" s="478" t="s">
        <v>102</v>
      </c>
      <c r="AV6" s="479"/>
      <c r="AW6" s="479"/>
      <c r="AX6" s="479"/>
      <c r="AY6" s="480" t="s">
        <v>103</v>
      </c>
      <c r="AZ6" s="481"/>
      <c r="BA6" s="481"/>
      <c r="BB6" s="481"/>
      <c r="BC6" s="481"/>
      <c r="BD6" s="481"/>
      <c r="BE6" s="481"/>
      <c r="BF6" s="481"/>
      <c r="BG6" s="481"/>
      <c r="BH6" s="481"/>
      <c r="BI6" s="481"/>
      <c r="BJ6" s="481"/>
      <c r="BK6" s="481"/>
      <c r="BL6" s="481"/>
      <c r="BM6" s="482"/>
      <c r="BN6" s="446">
        <v>1103112</v>
      </c>
      <c r="BO6" s="447"/>
      <c r="BP6" s="447"/>
      <c r="BQ6" s="447"/>
      <c r="BR6" s="447"/>
      <c r="BS6" s="447"/>
      <c r="BT6" s="447"/>
      <c r="BU6" s="448"/>
      <c r="BV6" s="446">
        <v>1162811</v>
      </c>
      <c r="BW6" s="447"/>
      <c r="BX6" s="447"/>
      <c r="BY6" s="447"/>
      <c r="BZ6" s="447"/>
      <c r="CA6" s="447"/>
      <c r="CB6" s="447"/>
      <c r="CC6" s="448"/>
      <c r="CD6" s="449" t="s">
        <v>104</v>
      </c>
      <c r="CE6" s="450"/>
      <c r="CF6" s="450"/>
      <c r="CG6" s="450"/>
      <c r="CH6" s="450"/>
      <c r="CI6" s="450"/>
      <c r="CJ6" s="450"/>
      <c r="CK6" s="450"/>
      <c r="CL6" s="450"/>
      <c r="CM6" s="450"/>
      <c r="CN6" s="450"/>
      <c r="CO6" s="450"/>
      <c r="CP6" s="450"/>
      <c r="CQ6" s="450"/>
      <c r="CR6" s="450"/>
      <c r="CS6" s="451"/>
      <c r="CT6" s="483">
        <v>98.1</v>
      </c>
      <c r="CU6" s="484"/>
      <c r="CV6" s="484"/>
      <c r="CW6" s="484"/>
      <c r="CX6" s="484"/>
      <c r="CY6" s="484"/>
      <c r="CZ6" s="484"/>
      <c r="DA6" s="485"/>
      <c r="DB6" s="483">
        <v>101</v>
      </c>
      <c r="DC6" s="484"/>
      <c r="DD6" s="484"/>
      <c r="DE6" s="484"/>
      <c r="DF6" s="484"/>
      <c r="DG6" s="484"/>
      <c r="DH6" s="484"/>
      <c r="DI6" s="485"/>
    </row>
    <row r="7" spans="1:119" ht="18.75" customHeight="1" x14ac:dyDescent="0.2">
      <c r="A7" s="178"/>
      <c r="B7" s="422"/>
      <c r="C7" s="423"/>
      <c r="D7" s="423"/>
      <c r="E7" s="424"/>
      <c r="F7" s="424"/>
      <c r="G7" s="424"/>
      <c r="H7" s="424"/>
      <c r="I7" s="424"/>
      <c r="J7" s="424"/>
      <c r="K7" s="424"/>
      <c r="L7" s="424"/>
      <c r="M7" s="424"/>
      <c r="N7" s="424"/>
      <c r="O7" s="424"/>
      <c r="P7" s="424"/>
      <c r="Q7" s="424"/>
      <c r="R7" s="430"/>
      <c r="S7" s="430"/>
      <c r="T7" s="430"/>
      <c r="U7" s="430"/>
      <c r="V7" s="431"/>
      <c r="W7" s="434"/>
      <c r="X7" s="435"/>
      <c r="Y7" s="435"/>
      <c r="Z7" s="435"/>
      <c r="AA7" s="435"/>
      <c r="AB7" s="423"/>
      <c r="AC7" s="469"/>
      <c r="AD7" s="470"/>
      <c r="AE7" s="470"/>
      <c r="AF7" s="470"/>
      <c r="AG7" s="470"/>
      <c r="AH7" s="470"/>
      <c r="AI7" s="470"/>
      <c r="AJ7" s="470"/>
      <c r="AK7" s="470"/>
      <c r="AL7" s="471"/>
      <c r="AM7" s="475" t="s">
        <v>105</v>
      </c>
      <c r="AN7" s="476"/>
      <c r="AO7" s="476"/>
      <c r="AP7" s="476"/>
      <c r="AQ7" s="476"/>
      <c r="AR7" s="476"/>
      <c r="AS7" s="476"/>
      <c r="AT7" s="477"/>
      <c r="AU7" s="478" t="s">
        <v>106</v>
      </c>
      <c r="AV7" s="479"/>
      <c r="AW7" s="479"/>
      <c r="AX7" s="479"/>
      <c r="AY7" s="480" t="s">
        <v>107</v>
      </c>
      <c r="AZ7" s="481"/>
      <c r="BA7" s="481"/>
      <c r="BB7" s="481"/>
      <c r="BC7" s="481"/>
      <c r="BD7" s="481"/>
      <c r="BE7" s="481"/>
      <c r="BF7" s="481"/>
      <c r="BG7" s="481"/>
      <c r="BH7" s="481"/>
      <c r="BI7" s="481"/>
      <c r="BJ7" s="481"/>
      <c r="BK7" s="481"/>
      <c r="BL7" s="481"/>
      <c r="BM7" s="482"/>
      <c r="BN7" s="446">
        <v>208676</v>
      </c>
      <c r="BO7" s="447"/>
      <c r="BP7" s="447"/>
      <c r="BQ7" s="447"/>
      <c r="BR7" s="447"/>
      <c r="BS7" s="447"/>
      <c r="BT7" s="447"/>
      <c r="BU7" s="448"/>
      <c r="BV7" s="446">
        <v>617778</v>
      </c>
      <c r="BW7" s="447"/>
      <c r="BX7" s="447"/>
      <c r="BY7" s="447"/>
      <c r="BZ7" s="447"/>
      <c r="CA7" s="447"/>
      <c r="CB7" s="447"/>
      <c r="CC7" s="448"/>
      <c r="CD7" s="449" t="s">
        <v>108</v>
      </c>
      <c r="CE7" s="450"/>
      <c r="CF7" s="450"/>
      <c r="CG7" s="450"/>
      <c r="CH7" s="450"/>
      <c r="CI7" s="450"/>
      <c r="CJ7" s="450"/>
      <c r="CK7" s="450"/>
      <c r="CL7" s="450"/>
      <c r="CM7" s="450"/>
      <c r="CN7" s="450"/>
      <c r="CO7" s="450"/>
      <c r="CP7" s="450"/>
      <c r="CQ7" s="450"/>
      <c r="CR7" s="450"/>
      <c r="CS7" s="451"/>
      <c r="CT7" s="446">
        <v>20168826</v>
      </c>
      <c r="CU7" s="447"/>
      <c r="CV7" s="447"/>
      <c r="CW7" s="447"/>
      <c r="CX7" s="447"/>
      <c r="CY7" s="447"/>
      <c r="CZ7" s="447"/>
      <c r="DA7" s="448"/>
      <c r="DB7" s="446">
        <v>19382765</v>
      </c>
      <c r="DC7" s="447"/>
      <c r="DD7" s="447"/>
      <c r="DE7" s="447"/>
      <c r="DF7" s="447"/>
      <c r="DG7" s="447"/>
      <c r="DH7" s="447"/>
      <c r="DI7" s="448"/>
    </row>
    <row r="8" spans="1:119" ht="18.75" customHeight="1" thickBot="1" x14ac:dyDescent="0.25">
      <c r="A8" s="178"/>
      <c r="B8" s="455"/>
      <c r="C8" s="456"/>
      <c r="D8" s="456"/>
      <c r="E8" s="457"/>
      <c r="F8" s="457"/>
      <c r="G8" s="457"/>
      <c r="H8" s="457"/>
      <c r="I8" s="457"/>
      <c r="J8" s="457"/>
      <c r="K8" s="457"/>
      <c r="L8" s="457"/>
      <c r="M8" s="457"/>
      <c r="N8" s="457"/>
      <c r="O8" s="457"/>
      <c r="P8" s="457"/>
      <c r="Q8" s="457"/>
      <c r="R8" s="460"/>
      <c r="S8" s="460"/>
      <c r="T8" s="460"/>
      <c r="U8" s="460"/>
      <c r="V8" s="461"/>
      <c r="W8" s="464"/>
      <c r="X8" s="465"/>
      <c r="Y8" s="465"/>
      <c r="Z8" s="465"/>
      <c r="AA8" s="465"/>
      <c r="AB8" s="456"/>
      <c r="AC8" s="472"/>
      <c r="AD8" s="473"/>
      <c r="AE8" s="473"/>
      <c r="AF8" s="473"/>
      <c r="AG8" s="473"/>
      <c r="AH8" s="473"/>
      <c r="AI8" s="473"/>
      <c r="AJ8" s="473"/>
      <c r="AK8" s="473"/>
      <c r="AL8" s="474"/>
      <c r="AM8" s="475" t="s">
        <v>109</v>
      </c>
      <c r="AN8" s="476"/>
      <c r="AO8" s="476"/>
      <c r="AP8" s="476"/>
      <c r="AQ8" s="476"/>
      <c r="AR8" s="476"/>
      <c r="AS8" s="476"/>
      <c r="AT8" s="477"/>
      <c r="AU8" s="478" t="s">
        <v>102</v>
      </c>
      <c r="AV8" s="479"/>
      <c r="AW8" s="479"/>
      <c r="AX8" s="479"/>
      <c r="AY8" s="480" t="s">
        <v>110</v>
      </c>
      <c r="AZ8" s="481"/>
      <c r="BA8" s="481"/>
      <c r="BB8" s="481"/>
      <c r="BC8" s="481"/>
      <c r="BD8" s="481"/>
      <c r="BE8" s="481"/>
      <c r="BF8" s="481"/>
      <c r="BG8" s="481"/>
      <c r="BH8" s="481"/>
      <c r="BI8" s="481"/>
      <c r="BJ8" s="481"/>
      <c r="BK8" s="481"/>
      <c r="BL8" s="481"/>
      <c r="BM8" s="482"/>
      <c r="BN8" s="446">
        <v>894436</v>
      </c>
      <c r="BO8" s="447"/>
      <c r="BP8" s="447"/>
      <c r="BQ8" s="447"/>
      <c r="BR8" s="447"/>
      <c r="BS8" s="447"/>
      <c r="BT8" s="447"/>
      <c r="BU8" s="448"/>
      <c r="BV8" s="446">
        <v>545033</v>
      </c>
      <c r="BW8" s="447"/>
      <c r="BX8" s="447"/>
      <c r="BY8" s="447"/>
      <c r="BZ8" s="447"/>
      <c r="CA8" s="447"/>
      <c r="CB8" s="447"/>
      <c r="CC8" s="448"/>
      <c r="CD8" s="449" t="s">
        <v>111</v>
      </c>
      <c r="CE8" s="450"/>
      <c r="CF8" s="450"/>
      <c r="CG8" s="450"/>
      <c r="CH8" s="450"/>
      <c r="CI8" s="450"/>
      <c r="CJ8" s="450"/>
      <c r="CK8" s="450"/>
      <c r="CL8" s="450"/>
      <c r="CM8" s="450"/>
      <c r="CN8" s="450"/>
      <c r="CO8" s="450"/>
      <c r="CP8" s="450"/>
      <c r="CQ8" s="450"/>
      <c r="CR8" s="450"/>
      <c r="CS8" s="451"/>
      <c r="CT8" s="486">
        <v>0.56999999999999995</v>
      </c>
      <c r="CU8" s="487"/>
      <c r="CV8" s="487"/>
      <c r="CW8" s="487"/>
      <c r="CX8" s="487"/>
      <c r="CY8" s="487"/>
      <c r="CZ8" s="487"/>
      <c r="DA8" s="488"/>
      <c r="DB8" s="486">
        <v>0.59</v>
      </c>
      <c r="DC8" s="487"/>
      <c r="DD8" s="487"/>
      <c r="DE8" s="487"/>
      <c r="DF8" s="487"/>
      <c r="DG8" s="487"/>
      <c r="DH8" s="487"/>
      <c r="DI8" s="488"/>
    </row>
    <row r="9" spans="1:119" ht="18.75" customHeight="1" thickBot="1" x14ac:dyDescent="0.25">
      <c r="A9" s="178"/>
      <c r="B9" s="440" t="s">
        <v>112</v>
      </c>
      <c r="C9" s="441"/>
      <c r="D9" s="441"/>
      <c r="E9" s="441"/>
      <c r="F9" s="441"/>
      <c r="G9" s="441"/>
      <c r="H9" s="441"/>
      <c r="I9" s="441"/>
      <c r="J9" s="441"/>
      <c r="K9" s="489"/>
      <c r="L9" s="490" t="s">
        <v>113</v>
      </c>
      <c r="M9" s="491"/>
      <c r="N9" s="491"/>
      <c r="O9" s="491"/>
      <c r="P9" s="491"/>
      <c r="Q9" s="492"/>
      <c r="R9" s="493">
        <v>74992</v>
      </c>
      <c r="S9" s="494"/>
      <c r="T9" s="494"/>
      <c r="U9" s="494"/>
      <c r="V9" s="495"/>
      <c r="W9" s="403" t="s">
        <v>114</v>
      </c>
      <c r="X9" s="404"/>
      <c r="Y9" s="404"/>
      <c r="Z9" s="404"/>
      <c r="AA9" s="404"/>
      <c r="AB9" s="404"/>
      <c r="AC9" s="404"/>
      <c r="AD9" s="404"/>
      <c r="AE9" s="404"/>
      <c r="AF9" s="404"/>
      <c r="AG9" s="404"/>
      <c r="AH9" s="404"/>
      <c r="AI9" s="404"/>
      <c r="AJ9" s="404"/>
      <c r="AK9" s="404"/>
      <c r="AL9" s="405"/>
      <c r="AM9" s="475" t="s">
        <v>115</v>
      </c>
      <c r="AN9" s="476"/>
      <c r="AO9" s="476"/>
      <c r="AP9" s="476"/>
      <c r="AQ9" s="476"/>
      <c r="AR9" s="476"/>
      <c r="AS9" s="476"/>
      <c r="AT9" s="477"/>
      <c r="AU9" s="478" t="s">
        <v>102</v>
      </c>
      <c r="AV9" s="479"/>
      <c r="AW9" s="479"/>
      <c r="AX9" s="479"/>
      <c r="AY9" s="480" t="s">
        <v>116</v>
      </c>
      <c r="AZ9" s="481"/>
      <c r="BA9" s="481"/>
      <c r="BB9" s="481"/>
      <c r="BC9" s="481"/>
      <c r="BD9" s="481"/>
      <c r="BE9" s="481"/>
      <c r="BF9" s="481"/>
      <c r="BG9" s="481"/>
      <c r="BH9" s="481"/>
      <c r="BI9" s="481"/>
      <c r="BJ9" s="481"/>
      <c r="BK9" s="481"/>
      <c r="BL9" s="481"/>
      <c r="BM9" s="482"/>
      <c r="BN9" s="446">
        <v>349403</v>
      </c>
      <c r="BO9" s="447"/>
      <c r="BP9" s="447"/>
      <c r="BQ9" s="447"/>
      <c r="BR9" s="447"/>
      <c r="BS9" s="447"/>
      <c r="BT9" s="447"/>
      <c r="BU9" s="448"/>
      <c r="BV9" s="446">
        <v>-957542</v>
      </c>
      <c r="BW9" s="447"/>
      <c r="BX9" s="447"/>
      <c r="BY9" s="447"/>
      <c r="BZ9" s="447"/>
      <c r="CA9" s="447"/>
      <c r="CB9" s="447"/>
      <c r="CC9" s="448"/>
      <c r="CD9" s="449" t="s">
        <v>117</v>
      </c>
      <c r="CE9" s="450"/>
      <c r="CF9" s="450"/>
      <c r="CG9" s="450"/>
      <c r="CH9" s="450"/>
      <c r="CI9" s="450"/>
      <c r="CJ9" s="450"/>
      <c r="CK9" s="450"/>
      <c r="CL9" s="450"/>
      <c r="CM9" s="450"/>
      <c r="CN9" s="450"/>
      <c r="CO9" s="450"/>
      <c r="CP9" s="450"/>
      <c r="CQ9" s="450"/>
      <c r="CR9" s="450"/>
      <c r="CS9" s="451"/>
      <c r="CT9" s="443">
        <v>11.4</v>
      </c>
      <c r="CU9" s="444"/>
      <c r="CV9" s="444"/>
      <c r="CW9" s="444"/>
      <c r="CX9" s="444"/>
      <c r="CY9" s="444"/>
      <c r="CZ9" s="444"/>
      <c r="DA9" s="445"/>
      <c r="DB9" s="443">
        <v>11.9</v>
      </c>
      <c r="DC9" s="444"/>
      <c r="DD9" s="444"/>
      <c r="DE9" s="444"/>
      <c r="DF9" s="444"/>
      <c r="DG9" s="444"/>
      <c r="DH9" s="444"/>
      <c r="DI9" s="445"/>
    </row>
    <row r="10" spans="1:119" ht="18.75" customHeight="1" thickBot="1" x14ac:dyDescent="0.25">
      <c r="A10" s="178"/>
      <c r="B10" s="440"/>
      <c r="C10" s="441"/>
      <c r="D10" s="441"/>
      <c r="E10" s="441"/>
      <c r="F10" s="441"/>
      <c r="G10" s="441"/>
      <c r="H10" s="441"/>
      <c r="I10" s="441"/>
      <c r="J10" s="441"/>
      <c r="K10" s="489"/>
      <c r="L10" s="496" t="s">
        <v>118</v>
      </c>
      <c r="M10" s="476"/>
      <c r="N10" s="476"/>
      <c r="O10" s="476"/>
      <c r="P10" s="476"/>
      <c r="Q10" s="477"/>
      <c r="R10" s="497">
        <v>77441</v>
      </c>
      <c r="S10" s="498"/>
      <c r="T10" s="498"/>
      <c r="U10" s="498"/>
      <c r="V10" s="499"/>
      <c r="W10" s="434"/>
      <c r="X10" s="435"/>
      <c r="Y10" s="435"/>
      <c r="Z10" s="435"/>
      <c r="AA10" s="435"/>
      <c r="AB10" s="435"/>
      <c r="AC10" s="435"/>
      <c r="AD10" s="435"/>
      <c r="AE10" s="435"/>
      <c r="AF10" s="435"/>
      <c r="AG10" s="435"/>
      <c r="AH10" s="435"/>
      <c r="AI10" s="435"/>
      <c r="AJ10" s="435"/>
      <c r="AK10" s="435"/>
      <c r="AL10" s="438"/>
      <c r="AM10" s="475" t="s">
        <v>119</v>
      </c>
      <c r="AN10" s="476"/>
      <c r="AO10" s="476"/>
      <c r="AP10" s="476"/>
      <c r="AQ10" s="476"/>
      <c r="AR10" s="476"/>
      <c r="AS10" s="476"/>
      <c r="AT10" s="477"/>
      <c r="AU10" s="478" t="s">
        <v>120</v>
      </c>
      <c r="AV10" s="479"/>
      <c r="AW10" s="479"/>
      <c r="AX10" s="479"/>
      <c r="AY10" s="480" t="s">
        <v>121</v>
      </c>
      <c r="AZ10" s="481"/>
      <c r="BA10" s="481"/>
      <c r="BB10" s="481"/>
      <c r="BC10" s="481"/>
      <c r="BD10" s="481"/>
      <c r="BE10" s="481"/>
      <c r="BF10" s="481"/>
      <c r="BG10" s="481"/>
      <c r="BH10" s="481"/>
      <c r="BI10" s="481"/>
      <c r="BJ10" s="481"/>
      <c r="BK10" s="481"/>
      <c r="BL10" s="481"/>
      <c r="BM10" s="482"/>
      <c r="BN10" s="446">
        <v>0</v>
      </c>
      <c r="BO10" s="447"/>
      <c r="BP10" s="447"/>
      <c r="BQ10" s="447"/>
      <c r="BR10" s="447"/>
      <c r="BS10" s="447"/>
      <c r="BT10" s="447"/>
      <c r="BU10" s="448"/>
      <c r="BV10" s="446">
        <v>0</v>
      </c>
      <c r="BW10" s="447"/>
      <c r="BX10" s="447"/>
      <c r="BY10" s="447"/>
      <c r="BZ10" s="447"/>
      <c r="CA10" s="447"/>
      <c r="CB10" s="447"/>
      <c r="CC10" s="448"/>
      <c r="CD10" s="181" t="s">
        <v>122</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5">
      <c r="A11" s="178"/>
      <c r="B11" s="440"/>
      <c r="C11" s="441"/>
      <c r="D11" s="441"/>
      <c r="E11" s="441"/>
      <c r="F11" s="441"/>
      <c r="G11" s="441"/>
      <c r="H11" s="441"/>
      <c r="I11" s="441"/>
      <c r="J11" s="441"/>
      <c r="K11" s="489"/>
      <c r="L11" s="500" t="s">
        <v>123</v>
      </c>
      <c r="M11" s="501"/>
      <c r="N11" s="501"/>
      <c r="O11" s="501"/>
      <c r="P11" s="501"/>
      <c r="Q11" s="502"/>
      <c r="R11" s="503" t="s">
        <v>124</v>
      </c>
      <c r="S11" s="504"/>
      <c r="T11" s="504"/>
      <c r="U11" s="504"/>
      <c r="V11" s="505"/>
      <c r="W11" s="434"/>
      <c r="X11" s="435"/>
      <c r="Y11" s="435"/>
      <c r="Z11" s="435"/>
      <c r="AA11" s="435"/>
      <c r="AB11" s="435"/>
      <c r="AC11" s="435"/>
      <c r="AD11" s="435"/>
      <c r="AE11" s="435"/>
      <c r="AF11" s="435"/>
      <c r="AG11" s="435"/>
      <c r="AH11" s="435"/>
      <c r="AI11" s="435"/>
      <c r="AJ11" s="435"/>
      <c r="AK11" s="435"/>
      <c r="AL11" s="438"/>
      <c r="AM11" s="475" t="s">
        <v>125</v>
      </c>
      <c r="AN11" s="476"/>
      <c r="AO11" s="476"/>
      <c r="AP11" s="476"/>
      <c r="AQ11" s="476"/>
      <c r="AR11" s="476"/>
      <c r="AS11" s="476"/>
      <c r="AT11" s="477"/>
      <c r="AU11" s="478" t="s">
        <v>102</v>
      </c>
      <c r="AV11" s="479"/>
      <c r="AW11" s="479"/>
      <c r="AX11" s="479"/>
      <c r="AY11" s="480" t="s">
        <v>126</v>
      </c>
      <c r="AZ11" s="481"/>
      <c r="BA11" s="481"/>
      <c r="BB11" s="481"/>
      <c r="BC11" s="481"/>
      <c r="BD11" s="481"/>
      <c r="BE11" s="481"/>
      <c r="BF11" s="481"/>
      <c r="BG11" s="481"/>
      <c r="BH11" s="481"/>
      <c r="BI11" s="481"/>
      <c r="BJ11" s="481"/>
      <c r="BK11" s="481"/>
      <c r="BL11" s="481"/>
      <c r="BM11" s="482"/>
      <c r="BN11" s="446">
        <v>7009</v>
      </c>
      <c r="BO11" s="447"/>
      <c r="BP11" s="447"/>
      <c r="BQ11" s="447"/>
      <c r="BR11" s="447"/>
      <c r="BS11" s="447"/>
      <c r="BT11" s="447"/>
      <c r="BU11" s="448"/>
      <c r="BV11" s="446">
        <v>16176</v>
      </c>
      <c r="BW11" s="447"/>
      <c r="BX11" s="447"/>
      <c r="BY11" s="447"/>
      <c r="BZ11" s="447"/>
      <c r="CA11" s="447"/>
      <c r="CB11" s="447"/>
      <c r="CC11" s="448"/>
      <c r="CD11" s="449" t="s">
        <v>127</v>
      </c>
      <c r="CE11" s="450"/>
      <c r="CF11" s="450"/>
      <c r="CG11" s="450"/>
      <c r="CH11" s="450"/>
      <c r="CI11" s="450"/>
      <c r="CJ11" s="450"/>
      <c r="CK11" s="450"/>
      <c r="CL11" s="450"/>
      <c r="CM11" s="450"/>
      <c r="CN11" s="450"/>
      <c r="CO11" s="450"/>
      <c r="CP11" s="450"/>
      <c r="CQ11" s="450"/>
      <c r="CR11" s="450"/>
      <c r="CS11" s="451"/>
      <c r="CT11" s="486" t="s">
        <v>128</v>
      </c>
      <c r="CU11" s="487"/>
      <c r="CV11" s="487"/>
      <c r="CW11" s="487"/>
      <c r="CX11" s="487"/>
      <c r="CY11" s="487"/>
      <c r="CZ11" s="487"/>
      <c r="DA11" s="488"/>
      <c r="DB11" s="486" t="s">
        <v>129</v>
      </c>
      <c r="DC11" s="487"/>
      <c r="DD11" s="487"/>
      <c r="DE11" s="487"/>
      <c r="DF11" s="487"/>
      <c r="DG11" s="487"/>
      <c r="DH11" s="487"/>
      <c r="DI11" s="488"/>
    </row>
    <row r="12" spans="1:119" ht="18.75" customHeight="1" x14ac:dyDescent="0.2">
      <c r="A12" s="178"/>
      <c r="B12" s="506" t="s">
        <v>130</v>
      </c>
      <c r="C12" s="507"/>
      <c r="D12" s="507"/>
      <c r="E12" s="507"/>
      <c r="F12" s="507"/>
      <c r="G12" s="507"/>
      <c r="H12" s="507"/>
      <c r="I12" s="507"/>
      <c r="J12" s="507"/>
      <c r="K12" s="508"/>
      <c r="L12" s="515" t="s">
        <v>131</v>
      </c>
      <c r="M12" s="516"/>
      <c r="N12" s="516"/>
      <c r="O12" s="516"/>
      <c r="P12" s="516"/>
      <c r="Q12" s="517"/>
      <c r="R12" s="518">
        <v>75123</v>
      </c>
      <c r="S12" s="519"/>
      <c r="T12" s="519"/>
      <c r="U12" s="519"/>
      <c r="V12" s="520"/>
      <c r="W12" s="521" t="s">
        <v>1</v>
      </c>
      <c r="X12" s="479"/>
      <c r="Y12" s="479"/>
      <c r="Z12" s="479"/>
      <c r="AA12" s="479"/>
      <c r="AB12" s="522"/>
      <c r="AC12" s="523" t="s">
        <v>132</v>
      </c>
      <c r="AD12" s="524"/>
      <c r="AE12" s="524"/>
      <c r="AF12" s="524"/>
      <c r="AG12" s="525"/>
      <c r="AH12" s="523" t="s">
        <v>133</v>
      </c>
      <c r="AI12" s="524"/>
      <c r="AJ12" s="524"/>
      <c r="AK12" s="524"/>
      <c r="AL12" s="526"/>
      <c r="AM12" s="475" t="s">
        <v>134</v>
      </c>
      <c r="AN12" s="476"/>
      <c r="AO12" s="476"/>
      <c r="AP12" s="476"/>
      <c r="AQ12" s="476"/>
      <c r="AR12" s="476"/>
      <c r="AS12" s="476"/>
      <c r="AT12" s="477"/>
      <c r="AU12" s="478" t="s">
        <v>106</v>
      </c>
      <c r="AV12" s="479"/>
      <c r="AW12" s="479"/>
      <c r="AX12" s="479"/>
      <c r="AY12" s="480" t="s">
        <v>135</v>
      </c>
      <c r="AZ12" s="481"/>
      <c r="BA12" s="481"/>
      <c r="BB12" s="481"/>
      <c r="BC12" s="481"/>
      <c r="BD12" s="481"/>
      <c r="BE12" s="481"/>
      <c r="BF12" s="481"/>
      <c r="BG12" s="481"/>
      <c r="BH12" s="481"/>
      <c r="BI12" s="481"/>
      <c r="BJ12" s="481"/>
      <c r="BK12" s="481"/>
      <c r="BL12" s="481"/>
      <c r="BM12" s="482"/>
      <c r="BN12" s="446">
        <v>570000</v>
      </c>
      <c r="BO12" s="447"/>
      <c r="BP12" s="447"/>
      <c r="BQ12" s="447"/>
      <c r="BR12" s="447"/>
      <c r="BS12" s="447"/>
      <c r="BT12" s="447"/>
      <c r="BU12" s="448"/>
      <c r="BV12" s="446">
        <v>700000</v>
      </c>
      <c r="BW12" s="447"/>
      <c r="BX12" s="447"/>
      <c r="BY12" s="447"/>
      <c r="BZ12" s="447"/>
      <c r="CA12" s="447"/>
      <c r="CB12" s="447"/>
      <c r="CC12" s="448"/>
      <c r="CD12" s="449" t="s">
        <v>136</v>
      </c>
      <c r="CE12" s="450"/>
      <c r="CF12" s="450"/>
      <c r="CG12" s="450"/>
      <c r="CH12" s="450"/>
      <c r="CI12" s="450"/>
      <c r="CJ12" s="450"/>
      <c r="CK12" s="450"/>
      <c r="CL12" s="450"/>
      <c r="CM12" s="450"/>
      <c r="CN12" s="450"/>
      <c r="CO12" s="450"/>
      <c r="CP12" s="450"/>
      <c r="CQ12" s="450"/>
      <c r="CR12" s="450"/>
      <c r="CS12" s="451"/>
      <c r="CT12" s="486" t="s">
        <v>137</v>
      </c>
      <c r="CU12" s="487"/>
      <c r="CV12" s="487"/>
      <c r="CW12" s="487"/>
      <c r="CX12" s="487"/>
      <c r="CY12" s="487"/>
      <c r="CZ12" s="487"/>
      <c r="DA12" s="488"/>
      <c r="DB12" s="486" t="s">
        <v>128</v>
      </c>
      <c r="DC12" s="487"/>
      <c r="DD12" s="487"/>
      <c r="DE12" s="487"/>
      <c r="DF12" s="487"/>
      <c r="DG12" s="487"/>
      <c r="DH12" s="487"/>
      <c r="DI12" s="488"/>
    </row>
    <row r="13" spans="1:119" ht="18.75" customHeight="1" x14ac:dyDescent="0.2">
      <c r="A13" s="178"/>
      <c r="B13" s="509"/>
      <c r="C13" s="510"/>
      <c r="D13" s="510"/>
      <c r="E13" s="510"/>
      <c r="F13" s="510"/>
      <c r="G13" s="510"/>
      <c r="H13" s="510"/>
      <c r="I13" s="510"/>
      <c r="J13" s="510"/>
      <c r="K13" s="511"/>
      <c r="L13" s="187"/>
      <c r="M13" s="537" t="s">
        <v>138</v>
      </c>
      <c r="N13" s="538"/>
      <c r="O13" s="538"/>
      <c r="P13" s="538"/>
      <c r="Q13" s="539"/>
      <c r="R13" s="530">
        <v>74707</v>
      </c>
      <c r="S13" s="531"/>
      <c r="T13" s="531"/>
      <c r="U13" s="531"/>
      <c r="V13" s="532"/>
      <c r="W13" s="462" t="s">
        <v>139</v>
      </c>
      <c r="X13" s="463"/>
      <c r="Y13" s="463"/>
      <c r="Z13" s="463"/>
      <c r="AA13" s="463"/>
      <c r="AB13" s="453"/>
      <c r="AC13" s="497">
        <v>2782</v>
      </c>
      <c r="AD13" s="498"/>
      <c r="AE13" s="498"/>
      <c r="AF13" s="498"/>
      <c r="AG13" s="540"/>
      <c r="AH13" s="497">
        <v>3472</v>
      </c>
      <c r="AI13" s="498"/>
      <c r="AJ13" s="498"/>
      <c r="AK13" s="498"/>
      <c r="AL13" s="499"/>
      <c r="AM13" s="475" t="s">
        <v>140</v>
      </c>
      <c r="AN13" s="476"/>
      <c r="AO13" s="476"/>
      <c r="AP13" s="476"/>
      <c r="AQ13" s="476"/>
      <c r="AR13" s="476"/>
      <c r="AS13" s="476"/>
      <c r="AT13" s="477"/>
      <c r="AU13" s="478" t="s">
        <v>141</v>
      </c>
      <c r="AV13" s="479"/>
      <c r="AW13" s="479"/>
      <c r="AX13" s="479"/>
      <c r="AY13" s="480" t="s">
        <v>142</v>
      </c>
      <c r="AZ13" s="481"/>
      <c r="BA13" s="481"/>
      <c r="BB13" s="481"/>
      <c r="BC13" s="481"/>
      <c r="BD13" s="481"/>
      <c r="BE13" s="481"/>
      <c r="BF13" s="481"/>
      <c r="BG13" s="481"/>
      <c r="BH13" s="481"/>
      <c r="BI13" s="481"/>
      <c r="BJ13" s="481"/>
      <c r="BK13" s="481"/>
      <c r="BL13" s="481"/>
      <c r="BM13" s="482"/>
      <c r="BN13" s="446">
        <v>-213588</v>
      </c>
      <c r="BO13" s="447"/>
      <c r="BP13" s="447"/>
      <c r="BQ13" s="447"/>
      <c r="BR13" s="447"/>
      <c r="BS13" s="447"/>
      <c r="BT13" s="447"/>
      <c r="BU13" s="448"/>
      <c r="BV13" s="446">
        <v>-1641366</v>
      </c>
      <c r="BW13" s="447"/>
      <c r="BX13" s="447"/>
      <c r="BY13" s="447"/>
      <c r="BZ13" s="447"/>
      <c r="CA13" s="447"/>
      <c r="CB13" s="447"/>
      <c r="CC13" s="448"/>
      <c r="CD13" s="449" t="s">
        <v>143</v>
      </c>
      <c r="CE13" s="450"/>
      <c r="CF13" s="450"/>
      <c r="CG13" s="450"/>
      <c r="CH13" s="450"/>
      <c r="CI13" s="450"/>
      <c r="CJ13" s="450"/>
      <c r="CK13" s="450"/>
      <c r="CL13" s="450"/>
      <c r="CM13" s="450"/>
      <c r="CN13" s="450"/>
      <c r="CO13" s="450"/>
      <c r="CP13" s="450"/>
      <c r="CQ13" s="450"/>
      <c r="CR13" s="450"/>
      <c r="CS13" s="451"/>
      <c r="CT13" s="443">
        <v>8.3000000000000007</v>
      </c>
      <c r="CU13" s="444"/>
      <c r="CV13" s="444"/>
      <c r="CW13" s="444"/>
      <c r="CX13" s="444"/>
      <c r="CY13" s="444"/>
      <c r="CZ13" s="444"/>
      <c r="DA13" s="445"/>
      <c r="DB13" s="443">
        <v>8.4</v>
      </c>
      <c r="DC13" s="444"/>
      <c r="DD13" s="444"/>
      <c r="DE13" s="444"/>
      <c r="DF13" s="444"/>
      <c r="DG13" s="444"/>
      <c r="DH13" s="444"/>
      <c r="DI13" s="445"/>
    </row>
    <row r="14" spans="1:119" ht="18.75" customHeight="1" thickBot="1" x14ac:dyDescent="0.25">
      <c r="A14" s="178"/>
      <c r="B14" s="509"/>
      <c r="C14" s="510"/>
      <c r="D14" s="510"/>
      <c r="E14" s="510"/>
      <c r="F14" s="510"/>
      <c r="G14" s="510"/>
      <c r="H14" s="510"/>
      <c r="I14" s="510"/>
      <c r="J14" s="510"/>
      <c r="K14" s="511"/>
      <c r="L14" s="527" t="s">
        <v>144</v>
      </c>
      <c r="M14" s="528"/>
      <c r="N14" s="528"/>
      <c r="O14" s="528"/>
      <c r="P14" s="528"/>
      <c r="Q14" s="529"/>
      <c r="R14" s="530">
        <v>75892</v>
      </c>
      <c r="S14" s="531"/>
      <c r="T14" s="531"/>
      <c r="U14" s="531"/>
      <c r="V14" s="532"/>
      <c r="W14" s="436"/>
      <c r="X14" s="437"/>
      <c r="Y14" s="437"/>
      <c r="Z14" s="437"/>
      <c r="AA14" s="437"/>
      <c r="AB14" s="426"/>
      <c r="AC14" s="533">
        <v>8</v>
      </c>
      <c r="AD14" s="534"/>
      <c r="AE14" s="534"/>
      <c r="AF14" s="534"/>
      <c r="AG14" s="535"/>
      <c r="AH14" s="533">
        <v>9.4</v>
      </c>
      <c r="AI14" s="534"/>
      <c r="AJ14" s="534"/>
      <c r="AK14" s="534"/>
      <c r="AL14" s="536"/>
      <c r="AM14" s="475"/>
      <c r="AN14" s="476"/>
      <c r="AO14" s="476"/>
      <c r="AP14" s="476"/>
      <c r="AQ14" s="476"/>
      <c r="AR14" s="476"/>
      <c r="AS14" s="476"/>
      <c r="AT14" s="477"/>
      <c r="AU14" s="478"/>
      <c r="AV14" s="479"/>
      <c r="AW14" s="479"/>
      <c r="AX14" s="479"/>
      <c r="AY14" s="480"/>
      <c r="AZ14" s="481"/>
      <c r="BA14" s="481"/>
      <c r="BB14" s="481"/>
      <c r="BC14" s="481"/>
      <c r="BD14" s="481"/>
      <c r="BE14" s="481"/>
      <c r="BF14" s="481"/>
      <c r="BG14" s="481"/>
      <c r="BH14" s="481"/>
      <c r="BI14" s="481"/>
      <c r="BJ14" s="481"/>
      <c r="BK14" s="481"/>
      <c r="BL14" s="481"/>
      <c r="BM14" s="482"/>
      <c r="BN14" s="446"/>
      <c r="BO14" s="447"/>
      <c r="BP14" s="447"/>
      <c r="BQ14" s="447"/>
      <c r="BR14" s="447"/>
      <c r="BS14" s="447"/>
      <c r="BT14" s="447"/>
      <c r="BU14" s="448"/>
      <c r="BV14" s="446"/>
      <c r="BW14" s="447"/>
      <c r="BX14" s="447"/>
      <c r="BY14" s="447"/>
      <c r="BZ14" s="447"/>
      <c r="CA14" s="447"/>
      <c r="CB14" s="447"/>
      <c r="CC14" s="448"/>
      <c r="CD14" s="541" t="s">
        <v>145</v>
      </c>
      <c r="CE14" s="542"/>
      <c r="CF14" s="542"/>
      <c r="CG14" s="542"/>
      <c r="CH14" s="542"/>
      <c r="CI14" s="542"/>
      <c r="CJ14" s="542"/>
      <c r="CK14" s="542"/>
      <c r="CL14" s="542"/>
      <c r="CM14" s="542"/>
      <c r="CN14" s="542"/>
      <c r="CO14" s="542"/>
      <c r="CP14" s="542"/>
      <c r="CQ14" s="542"/>
      <c r="CR14" s="542"/>
      <c r="CS14" s="543"/>
      <c r="CT14" s="544">
        <v>57.7</v>
      </c>
      <c r="CU14" s="545"/>
      <c r="CV14" s="545"/>
      <c r="CW14" s="545"/>
      <c r="CX14" s="545"/>
      <c r="CY14" s="545"/>
      <c r="CZ14" s="545"/>
      <c r="DA14" s="546"/>
      <c r="DB14" s="544">
        <v>60.7</v>
      </c>
      <c r="DC14" s="545"/>
      <c r="DD14" s="545"/>
      <c r="DE14" s="545"/>
      <c r="DF14" s="545"/>
      <c r="DG14" s="545"/>
      <c r="DH14" s="545"/>
      <c r="DI14" s="546"/>
    </row>
    <row r="15" spans="1:119" ht="18.75" customHeight="1" x14ac:dyDescent="0.2">
      <c r="A15" s="178"/>
      <c r="B15" s="509"/>
      <c r="C15" s="510"/>
      <c r="D15" s="510"/>
      <c r="E15" s="510"/>
      <c r="F15" s="510"/>
      <c r="G15" s="510"/>
      <c r="H15" s="510"/>
      <c r="I15" s="510"/>
      <c r="J15" s="510"/>
      <c r="K15" s="511"/>
      <c r="L15" s="187"/>
      <c r="M15" s="537" t="s">
        <v>146</v>
      </c>
      <c r="N15" s="538"/>
      <c r="O15" s="538"/>
      <c r="P15" s="538"/>
      <c r="Q15" s="539"/>
      <c r="R15" s="530">
        <v>75427</v>
      </c>
      <c r="S15" s="531"/>
      <c r="T15" s="531"/>
      <c r="U15" s="531"/>
      <c r="V15" s="532"/>
      <c r="W15" s="462" t="s">
        <v>147</v>
      </c>
      <c r="X15" s="463"/>
      <c r="Y15" s="463"/>
      <c r="Z15" s="463"/>
      <c r="AA15" s="463"/>
      <c r="AB15" s="453"/>
      <c r="AC15" s="497">
        <v>10919</v>
      </c>
      <c r="AD15" s="498"/>
      <c r="AE15" s="498"/>
      <c r="AF15" s="498"/>
      <c r="AG15" s="540"/>
      <c r="AH15" s="497">
        <v>11813</v>
      </c>
      <c r="AI15" s="498"/>
      <c r="AJ15" s="498"/>
      <c r="AK15" s="498"/>
      <c r="AL15" s="499"/>
      <c r="AM15" s="475"/>
      <c r="AN15" s="476"/>
      <c r="AO15" s="476"/>
      <c r="AP15" s="476"/>
      <c r="AQ15" s="476"/>
      <c r="AR15" s="476"/>
      <c r="AS15" s="476"/>
      <c r="AT15" s="477"/>
      <c r="AU15" s="478"/>
      <c r="AV15" s="479"/>
      <c r="AW15" s="479"/>
      <c r="AX15" s="479"/>
      <c r="AY15" s="406" t="s">
        <v>148</v>
      </c>
      <c r="AZ15" s="407"/>
      <c r="BA15" s="407"/>
      <c r="BB15" s="407"/>
      <c r="BC15" s="407"/>
      <c r="BD15" s="407"/>
      <c r="BE15" s="407"/>
      <c r="BF15" s="407"/>
      <c r="BG15" s="407"/>
      <c r="BH15" s="407"/>
      <c r="BI15" s="407"/>
      <c r="BJ15" s="407"/>
      <c r="BK15" s="407"/>
      <c r="BL15" s="407"/>
      <c r="BM15" s="408"/>
      <c r="BN15" s="409">
        <v>9069080</v>
      </c>
      <c r="BO15" s="410"/>
      <c r="BP15" s="410"/>
      <c r="BQ15" s="410"/>
      <c r="BR15" s="410"/>
      <c r="BS15" s="410"/>
      <c r="BT15" s="410"/>
      <c r="BU15" s="411"/>
      <c r="BV15" s="409">
        <v>9354330</v>
      </c>
      <c r="BW15" s="410"/>
      <c r="BX15" s="410"/>
      <c r="BY15" s="410"/>
      <c r="BZ15" s="410"/>
      <c r="CA15" s="410"/>
      <c r="CB15" s="410"/>
      <c r="CC15" s="411"/>
      <c r="CD15" s="547" t="s">
        <v>149</v>
      </c>
      <c r="CE15" s="548"/>
      <c r="CF15" s="548"/>
      <c r="CG15" s="548"/>
      <c r="CH15" s="548"/>
      <c r="CI15" s="548"/>
      <c r="CJ15" s="548"/>
      <c r="CK15" s="548"/>
      <c r="CL15" s="548"/>
      <c r="CM15" s="548"/>
      <c r="CN15" s="548"/>
      <c r="CO15" s="548"/>
      <c r="CP15" s="548"/>
      <c r="CQ15" s="548"/>
      <c r="CR15" s="548"/>
      <c r="CS15" s="549"/>
      <c r="CT15" s="188"/>
      <c r="CU15" s="189"/>
      <c r="CV15" s="189"/>
      <c r="CW15" s="189"/>
      <c r="CX15" s="189"/>
      <c r="CY15" s="189"/>
      <c r="CZ15" s="189"/>
      <c r="DA15" s="190"/>
      <c r="DB15" s="188"/>
      <c r="DC15" s="189"/>
      <c r="DD15" s="189"/>
      <c r="DE15" s="189"/>
      <c r="DF15" s="189"/>
      <c r="DG15" s="189"/>
      <c r="DH15" s="189"/>
      <c r="DI15" s="190"/>
    </row>
    <row r="16" spans="1:119" ht="18.75" customHeight="1" x14ac:dyDescent="0.2">
      <c r="A16" s="178"/>
      <c r="B16" s="509"/>
      <c r="C16" s="510"/>
      <c r="D16" s="510"/>
      <c r="E16" s="510"/>
      <c r="F16" s="510"/>
      <c r="G16" s="510"/>
      <c r="H16" s="510"/>
      <c r="I16" s="510"/>
      <c r="J16" s="510"/>
      <c r="K16" s="511"/>
      <c r="L16" s="527" t="s">
        <v>150</v>
      </c>
      <c r="M16" s="550"/>
      <c r="N16" s="550"/>
      <c r="O16" s="550"/>
      <c r="P16" s="550"/>
      <c r="Q16" s="551"/>
      <c r="R16" s="552" t="s">
        <v>151</v>
      </c>
      <c r="S16" s="553"/>
      <c r="T16" s="553"/>
      <c r="U16" s="553"/>
      <c r="V16" s="554"/>
      <c r="W16" s="436"/>
      <c r="X16" s="437"/>
      <c r="Y16" s="437"/>
      <c r="Z16" s="437"/>
      <c r="AA16" s="437"/>
      <c r="AB16" s="426"/>
      <c r="AC16" s="533">
        <v>31.5</v>
      </c>
      <c r="AD16" s="534"/>
      <c r="AE16" s="534"/>
      <c r="AF16" s="534"/>
      <c r="AG16" s="535"/>
      <c r="AH16" s="533">
        <v>31.9</v>
      </c>
      <c r="AI16" s="534"/>
      <c r="AJ16" s="534"/>
      <c r="AK16" s="534"/>
      <c r="AL16" s="536"/>
      <c r="AM16" s="475"/>
      <c r="AN16" s="476"/>
      <c r="AO16" s="476"/>
      <c r="AP16" s="476"/>
      <c r="AQ16" s="476"/>
      <c r="AR16" s="476"/>
      <c r="AS16" s="476"/>
      <c r="AT16" s="477"/>
      <c r="AU16" s="478"/>
      <c r="AV16" s="479"/>
      <c r="AW16" s="479"/>
      <c r="AX16" s="479"/>
      <c r="AY16" s="480" t="s">
        <v>152</v>
      </c>
      <c r="AZ16" s="481"/>
      <c r="BA16" s="481"/>
      <c r="BB16" s="481"/>
      <c r="BC16" s="481"/>
      <c r="BD16" s="481"/>
      <c r="BE16" s="481"/>
      <c r="BF16" s="481"/>
      <c r="BG16" s="481"/>
      <c r="BH16" s="481"/>
      <c r="BI16" s="481"/>
      <c r="BJ16" s="481"/>
      <c r="BK16" s="481"/>
      <c r="BL16" s="481"/>
      <c r="BM16" s="482"/>
      <c r="BN16" s="446">
        <v>16583334</v>
      </c>
      <c r="BO16" s="447"/>
      <c r="BP16" s="447"/>
      <c r="BQ16" s="447"/>
      <c r="BR16" s="447"/>
      <c r="BS16" s="447"/>
      <c r="BT16" s="447"/>
      <c r="BU16" s="448"/>
      <c r="BV16" s="446">
        <v>15986244</v>
      </c>
      <c r="BW16" s="447"/>
      <c r="BX16" s="447"/>
      <c r="BY16" s="447"/>
      <c r="BZ16" s="447"/>
      <c r="CA16" s="447"/>
      <c r="CB16" s="447"/>
      <c r="CC16" s="448"/>
      <c r="CD16" s="191"/>
      <c r="CE16" s="560"/>
      <c r="CF16" s="560"/>
      <c r="CG16" s="560"/>
      <c r="CH16" s="560"/>
      <c r="CI16" s="560"/>
      <c r="CJ16" s="560"/>
      <c r="CK16" s="560"/>
      <c r="CL16" s="560"/>
      <c r="CM16" s="560"/>
      <c r="CN16" s="560"/>
      <c r="CO16" s="560"/>
      <c r="CP16" s="560"/>
      <c r="CQ16" s="560"/>
      <c r="CR16" s="560"/>
      <c r="CS16" s="561"/>
      <c r="CT16" s="443"/>
      <c r="CU16" s="444"/>
      <c r="CV16" s="444"/>
      <c r="CW16" s="444"/>
      <c r="CX16" s="444"/>
      <c r="CY16" s="444"/>
      <c r="CZ16" s="444"/>
      <c r="DA16" s="445"/>
      <c r="DB16" s="443"/>
      <c r="DC16" s="444"/>
      <c r="DD16" s="444"/>
      <c r="DE16" s="444"/>
      <c r="DF16" s="444"/>
      <c r="DG16" s="444"/>
      <c r="DH16" s="444"/>
      <c r="DI16" s="445"/>
    </row>
    <row r="17" spans="1:113" ht="18.75" customHeight="1" thickBot="1" x14ac:dyDescent="0.25">
      <c r="A17" s="178"/>
      <c r="B17" s="512"/>
      <c r="C17" s="513"/>
      <c r="D17" s="513"/>
      <c r="E17" s="513"/>
      <c r="F17" s="513"/>
      <c r="G17" s="513"/>
      <c r="H17" s="513"/>
      <c r="I17" s="513"/>
      <c r="J17" s="513"/>
      <c r="K17" s="514"/>
      <c r="L17" s="192"/>
      <c r="M17" s="557" t="s">
        <v>153</v>
      </c>
      <c r="N17" s="558"/>
      <c r="O17" s="558"/>
      <c r="P17" s="558"/>
      <c r="Q17" s="559"/>
      <c r="R17" s="552" t="s">
        <v>154</v>
      </c>
      <c r="S17" s="553"/>
      <c r="T17" s="553"/>
      <c r="U17" s="553"/>
      <c r="V17" s="554"/>
      <c r="W17" s="462" t="s">
        <v>155</v>
      </c>
      <c r="X17" s="463"/>
      <c r="Y17" s="463"/>
      <c r="Z17" s="463"/>
      <c r="AA17" s="463"/>
      <c r="AB17" s="453"/>
      <c r="AC17" s="497">
        <v>20929</v>
      </c>
      <c r="AD17" s="498"/>
      <c r="AE17" s="498"/>
      <c r="AF17" s="498"/>
      <c r="AG17" s="540"/>
      <c r="AH17" s="497">
        <v>21717</v>
      </c>
      <c r="AI17" s="498"/>
      <c r="AJ17" s="498"/>
      <c r="AK17" s="498"/>
      <c r="AL17" s="499"/>
      <c r="AM17" s="475"/>
      <c r="AN17" s="476"/>
      <c r="AO17" s="476"/>
      <c r="AP17" s="476"/>
      <c r="AQ17" s="476"/>
      <c r="AR17" s="476"/>
      <c r="AS17" s="476"/>
      <c r="AT17" s="477"/>
      <c r="AU17" s="478"/>
      <c r="AV17" s="479"/>
      <c r="AW17" s="479"/>
      <c r="AX17" s="479"/>
      <c r="AY17" s="480" t="s">
        <v>156</v>
      </c>
      <c r="AZ17" s="481"/>
      <c r="BA17" s="481"/>
      <c r="BB17" s="481"/>
      <c r="BC17" s="481"/>
      <c r="BD17" s="481"/>
      <c r="BE17" s="481"/>
      <c r="BF17" s="481"/>
      <c r="BG17" s="481"/>
      <c r="BH17" s="481"/>
      <c r="BI17" s="481"/>
      <c r="BJ17" s="481"/>
      <c r="BK17" s="481"/>
      <c r="BL17" s="481"/>
      <c r="BM17" s="482"/>
      <c r="BN17" s="446">
        <v>11349114</v>
      </c>
      <c r="BO17" s="447"/>
      <c r="BP17" s="447"/>
      <c r="BQ17" s="447"/>
      <c r="BR17" s="447"/>
      <c r="BS17" s="447"/>
      <c r="BT17" s="447"/>
      <c r="BU17" s="448"/>
      <c r="BV17" s="446">
        <v>11744602</v>
      </c>
      <c r="BW17" s="447"/>
      <c r="BX17" s="447"/>
      <c r="BY17" s="447"/>
      <c r="BZ17" s="447"/>
      <c r="CA17" s="447"/>
      <c r="CB17" s="447"/>
      <c r="CC17" s="448"/>
      <c r="CD17" s="191"/>
      <c r="CE17" s="560"/>
      <c r="CF17" s="560"/>
      <c r="CG17" s="560"/>
      <c r="CH17" s="560"/>
      <c r="CI17" s="560"/>
      <c r="CJ17" s="560"/>
      <c r="CK17" s="560"/>
      <c r="CL17" s="560"/>
      <c r="CM17" s="560"/>
      <c r="CN17" s="560"/>
      <c r="CO17" s="560"/>
      <c r="CP17" s="560"/>
      <c r="CQ17" s="560"/>
      <c r="CR17" s="560"/>
      <c r="CS17" s="561"/>
      <c r="CT17" s="443"/>
      <c r="CU17" s="444"/>
      <c r="CV17" s="444"/>
      <c r="CW17" s="444"/>
      <c r="CX17" s="444"/>
      <c r="CY17" s="444"/>
      <c r="CZ17" s="444"/>
      <c r="DA17" s="445"/>
      <c r="DB17" s="443"/>
      <c r="DC17" s="444"/>
      <c r="DD17" s="444"/>
      <c r="DE17" s="444"/>
      <c r="DF17" s="444"/>
      <c r="DG17" s="444"/>
      <c r="DH17" s="444"/>
      <c r="DI17" s="445"/>
    </row>
    <row r="18" spans="1:113" ht="18.75" customHeight="1" thickBot="1" x14ac:dyDescent="0.25">
      <c r="A18" s="178"/>
      <c r="B18" s="568" t="s">
        <v>157</v>
      </c>
      <c r="C18" s="489"/>
      <c r="D18" s="489"/>
      <c r="E18" s="569"/>
      <c r="F18" s="569"/>
      <c r="G18" s="569"/>
      <c r="H18" s="569"/>
      <c r="I18" s="569"/>
      <c r="J18" s="569"/>
      <c r="K18" s="569"/>
      <c r="L18" s="570">
        <v>279.43</v>
      </c>
      <c r="M18" s="570"/>
      <c r="N18" s="570"/>
      <c r="O18" s="570"/>
      <c r="P18" s="570"/>
      <c r="Q18" s="570"/>
      <c r="R18" s="571"/>
      <c r="S18" s="571"/>
      <c r="T18" s="571"/>
      <c r="U18" s="571"/>
      <c r="V18" s="572"/>
      <c r="W18" s="464"/>
      <c r="X18" s="465"/>
      <c r="Y18" s="465"/>
      <c r="Z18" s="465"/>
      <c r="AA18" s="465"/>
      <c r="AB18" s="456"/>
      <c r="AC18" s="573">
        <v>60.4</v>
      </c>
      <c r="AD18" s="574"/>
      <c r="AE18" s="574"/>
      <c r="AF18" s="574"/>
      <c r="AG18" s="575"/>
      <c r="AH18" s="573">
        <v>58.7</v>
      </c>
      <c r="AI18" s="574"/>
      <c r="AJ18" s="574"/>
      <c r="AK18" s="574"/>
      <c r="AL18" s="576"/>
      <c r="AM18" s="475"/>
      <c r="AN18" s="476"/>
      <c r="AO18" s="476"/>
      <c r="AP18" s="476"/>
      <c r="AQ18" s="476"/>
      <c r="AR18" s="476"/>
      <c r="AS18" s="476"/>
      <c r="AT18" s="477"/>
      <c r="AU18" s="478"/>
      <c r="AV18" s="479"/>
      <c r="AW18" s="479"/>
      <c r="AX18" s="479"/>
      <c r="AY18" s="480" t="s">
        <v>158</v>
      </c>
      <c r="AZ18" s="481"/>
      <c r="BA18" s="481"/>
      <c r="BB18" s="481"/>
      <c r="BC18" s="481"/>
      <c r="BD18" s="481"/>
      <c r="BE18" s="481"/>
      <c r="BF18" s="481"/>
      <c r="BG18" s="481"/>
      <c r="BH18" s="481"/>
      <c r="BI18" s="481"/>
      <c r="BJ18" s="481"/>
      <c r="BK18" s="481"/>
      <c r="BL18" s="481"/>
      <c r="BM18" s="482"/>
      <c r="BN18" s="446">
        <v>18968061</v>
      </c>
      <c r="BO18" s="447"/>
      <c r="BP18" s="447"/>
      <c r="BQ18" s="447"/>
      <c r="BR18" s="447"/>
      <c r="BS18" s="447"/>
      <c r="BT18" s="447"/>
      <c r="BU18" s="448"/>
      <c r="BV18" s="446">
        <v>18374152</v>
      </c>
      <c r="BW18" s="447"/>
      <c r="BX18" s="447"/>
      <c r="BY18" s="447"/>
      <c r="BZ18" s="447"/>
      <c r="CA18" s="447"/>
      <c r="CB18" s="447"/>
      <c r="CC18" s="448"/>
      <c r="CD18" s="191"/>
      <c r="CE18" s="560"/>
      <c r="CF18" s="560"/>
      <c r="CG18" s="560"/>
      <c r="CH18" s="560"/>
      <c r="CI18" s="560"/>
      <c r="CJ18" s="560"/>
      <c r="CK18" s="560"/>
      <c r="CL18" s="560"/>
      <c r="CM18" s="560"/>
      <c r="CN18" s="560"/>
      <c r="CO18" s="560"/>
      <c r="CP18" s="560"/>
      <c r="CQ18" s="560"/>
      <c r="CR18" s="560"/>
      <c r="CS18" s="561"/>
      <c r="CT18" s="443"/>
      <c r="CU18" s="444"/>
      <c r="CV18" s="444"/>
      <c r="CW18" s="444"/>
      <c r="CX18" s="444"/>
      <c r="CY18" s="444"/>
      <c r="CZ18" s="444"/>
      <c r="DA18" s="445"/>
      <c r="DB18" s="443"/>
      <c r="DC18" s="444"/>
      <c r="DD18" s="444"/>
      <c r="DE18" s="444"/>
      <c r="DF18" s="444"/>
      <c r="DG18" s="444"/>
      <c r="DH18" s="444"/>
      <c r="DI18" s="445"/>
    </row>
    <row r="19" spans="1:113" ht="18.75" customHeight="1" thickBot="1" x14ac:dyDescent="0.25">
      <c r="A19" s="178"/>
      <c r="B19" s="568" t="s">
        <v>159</v>
      </c>
      <c r="C19" s="489"/>
      <c r="D19" s="489"/>
      <c r="E19" s="569"/>
      <c r="F19" s="569"/>
      <c r="G19" s="569"/>
      <c r="H19" s="569"/>
      <c r="I19" s="569"/>
      <c r="J19" s="569"/>
      <c r="K19" s="569"/>
      <c r="L19" s="577">
        <v>268</v>
      </c>
      <c r="M19" s="577"/>
      <c r="N19" s="577"/>
      <c r="O19" s="577"/>
      <c r="P19" s="577"/>
      <c r="Q19" s="577"/>
      <c r="R19" s="578"/>
      <c r="S19" s="578"/>
      <c r="T19" s="578"/>
      <c r="U19" s="578"/>
      <c r="V19" s="579"/>
      <c r="W19" s="403"/>
      <c r="X19" s="404"/>
      <c r="Y19" s="404"/>
      <c r="Z19" s="404"/>
      <c r="AA19" s="404"/>
      <c r="AB19" s="404"/>
      <c r="AC19" s="555"/>
      <c r="AD19" s="555"/>
      <c r="AE19" s="555"/>
      <c r="AF19" s="555"/>
      <c r="AG19" s="555"/>
      <c r="AH19" s="555"/>
      <c r="AI19" s="555"/>
      <c r="AJ19" s="555"/>
      <c r="AK19" s="555"/>
      <c r="AL19" s="556"/>
      <c r="AM19" s="475"/>
      <c r="AN19" s="476"/>
      <c r="AO19" s="476"/>
      <c r="AP19" s="476"/>
      <c r="AQ19" s="476"/>
      <c r="AR19" s="476"/>
      <c r="AS19" s="476"/>
      <c r="AT19" s="477"/>
      <c r="AU19" s="478"/>
      <c r="AV19" s="479"/>
      <c r="AW19" s="479"/>
      <c r="AX19" s="479"/>
      <c r="AY19" s="480" t="s">
        <v>160</v>
      </c>
      <c r="AZ19" s="481"/>
      <c r="BA19" s="481"/>
      <c r="BB19" s="481"/>
      <c r="BC19" s="481"/>
      <c r="BD19" s="481"/>
      <c r="BE19" s="481"/>
      <c r="BF19" s="481"/>
      <c r="BG19" s="481"/>
      <c r="BH19" s="481"/>
      <c r="BI19" s="481"/>
      <c r="BJ19" s="481"/>
      <c r="BK19" s="481"/>
      <c r="BL19" s="481"/>
      <c r="BM19" s="482"/>
      <c r="BN19" s="446">
        <v>26277051</v>
      </c>
      <c r="BO19" s="447"/>
      <c r="BP19" s="447"/>
      <c r="BQ19" s="447"/>
      <c r="BR19" s="447"/>
      <c r="BS19" s="447"/>
      <c r="BT19" s="447"/>
      <c r="BU19" s="448"/>
      <c r="BV19" s="446">
        <v>24909000</v>
      </c>
      <c r="BW19" s="447"/>
      <c r="BX19" s="447"/>
      <c r="BY19" s="447"/>
      <c r="BZ19" s="447"/>
      <c r="CA19" s="447"/>
      <c r="CB19" s="447"/>
      <c r="CC19" s="448"/>
      <c r="CD19" s="191"/>
      <c r="CE19" s="560"/>
      <c r="CF19" s="560"/>
      <c r="CG19" s="560"/>
      <c r="CH19" s="560"/>
      <c r="CI19" s="560"/>
      <c r="CJ19" s="560"/>
      <c r="CK19" s="560"/>
      <c r="CL19" s="560"/>
      <c r="CM19" s="560"/>
      <c r="CN19" s="560"/>
      <c r="CO19" s="560"/>
      <c r="CP19" s="560"/>
      <c r="CQ19" s="560"/>
      <c r="CR19" s="560"/>
      <c r="CS19" s="561"/>
      <c r="CT19" s="443"/>
      <c r="CU19" s="444"/>
      <c r="CV19" s="444"/>
      <c r="CW19" s="444"/>
      <c r="CX19" s="444"/>
      <c r="CY19" s="444"/>
      <c r="CZ19" s="444"/>
      <c r="DA19" s="445"/>
      <c r="DB19" s="443"/>
      <c r="DC19" s="444"/>
      <c r="DD19" s="444"/>
      <c r="DE19" s="444"/>
      <c r="DF19" s="444"/>
      <c r="DG19" s="444"/>
      <c r="DH19" s="444"/>
      <c r="DI19" s="445"/>
    </row>
    <row r="20" spans="1:113" ht="18.75" customHeight="1" thickBot="1" x14ac:dyDescent="0.25">
      <c r="A20" s="178"/>
      <c r="B20" s="568" t="s">
        <v>161</v>
      </c>
      <c r="C20" s="489"/>
      <c r="D20" s="489"/>
      <c r="E20" s="569"/>
      <c r="F20" s="569"/>
      <c r="G20" s="569"/>
      <c r="H20" s="569"/>
      <c r="I20" s="569"/>
      <c r="J20" s="569"/>
      <c r="K20" s="569"/>
      <c r="L20" s="577">
        <v>27127</v>
      </c>
      <c r="M20" s="577"/>
      <c r="N20" s="577"/>
      <c r="O20" s="577"/>
      <c r="P20" s="577"/>
      <c r="Q20" s="577"/>
      <c r="R20" s="578"/>
      <c r="S20" s="578"/>
      <c r="T20" s="578"/>
      <c r="U20" s="578"/>
      <c r="V20" s="579"/>
      <c r="W20" s="464"/>
      <c r="X20" s="465"/>
      <c r="Y20" s="465"/>
      <c r="Z20" s="465"/>
      <c r="AA20" s="465"/>
      <c r="AB20" s="465"/>
      <c r="AC20" s="580"/>
      <c r="AD20" s="580"/>
      <c r="AE20" s="580"/>
      <c r="AF20" s="580"/>
      <c r="AG20" s="580"/>
      <c r="AH20" s="580"/>
      <c r="AI20" s="580"/>
      <c r="AJ20" s="580"/>
      <c r="AK20" s="580"/>
      <c r="AL20" s="581"/>
      <c r="AM20" s="582"/>
      <c r="AN20" s="501"/>
      <c r="AO20" s="501"/>
      <c r="AP20" s="501"/>
      <c r="AQ20" s="501"/>
      <c r="AR20" s="501"/>
      <c r="AS20" s="501"/>
      <c r="AT20" s="502"/>
      <c r="AU20" s="583"/>
      <c r="AV20" s="584"/>
      <c r="AW20" s="584"/>
      <c r="AX20" s="585"/>
      <c r="AY20" s="480"/>
      <c r="AZ20" s="481"/>
      <c r="BA20" s="481"/>
      <c r="BB20" s="481"/>
      <c r="BC20" s="481"/>
      <c r="BD20" s="481"/>
      <c r="BE20" s="481"/>
      <c r="BF20" s="481"/>
      <c r="BG20" s="481"/>
      <c r="BH20" s="481"/>
      <c r="BI20" s="481"/>
      <c r="BJ20" s="481"/>
      <c r="BK20" s="481"/>
      <c r="BL20" s="481"/>
      <c r="BM20" s="482"/>
      <c r="BN20" s="446"/>
      <c r="BO20" s="447"/>
      <c r="BP20" s="447"/>
      <c r="BQ20" s="447"/>
      <c r="BR20" s="447"/>
      <c r="BS20" s="447"/>
      <c r="BT20" s="447"/>
      <c r="BU20" s="448"/>
      <c r="BV20" s="446"/>
      <c r="BW20" s="447"/>
      <c r="BX20" s="447"/>
      <c r="BY20" s="447"/>
      <c r="BZ20" s="447"/>
      <c r="CA20" s="447"/>
      <c r="CB20" s="447"/>
      <c r="CC20" s="448"/>
      <c r="CD20" s="191"/>
      <c r="CE20" s="560"/>
      <c r="CF20" s="560"/>
      <c r="CG20" s="560"/>
      <c r="CH20" s="560"/>
      <c r="CI20" s="560"/>
      <c r="CJ20" s="560"/>
      <c r="CK20" s="560"/>
      <c r="CL20" s="560"/>
      <c r="CM20" s="560"/>
      <c r="CN20" s="560"/>
      <c r="CO20" s="560"/>
      <c r="CP20" s="560"/>
      <c r="CQ20" s="560"/>
      <c r="CR20" s="560"/>
      <c r="CS20" s="561"/>
      <c r="CT20" s="443"/>
      <c r="CU20" s="444"/>
      <c r="CV20" s="444"/>
      <c r="CW20" s="444"/>
      <c r="CX20" s="444"/>
      <c r="CY20" s="444"/>
      <c r="CZ20" s="444"/>
      <c r="DA20" s="445"/>
      <c r="DB20" s="443"/>
      <c r="DC20" s="444"/>
      <c r="DD20" s="444"/>
      <c r="DE20" s="444"/>
      <c r="DF20" s="444"/>
      <c r="DG20" s="444"/>
      <c r="DH20" s="444"/>
      <c r="DI20" s="445"/>
    </row>
    <row r="21" spans="1:113" ht="18.75" customHeight="1" thickBot="1" x14ac:dyDescent="0.25">
      <c r="A21" s="178"/>
      <c r="B21" s="586" t="s">
        <v>162</v>
      </c>
      <c r="C21" s="587"/>
      <c r="D21" s="587"/>
      <c r="E21" s="587"/>
      <c r="F21" s="587"/>
      <c r="G21" s="587"/>
      <c r="H21" s="587"/>
      <c r="I21" s="587"/>
      <c r="J21" s="587"/>
      <c r="K21" s="587"/>
      <c r="L21" s="587"/>
      <c r="M21" s="587"/>
      <c r="N21" s="587"/>
      <c r="O21" s="587"/>
      <c r="P21" s="587"/>
      <c r="Q21" s="587"/>
      <c r="R21" s="587"/>
      <c r="S21" s="587"/>
      <c r="T21" s="587"/>
      <c r="U21" s="587"/>
      <c r="V21" s="587"/>
      <c r="W21" s="587"/>
      <c r="X21" s="587"/>
      <c r="Y21" s="587"/>
      <c r="Z21" s="587"/>
      <c r="AA21" s="587"/>
      <c r="AB21" s="587"/>
      <c r="AC21" s="587"/>
      <c r="AD21" s="587"/>
      <c r="AE21" s="587"/>
      <c r="AF21" s="587"/>
      <c r="AG21" s="587"/>
      <c r="AH21" s="587"/>
      <c r="AI21" s="587"/>
      <c r="AJ21" s="587"/>
      <c r="AK21" s="587"/>
      <c r="AL21" s="587"/>
      <c r="AM21" s="587"/>
      <c r="AN21" s="587"/>
      <c r="AO21" s="587"/>
      <c r="AP21" s="587"/>
      <c r="AQ21" s="587"/>
      <c r="AR21" s="587"/>
      <c r="AS21" s="587"/>
      <c r="AT21" s="587"/>
      <c r="AU21" s="587"/>
      <c r="AV21" s="587"/>
      <c r="AW21" s="587"/>
      <c r="AX21" s="588"/>
      <c r="AY21" s="562"/>
      <c r="AZ21" s="563"/>
      <c r="BA21" s="563"/>
      <c r="BB21" s="563"/>
      <c r="BC21" s="563"/>
      <c r="BD21" s="563"/>
      <c r="BE21" s="563"/>
      <c r="BF21" s="563"/>
      <c r="BG21" s="563"/>
      <c r="BH21" s="563"/>
      <c r="BI21" s="563"/>
      <c r="BJ21" s="563"/>
      <c r="BK21" s="563"/>
      <c r="BL21" s="563"/>
      <c r="BM21" s="564"/>
      <c r="BN21" s="565"/>
      <c r="BO21" s="566"/>
      <c r="BP21" s="566"/>
      <c r="BQ21" s="566"/>
      <c r="BR21" s="566"/>
      <c r="BS21" s="566"/>
      <c r="BT21" s="566"/>
      <c r="BU21" s="567"/>
      <c r="BV21" s="565"/>
      <c r="BW21" s="566"/>
      <c r="BX21" s="566"/>
      <c r="BY21" s="566"/>
      <c r="BZ21" s="566"/>
      <c r="CA21" s="566"/>
      <c r="CB21" s="566"/>
      <c r="CC21" s="567"/>
      <c r="CD21" s="191"/>
      <c r="CE21" s="560"/>
      <c r="CF21" s="560"/>
      <c r="CG21" s="560"/>
      <c r="CH21" s="560"/>
      <c r="CI21" s="560"/>
      <c r="CJ21" s="560"/>
      <c r="CK21" s="560"/>
      <c r="CL21" s="560"/>
      <c r="CM21" s="560"/>
      <c r="CN21" s="560"/>
      <c r="CO21" s="560"/>
      <c r="CP21" s="560"/>
      <c r="CQ21" s="560"/>
      <c r="CR21" s="560"/>
      <c r="CS21" s="561"/>
      <c r="CT21" s="443"/>
      <c r="CU21" s="444"/>
      <c r="CV21" s="444"/>
      <c r="CW21" s="444"/>
      <c r="CX21" s="444"/>
      <c r="CY21" s="444"/>
      <c r="CZ21" s="444"/>
      <c r="DA21" s="445"/>
      <c r="DB21" s="443"/>
      <c r="DC21" s="444"/>
      <c r="DD21" s="444"/>
      <c r="DE21" s="444"/>
      <c r="DF21" s="444"/>
      <c r="DG21" s="444"/>
      <c r="DH21" s="444"/>
      <c r="DI21" s="445"/>
    </row>
    <row r="22" spans="1:113" ht="18.75" customHeight="1" x14ac:dyDescent="0.2">
      <c r="A22" s="178"/>
      <c r="B22" s="616" t="s">
        <v>163</v>
      </c>
      <c r="C22" s="590"/>
      <c r="D22" s="591"/>
      <c r="E22" s="458" t="s">
        <v>1</v>
      </c>
      <c r="F22" s="463"/>
      <c r="G22" s="463"/>
      <c r="H22" s="463"/>
      <c r="I22" s="463"/>
      <c r="J22" s="463"/>
      <c r="K22" s="453"/>
      <c r="L22" s="458" t="s">
        <v>164</v>
      </c>
      <c r="M22" s="463"/>
      <c r="N22" s="463"/>
      <c r="O22" s="463"/>
      <c r="P22" s="453"/>
      <c r="Q22" s="621" t="s">
        <v>165</v>
      </c>
      <c r="R22" s="622"/>
      <c r="S22" s="622"/>
      <c r="T22" s="622"/>
      <c r="U22" s="622"/>
      <c r="V22" s="623"/>
      <c r="W22" s="589" t="s">
        <v>166</v>
      </c>
      <c r="X22" s="590"/>
      <c r="Y22" s="591"/>
      <c r="Z22" s="458" t="s">
        <v>1</v>
      </c>
      <c r="AA22" s="463"/>
      <c r="AB22" s="463"/>
      <c r="AC22" s="463"/>
      <c r="AD22" s="463"/>
      <c r="AE22" s="463"/>
      <c r="AF22" s="463"/>
      <c r="AG22" s="453"/>
      <c r="AH22" s="627" t="s">
        <v>167</v>
      </c>
      <c r="AI22" s="463"/>
      <c r="AJ22" s="463"/>
      <c r="AK22" s="463"/>
      <c r="AL22" s="453"/>
      <c r="AM22" s="627" t="s">
        <v>168</v>
      </c>
      <c r="AN22" s="628"/>
      <c r="AO22" s="628"/>
      <c r="AP22" s="628"/>
      <c r="AQ22" s="628"/>
      <c r="AR22" s="629"/>
      <c r="AS22" s="621" t="s">
        <v>165</v>
      </c>
      <c r="AT22" s="622"/>
      <c r="AU22" s="622"/>
      <c r="AV22" s="622"/>
      <c r="AW22" s="622"/>
      <c r="AX22" s="633"/>
      <c r="AY22" s="406" t="s">
        <v>169</v>
      </c>
      <c r="AZ22" s="407"/>
      <c r="BA22" s="407"/>
      <c r="BB22" s="407"/>
      <c r="BC22" s="407"/>
      <c r="BD22" s="407"/>
      <c r="BE22" s="407"/>
      <c r="BF22" s="407"/>
      <c r="BG22" s="407"/>
      <c r="BH22" s="407"/>
      <c r="BI22" s="407"/>
      <c r="BJ22" s="407"/>
      <c r="BK22" s="407"/>
      <c r="BL22" s="407"/>
      <c r="BM22" s="408"/>
      <c r="BN22" s="409">
        <v>42600674</v>
      </c>
      <c r="BO22" s="410"/>
      <c r="BP22" s="410"/>
      <c r="BQ22" s="410"/>
      <c r="BR22" s="410"/>
      <c r="BS22" s="410"/>
      <c r="BT22" s="410"/>
      <c r="BU22" s="411"/>
      <c r="BV22" s="409">
        <v>41705537</v>
      </c>
      <c r="BW22" s="410"/>
      <c r="BX22" s="410"/>
      <c r="BY22" s="410"/>
      <c r="BZ22" s="410"/>
      <c r="CA22" s="410"/>
      <c r="CB22" s="410"/>
      <c r="CC22" s="411"/>
      <c r="CD22" s="191"/>
      <c r="CE22" s="560"/>
      <c r="CF22" s="560"/>
      <c r="CG22" s="560"/>
      <c r="CH22" s="560"/>
      <c r="CI22" s="560"/>
      <c r="CJ22" s="560"/>
      <c r="CK22" s="560"/>
      <c r="CL22" s="560"/>
      <c r="CM22" s="560"/>
      <c r="CN22" s="560"/>
      <c r="CO22" s="560"/>
      <c r="CP22" s="560"/>
      <c r="CQ22" s="560"/>
      <c r="CR22" s="560"/>
      <c r="CS22" s="561"/>
      <c r="CT22" s="443"/>
      <c r="CU22" s="444"/>
      <c r="CV22" s="444"/>
      <c r="CW22" s="444"/>
      <c r="CX22" s="444"/>
      <c r="CY22" s="444"/>
      <c r="CZ22" s="444"/>
      <c r="DA22" s="445"/>
      <c r="DB22" s="443"/>
      <c r="DC22" s="444"/>
      <c r="DD22" s="444"/>
      <c r="DE22" s="444"/>
      <c r="DF22" s="444"/>
      <c r="DG22" s="444"/>
      <c r="DH22" s="444"/>
      <c r="DI22" s="445"/>
    </row>
    <row r="23" spans="1:113" ht="18.75" customHeight="1" x14ac:dyDescent="0.2">
      <c r="A23" s="178"/>
      <c r="B23" s="617"/>
      <c r="C23" s="593"/>
      <c r="D23" s="594"/>
      <c r="E23" s="432"/>
      <c r="F23" s="437"/>
      <c r="G23" s="437"/>
      <c r="H23" s="437"/>
      <c r="I23" s="437"/>
      <c r="J23" s="437"/>
      <c r="K23" s="426"/>
      <c r="L23" s="432"/>
      <c r="M23" s="437"/>
      <c r="N23" s="437"/>
      <c r="O23" s="437"/>
      <c r="P23" s="426"/>
      <c r="Q23" s="624"/>
      <c r="R23" s="625"/>
      <c r="S23" s="625"/>
      <c r="T23" s="625"/>
      <c r="U23" s="625"/>
      <c r="V23" s="626"/>
      <c r="W23" s="592"/>
      <c r="X23" s="593"/>
      <c r="Y23" s="594"/>
      <c r="Z23" s="432"/>
      <c r="AA23" s="437"/>
      <c r="AB23" s="437"/>
      <c r="AC23" s="437"/>
      <c r="AD23" s="437"/>
      <c r="AE23" s="437"/>
      <c r="AF23" s="437"/>
      <c r="AG23" s="426"/>
      <c r="AH23" s="432"/>
      <c r="AI23" s="437"/>
      <c r="AJ23" s="437"/>
      <c r="AK23" s="437"/>
      <c r="AL23" s="426"/>
      <c r="AM23" s="630"/>
      <c r="AN23" s="631"/>
      <c r="AO23" s="631"/>
      <c r="AP23" s="631"/>
      <c r="AQ23" s="631"/>
      <c r="AR23" s="632"/>
      <c r="AS23" s="624"/>
      <c r="AT23" s="625"/>
      <c r="AU23" s="625"/>
      <c r="AV23" s="625"/>
      <c r="AW23" s="625"/>
      <c r="AX23" s="634"/>
      <c r="AY23" s="480" t="s">
        <v>170</v>
      </c>
      <c r="AZ23" s="481"/>
      <c r="BA23" s="481"/>
      <c r="BB23" s="481"/>
      <c r="BC23" s="481"/>
      <c r="BD23" s="481"/>
      <c r="BE23" s="481"/>
      <c r="BF23" s="481"/>
      <c r="BG23" s="481"/>
      <c r="BH23" s="481"/>
      <c r="BI23" s="481"/>
      <c r="BJ23" s="481"/>
      <c r="BK23" s="481"/>
      <c r="BL23" s="481"/>
      <c r="BM23" s="482"/>
      <c r="BN23" s="446">
        <v>24627138</v>
      </c>
      <c r="BO23" s="447"/>
      <c r="BP23" s="447"/>
      <c r="BQ23" s="447"/>
      <c r="BR23" s="447"/>
      <c r="BS23" s="447"/>
      <c r="BT23" s="447"/>
      <c r="BU23" s="448"/>
      <c r="BV23" s="446">
        <v>23940258</v>
      </c>
      <c r="BW23" s="447"/>
      <c r="BX23" s="447"/>
      <c r="BY23" s="447"/>
      <c r="BZ23" s="447"/>
      <c r="CA23" s="447"/>
      <c r="CB23" s="447"/>
      <c r="CC23" s="448"/>
      <c r="CD23" s="191"/>
      <c r="CE23" s="560"/>
      <c r="CF23" s="560"/>
      <c r="CG23" s="560"/>
      <c r="CH23" s="560"/>
      <c r="CI23" s="560"/>
      <c r="CJ23" s="560"/>
      <c r="CK23" s="560"/>
      <c r="CL23" s="560"/>
      <c r="CM23" s="560"/>
      <c r="CN23" s="560"/>
      <c r="CO23" s="560"/>
      <c r="CP23" s="560"/>
      <c r="CQ23" s="560"/>
      <c r="CR23" s="560"/>
      <c r="CS23" s="561"/>
      <c r="CT23" s="443"/>
      <c r="CU23" s="444"/>
      <c r="CV23" s="444"/>
      <c r="CW23" s="444"/>
      <c r="CX23" s="444"/>
      <c r="CY23" s="444"/>
      <c r="CZ23" s="444"/>
      <c r="DA23" s="445"/>
      <c r="DB23" s="443"/>
      <c r="DC23" s="444"/>
      <c r="DD23" s="444"/>
      <c r="DE23" s="444"/>
      <c r="DF23" s="444"/>
      <c r="DG23" s="444"/>
      <c r="DH23" s="444"/>
      <c r="DI23" s="445"/>
    </row>
    <row r="24" spans="1:113" ht="18.75" customHeight="1" thickBot="1" x14ac:dyDescent="0.25">
      <c r="A24" s="178"/>
      <c r="B24" s="617"/>
      <c r="C24" s="593"/>
      <c r="D24" s="594"/>
      <c r="E24" s="496" t="s">
        <v>171</v>
      </c>
      <c r="F24" s="476"/>
      <c r="G24" s="476"/>
      <c r="H24" s="476"/>
      <c r="I24" s="476"/>
      <c r="J24" s="476"/>
      <c r="K24" s="477"/>
      <c r="L24" s="497">
        <v>1</v>
      </c>
      <c r="M24" s="498"/>
      <c r="N24" s="498"/>
      <c r="O24" s="498"/>
      <c r="P24" s="540"/>
      <c r="Q24" s="497">
        <v>10000</v>
      </c>
      <c r="R24" s="498"/>
      <c r="S24" s="498"/>
      <c r="T24" s="498"/>
      <c r="U24" s="498"/>
      <c r="V24" s="540"/>
      <c r="W24" s="592"/>
      <c r="X24" s="593"/>
      <c r="Y24" s="594"/>
      <c r="Z24" s="496" t="s">
        <v>172</v>
      </c>
      <c r="AA24" s="476"/>
      <c r="AB24" s="476"/>
      <c r="AC24" s="476"/>
      <c r="AD24" s="476"/>
      <c r="AE24" s="476"/>
      <c r="AF24" s="476"/>
      <c r="AG24" s="477"/>
      <c r="AH24" s="497">
        <v>508</v>
      </c>
      <c r="AI24" s="498"/>
      <c r="AJ24" s="498"/>
      <c r="AK24" s="498"/>
      <c r="AL24" s="540"/>
      <c r="AM24" s="497">
        <v>1589532</v>
      </c>
      <c r="AN24" s="498"/>
      <c r="AO24" s="498"/>
      <c r="AP24" s="498"/>
      <c r="AQ24" s="498"/>
      <c r="AR24" s="540"/>
      <c r="AS24" s="497">
        <v>3129</v>
      </c>
      <c r="AT24" s="498"/>
      <c r="AU24" s="498"/>
      <c r="AV24" s="498"/>
      <c r="AW24" s="498"/>
      <c r="AX24" s="499"/>
      <c r="AY24" s="562" t="s">
        <v>173</v>
      </c>
      <c r="AZ24" s="563"/>
      <c r="BA24" s="563"/>
      <c r="BB24" s="563"/>
      <c r="BC24" s="563"/>
      <c r="BD24" s="563"/>
      <c r="BE24" s="563"/>
      <c r="BF24" s="563"/>
      <c r="BG24" s="563"/>
      <c r="BH24" s="563"/>
      <c r="BI24" s="563"/>
      <c r="BJ24" s="563"/>
      <c r="BK24" s="563"/>
      <c r="BL24" s="563"/>
      <c r="BM24" s="564"/>
      <c r="BN24" s="446">
        <v>28360596</v>
      </c>
      <c r="BO24" s="447"/>
      <c r="BP24" s="447"/>
      <c r="BQ24" s="447"/>
      <c r="BR24" s="447"/>
      <c r="BS24" s="447"/>
      <c r="BT24" s="447"/>
      <c r="BU24" s="448"/>
      <c r="BV24" s="446">
        <v>27571812</v>
      </c>
      <c r="BW24" s="447"/>
      <c r="BX24" s="447"/>
      <c r="BY24" s="447"/>
      <c r="BZ24" s="447"/>
      <c r="CA24" s="447"/>
      <c r="CB24" s="447"/>
      <c r="CC24" s="448"/>
      <c r="CD24" s="191"/>
      <c r="CE24" s="560"/>
      <c r="CF24" s="560"/>
      <c r="CG24" s="560"/>
      <c r="CH24" s="560"/>
      <c r="CI24" s="560"/>
      <c r="CJ24" s="560"/>
      <c r="CK24" s="560"/>
      <c r="CL24" s="560"/>
      <c r="CM24" s="560"/>
      <c r="CN24" s="560"/>
      <c r="CO24" s="560"/>
      <c r="CP24" s="560"/>
      <c r="CQ24" s="560"/>
      <c r="CR24" s="560"/>
      <c r="CS24" s="561"/>
      <c r="CT24" s="443"/>
      <c r="CU24" s="444"/>
      <c r="CV24" s="444"/>
      <c r="CW24" s="444"/>
      <c r="CX24" s="444"/>
      <c r="CY24" s="444"/>
      <c r="CZ24" s="444"/>
      <c r="DA24" s="445"/>
      <c r="DB24" s="443"/>
      <c r="DC24" s="444"/>
      <c r="DD24" s="444"/>
      <c r="DE24" s="444"/>
      <c r="DF24" s="444"/>
      <c r="DG24" s="444"/>
      <c r="DH24" s="444"/>
      <c r="DI24" s="445"/>
    </row>
    <row r="25" spans="1:113" ht="18.75" customHeight="1" x14ac:dyDescent="0.2">
      <c r="A25" s="178"/>
      <c r="B25" s="617"/>
      <c r="C25" s="593"/>
      <c r="D25" s="594"/>
      <c r="E25" s="496" t="s">
        <v>174</v>
      </c>
      <c r="F25" s="476"/>
      <c r="G25" s="476"/>
      <c r="H25" s="476"/>
      <c r="I25" s="476"/>
      <c r="J25" s="476"/>
      <c r="K25" s="477"/>
      <c r="L25" s="497">
        <v>1</v>
      </c>
      <c r="M25" s="498"/>
      <c r="N25" s="498"/>
      <c r="O25" s="498"/>
      <c r="P25" s="540"/>
      <c r="Q25" s="497">
        <v>7740</v>
      </c>
      <c r="R25" s="498"/>
      <c r="S25" s="498"/>
      <c r="T25" s="498"/>
      <c r="U25" s="498"/>
      <c r="V25" s="540"/>
      <c r="W25" s="592"/>
      <c r="X25" s="593"/>
      <c r="Y25" s="594"/>
      <c r="Z25" s="496" t="s">
        <v>175</v>
      </c>
      <c r="AA25" s="476"/>
      <c r="AB25" s="476"/>
      <c r="AC25" s="476"/>
      <c r="AD25" s="476"/>
      <c r="AE25" s="476"/>
      <c r="AF25" s="476"/>
      <c r="AG25" s="477"/>
      <c r="AH25" s="497" t="s">
        <v>137</v>
      </c>
      <c r="AI25" s="498"/>
      <c r="AJ25" s="498"/>
      <c r="AK25" s="498"/>
      <c r="AL25" s="540"/>
      <c r="AM25" s="497" t="s">
        <v>129</v>
      </c>
      <c r="AN25" s="498"/>
      <c r="AO25" s="498"/>
      <c r="AP25" s="498"/>
      <c r="AQ25" s="498"/>
      <c r="AR25" s="540"/>
      <c r="AS25" s="497" t="s">
        <v>137</v>
      </c>
      <c r="AT25" s="498"/>
      <c r="AU25" s="498"/>
      <c r="AV25" s="498"/>
      <c r="AW25" s="498"/>
      <c r="AX25" s="499"/>
      <c r="AY25" s="406" t="s">
        <v>176</v>
      </c>
      <c r="AZ25" s="407"/>
      <c r="BA25" s="407"/>
      <c r="BB25" s="407"/>
      <c r="BC25" s="407"/>
      <c r="BD25" s="407"/>
      <c r="BE25" s="407"/>
      <c r="BF25" s="407"/>
      <c r="BG25" s="407"/>
      <c r="BH25" s="407"/>
      <c r="BI25" s="407"/>
      <c r="BJ25" s="407"/>
      <c r="BK25" s="407"/>
      <c r="BL25" s="407"/>
      <c r="BM25" s="408"/>
      <c r="BN25" s="409">
        <v>7738443</v>
      </c>
      <c r="BO25" s="410"/>
      <c r="BP25" s="410"/>
      <c r="BQ25" s="410"/>
      <c r="BR25" s="410"/>
      <c r="BS25" s="410"/>
      <c r="BT25" s="410"/>
      <c r="BU25" s="411"/>
      <c r="BV25" s="409">
        <v>7394491</v>
      </c>
      <c r="BW25" s="410"/>
      <c r="BX25" s="410"/>
      <c r="BY25" s="410"/>
      <c r="BZ25" s="410"/>
      <c r="CA25" s="410"/>
      <c r="CB25" s="410"/>
      <c r="CC25" s="411"/>
      <c r="CD25" s="191"/>
      <c r="CE25" s="560"/>
      <c r="CF25" s="560"/>
      <c r="CG25" s="560"/>
      <c r="CH25" s="560"/>
      <c r="CI25" s="560"/>
      <c r="CJ25" s="560"/>
      <c r="CK25" s="560"/>
      <c r="CL25" s="560"/>
      <c r="CM25" s="560"/>
      <c r="CN25" s="560"/>
      <c r="CO25" s="560"/>
      <c r="CP25" s="560"/>
      <c r="CQ25" s="560"/>
      <c r="CR25" s="560"/>
      <c r="CS25" s="561"/>
      <c r="CT25" s="443"/>
      <c r="CU25" s="444"/>
      <c r="CV25" s="444"/>
      <c r="CW25" s="444"/>
      <c r="CX25" s="444"/>
      <c r="CY25" s="444"/>
      <c r="CZ25" s="444"/>
      <c r="DA25" s="445"/>
      <c r="DB25" s="443"/>
      <c r="DC25" s="444"/>
      <c r="DD25" s="444"/>
      <c r="DE25" s="444"/>
      <c r="DF25" s="444"/>
      <c r="DG25" s="444"/>
      <c r="DH25" s="444"/>
      <c r="DI25" s="445"/>
    </row>
    <row r="26" spans="1:113" ht="18.75" customHeight="1" x14ac:dyDescent="0.2">
      <c r="A26" s="178"/>
      <c r="B26" s="617"/>
      <c r="C26" s="593"/>
      <c r="D26" s="594"/>
      <c r="E26" s="496" t="s">
        <v>177</v>
      </c>
      <c r="F26" s="476"/>
      <c r="G26" s="476"/>
      <c r="H26" s="476"/>
      <c r="I26" s="476"/>
      <c r="J26" s="476"/>
      <c r="K26" s="477"/>
      <c r="L26" s="497">
        <v>1</v>
      </c>
      <c r="M26" s="498"/>
      <c r="N26" s="498"/>
      <c r="O26" s="498"/>
      <c r="P26" s="540"/>
      <c r="Q26" s="497">
        <v>6980</v>
      </c>
      <c r="R26" s="498"/>
      <c r="S26" s="498"/>
      <c r="T26" s="498"/>
      <c r="U26" s="498"/>
      <c r="V26" s="540"/>
      <c r="W26" s="592"/>
      <c r="X26" s="593"/>
      <c r="Y26" s="594"/>
      <c r="Z26" s="496" t="s">
        <v>178</v>
      </c>
      <c r="AA26" s="598"/>
      <c r="AB26" s="598"/>
      <c r="AC26" s="598"/>
      <c r="AD26" s="598"/>
      <c r="AE26" s="598"/>
      <c r="AF26" s="598"/>
      <c r="AG26" s="599"/>
      <c r="AH26" s="497">
        <v>7</v>
      </c>
      <c r="AI26" s="498"/>
      <c r="AJ26" s="498"/>
      <c r="AK26" s="498"/>
      <c r="AL26" s="540"/>
      <c r="AM26" s="497">
        <v>24381</v>
      </c>
      <c r="AN26" s="498"/>
      <c r="AO26" s="498"/>
      <c r="AP26" s="498"/>
      <c r="AQ26" s="498"/>
      <c r="AR26" s="540"/>
      <c r="AS26" s="497">
        <v>3483</v>
      </c>
      <c r="AT26" s="498"/>
      <c r="AU26" s="498"/>
      <c r="AV26" s="498"/>
      <c r="AW26" s="498"/>
      <c r="AX26" s="499"/>
      <c r="AY26" s="449" t="s">
        <v>179</v>
      </c>
      <c r="AZ26" s="450"/>
      <c r="BA26" s="450"/>
      <c r="BB26" s="450"/>
      <c r="BC26" s="450"/>
      <c r="BD26" s="450"/>
      <c r="BE26" s="450"/>
      <c r="BF26" s="450"/>
      <c r="BG26" s="450"/>
      <c r="BH26" s="450"/>
      <c r="BI26" s="450"/>
      <c r="BJ26" s="450"/>
      <c r="BK26" s="450"/>
      <c r="BL26" s="450"/>
      <c r="BM26" s="451"/>
      <c r="BN26" s="446" t="s">
        <v>128</v>
      </c>
      <c r="BO26" s="447"/>
      <c r="BP26" s="447"/>
      <c r="BQ26" s="447"/>
      <c r="BR26" s="447"/>
      <c r="BS26" s="447"/>
      <c r="BT26" s="447"/>
      <c r="BU26" s="448"/>
      <c r="BV26" s="446" t="s">
        <v>137</v>
      </c>
      <c r="BW26" s="447"/>
      <c r="BX26" s="447"/>
      <c r="BY26" s="447"/>
      <c r="BZ26" s="447"/>
      <c r="CA26" s="447"/>
      <c r="CB26" s="447"/>
      <c r="CC26" s="448"/>
      <c r="CD26" s="191"/>
      <c r="CE26" s="560"/>
      <c r="CF26" s="560"/>
      <c r="CG26" s="560"/>
      <c r="CH26" s="560"/>
      <c r="CI26" s="560"/>
      <c r="CJ26" s="560"/>
      <c r="CK26" s="560"/>
      <c r="CL26" s="560"/>
      <c r="CM26" s="560"/>
      <c r="CN26" s="560"/>
      <c r="CO26" s="560"/>
      <c r="CP26" s="560"/>
      <c r="CQ26" s="560"/>
      <c r="CR26" s="560"/>
      <c r="CS26" s="561"/>
      <c r="CT26" s="443"/>
      <c r="CU26" s="444"/>
      <c r="CV26" s="444"/>
      <c r="CW26" s="444"/>
      <c r="CX26" s="444"/>
      <c r="CY26" s="444"/>
      <c r="CZ26" s="444"/>
      <c r="DA26" s="445"/>
      <c r="DB26" s="443"/>
      <c r="DC26" s="444"/>
      <c r="DD26" s="444"/>
      <c r="DE26" s="444"/>
      <c r="DF26" s="444"/>
      <c r="DG26" s="444"/>
      <c r="DH26" s="444"/>
      <c r="DI26" s="445"/>
    </row>
    <row r="27" spans="1:113" ht="18.75" customHeight="1" thickBot="1" x14ac:dyDescent="0.25">
      <c r="A27" s="178"/>
      <c r="B27" s="617"/>
      <c r="C27" s="593"/>
      <c r="D27" s="594"/>
      <c r="E27" s="496" t="s">
        <v>180</v>
      </c>
      <c r="F27" s="476"/>
      <c r="G27" s="476"/>
      <c r="H27" s="476"/>
      <c r="I27" s="476"/>
      <c r="J27" s="476"/>
      <c r="K27" s="477"/>
      <c r="L27" s="497">
        <v>1</v>
      </c>
      <c r="M27" s="498"/>
      <c r="N27" s="498"/>
      <c r="O27" s="498"/>
      <c r="P27" s="540"/>
      <c r="Q27" s="497">
        <v>5090</v>
      </c>
      <c r="R27" s="498"/>
      <c r="S27" s="498"/>
      <c r="T27" s="498"/>
      <c r="U27" s="498"/>
      <c r="V27" s="540"/>
      <c r="W27" s="592"/>
      <c r="X27" s="593"/>
      <c r="Y27" s="594"/>
      <c r="Z27" s="496" t="s">
        <v>181</v>
      </c>
      <c r="AA27" s="476"/>
      <c r="AB27" s="476"/>
      <c r="AC27" s="476"/>
      <c r="AD27" s="476"/>
      <c r="AE27" s="476"/>
      <c r="AF27" s="476"/>
      <c r="AG27" s="477"/>
      <c r="AH27" s="497">
        <v>28</v>
      </c>
      <c r="AI27" s="498"/>
      <c r="AJ27" s="498"/>
      <c r="AK27" s="498"/>
      <c r="AL27" s="540"/>
      <c r="AM27" s="497">
        <v>94364</v>
      </c>
      <c r="AN27" s="498"/>
      <c r="AO27" s="498"/>
      <c r="AP27" s="498"/>
      <c r="AQ27" s="498"/>
      <c r="AR27" s="540"/>
      <c r="AS27" s="497">
        <v>3370</v>
      </c>
      <c r="AT27" s="498"/>
      <c r="AU27" s="498"/>
      <c r="AV27" s="498"/>
      <c r="AW27" s="498"/>
      <c r="AX27" s="499"/>
      <c r="AY27" s="541" t="s">
        <v>182</v>
      </c>
      <c r="AZ27" s="542"/>
      <c r="BA27" s="542"/>
      <c r="BB27" s="542"/>
      <c r="BC27" s="542"/>
      <c r="BD27" s="542"/>
      <c r="BE27" s="542"/>
      <c r="BF27" s="542"/>
      <c r="BG27" s="542"/>
      <c r="BH27" s="542"/>
      <c r="BI27" s="542"/>
      <c r="BJ27" s="542"/>
      <c r="BK27" s="542"/>
      <c r="BL27" s="542"/>
      <c r="BM27" s="543"/>
      <c r="BN27" s="565">
        <v>305892</v>
      </c>
      <c r="BO27" s="566"/>
      <c r="BP27" s="566"/>
      <c r="BQ27" s="566"/>
      <c r="BR27" s="566"/>
      <c r="BS27" s="566"/>
      <c r="BT27" s="566"/>
      <c r="BU27" s="567"/>
      <c r="BV27" s="565">
        <v>1005894</v>
      </c>
      <c r="BW27" s="566"/>
      <c r="BX27" s="566"/>
      <c r="BY27" s="566"/>
      <c r="BZ27" s="566"/>
      <c r="CA27" s="566"/>
      <c r="CB27" s="566"/>
      <c r="CC27" s="567"/>
      <c r="CD27" s="193"/>
      <c r="CE27" s="560"/>
      <c r="CF27" s="560"/>
      <c r="CG27" s="560"/>
      <c r="CH27" s="560"/>
      <c r="CI27" s="560"/>
      <c r="CJ27" s="560"/>
      <c r="CK27" s="560"/>
      <c r="CL27" s="560"/>
      <c r="CM27" s="560"/>
      <c r="CN27" s="560"/>
      <c r="CO27" s="560"/>
      <c r="CP27" s="560"/>
      <c r="CQ27" s="560"/>
      <c r="CR27" s="560"/>
      <c r="CS27" s="561"/>
      <c r="CT27" s="443"/>
      <c r="CU27" s="444"/>
      <c r="CV27" s="444"/>
      <c r="CW27" s="444"/>
      <c r="CX27" s="444"/>
      <c r="CY27" s="444"/>
      <c r="CZ27" s="444"/>
      <c r="DA27" s="445"/>
      <c r="DB27" s="443"/>
      <c r="DC27" s="444"/>
      <c r="DD27" s="444"/>
      <c r="DE27" s="444"/>
      <c r="DF27" s="444"/>
      <c r="DG27" s="444"/>
      <c r="DH27" s="444"/>
      <c r="DI27" s="445"/>
    </row>
    <row r="28" spans="1:113" ht="18.75" customHeight="1" x14ac:dyDescent="0.2">
      <c r="A28" s="178"/>
      <c r="B28" s="617"/>
      <c r="C28" s="593"/>
      <c r="D28" s="594"/>
      <c r="E28" s="496" t="s">
        <v>183</v>
      </c>
      <c r="F28" s="476"/>
      <c r="G28" s="476"/>
      <c r="H28" s="476"/>
      <c r="I28" s="476"/>
      <c r="J28" s="476"/>
      <c r="K28" s="477"/>
      <c r="L28" s="497">
        <v>1</v>
      </c>
      <c r="M28" s="498"/>
      <c r="N28" s="498"/>
      <c r="O28" s="498"/>
      <c r="P28" s="540"/>
      <c r="Q28" s="497">
        <v>4510</v>
      </c>
      <c r="R28" s="498"/>
      <c r="S28" s="498"/>
      <c r="T28" s="498"/>
      <c r="U28" s="498"/>
      <c r="V28" s="540"/>
      <c r="W28" s="592"/>
      <c r="X28" s="593"/>
      <c r="Y28" s="594"/>
      <c r="Z28" s="496" t="s">
        <v>184</v>
      </c>
      <c r="AA28" s="476"/>
      <c r="AB28" s="476"/>
      <c r="AC28" s="476"/>
      <c r="AD28" s="476"/>
      <c r="AE28" s="476"/>
      <c r="AF28" s="476"/>
      <c r="AG28" s="477"/>
      <c r="AH28" s="497" t="s">
        <v>137</v>
      </c>
      <c r="AI28" s="498"/>
      <c r="AJ28" s="498"/>
      <c r="AK28" s="498"/>
      <c r="AL28" s="540"/>
      <c r="AM28" s="497" t="s">
        <v>137</v>
      </c>
      <c r="AN28" s="498"/>
      <c r="AO28" s="498"/>
      <c r="AP28" s="498"/>
      <c r="AQ28" s="498"/>
      <c r="AR28" s="540"/>
      <c r="AS28" s="497" t="s">
        <v>128</v>
      </c>
      <c r="AT28" s="498"/>
      <c r="AU28" s="498"/>
      <c r="AV28" s="498"/>
      <c r="AW28" s="498"/>
      <c r="AX28" s="499"/>
      <c r="AY28" s="600" t="s">
        <v>185</v>
      </c>
      <c r="AZ28" s="601"/>
      <c r="BA28" s="601"/>
      <c r="BB28" s="602"/>
      <c r="BC28" s="406" t="s">
        <v>48</v>
      </c>
      <c r="BD28" s="407"/>
      <c r="BE28" s="407"/>
      <c r="BF28" s="407"/>
      <c r="BG28" s="407"/>
      <c r="BH28" s="407"/>
      <c r="BI28" s="407"/>
      <c r="BJ28" s="407"/>
      <c r="BK28" s="407"/>
      <c r="BL28" s="407"/>
      <c r="BM28" s="408"/>
      <c r="BN28" s="409">
        <v>1676908</v>
      </c>
      <c r="BO28" s="410"/>
      <c r="BP28" s="410"/>
      <c r="BQ28" s="410"/>
      <c r="BR28" s="410"/>
      <c r="BS28" s="410"/>
      <c r="BT28" s="410"/>
      <c r="BU28" s="411"/>
      <c r="BV28" s="409">
        <v>2246908</v>
      </c>
      <c r="BW28" s="410"/>
      <c r="BX28" s="410"/>
      <c r="BY28" s="410"/>
      <c r="BZ28" s="410"/>
      <c r="CA28" s="410"/>
      <c r="CB28" s="410"/>
      <c r="CC28" s="411"/>
      <c r="CD28" s="191"/>
      <c r="CE28" s="560"/>
      <c r="CF28" s="560"/>
      <c r="CG28" s="560"/>
      <c r="CH28" s="560"/>
      <c r="CI28" s="560"/>
      <c r="CJ28" s="560"/>
      <c r="CK28" s="560"/>
      <c r="CL28" s="560"/>
      <c r="CM28" s="560"/>
      <c r="CN28" s="560"/>
      <c r="CO28" s="560"/>
      <c r="CP28" s="560"/>
      <c r="CQ28" s="560"/>
      <c r="CR28" s="560"/>
      <c r="CS28" s="561"/>
      <c r="CT28" s="443"/>
      <c r="CU28" s="444"/>
      <c r="CV28" s="444"/>
      <c r="CW28" s="444"/>
      <c r="CX28" s="444"/>
      <c r="CY28" s="444"/>
      <c r="CZ28" s="444"/>
      <c r="DA28" s="445"/>
      <c r="DB28" s="443"/>
      <c r="DC28" s="444"/>
      <c r="DD28" s="444"/>
      <c r="DE28" s="444"/>
      <c r="DF28" s="444"/>
      <c r="DG28" s="444"/>
      <c r="DH28" s="444"/>
      <c r="DI28" s="445"/>
    </row>
    <row r="29" spans="1:113" ht="18.75" customHeight="1" x14ac:dyDescent="0.2">
      <c r="A29" s="178"/>
      <c r="B29" s="617"/>
      <c r="C29" s="593"/>
      <c r="D29" s="594"/>
      <c r="E29" s="496" t="s">
        <v>186</v>
      </c>
      <c r="F29" s="476"/>
      <c r="G29" s="476"/>
      <c r="H29" s="476"/>
      <c r="I29" s="476"/>
      <c r="J29" s="476"/>
      <c r="K29" s="477"/>
      <c r="L29" s="497">
        <v>22</v>
      </c>
      <c r="M29" s="498"/>
      <c r="N29" s="498"/>
      <c r="O29" s="498"/>
      <c r="P29" s="540"/>
      <c r="Q29" s="497">
        <v>4230</v>
      </c>
      <c r="R29" s="498"/>
      <c r="S29" s="498"/>
      <c r="T29" s="498"/>
      <c r="U29" s="498"/>
      <c r="V29" s="540"/>
      <c r="W29" s="595"/>
      <c r="X29" s="596"/>
      <c r="Y29" s="597"/>
      <c r="Z29" s="496" t="s">
        <v>187</v>
      </c>
      <c r="AA29" s="476"/>
      <c r="AB29" s="476"/>
      <c r="AC29" s="476"/>
      <c r="AD29" s="476"/>
      <c r="AE29" s="476"/>
      <c r="AF29" s="476"/>
      <c r="AG29" s="477"/>
      <c r="AH29" s="497">
        <v>536</v>
      </c>
      <c r="AI29" s="498"/>
      <c r="AJ29" s="498"/>
      <c r="AK29" s="498"/>
      <c r="AL29" s="540"/>
      <c r="AM29" s="497">
        <v>1683896</v>
      </c>
      <c r="AN29" s="498"/>
      <c r="AO29" s="498"/>
      <c r="AP29" s="498"/>
      <c r="AQ29" s="498"/>
      <c r="AR29" s="540"/>
      <c r="AS29" s="497">
        <v>3142</v>
      </c>
      <c r="AT29" s="498"/>
      <c r="AU29" s="498"/>
      <c r="AV29" s="498"/>
      <c r="AW29" s="498"/>
      <c r="AX29" s="499"/>
      <c r="AY29" s="603"/>
      <c r="AZ29" s="604"/>
      <c r="BA29" s="604"/>
      <c r="BB29" s="605"/>
      <c r="BC29" s="480" t="s">
        <v>188</v>
      </c>
      <c r="BD29" s="481"/>
      <c r="BE29" s="481"/>
      <c r="BF29" s="481"/>
      <c r="BG29" s="481"/>
      <c r="BH29" s="481"/>
      <c r="BI29" s="481"/>
      <c r="BJ29" s="481"/>
      <c r="BK29" s="481"/>
      <c r="BL29" s="481"/>
      <c r="BM29" s="482"/>
      <c r="BN29" s="446">
        <v>405147</v>
      </c>
      <c r="BO29" s="447"/>
      <c r="BP29" s="447"/>
      <c r="BQ29" s="447"/>
      <c r="BR29" s="447"/>
      <c r="BS29" s="447"/>
      <c r="BT29" s="447"/>
      <c r="BU29" s="448"/>
      <c r="BV29" s="446">
        <v>99016</v>
      </c>
      <c r="BW29" s="447"/>
      <c r="BX29" s="447"/>
      <c r="BY29" s="447"/>
      <c r="BZ29" s="447"/>
      <c r="CA29" s="447"/>
      <c r="CB29" s="447"/>
      <c r="CC29" s="448"/>
      <c r="CD29" s="193"/>
      <c r="CE29" s="560"/>
      <c r="CF29" s="560"/>
      <c r="CG29" s="560"/>
      <c r="CH29" s="560"/>
      <c r="CI29" s="560"/>
      <c r="CJ29" s="560"/>
      <c r="CK29" s="560"/>
      <c r="CL29" s="560"/>
      <c r="CM29" s="560"/>
      <c r="CN29" s="560"/>
      <c r="CO29" s="560"/>
      <c r="CP29" s="560"/>
      <c r="CQ29" s="560"/>
      <c r="CR29" s="560"/>
      <c r="CS29" s="561"/>
      <c r="CT29" s="443"/>
      <c r="CU29" s="444"/>
      <c r="CV29" s="444"/>
      <c r="CW29" s="444"/>
      <c r="CX29" s="444"/>
      <c r="CY29" s="444"/>
      <c r="CZ29" s="444"/>
      <c r="DA29" s="445"/>
      <c r="DB29" s="443"/>
      <c r="DC29" s="444"/>
      <c r="DD29" s="444"/>
      <c r="DE29" s="444"/>
      <c r="DF29" s="444"/>
      <c r="DG29" s="444"/>
      <c r="DH29" s="444"/>
      <c r="DI29" s="445"/>
    </row>
    <row r="30" spans="1:113" ht="18.75" customHeight="1" thickBot="1" x14ac:dyDescent="0.25">
      <c r="A30" s="178"/>
      <c r="B30" s="618"/>
      <c r="C30" s="619"/>
      <c r="D30" s="620"/>
      <c r="E30" s="500"/>
      <c r="F30" s="501"/>
      <c r="G30" s="501"/>
      <c r="H30" s="501"/>
      <c r="I30" s="501"/>
      <c r="J30" s="501"/>
      <c r="K30" s="502"/>
      <c r="L30" s="610"/>
      <c r="M30" s="611"/>
      <c r="N30" s="611"/>
      <c r="O30" s="611"/>
      <c r="P30" s="612"/>
      <c r="Q30" s="610"/>
      <c r="R30" s="611"/>
      <c r="S30" s="611"/>
      <c r="T30" s="611"/>
      <c r="U30" s="611"/>
      <c r="V30" s="612"/>
      <c r="W30" s="613" t="s">
        <v>189</v>
      </c>
      <c r="X30" s="614"/>
      <c r="Y30" s="614"/>
      <c r="Z30" s="614"/>
      <c r="AA30" s="614"/>
      <c r="AB30" s="614"/>
      <c r="AC30" s="614"/>
      <c r="AD30" s="614"/>
      <c r="AE30" s="614"/>
      <c r="AF30" s="614"/>
      <c r="AG30" s="615"/>
      <c r="AH30" s="573">
        <v>101</v>
      </c>
      <c r="AI30" s="574"/>
      <c r="AJ30" s="574"/>
      <c r="AK30" s="574"/>
      <c r="AL30" s="574"/>
      <c r="AM30" s="574"/>
      <c r="AN30" s="574"/>
      <c r="AO30" s="574"/>
      <c r="AP30" s="574"/>
      <c r="AQ30" s="574"/>
      <c r="AR30" s="574"/>
      <c r="AS30" s="574"/>
      <c r="AT30" s="574"/>
      <c r="AU30" s="574"/>
      <c r="AV30" s="574"/>
      <c r="AW30" s="574"/>
      <c r="AX30" s="576"/>
      <c r="AY30" s="606"/>
      <c r="AZ30" s="607"/>
      <c r="BA30" s="607"/>
      <c r="BB30" s="608"/>
      <c r="BC30" s="562" t="s">
        <v>50</v>
      </c>
      <c r="BD30" s="563"/>
      <c r="BE30" s="563"/>
      <c r="BF30" s="563"/>
      <c r="BG30" s="563"/>
      <c r="BH30" s="563"/>
      <c r="BI30" s="563"/>
      <c r="BJ30" s="563"/>
      <c r="BK30" s="563"/>
      <c r="BL30" s="563"/>
      <c r="BM30" s="564"/>
      <c r="BN30" s="565">
        <v>2005605</v>
      </c>
      <c r="BO30" s="566"/>
      <c r="BP30" s="566"/>
      <c r="BQ30" s="566"/>
      <c r="BR30" s="566"/>
      <c r="BS30" s="566"/>
      <c r="BT30" s="566"/>
      <c r="BU30" s="567"/>
      <c r="BV30" s="565">
        <v>1173912</v>
      </c>
      <c r="BW30" s="566"/>
      <c r="BX30" s="566"/>
      <c r="BY30" s="566"/>
      <c r="BZ30" s="566"/>
      <c r="CA30" s="566"/>
      <c r="CB30" s="566"/>
      <c r="CC30" s="567"/>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2">
      <c r="A31" s="178"/>
      <c r="B31" s="200"/>
      <c r="DI31" s="201"/>
    </row>
    <row r="32" spans="1:113" ht="13.5" customHeight="1" x14ac:dyDescent="0.2">
      <c r="A32" s="178"/>
      <c r="B32" s="202"/>
      <c r="C32" s="609" t="s">
        <v>190</v>
      </c>
      <c r="D32" s="609"/>
      <c r="E32" s="609"/>
      <c r="F32" s="609"/>
      <c r="G32" s="609"/>
      <c r="H32" s="609"/>
      <c r="I32" s="609"/>
      <c r="J32" s="609"/>
      <c r="K32" s="609"/>
      <c r="L32" s="609"/>
      <c r="M32" s="609"/>
      <c r="N32" s="609"/>
      <c r="O32" s="609"/>
      <c r="P32" s="609"/>
      <c r="Q32" s="609"/>
      <c r="R32" s="609"/>
      <c r="S32" s="609"/>
      <c r="U32" s="450" t="s">
        <v>191</v>
      </c>
      <c r="V32" s="450"/>
      <c r="W32" s="450"/>
      <c r="X32" s="450"/>
      <c r="Y32" s="450"/>
      <c r="Z32" s="450"/>
      <c r="AA32" s="450"/>
      <c r="AB32" s="450"/>
      <c r="AC32" s="450"/>
      <c r="AD32" s="450"/>
      <c r="AE32" s="450"/>
      <c r="AF32" s="450"/>
      <c r="AG32" s="450"/>
      <c r="AH32" s="450"/>
      <c r="AI32" s="450"/>
      <c r="AJ32" s="450"/>
      <c r="AK32" s="450"/>
      <c r="AM32" s="450" t="s">
        <v>192</v>
      </c>
      <c r="AN32" s="450"/>
      <c r="AO32" s="450"/>
      <c r="AP32" s="450"/>
      <c r="AQ32" s="450"/>
      <c r="AR32" s="450"/>
      <c r="AS32" s="450"/>
      <c r="AT32" s="450"/>
      <c r="AU32" s="450"/>
      <c r="AV32" s="450"/>
      <c r="AW32" s="450"/>
      <c r="AX32" s="450"/>
      <c r="AY32" s="450"/>
      <c r="AZ32" s="450"/>
      <c r="BA32" s="450"/>
      <c r="BB32" s="450"/>
      <c r="BC32" s="450"/>
      <c r="BE32" s="450" t="s">
        <v>193</v>
      </c>
      <c r="BF32" s="450"/>
      <c r="BG32" s="450"/>
      <c r="BH32" s="450"/>
      <c r="BI32" s="450"/>
      <c r="BJ32" s="450"/>
      <c r="BK32" s="450"/>
      <c r="BL32" s="450"/>
      <c r="BM32" s="450"/>
      <c r="BN32" s="450"/>
      <c r="BO32" s="450"/>
      <c r="BP32" s="450"/>
      <c r="BQ32" s="450"/>
      <c r="BR32" s="450"/>
      <c r="BS32" s="450"/>
      <c r="BT32" s="450"/>
      <c r="BU32" s="450"/>
      <c r="BW32" s="450" t="s">
        <v>194</v>
      </c>
      <c r="BX32" s="450"/>
      <c r="BY32" s="450"/>
      <c r="BZ32" s="450"/>
      <c r="CA32" s="450"/>
      <c r="CB32" s="450"/>
      <c r="CC32" s="450"/>
      <c r="CD32" s="450"/>
      <c r="CE32" s="450"/>
      <c r="CF32" s="450"/>
      <c r="CG32" s="450"/>
      <c r="CH32" s="450"/>
      <c r="CI32" s="450"/>
      <c r="CJ32" s="450"/>
      <c r="CK32" s="450"/>
      <c r="CL32" s="450"/>
      <c r="CM32" s="450"/>
      <c r="CO32" s="450" t="s">
        <v>195</v>
      </c>
      <c r="CP32" s="450"/>
      <c r="CQ32" s="450"/>
      <c r="CR32" s="450"/>
      <c r="CS32" s="450"/>
      <c r="CT32" s="450"/>
      <c r="CU32" s="450"/>
      <c r="CV32" s="450"/>
      <c r="CW32" s="450"/>
      <c r="CX32" s="450"/>
      <c r="CY32" s="450"/>
      <c r="CZ32" s="450"/>
      <c r="DA32" s="450"/>
      <c r="DB32" s="450"/>
      <c r="DC32" s="450"/>
      <c r="DD32" s="450"/>
      <c r="DE32" s="450"/>
      <c r="DI32" s="201"/>
    </row>
    <row r="33" spans="1:113" ht="13.5" customHeight="1" x14ac:dyDescent="0.2">
      <c r="A33" s="178"/>
      <c r="B33" s="202"/>
      <c r="C33" s="470" t="s">
        <v>196</v>
      </c>
      <c r="D33" s="470"/>
      <c r="E33" s="435" t="s">
        <v>197</v>
      </c>
      <c r="F33" s="435"/>
      <c r="G33" s="435"/>
      <c r="H33" s="435"/>
      <c r="I33" s="435"/>
      <c r="J33" s="435"/>
      <c r="K33" s="435"/>
      <c r="L33" s="435"/>
      <c r="M33" s="435"/>
      <c r="N33" s="435"/>
      <c r="O33" s="435"/>
      <c r="P33" s="435"/>
      <c r="Q33" s="435"/>
      <c r="R33" s="435"/>
      <c r="S33" s="435"/>
      <c r="T33" s="203"/>
      <c r="U33" s="470" t="s">
        <v>196</v>
      </c>
      <c r="V33" s="470"/>
      <c r="W33" s="435" t="s">
        <v>198</v>
      </c>
      <c r="X33" s="435"/>
      <c r="Y33" s="435"/>
      <c r="Z33" s="435"/>
      <c r="AA33" s="435"/>
      <c r="AB33" s="435"/>
      <c r="AC33" s="435"/>
      <c r="AD33" s="435"/>
      <c r="AE33" s="435"/>
      <c r="AF33" s="435"/>
      <c r="AG33" s="435"/>
      <c r="AH33" s="435"/>
      <c r="AI33" s="435"/>
      <c r="AJ33" s="435"/>
      <c r="AK33" s="435"/>
      <c r="AL33" s="203"/>
      <c r="AM33" s="470" t="s">
        <v>196</v>
      </c>
      <c r="AN33" s="470"/>
      <c r="AO33" s="435" t="s">
        <v>198</v>
      </c>
      <c r="AP33" s="435"/>
      <c r="AQ33" s="435"/>
      <c r="AR33" s="435"/>
      <c r="AS33" s="435"/>
      <c r="AT33" s="435"/>
      <c r="AU33" s="435"/>
      <c r="AV33" s="435"/>
      <c r="AW33" s="435"/>
      <c r="AX33" s="435"/>
      <c r="AY33" s="435"/>
      <c r="AZ33" s="435"/>
      <c r="BA33" s="435"/>
      <c r="BB33" s="435"/>
      <c r="BC33" s="435"/>
      <c r="BD33" s="204"/>
      <c r="BE33" s="435" t="s">
        <v>199</v>
      </c>
      <c r="BF33" s="435"/>
      <c r="BG33" s="435" t="s">
        <v>200</v>
      </c>
      <c r="BH33" s="435"/>
      <c r="BI33" s="435"/>
      <c r="BJ33" s="435"/>
      <c r="BK33" s="435"/>
      <c r="BL33" s="435"/>
      <c r="BM33" s="435"/>
      <c r="BN33" s="435"/>
      <c r="BO33" s="435"/>
      <c r="BP33" s="435"/>
      <c r="BQ33" s="435"/>
      <c r="BR33" s="435"/>
      <c r="BS33" s="435"/>
      <c r="BT33" s="435"/>
      <c r="BU33" s="435"/>
      <c r="BV33" s="204"/>
      <c r="BW33" s="470" t="s">
        <v>199</v>
      </c>
      <c r="BX33" s="470"/>
      <c r="BY33" s="435" t="s">
        <v>201</v>
      </c>
      <c r="BZ33" s="435"/>
      <c r="CA33" s="435"/>
      <c r="CB33" s="435"/>
      <c r="CC33" s="435"/>
      <c r="CD33" s="435"/>
      <c r="CE33" s="435"/>
      <c r="CF33" s="435"/>
      <c r="CG33" s="435"/>
      <c r="CH33" s="435"/>
      <c r="CI33" s="435"/>
      <c r="CJ33" s="435"/>
      <c r="CK33" s="435"/>
      <c r="CL33" s="435"/>
      <c r="CM33" s="435"/>
      <c r="CN33" s="203"/>
      <c r="CO33" s="470" t="s">
        <v>196</v>
      </c>
      <c r="CP33" s="470"/>
      <c r="CQ33" s="435" t="s">
        <v>202</v>
      </c>
      <c r="CR33" s="435"/>
      <c r="CS33" s="435"/>
      <c r="CT33" s="435"/>
      <c r="CU33" s="435"/>
      <c r="CV33" s="435"/>
      <c r="CW33" s="435"/>
      <c r="CX33" s="435"/>
      <c r="CY33" s="435"/>
      <c r="CZ33" s="435"/>
      <c r="DA33" s="435"/>
      <c r="DB33" s="435"/>
      <c r="DC33" s="435"/>
      <c r="DD33" s="435"/>
      <c r="DE33" s="435"/>
      <c r="DF33" s="203"/>
      <c r="DG33" s="635" t="s">
        <v>203</v>
      </c>
      <c r="DH33" s="635"/>
      <c r="DI33" s="205"/>
    </row>
    <row r="34" spans="1:113" ht="32.25" customHeight="1" x14ac:dyDescent="0.2">
      <c r="A34" s="178"/>
      <c r="B34" s="202"/>
      <c r="C34" s="636">
        <f>IF(E34="","",1)</f>
        <v>1</v>
      </c>
      <c r="D34" s="636"/>
      <c r="E34" s="637" t="str">
        <f>IF('各会計、関係団体の財政状況及び健全化判断比率'!B7="","",'各会計、関係団体の財政状況及び健全化判断比率'!B7)</f>
        <v>一般会計</v>
      </c>
      <c r="F34" s="637"/>
      <c r="G34" s="637"/>
      <c r="H34" s="637"/>
      <c r="I34" s="637"/>
      <c r="J34" s="637"/>
      <c r="K34" s="637"/>
      <c r="L34" s="637"/>
      <c r="M34" s="637"/>
      <c r="N34" s="637"/>
      <c r="O34" s="637"/>
      <c r="P34" s="637"/>
      <c r="Q34" s="637"/>
      <c r="R34" s="637"/>
      <c r="S34" s="637"/>
      <c r="T34" s="178"/>
      <c r="U34" s="636">
        <f>IF(W34="","",MAX(C34:D43)+1)</f>
        <v>3</v>
      </c>
      <c r="V34" s="636"/>
      <c r="W34" s="637" t="str">
        <f>IF('各会計、関係団体の財政状況及び健全化判断比率'!B28="","",'各会計、関係団体の財政状況及び健全化判断比率'!B28)</f>
        <v>国民健康保険特別会計</v>
      </c>
      <c r="X34" s="637"/>
      <c r="Y34" s="637"/>
      <c r="Z34" s="637"/>
      <c r="AA34" s="637"/>
      <c r="AB34" s="637"/>
      <c r="AC34" s="637"/>
      <c r="AD34" s="637"/>
      <c r="AE34" s="637"/>
      <c r="AF34" s="637"/>
      <c r="AG34" s="637"/>
      <c r="AH34" s="637"/>
      <c r="AI34" s="637"/>
      <c r="AJ34" s="637"/>
      <c r="AK34" s="637"/>
      <c r="AL34" s="178"/>
      <c r="AM34" s="636">
        <f>IF(AO34="","",MAX(C34:D43,U34:V43)+1)</f>
        <v>6</v>
      </c>
      <c r="AN34" s="636"/>
      <c r="AO34" s="637" t="str">
        <f>IF('各会計、関係団体の財政状況及び健全化判断比率'!B31="","",'各会計、関係団体の財政状況及び健全化判断比率'!B31)</f>
        <v>水道事業会計</v>
      </c>
      <c r="AP34" s="637"/>
      <c r="AQ34" s="637"/>
      <c r="AR34" s="637"/>
      <c r="AS34" s="637"/>
      <c r="AT34" s="637"/>
      <c r="AU34" s="637"/>
      <c r="AV34" s="637"/>
      <c r="AW34" s="637"/>
      <c r="AX34" s="637"/>
      <c r="AY34" s="637"/>
      <c r="AZ34" s="637"/>
      <c r="BA34" s="637"/>
      <c r="BB34" s="637"/>
      <c r="BC34" s="637"/>
      <c r="BD34" s="178"/>
      <c r="BE34" s="636">
        <f>IF(BG34="","",MAX(C34:D43,U34:V43,AM34:AN43)+1)</f>
        <v>8</v>
      </c>
      <c r="BF34" s="636"/>
      <c r="BG34" s="637" t="str">
        <f>IF('各会計、関係団体の財政状況及び健全化判断比率'!B33="","",'各会計、関係団体の財政状況及び健全化判断比率'!B33)</f>
        <v>特定地域戸別合併処理浄化槽整備事業特別会計</v>
      </c>
      <c r="BH34" s="637"/>
      <c r="BI34" s="637"/>
      <c r="BJ34" s="637"/>
      <c r="BK34" s="637"/>
      <c r="BL34" s="637"/>
      <c r="BM34" s="637"/>
      <c r="BN34" s="637"/>
      <c r="BO34" s="637"/>
      <c r="BP34" s="637"/>
      <c r="BQ34" s="637"/>
      <c r="BR34" s="637"/>
      <c r="BS34" s="637"/>
      <c r="BT34" s="637"/>
      <c r="BU34" s="637"/>
      <c r="BV34" s="178"/>
      <c r="BW34" s="636">
        <f>IF(BY34="","",MAX(C34:D43,U34:V43,AM34:AN43,BE34:BF43)+1)</f>
        <v>9</v>
      </c>
      <c r="BX34" s="636"/>
      <c r="BY34" s="637" t="str">
        <f>IF('各会計、関係団体の財政状況及び健全化判断比率'!B68="","",'各会計、関係団体の財政状況及び健全化判断比率'!B68)</f>
        <v>公立岩瀬病院企業団（病院事業会計）</v>
      </c>
      <c r="BZ34" s="637"/>
      <c r="CA34" s="637"/>
      <c r="CB34" s="637"/>
      <c r="CC34" s="637"/>
      <c r="CD34" s="637"/>
      <c r="CE34" s="637"/>
      <c r="CF34" s="637"/>
      <c r="CG34" s="637"/>
      <c r="CH34" s="637"/>
      <c r="CI34" s="637"/>
      <c r="CJ34" s="637"/>
      <c r="CK34" s="637"/>
      <c r="CL34" s="637"/>
      <c r="CM34" s="637"/>
      <c r="CN34" s="178"/>
      <c r="CO34" s="636">
        <f>IF(CQ34="","",MAX(C34:D43,U34:V43,AM34:AN43,BE34:BF43,BW34:BX43)+1)</f>
        <v>19</v>
      </c>
      <c r="CP34" s="636"/>
      <c r="CQ34" s="637" t="str">
        <f>IF('各会計、関係団体の財政状況及び健全化判断比率'!BS7="","",'各会計、関係団体の財政状況及び健全化判断比率'!BS7)</f>
        <v>郡山地方土地開発公社</v>
      </c>
      <c r="CR34" s="637"/>
      <c r="CS34" s="637"/>
      <c r="CT34" s="637"/>
      <c r="CU34" s="637"/>
      <c r="CV34" s="637"/>
      <c r="CW34" s="637"/>
      <c r="CX34" s="637"/>
      <c r="CY34" s="637"/>
      <c r="CZ34" s="637"/>
      <c r="DA34" s="637"/>
      <c r="DB34" s="637"/>
      <c r="DC34" s="637"/>
      <c r="DD34" s="637"/>
      <c r="DE34" s="637"/>
      <c r="DG34" s="638" t="str">
        <f>IF('各会計、関係団体の財政状況及び健全化判断比率'!BR7="","",'各会計、関係団体の財政状況及び健全化判断比率'!BR7)</f>
        <v/>
      </c>
      <c r="DH34" s="638"/>
      <c r="DI34" s="205"/>
    </row>
    <row r="35" spans="1:113" ht="32.25" customHeight="1" x14ac:dyDescent="0.2">
      <c r="A35" s="178"/>
      <c r="B35" s="202"/>
      <c r="C35" s="636">
        <f>IF(E35="","",C34+1)</f>
        <v>2</v>
      </c>
      <c r="D35" s="636"/>
      <c r="E35" s="637" t="str">
        <f>IF('各会計、関係団体の財政状況及び健全化判断比率'!B8="","",'各会計、関係団体の財政状況及び健全化判断比率'!B8)</f>
        <v>市営墓地事業特別会計</v>
      </c>
      <c r="F35" s="637"/>
      <c r="G35" s="637"/>
      <c r="H35" s="637"/>
      <c r="I35" s="637"/>
      <c r="J35" s="637"/>
      <c r="K35" s="637"/>
      <c r="L35" s="637"/>
      <c r="M35" s="637"/>
      <c r="N35" s="637"/>
      <c r="O35" s="637"/>
      <c r="P35" s="637"/>
      <c r="Q35" s="637"/>
      <c r="R35" s="637"/>
      <c r="S35" s="637"/>
      <c r="T35" s="178"/>
      <c r="U35" s="636">
        <f>IF(W35="","",U34+1)</f>
        <v>4</v>
      </c>
      <c r="V35" s="636"/>
      <c r="W35" s="637" t="str">
        <f>IF('各会計、関係団体の財政状況及び健全化判断比率'!B29="","",'各会計、関係団体の財政状況及び健全化判断比率'!B29)</f>
        <v>介護保険特別会計</v>
      </c>
      <c r="X35" s="637"/>
      <c r="Y35" s="637"/>
      <c r="Z35" s="637"/>
      <c r="AA35" s="637"/>
      <c r="AB35" s="637"/>
      <c r="AC35" s="637"/>
      <c r="AD35" s="637"/>
      <c r="AE35" s="637"/>
      <c r="AF35" s="637"/>
      <c r="AG35" s="637"/>
      <c r="AH35" s="637"/>
      <c r="AI35" s="637"/>
      <c r="AJ35" s="637"/>
      <c r="AK35" s="637"/>
      <c r="AL35" s="178"/>
      <c r="AM35" s="636">
        <f t="shared" ref="AM35:AM43" si="0">IF(AO35="","",AM34+1)</f>
        <v>7</v>
      </c>
      <c r="AN35" s="636"/>
      <c r="AO35" s="637" t="str">
        <f>IF('各会計、関係団体の財政状況及び健全化判断比率'!B32="","",'各会計、関係団体の財政状況及び健全化判断比率'!B32)</f>
        <v>下水道事業会計</v>
      </c>
      <c r="AP35" s="637"/>
      <c r="AQ35" s="637"/>
      <c r="AR35" s="637"/>
      <c r="AS35" s="637"/>
      <c r="AT35" s="637"/>
      <c r="AU35" s="637"/>
      <c r="AV35" s="637"/>
      <c r="AW35" s="637"/>
      <c r="AX35" s="637"/>
      <c r="AY35" s="637"/>
      <c r="AZ35" s="637"/>
      <c r="BA35" s="637"/>
      <c r="BB35" s="637"/>
      <c r="BC35" s="637"/>
      <c r="BD35" s="178"/>
      <c r="BE35" s="636" t="str">
        <f t="shared" ref="BE35:BE43" si="1">IF(BG35="","",BE34+1)</f>
        <v/>
      </c>
      <c r="BF35" s="636"/>
      <c r="BG35" s="637"/>
      <c r="BH35" s="637"/>
      <c r="BI35" s="637"/>
      <c r="BJ35" s="637"/>
      <c r="BK35" s="637"/>
      <c r="BL35" s="637"/>
      <c r="BM35" s="637"/>
      <c r="BN35" s="637"/>
      <c r="BO35" s="637"/>
      <c r="BP35" s="637"/>
      <c r="BQ35" s="637"/>
      <c r="BR35" s="637"/>
      <c r="BS35" s="637"/>
      <c r="BT35" s="637"/>
      <c r="BU35" s="637"/>
      <c r="BV35" s="178"/>
      <c r="BW35" s="636">
        <f t="shared" ref="BW35:BW43" si="2">IF(BY35="","",BW34+1)</f>
        <v>10</v>
      </c>
      <c r="BX35" s="636"/>
      <c r="BY35" s="637" t="str">
        <f>IF('各会計、関係団体の財政状況及び健全化判断比率'!B69="","",'各会計、関係団体の財政状況及び健全化判断比率'!B69)</f>
        <v>福島県後期高齢者医療広域連合（一般会計）</v>
      </c>
      <c r="BZ35" s="637"/>
      <c r="CA35" s="637"/>
      <c r="CB35" s="637"/>
      <c r="CC35" s="637"/>
      <c r="CD35" s="637"/>
      <c r="CE35" s="637"/>
      <c r="CF35" s="637"/>
      <c r="CG35" s="637"/>
      <c r="CH35" s="637"/>
      <c r="CI35" s="637"/>
      <c r="CJ35" s="637"/>
      <c r="CK35" s="637"/>
      <c r="CL35" s="637"/>
      <c r="CM35" s="637"/>
      <c r="CN35" s="178"/>
      <c r="CO35" s="636">
        <f t="shared" ref="CO35:CO43" si="3">IF(CQ35="","",CO34+1)</f>
        <v>20</v>
      </c>
      <c r="CP35" s="636"/>
      <c r="CQ35" s="637" t="str">
        <f>IF('各会計、関係団体の財政状況及び健全化判断比率'!BS8="","",'各会計、関係団体の財政状況及び健全化判断比率'!BS8)</f>
        <v>（株）福島エアポートサービス</v>
      </c>
      <c r="CR35" s="637"/>
      <c r="CS35" s="637"/>
      <c r="CT35" s="637"/>
      <c r="CU35" s="637"/>
      <c r="CV35" s="637"/>
      <c r="CW35" s="637"/>
      <c r="CX35" s="637"/>
      <c r="CY35" s="637"/>
      <c r="CZ35" s="637"/>
      <c r="DA35" s="637"/>
      <c r="DB35" s="637"/>
      <c r="DC35" s="637"/>
      <c r="DD35" s="637"/>
      <c r="DE35" s="637"/>
      <c r="DG35" s="638" t="str">
        <f>IF('各会計、関係団体の財政状況及び健全化判断比率'!BR8="","",'各会計、関係団体の財政状況及び健全化判断比率'!BR8)</f>
        <v/>
      </c>
      <c r="DH35" s="638"/>
      <c r="DI35" s="205"/>
    </row>
    <row r="36" spans="1:113" ht="32.25" customHeight="1" x14ac:dyDescent="0.2">
      <c r="A36" s="178"/>
      <c r="B36" s="202"/>
      <c r="C36" s="636" t="str">
        <f>IF(E36="","",C35+1)</f>
        <v/>
      </c>
      <c r="D36" s="636"/>
      <c r="E36" s="637" t="str">
        <f>IF('各会計、関係団体の財政状況及び健全化判断比率'!B9="","",'各会計、関係団体の財政状況及び健全化判断比率'!B9)</f>
        <v/>
      </c>
      <c r="F36" s="637"/>
      <c r="G36" s="637"/>
      <c r="H36" s="637"/>
      <c r="I36" s="637"/>
      <c r="J36" s="637"/>
      <c r="K36" s="637"/>
      <c r="L36" s="637"/>
      <c r="M36" s="637"/>
      <c r="N36" s="637"/>
      <c r="O36" s="637"/>
      <c r="P36" s="637"/>
      <c r="Q36" s="637"/>
      <c r="R36" s="637"/>
      <c r="S36" s="637"/>
      <c r="T36" s="178"/>
      <c r="U36" s="636">
        <f t="shared" ref="U36:U43" si="4">IF(W36="","",U35+1)</f>
        <v>5</v>
      </c>
      <c r="V36" s="636"/>
      <c r="W36" s="637" t="str">
        <f>IF('各会計、関係団体の財政状況及び健全化判断比率'!B30="","",'各会計、関係団体の財政状況及び健全化判断比率'!B30)</f>
        <v>後期高齢者医療特別会計</v>
      </c>
      <c r="X36" s="637"/>
      <c r="Y36" s="637"/>
      <c r="Z36" s="637"/>
      <c r="AA36" s="637"/>
      <c r="AB36" s="637"/>
      <c r="AC36" s="637"/>
      <c r="AD36" s="637"/>
      <c r="AE36" s="637"/>
      <c r="AF36" s="637"/>
      <c r="AG36" s="637"/>
      <c r="AH36" s="637"/>
      <c r="AI36" s="637"/>
      <c r="AJ36" s="637"/>
      <c r="AK36" s="637"/>
      <c r="AL36" s="178"/>
      <c r="AM36" s="636" t="str">
        <f t="shared" si="0"/>
        <v/>
      </c>
      <c r="AN36" s="636"/>
      <c r="AO36" s="637"/>
      <c r="AP36" s="637"/>
      <c r="AQ36" s="637"/>
      <c r="AR36" s="637"/>
      <c r="AS36" s="637"/>
      <c r="AT36" s="637"/>
      <c r="AU36" s="637"/>
      <c r="AV36" s="637"/>
      <c r="AW36" s="637"/>
      <c r="AX36" s="637"/>
      <c r="AY36" s="637"/>
      <c r="AZ36" s="637"/>
      <c r="BA36" s="637"/>
      <c r="BB36" s="637"/>
      <c r="BC36" s="637"/>
      <c r="BD36" s="178"/>
      <c r="BE36" s="636" t="str">
        <f t="shared" si="1"/>
        <v/>
      </c>
      <c r="BF36" s="636"/>
      <c r="BG36" s="637"/>
      <c r="BH36" s="637"/>
      <c r="BI36" s="637"/>
      <c r="BJ36" s="637"/>
      <c r="BK36" s="637"/>
      <c r="BL36" s="637"/>
      <c r="BM36" s="637"/>
      <c r="BN36" s="637"/>
      <c r="BO36" s="637"/>
      <c r="BP36" s="637"/>
      <c r="BQ36" s="637"/>
      <c r="BR36" s="637"/>
      <c r="BS36" s="637"/>
      <c r="BT36" s="637"/>
      <c r="BU36" s="637"/>
      <c r="BV36" s="178"/>
      <c r="BW36" s="636">
        <f t="shared" si="2"/>
        <v>11</v>
      </c>
      <c r="BX36" s="636"/>
      <c r="BY36" s="637" t="str">
        <f>IF('各会計、関係団体の財政状況及び健全化判断比率'!B70="","",'各会計、関係団体の財政状況及び健全化判断比率'!B70)</f>
        <v>福島県後期高齢者医療広域連合（後期高齢者医療特別会計）</v>
      </c>
      <c r="BZ36" s="637"/>
      <c r="CA36" s="637"/>
      <c r="CB36" s="637"/>
      <c r="CC36" s="637"/>
      <c r="CD36" s="637"/>
      <c r="CE36" s="637"/>
      <c r="CF36" s="637"/>
      <c r="CG36" s="637"/>
      <c r="CH36" s="637"/>
      <c r="CI36" s="637"/>
      <c r="CJ36" s="637"/>
      <c r="CK36" s="637"/>
      <c r="CL36" s="637"/>
      <c r="CM36" s="637"/>
      <c r="CN36" s="178"/>
      <c r="CO36" s="636">
        <f t="shared" si="3"/>
        <v>21</v>
      </c>
      <c r="CP36" s="636"/>
      <c r="CQ36" s="637" t="str">
        <f>IF('各会計、関係団体の財政状況及び健全化判断比率'!BS9="","",'各会計、関係団体の財政状況及び健全化判断比率'!BS9)</f>
        <v>（公財）須賀川市スポーツ振興協会</v>
      </c>
      <c r="CR36" s="637"/>
      <c r="CS36" s="637"/>
      <c r="CT36" s="637"/>
      <c r="CU36" s="637"/>
      <c r="CV36" s="637"/>
      <c r="CW36" s="637"/>
      <c r="CX36" s="637"/>
      <c r="CY36" s="637"/>
      <c r="CZ36" s="637"/>
      <c r="DA36" s="637"/>
      <c r="DB36" s="637"/>
      <c r="DC36" s="637"/>
      <c r="DD36" s="637"/>
      <c r="DE36" s="637"/>
      <c r="DG36" s="638" t="str">
        <f>IF('各会計、関係団体の財政状況及び健全化判断比率'!BR9="","",'各会計、関係団体の財政状況及び健全化判断比率'!BR9)</f>
        <v/>
      </c>
      <c r="DH36" s="638"/>
      <c r="DI36" s="205"/>
    </row>
    <row r="37" spans="1:113" ht="32.25" customHeight="1" x14ac:dyDescent="0.2">
      <c r="A37" s="178"/>
      <c r="B37" s="202"/>
      <c r="C37" s="636" t="str">
        <f>IF(E37="","",C36+1)</f>
        <v/>
      </c>
      <c r="D37" s="636"/>
      <c r="E37" s="637" t="str">
        <f>IF('各会計、関係団体の財政状況及び健全化判断比率'!B10="","",'各会計、関係団体の財政状況及び健全化判断比率'!B10)</f>
        <v/>
      </c>
      <c r="F37" s="637"/>
      <c r="G37" s="637"/>
      <c r="H37" s="637"/>
      <c r="I37" s="637"/>
      <c r="J37" s="637"/>
      <c r="K37" s="637"/>
      <c r="L37" s="637"/>
      <c r="M37" s="637"/>
      <c r="N37" s="637"/>
      <c r="O37" s="637"/>
      <c r="P37" s="637"/>
      <c r="Q37" s="637"/>
      <c r="R37" s="637"/>
      <c r="S37" s="637"/>
      <c r="T37" s="178"/>
      <c r="U37" s="636" t="str">
        <f t="shared" si="4"/>
        <v/>
      </c>
      <c r="V37" s="636"/>
      <c r="W37" s="637"/>
      <c r="X37" s="637"/>
      <c r="Y37" s="637"/>
      <c r="Z37" s="637"/>
      <c r="AA37" s="637"/>
      <c r="AB37" s="637"/>
      <c r="AC37" s="637"/>
      <c r="AD37" s="637"/>
      <c r="AE37" s="637"/>
      <c r="AF37" s="637"/>
      <c r="AG37" s="637"/>
      <c r="AH37" s="637"/>
      <c r="AI37" s="637"/>
      <c r="AJ37" s="637"/>
      <c r="AK37" s="637"/>
      <c r="AL37" s="178"/>
      <c r="AM37" s="636" t="str">
        <f t="shared" si="0"/>
        <v/>
      </c>
      <c r="AN37" s="636"/>
      <c r="AO37" s="637"/>
      <c r="AP37" s="637"/>
      <c r="AQ37" s="637"/>
      <c r="AR37" s="637"/>
      <c r="AS37" s="637"/>
      <c r="AT37" s="637"/>
      <c r="AU37" s="637"/>
      <c r="AV37" s="637"/>
      <c r="AW37" s="637"/>
      <c r="AX37" s="637"/>
      <c r="AY37" s="637"/>
      <c r="AZ37" s="637"/>
      <c r="BA37" s="637"/>
      <c r="BB37" s="637"/>
      <c r="BC37" s="637"/>
      <c r="BD37" s="178"/>
      <c r="BE37" s="636" t="str">
        <f t="shared" si="1"/>
        <v/>
      </c>
      <c r="BF37" s="636"/>
      <c r="BG37" s="637"/>
      <c r="BH37" s="637"/>
      <c r="BI37" s="637"/>
      <c r="BJ37" s="637"/>
      <c r="BK37" s="637"/>
      <c r="BL37" s="637"/>
      <c r="BM37" s="637"/>
      <c r="BN37" s="637"/>
      <c r="BO37" s="637"/>
      <c r="BP37" s="637"/>
      <c r="BQ37" s="637"/>
      <c r="BR37" s="637"/>
      <c r="BS37" s="637"/>
      <c r="BT37" s="637"/>
      <c r="BU37" s="637"/>
      <c r="BV37" s="178"/>
      <c r="BW37" s="636">
        <f t="shared" si="2"/>
        <v>12</v>
      </c>
      <c r="BX37" s="636"/>
      <c r="BY37" s="637" t="str">
        <f>IF('各会計、関係団体の財政状況及び健全化判断比率'!B71="","",'各会計、関係団体の財政状況及び健全化判断比率'!B71)</f>
        <v>福島県市町村総合事務組合（一般会計）</v>
      </c>
      <c r="BZ37" s="637"/>
      <c r="CA37" s="637"/>
      <c r="CB37" s="637"/>
      <c r="CC37" s="637"/>
      <c r="CD37" s="637"/>
      <c r="CE37" s="637"/>
      <c r="CF37" s="637"/>
      <c r="CG37" s="637"/>
      <c r="CH37" s="637"/>
      <c r="CI37" s="637"/>
      <c r="CJ37" s="637"/>
      <c r="CK37" s="637"/>
      <c r="CL37" s="637"/>
      <c r="CM37" s="637"/>
      <c r="CN37" s="178"/>
      <c r="CO37" s="636">
        <f t="shared" si="3"/>
        <v>22</v>
      </c>
      <c r="CP37" s="636"/>
      <c r="CQ37" s="637" t="str">
        <f>IF('各会計、関係団体の財政状況及び健全化判断比率'!BS10="","",'各会計、関係団体の財政状況及び健全化判断比率'!BS10)</f>
        <v>（公財）ふくしま科学振興協会</v>
      </c>
      <c r="CR37" s="637"/>
      <c r="CS37" s="637"/>
      <c r="CT37" s="637"/>
      <c r="CU37" s="637"/>
      <c r="CV37" s="637"/>
      <c r="CW37" s="637"/>
      <c r="CX37" s="637"/>
      <c r="CY37" s="637"/>
      <c r="CZ37" s="637"/>
      <c r="DA37" s="637"/>
      <c r="DB37" s="637"/>
      <c r="DC37" s="637"/>
      <c r="DD37" s="637"/>
      <c r="DE37" s="637"/>
      <c r="DG37" s="638" t="str">
        <f>IF('各会計、関係団体の財政状況及び健全化判断比率'!BR10="","",'各会計、関係団体の財政状況及び健全化判断比率'!BR10)</f>
        <v/>
      </c>
      <c r="DH37" s="638"/>
      <c r="DI37" s="205"/>
    </row>
    <row r="38" spans="1:113" ht="32.25" customHeight="1" x14ac:dyDescent="0.2">
      <c r="A38" s="178"/>
      <c r="B38" s="202"/>
      <c r="C38" s="636" t="str">
        <f t="shared" ref="C38:C43" si="5">IF(E38="","",C37+1)</f>
        <v/>
      </c>
      <c r="D38" s="636"/>
      <c r="E38" s="637" t="str">
        <f>IF('各会計、関係団体の財政状況及び健全化判断比率'!B11="","",'各会計、関係団体の財政状況及び健全化判断比率'!B11)</f>
        <v/>
      </c>
      <c r="F38" s="637"/>
      <c r="G38" s="637"/>
      <c r="H38" s="637"/>
      <c r="I38" s="637"/>
      <c r="J38" s="637"/>
      <c r="K38" s="637"/>
      <c r="L38" s="637"/>
      <c r="M38" s="637"/>
      <c r="N38" s="637"/>
      <c r="O38" s="637"/>
      <c r="P38" s="637"/>
      <c r="Q38" s="637"/>
      <c r="R38" s="637"/>
      <c r="S38" s="637"/>
      <c r="T38" s="178"/>
      <c r="U38" s="636" t="str">
        <f t="shared" si="4"/>
        <v/>
      </c>
      <c r="V38" s="636"/>
      <c r="W38" s="637"/>
      <c r="X38" s="637"/>
      <c r="Y38" s="637"/>
      <c r="Z38" s="637"/>
      <c r="AA38" s="637"/>
      <c r="AB38" s="637"/>
      <c r="AC38" s="637"/>
      <c r="AD38" s="637"/>
      <c r="AE38" s="637"/>
      <c r="AF38" s="637"/>
      <c r="AG38" s="637"/>
      <c r="AH38" s="637"/>
      <c r="AI38" s="637"/>
      <c r="AJ38" s="637"/>
      <c r="AK38" s="637"/>
      <c r="AL38" s="178"/>
      <c r="AM38" s="636" t="str">
        <f t="shared" si="0"/>
        <v/>
      </c>
      <c r="AN38" s="636"/>
      <c r="AO38" s="637"/>
      <c r="AP38" s="637"/>
      <c r="AQ38" s="637"/>
      <c r="AR38" s="637"/>
      <c r="AS38" s="637"/>
      <c r="AT38" s="637"/>
      <c r="AU38" s="637"/>
      <c r="AV38" s="637"/>
      <c r="AW38" s="637"/>
      <c r="AX38" s="637"/>
      <c r="AY38" s="637"/>
      <c r="AZ38" s="637"/>
      <c r="BA38" s="637"/>
      <c r="BB38" s="637"/>
      <c r="BC38" s="637"/>
      <c r="BD38" s="178"/>
      <c r="BE38" s="636" t="str">
        <f t="shared" si="1"/>
        <v/>
      </c>
      <c r="BF38" s="636"/>
      <c r="BG38" s="637"/>
      <c r="BH38" s="637"/>
      <c r="BI38" s="637"/>
      <c r="BJ38" s="637"/>
      <c r="BK38" s="637"/>
      <c r="BL38" s="637"/>
      <c r="BM38" s="637"/>
      <c r="BN38" s="637"/>
      <c r="BO38" s="637"/>
      <c r="BP38" s="637"/>
      <c r="BQ38" s="637"/>
      <c r="BR38" s="637"/>
      <c r="BS38" s="637"/>
      <c r="BT38" s="637"/>
      <c r="BU38" s="637"/>
      <c r="BV38" s="178"/>
      <c r="BW38" s="636">
        <f t="shared" si="2"/>
        <v>13</v>
      </c>
      <c r="BX38" s="636"/>
      <c r="BY38" s="637" t="str">
        <f>IF('各会計、関係団体の財政状況及び健全化判断比率'!B72="","",'各会計、関係団体の財政状況及び健全化判断比率'!B72)</f>
        <v>福島県市町村総合事務組合（消防補償等特別会計）</v>
      </c>
      <c r="BZ38" s="637"/>
      <c r="CA38" s="637"/>
      <c r="CB38" s="637"/>
      <c r="CC38" s="637"/>
      <c r="CD38" s="637"/>
      <c r="CE38" s="637"/>
      <c r="CF38" s="637"/>
      <c r="CG38" s="637"/>
      <c r="CH38" s="637"/>
      <c r="CI38" s="637"/>
      <c r="CJ38" s="637"/>
      <c r="CK38" s="637"/>
      <c r="CL38" s="637"/>
      <c r="CM38" s="637"/>
      <c r="CN38" s="178"/>
      <c r="CO38" s="636">
        <f t="shared" si="3"/>
        <v>23</v>
      </c>
      <c r="CP38" s="636"/>
      <c r="CQ38" s="637" t="str">
        <f>IF('各会計、関係団体の財政状況及び健全化判断比率'!BS11="","",'各会計、関係団体の財政状況及び健全化判断比率'!BS11)</f>
        <v>（公財）須賀川市農業公社</v>
      </c>
      <c r="CR38" s="637"/>
      <c r="CS38" s="637"/>
      <c r="CT38" s="637"/>
      <c r="CU38" s="637"/>
      <c r="CV38" s="637"/>
      <c r="CW38" s="637"/>
      <c r="CX38" s="637"/>
      <c r="CY38" s="637"/>
      <c r="CZ38" s="637"/>
      <c r="DA38" s="637"/>
      <c r="DB38" s="637"/>
      <c r="DC38" s="637"/>
      <c r="DD38" s="637"/>
      <c r="DE38" s="637"/>
      <c r="DG38" s="638" t="str">
        <f>IF('各会計、関係団体の財政状況及び健全化判断比率'!BR11="","",'各会計、関係団体の財政状況及び健全化判断比率'!BR11)</f>
        <v/>
      </c>
      <c r="DH38" s="638"/>
      <c r="DI38" s="205"/>
    </row>
    <row r="39" spans="1:113" ht="32.25" customHeight="1" x14ac:dyDescent="0.2">
      <c r="A39" s="178"/>
      <c r="B39" s="202"/>
      <c r="C39" s="636" t="str">
        <f t="shared" si="5"/>
        <v/>
      </c>
      <c r="D39" s="636"/>
      <c r="E39" s="637" t="str">
        <f>IF('各会計、関係団体の財政状況及び健全化判断比率'!B12="","",'各会計、関係団体の財政状況及び健全化判断比率'!B12)</f>
        <v/>
      </c>
      <c r="F39" s="637"/>
      <c r="G39" s="637"/>
      <c r="H39" s="637"/>
      <c r="I39" s="637"/>
      <c r="J39" s="637"/>
      <c r="K39" s="637"/>
      <c r="L39" s="637"/>
      <c r="M39" s="637"/>
      <c r="N39" s="637"/>
      <c r="O39" s="637"/>
      <c r="P39" s="637"/>
      <c r="Q39" s="637"/>
      <c r="R39" s="637"/>
      <c r="S39" s="637"/>
      <c r="T39" s="178"/>
      <c r="U39" s="636" t="str">
        <f t="shared" si="4"/>
        <v/>
      </c>
      <c r="V39" s="636"/>
      <c r="W39" s="637"/>
      <c r="X39" s="637"/>
      <c r="Y39" s="637"/>
      <c r="Z39" s="637"/>
      <c r="AA39" s="637"/>
      <c r="AB39" s="637"/>
      <c r="AC39" s="637"/>
      <c r="AD39" s="637"/>
      <c r="AE39" s="637"/>
      <c r="AF39" s="637"/>
      <c r="AG39" s="637"/>
      <c r="AH39" s="637"/>
      <c r="AI39" s="637"/>
      <c r="AJ39" s="637"/>
      <c r="AK39" s="637"/>
      <c r="AL39" s="178"/>
      <c r="AM39" s="636" t="str">
        <f t="shared" si="0"/>
        <v/>
      </c>
      <c r="AN39" s="636"/>
      <c r="AO39" s="637"/>
      <c r="AP39" s="637"/>
      <c r="AQ39" s="637"/>
      <c r="AR39" s="637"/>
      <c r="AS39" s="637"/>
      <c r="AT39" s="637"/>
      <c r="AU39" s="637"/>
      <c r="AV39" s="637"/>
      <c r="AW39" s="637"/>
      <c r="AX39" s="637"/>
      <c r="AY39" s="637"/>
      <c r="AZ39" s="637"/>
      <c r="BA39" s="637"/>
      <c r="BB39" s="637"/>
      <c r="BC39" s="637"/>
      <c r="BD39" s="178"/>
      <c r="BE39" s="636" t="str">
        <f t="shared" si="1"/>
        <v/>
      </c>
      <c r="BF39" s="636"/>
      <c r="BG39" s="637"/>
      <c r="BH39" s="637"/>
      <c r="BI39" s="637"/>
      <c r="BJ39" s="637"/>
      <c r="BK39" s="637"/>
      <c r="BL39" s="637"/>
      <c r="BM39" s="637"/>
      <c r="BN39" s="637"/>
      <c r="BO39" s="637"/>
      <c r="BP39" s="637"/>
      <c r="BQ39" s="637"/>
      <c r="BR39" s="637"/>
      <c r="BS39" s="637"/>
      <c r="BT39" s="637"/>
      <c r="BU39" s="637"/>
      <c r="BV39" s="178"/>
      <c r="BW39" s="636">
        <f t="shared" si="2"/>
        <v>14</v>
      </c>
      <c r="BX39" s="636"/>
      <c r="BY39" s="637" t="str">
        <f>IF('各会計、関係団体の財政状況及び健全化判断比率'!B73="","",'各会計、関係団体の財政状況及び健全化判断比率'!B73)</f>
        <v>福島県市町村総合事務組合（消防賞じゅつ金特別会計）</v>
      </c>
      <c r="BZ39" s="637"/>
      <c r="CA39" s="637"/>
      <c r="CB39" s="637"/>
      <c r="CC39" s="637"/>
      <c r="CD39" s="637"/>
      <c r="CE39" s="637"/>
      <c r="CF39" s="637"/>
      <c r="CG39" s="637"/>
      <c r="CH39" s="637"/>
      <c r="CI39" s="637"/>
      <c r="CJ39" s="637"/>
      <c r="CK39" s="637"/>
      <c r="CL39" s="637"/>
      <c r="CM39" s="637"/>
      <c r="CN39" s="178"/>
      <c r="CO39" s="636">
        <f t="shared" si="3"/>
        <v>24</v>
      </c>
      <c r="CP39" s="636"/>
      <c r="CQ39" s="637" t="str">
        <f>IF('各会計、関係団体の財政状況及び健全化判断比率'!BS12="","",'各会計、関係団体の財政状況及び健全化判断比率'!BS12)</f>
        <v>（株）こぷろ須賀川</v>
      </c>
      <c r="CR39" s="637"/>
      <c r="CS39" s="637"/>
      <c r="CT39" s="637"/>
      <c r="CU39" s="637"/>
      <c r="CV39" s="637"/>
      <c r="CW39" s="637"/>
      <c r="CX39" s="637"/>
      <c r="CY39" s="637"/>
      <c r="CZ39" s="637"/>
      <c r="DA39" s="637"/>
      <c r="DB39" s="637"/>
      <c r="DC39" s="637"/>
      <c r="DD39" s="637"/>
      <c r="DE39" s="637"/>
      <c r="DG39" s="638" t="str">
        <f>IF('各会計、関係団体の財政状況及び健全化判断比率'!BR12="","",'各会計、関係団体の財政状況及び健全化判断比率'!BR12)</f>
        <v/>
      </c>
      <c r="DH39" s="638"/>
      <c r="DI39" s="205"/>
    </row>
    <row r="40" spans="1:113" ht="32.25" customHeight="1" x14ac:dyDescent="0.2">
      <c r="A40" s="178"/>
      <c r="B40" s="202"/>
      <c r="C40" s="636" t="str">
        <f t="shared" si="5"/>
        <v/>
      </c>
      <c r="D40" s="636"/>
      <c r="E40" s="637" t="str">
        <f>IF('各会計、関係団体の財政状況及び健全化判断比率'!B13="","",'各会計、関係団体の財政状況及び健全化判断比率'!B13)</f>
        <v/>
      </c>
      <c r="F40" s="637"/>
      <c r="G40" s="637"/>
      <c r="H40" s="637"/>
      <c r="I40" s="637"/>
      <c r="J40" s="637"/>
      <c r="K40" s="637"/>
      <c r="L40" s="637"/>
      <c r="M40" s="637"/>
      <c r="N40" s="637"/>
      <c r="O40" s="637"/>
      <c r="P40" s="637"/>
      <c r="Q40" s="637"/>
      <c r="R40" s="637"/>
      <c r="S40" s="637"/>
      <c r="T40" s="178"/>
      <c r="U40" s="636" t="str">
        <f t="shared" si="4"/>
        <v/>
      </c>
      <c r="V40" s="636"/>
      <c r="W40" s="637"/>
      <c r="X40" s="637"/>
      <c r="Y40" s="637"/>
      <c r="Z40" s="637"/>
      <c r="AA40" s="637"/>
      <c r="AB40" s="637"/>
      <c r="AC40" s="637"/>
      <c r="AD40" s="637"/>
      <c r="AE40" s="637"/>
      <c r="AF40" s="637"/>
      <c r="AG40" s="637"/>
      <c r="AH40" s="637"/>
      <c r="AI40" s="637"/>
      <c r="AJ40" s="637"/>
      <c r="AK40" s="637"/>
      <c r="AL40" s="178"/>
      <c r="AM40" s="636" t="str">
        <f t="shared" si="0"/>
        <v/>
      </c>
      <c r="AN40" s="636"/>
      <c r="AO40" s="637"/>
      <c r="AP40" s="637"/>
      <c r="AQ40" s="637"/>
      <c r="AR40" s="637"/>
      <c r="AS40" s="637"/>
      <c r="AT40" s="637"/>
      <c r="AU40" s="637"/>
      <c r="AV40" s="637"/>
      <c r="AW40" s="637"/>
      <c r="AX40" s="637"/>
      <c r="AY40" s="637"/>
      <c r="AZ40" s="637"/>
      <c r="BA40" s="637"/>
      <c r="BB40" s="637"/>
      <c r="BC40" s="637"/>
      <c r="BD40" s="178"/>
      <c r="BE40" s="636" t="str">
        <f t="shared" si="1"/>
        <v/>
      </c>
      <c r="BF40" s="636"/>
      <c r="BG40" s="637"/>
      <c r="BH40" s="637"/>
      <c r="BI40" s="637"/>
      <c r="BJ40" s="637"/>
      <c r="BK40" s="637"/>
      <c r="BL40" s="637"/>
      <c r="BM40" s="637"/>
      <c r="BN40" s="637"/>
      <c r="BO40" s="637"/>
      <c r="BP40" s="637"/>
      <c r="BQ40" s="637"/>
      <c r="BR40" s="637"/>
      <c r="BS40" s="637"/>
      <c r="BT40" s="637"/>
      <c r="BU40" s="637"/>
      <c r="BV40" s="178"/>
      <c r="BW40" s="636">
        <f t="shared" si="2"/>
        <v>15</v>
      </c>
      <c r="BX40" s="636"/>
      <c r="BY40" s="637" t="str">
        <f>IF('各会計、関係団体の財政状況及び健全化判断比率'!B74="","",'各会計、関係団体の財政状況及び健全化判断比率'!B74)</f>
        <v>福島県市町村総合事務組合（非常勤職員公務災害補償特別会計）</v>
      </c>
      <c r="BZ40" s="637"/>
      <c r="CA40" s="637"/>
      <c r="CB40" s="637"/>
      <c r="CC40" s="637"/>
      <c r="CD40" s="637"/>
      <c r="CE40" s="637"/>
      <c r="CF40" s="637"/>
      <c r="CG40" s="637"/>
      <c r="CH40" s="637"/>
      <c r="CI40" s="637"/>
      <c r="CJ40" s="637"/>
      <c r="CK40" s="637"/>
      <c r="CL40" s="637"/>
      <c r="CM40" s="637"/>
      <c r="CN40" s="178"/>
      <c r="CO40" s="636" t="str">
        <f t="shared" si="3"/>
        <v/>
      </c>
      <c r="CP40" s="636"/>
      <c r="CQ40" s="637" t="str">
        <f>IF('各会計、関係団体の財政状況及び健全化判断比率'!BS13="","",'各会計、関係団体の財政状況及び健全化判断比率'!BS13)</f>
        <v/>
      </c>
      <c r="CR40" s="637"/>
      <c r="CS40" s="637"/>
      <c r="CT40" s="637"/>
      <c r="CU40" s="637"/>
      <c r="CV40" s="637"/>
      <c r="CW40" s="637"/>
      <c r="CX40" s="637"/>
      <c r="CY40" s="637"/>
      <c r="CZ40" s="637"/>
      <c r="DA40" s="637"/>
      <c r="DB40" s="637"/>
      <c r="DC40" s="637"/>
      <c r="DD40" s="637"/>
      <c r="DE40" s="637"/>
      <c r="DG40" s="638" t="str">
        <f>IF('各会計、関係団体の財政状況及び健全化判断比率'!BR13="","",'各会計、関係団体の財政状況及び健全化判断比率'!BR13)</f>
        <v/>
      </c>
      <c r="DH40" s="638"/>
      <c r="DI40" s="205"/>
    </row>
    <row r="41" spans="1:113" ht="32.25" customHeight="1" x14ac:dyDescent="0.2">
      <c r="A41" s="178"/>
      <c r="B41" s="202"/>
      <c r="C41" s="636" t="str">
        <f t="shared" si="5"/>
        <v/>
      </c>
      <c r="D41" s="636"/>
      <c r="E41" s="637" t="str">
        <f>IF('各会計、関係団体の財政状況及び健全化判断比率'!B14="","",'各会計、関係団体の財政状況及び健全化判断比率'!B14)</f>
        <v/>
      </c>
      <c r="F41" s="637"/>
      <c r="G41" s="637"/>
      <c r="H41" s="637"/>
      <c r="I41" s="637"/>
      <c r="J41" s="637"/>
      <c r="K41" s="637"/>
      <c r="L41" s="637"/>
      <c r="M41" s="637"/>
      <c r="N41" s="637"/>
      <c r="O41" s="637"/>
      <c r="P41" s="637"/>
      <c r="Q41" s="637"/>
      <c r="R41" s="637"/>
      <c r="S41" s="637"/>
      <c r="T41" s="178"/>
      <c r="U41" s="636" t="str">
        <f t="shared" si="4"/>
        <v/>
      </c>
      <c r="V41" s="636"/>
      <c r="W41" s="637"/>
      <c r="X41" s="637"/>
      <c r="Y41" s="637"/>
      <c r="Z41" s="637"/>
      <c r="AA41" s="637"/>
      <c r="AB41" s="637"/>
      <c r="AC41" s="637"/>
      <c r="AD41" s="637"/>
      <c r="AE41" s="637"/>
      <c r="AF41" s="637"/>
      <c r="AG41" s="637"/>
      <c r="AH41" s="637"/>
      <c r="AI41" s="637"/>
      <c r="AJ41" s="637"/>
      <c r="AK41" s="637"/>
      <c r="AL41" s="178"/>
      <c r="AM41" s="636" t="str">
        <f t="shared" si="0"/>
        <v/>
      </c>
      <c r="AN41" s="636"/>
      <c r="AO41" s="637"/>
      <c r="AP41" s="637"/>
      <c r="AQ41" s="637"/>
      <c r="AR41" s="637"/>
      <c r="AS41" s="637"/>
      <c r="AT41" s="637"/>
      <c r="AU41" s="637"/>
      <c r="AV41" s="637"/>
      <c r="AW41" s="637"/>
      <c r="AX41" s="637"/>
      <c r="AY41" s="637"/>
      <c r="AZ41" s="637"/>
      <c r="BA41" s="637"/>
      <c r="BB41" s="637"/>
      <c r="BC41" s="637"/>
      <c r="BD41" s="178"/>
      <c r="BE41" s="636" t="str">
        <f t="shared" si="1"/>
        <v/>
      </c>
      <c r="BF41" s="636"/>
      <c r="BG41" s="637"/>
      <c r="BH41" s="637"/>
      <c r="BI41" s="637"/>
      <c r="BJ41" s="637"/>
      <c r="BK41" s="637"/>
      <c r="BL41" s="637"/>
      <c r="BM41" s="637"/>
      <c r="BN41" s="637"/>
      <c r="BO41" s="637"/>
      <c r="BP41" s="637"/>
      <c r="BQ41" s="637"/>
      <c r="BR41" s="637"/>
      <c r="BS41" s="637"/>
      <c r="BT41" s="637"/>
      <c r="BU41" s="637"/>
      <c r="BV41" s="178"/>
      <c r="BW41" s="636">
        <f t="shared" si="2"/>
        <v>16</v>
      </c>
      <c r="BX41" s="636"/>
      <c r="BY41" s="637" t="str">
        <f>IF('各会計、関係団体の財政状況及び健全化判断比率'!B75="","",'各会計、関係団体の財政状況及び健全化判断比率'!B75)</f>
        <v>福島県市町村総合事務組合（自治会館管理特別会計）</v>
      </c>
      <c r="BZ41" s="637"/>
      <c r="CA41" s="637"/>
      <c r="CB41" s="637"/>
      <c r="CC41" s="637"/>
      <c r="CD41" s="637"/>
      <c r="CE41" s="637"/>
      <c r="CF41" s="637"/>
      <c r="CG41" s="637"/>
      <c r="CH41" s="637"/>
      <c r="CI41" s="637"/>
      <c r="CJ41" s="637"/>
      <c r="CK41" s="637"/>
      <c r="CL41" s="637"/>
      <c r="CM41" s="637"/>
      <c r="CN41" s="178"/>
      <c r="CO41" s="636" t="str">
        <f t="shared" si="3"/>
        <v/>
      </c>
      <c r="CP41" s="636"/>
      <c r="CQ41" s="637" t="str">
        <f>IF('各会計、関係団体の財政状況及び健全化判断比率'!BS14="","",'各会計、関係団体の財政状況及び健全化判断比率'!BS14)</f>
        <v/>
      </c>
      <c r="CR41" s="637"/>
      <c r="CS41" s="637"/>
      <c r="CT41" s="637"/>
      <c r="CU41" s="637"/>
      <c r="CV41" s="637"/>
      <c r="CW41" s="637"/>
      <c r="CX41" s="637"/>
      <c r="CY41" s="637"/>
      <c r="CZ41" s="637"/>
      <c r="DA41" s="637"/>
      <c r="DB41" s="637"/>
      <c r="DC41" s="637"/>
      <c r="DD41" s="637"/>
      <c r="DE41" s="637"/>
      <c r="DG41" s="638" t="str">
        <f>IF('各会計、関係団体の財政状況及び健全化判断比率'!BR14="","",'各会計、関係団体の財政状況及び健全化判断比率'!BR14)</f>
        <v/>
      </c>
      <c r="DH41" s="638"/>
      <c r="DI41" s="205"/>
    </row>
    <row r="42" spans="1:113" ht="32.25" customHeight="1" x14ac:dyDescent="0.2">
      <c r="B42" s="202"/>
      <c r="C42" s="636" t="str">
        <f t="shared" si="5"/>
        <v/>
      </c>
      <c r="D42" s="636"/>
      <c r="E42" s="637" t="str">
        <f>IF('各会計、関係団体の財政状況及び健全化判断比率'!B15="","",'各会計、関係団体の財政状況及び健全化判断比率'!B15)</f>
        <v/>
      </c>
      <c r="F42" s="637"/>
      <c r="G42" s="637"/>
      <c r="H42" s="637"/>
      <c r="I42" s="637"/>
      <c r="J42" s="637"/>
      <c r="K42" s="637"/>
      <c r="L42" s="637"/>
      <c r="M42" s="637"/>
      <c r="N42" s="637"/>
      <c r="O42" s="637"/>
      <c r="P42" s="637"/>
      <c r="Q42" s="637"/>
      <c r="R42" s="637"/>
      <c r="S42" s="637"/>
      <c r="T42" s="178"/>
      <c r="U42" s="636" t="str">
        <f t="shared" si="4"/>
        <v/>
      </c>
      <c r="V42" s="636"/>
      <c r="W42" s="637"/>
      <c r="X42" s="637"/>
      <c r="Y42" s="637"/>
      <c r="Z42" s="637"/>
      <c r="AA42" s="637"/>
      <c r="AB42" s="637"/>
      <c r="AC42" s="637"/>
      <c r="AD42" s="637"/>
      <c r="AE42" s="637"/>
      <c r="AF42" s="637"/>
      <c r="AG42" s="637"/>
      <c r="AH42" s="637"/>
      <c r="AI42" s="637"/>
      <c r="AJ42" s="637"/>
      <c r="AK42" s="637"/>
      <c r="AL42" s="178"/>
      <c r="AM42" s="636" t="str">
        <f t="shared" si="0"/>
        <v/>
      </c>
      <c r="AN42" s="636"/>
      <c r="AO42" s="637"/>
      <c r="AP42" s="637"/>
      <c r="AQ42" s="637"/>
      <c r="AR42" s="637"/>
      <c r="AS42" s="637"/>
      <c r="AT42" s="637"/>
      <c r="AU42" s="637"/>
      <c r="AV42" s="637"/>
      <c r="AW42" s="637"/>
      <c r="AX42" s="637"/>
      <c r="AY42" s="637"/>
      <c r="AZ42" s="637"/>
      <c r="BA42" s="637"/>
      <c r="BB42" s="637"/>
      <c r="BC42" s="637"/>
      <c r="BD42" s="178"/>
      <c r="BE42" s="636" t="str">
        <f t="shared" si="1"/>
        <v/>
      </c>
      <c r="BF42" s="636"/>
      <c r="BG42" s="637"/>
      <c r="BH42" s="637"/>
      <c r="BI42" s="637"/>
      <c r="BJ42" s="637"/>
      <c r="BK42" s="637"/>
      <c r="BL42" s="637"/>
      <c r="BM42" s="637"/>
      <c r="BN42" s="637"/>
      <c r="BO42" s="637"/>
      <c r="BP42" s="637"/>
      <c r="BQ42" s="637"/>
      <c r="BR42" s="637"/>
      <c r="BS42" s="637"/>
      <c r="BT42" s="637"/>
      <c r="BU42" s="637"/>
      <c r="BV42" s="178"/>
      <c r="BW42" s="636">
        <f t="shared" si="2"/>
        <v>17</v>
      </c>
      <c r="BX42" s="636"/>
      <c r="BY42" s="637" t="str">
        <f>IF('各会計、関係団体の財政状況及び健全化判断比率'!B76="","",'各会計、関係団体の財政状況及び健全化判断比率'!B76)</f>
        <v>須賀川地方広域消防組合（一般会計）</v>
      </c>
      <c r="BZ42" s="637"/>
      <c r="CA42" s="637"/>
      <c r="CB42" s="637"/>
      <c r="CC42" s="637"/>
      <c r="CD42" s="637"/>
      <c r="CE42" s="637"/>
      <c r="CF42" s="637"/>
      <c r="CG42" s="637"/>
      <c r="CH42" s="637"/>
      <c r="CI42" s="637"/>
      <c r="CJ42" s="637"/>
      <c r="CK42" s="637"/>
      <c r="CL42" s="637"/>
      <c r="CM42" s="637"/>
      <c r="CN42" s="178"/>
      <c r="CO42" s="636" t="str">
        <f t="shared" si="3"/>
        <v/>
      </c>
      <c r="CP42" s="636"/>
      <c r="CQ42" s="637" t="str">
        <f>IF('各会計、関係団体の財政状況及び健全化判断比率'!BS15="","",'各会計、関係団体の財政状況及び健全化判断比率'!BS15)</f>
        <v/>
      </c>
      <c r="CR42" s="637"/>
      <c r="CS42" s="637"/>
      <c r="CT42" s="637"/>
      <c r="CU42" s="637"/>
      <c r="CV42" s="637"/>
      <c r="CW42" s="637"/>
      <c r="CX42" s="637"/>
      <c r="CY42" s="637"/>
      <c r="CZ42" s="637"/>
      <c r="DA42" s="637"/>
      <c r="DB42" s="637"/>
      <c r="DC42" s="637"/>
      <c r="DD42" s="637"/>
      <c r="DE42" s="637"/>
      <c r="DG42" s="638" t="str">
        <f>IF('各会計、関係団体の財政状況及び健全化判断比率'!BR15="","",'各会計、関係団体の財政状況及び健全化判断比率'!BR15)</f>
        <v/>
      </c>
      <c r="DH42" s="638"/>
      <c r="DI42" s="205"/>
    </row>
    <row r="43" spans="1:113" ht="32.25" customHeight="1" x14ac:dyDescent="0.2">
      <c r="B43" s="202"/>
      <c r="C43" s="636" t="str">
        <f t="shared" si="5"/>
        <v/>
      </c>
      <c r="D43" s="636"/>
      <c r="E43" s="637" t="str">
        <f>IF('各会計、関係団体の財政状況及び健全化判断比率'!B16="","",'各会計、関係団体の財政状況及び健全化判断比率'!B16)</f>
        <v/>
      </c>
      <c r="F43" s="637"/>
      <c r="G43" s="637"/>
      <c r="H43" s="637"/>
      <c r="I43" s="637"/>
      <c r="J43" s="637"/>
      <c r="K43" s="637"/>
      <c r="L43" s="637"/>
      <c r="M43" s="637"/>
      <c r="N43" s="637"/>
      <c r="O43" s="637"/>
      <c r="P43" s="637"/>
      <c r="Q43" s="637"/>
      <c r="R43" s="637"/>
      <c r="S43" s="637"/>
      <c r="T43" s="178"/>
      <c r="U43" s="636" t="str">
        <f t="shared" si="4"/>
        <v/>
      </c>
      <c r="V43" s="636"/>
      <c r="W43" s="637"/>
      <c r="X43" s="637"/>
      <c r="Y43" s="637"/>
      <c r="Z43" s="637"/>
      <c r="AA43" s="637"/>
      <c r="AB43" s="637"/>
      <c r="AC43" s="637"/>
      <c r="AD43" s="637"/>
      <c r="AE43" s="637"/>
      <c r="AF43" s="637"/>
      <c r="AG43" s="637"/>
      <c r="AH43" s="637"/>
      <c r="AI43" s="637"/>
      <c r="AJ43" s="637"/>
      <c r="AK43" s="637"/>
      <c r="AL43" s="178"/>
      <c r="AM43" s="636" t="str">
        <f t="shared" si="0"/>
        <v/>
      </c>
      <c r="AN43" s="636"/>
      <c r="AO43" s="637"/>
      <c r="AP43" s="637"/>
      <c r="AQ43" s="637"/>
      <c r="AR43" s="637"/>
      <c r="AS43" s="637"/>
      <c r="AT43" s="637"/>
      <c r="AU43" s="637"/>
      <c r="AV43" s="637"/>
      <c r="AW43" s="637"/>
      <c r="AX43" s="637"/>
      <c r="AY43" s="637"/>
      <c r="AZ43" s="637"/>
      <c r="BA43" s="637"/>
      <c r="BB43" s="637"/>
      <c r="BC43" s="637"/>
      <c r="BD43" s="178"/>
      <c r="BE43" s="636" t="str">
        <f t="shared" si="1"/>
        <v/>
      </c>
      <c r="BF43" s="636"/>
      <c r="BG43" s="637"/>
      <c r="BH43" s="637"/>
      <c r="BI43" s="637"/>
      <c r="BJ43" s="637"/>
      <c r="BK43" s="637"/>
      <c r="BL43" s="637"/>
      <c r="BM43" s="637"/>
      <c r="BN43" s="637"/>
      <c r="BO43" s="637"/>
      <c r="BP43" s="637"/>
      <c r="BQ43" s="637"/>
      <c r="BR43" s="637"/>
      <c r="BS43" s="637"/>
      <c r="BT43" s="637"/>
      <c r="BU43" s="637"/>
      <c r="BV43" s="178"/>
      <c r="BW43" s="636">
        <f t="shared" si="2"/>
        <v>18</v>
      </c>
      <c r="BX43" s="636"/>
      <c r="BY43" s="637" t="str">
        <f>IF('各会計、関係団体の財政状況及び健全化判断比率'!B77="","",'各会計、関係団体の財政状況及び健全化判断比率'!B77)</f>
        <v>須賀川地方保健環境組合（一般会計）</v>
      </c>
      <c r="BZ43" s="637"/>
      <c r="CA43" s="637"/>
      <c r="CB43" s="637"/>
      <c r="CC43" s="637"/>
      <c r="CD43" s="637"/>
      <c r="CE43" s="637"/>
      <c r="CF43" s="637"/>
      <c r="CG43" s="637"/>
      <c r="CH43" s="637"/>
      <c r="CI43" s="637"/>
      <c r="CJ43" s="637"/>
      <c r="CK43" s="637"/>
      <c r="CL43" s="637"/>
      <c r="CM43" s="637"/>
      <c r="CN43" s="178"/>
      <c r="CO43" s="636" t="str">
        <f t="shared" si="3"/>
        <v/>
      </c>
      <c r="CP43" s="636"/>
      <c r="CQ43" s="637" t="str">
        <f>IF('各会計、関係団体の財政状況及び健全化判断比率'!BS16="","",'各会計、関係団体の財政状況及び健全化判断比率'!BS16)</f>
        <v/>
      </c>
      <c r="CR43" s="637"/>
      <c r="CS43" s="637"/>
      <c r="CT43" s="637"/>
      <c r="CU43" s="637"/>
      <c r="CV43" s="637"/>
      <c r="CW43" s="637"/>
      <c r="CX43" s="637"/>
      <c r="CY43" s="637"/>
      <c r="CZ43" s="637"/>
      <c r="DA43" s="637"/>
      <c r="DB43" s="637"/>
      <c r="DC43" s="637"/>
      <c r="DD43" s="637"/>
      <c r="DE43" s="637"/>
      <c r="DG43" s="638" t="str">
        <f>IF('各会計、関係団体の財政状況及び健全化判断比率'!BR16="","",'各会計、関係団体の財政状況及び健全化判断比率'!BR16)</f>
        <v/>
      </c>
      <c r="DH43" s="638"/>
      <c r="DI43" s="205"/>
    </row>
    <row r="44" spans="1:113" ht="13.5" customHeight="1" thickBot="1" x14ac:dyDescent="0.25">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2"/>
    <row r="46" spans="1:113" x14ac:dyDescent="0.2">
      <c r="B46" s="177" t="s">
        <v>204</v>
      </c>
      <c r="E46" s="639" t="s">
        <v>205</v>
      </c>
      <c r="F46" s="639"/>
      <c r="G46" s="639"/>
      <c r="H46" s="639"/>
      <c r="I46" s="639"/>
      <c r="J46" s="639"/>
      <c r="K46" s="639"/>
      <c r="L46" s="639"/>
      <c r="M46" s="639"/>
      <c r="N46" s="639"/>
      <c r="O46" s="639"/>
      <c r="P46" s="639"/>
      <c r="Q46" s="639"/>
      <c r="R46" s="639"/>
      <c r="S46" s="639"/>
      <c r="T46" s="639"/>
      <c r="U46" s="639"/>
      <c r="V46" s="639"/>
      <c r="W46" s="639"/>
      <c r="X46" s="639"/>
      <c r="Y46" s="639"/>
      <c r="Z46" s="639"/>
      <c r="AA46" s="639"/>
      <c r="AB46" s="639"/>
      <c r="AC46" s="639"/>
      <c r="AD46" s="639"/>
      <c r="AE46" s="639"/>
      <c r="AF46" s="639"/>
      <c r="AG46" s="639"/>
      <c r="AH46" s="639"/>
      <c r="AI46" s="639"/>
      <c r="AJ46" s="639"/>
      <c r="AK46" s="639"/>
      <c r="AL46" s="639"/>
      <c r="AM46" s="639"/>
      <c r="AN46" s="639"/>
      <c r="AO46" s="639"/>
      <c r="AP46" s="639"/>
      <c r="AQ46" s="639"/>
      <c r="AR46" s="639"/>
      <c r="AS46" s="639"/>
      <c r="AT46" s="639"/>
      <c r="AU46" s="639"/>
      <c r="AV46" s="639"/>
      <c r="AW46" s="639"/>
      <c r="AX46" s="639"/>
      <c r="AY46" s="639"/>
      <c r="AZ46" s="639"/>
      <c r="BA46" s="639"/>
      <c r="BB46" s="639"/>
      <c r="BC46" s="639"/>
      <c r="BD46" s="639"/>
      <c r="BE46" s="639"/>
      <c r="BF46" s="639"/>
      <c r="BG46" s="639"/>
      <c r="BH46" s="639"/>
      <c r="BI46" s="639"/>
      <c r="BJ46" s="639"/>
      <c r="BK46" s="639"/>
      <c r="BL46" s="639"/>
      <c r="BM46" s="639"/>
      <c r="BN46" s="639"/>
      <c r="BO46" s="639"/>
      <c r="BP46" s="639"/>
      <c r="BQ46" s="639"/>
      <c r="BR46" s="639"/>
      <c r="BS46" s="639"/>
      <c r="BT46" s="639"/>
      <c r="BU46" s="639"/>
      <c r="BV46" s="639"/>
      <c r="BW46" s="639"/>
      <c r="BX46" s="639"/>
      <c r="BY46" s="639"/>
      <c r="BZ46" s="639"/>
      <c r="CA46" s="639"/>
      <c r="CB46" s="639"/>
      <c r="CC46" s="639"/>
      <c r="CD46" s="639"/>
      <c r="CE46" s="639"/>
      <c r="CF46" s="639"/>
      <c r="CG46" s="639"/>
      <c r="CH46" s="639"/>
      <c r="CI46" s="639"/>
      <c r="CJ46" s="639"/>
      <c r="CK46" s="639"/>
      <c r="CL46" s="639"/>
      <c r="CM46" s="639"/>
      <c r="CN46" s="639"/>
      <c r="CO46" s="639"/>
      <c r="CP46" s="639"/>
      <c r="CQ46" s="639"/>
      <c r="CR46" s="639"/>
      <c r="CS46" s="639"/>
      <c r="CT46" s="639"/>
      <c r="CU46" s="639"/>
      <c r="CV46" s="639"/>
      <c r="CW46" s="639"/>
      <c r="CX46" s="639"/>
      <c r="CY46" s="639"/>
      <c r="CZ46" s="639"/>
      <c r="DA46" s="639"/>
      <c r="DB46" s="639"/>
      <c r="DC46" s="639"/>
      <c r="DD46" s="639"/>
      <c r="DE46" s="639"/>
      <c r="DF46" s="639"/>
      <c r="DG46" s="639"/>
      <c r="DH46" s="639"/>
      <c r="DI46" s="639"/>
    </row>
    <row r="47" spans="1:113" x14ac:dyDescent="0.2">
      <c r="E47" s="639" t="s">
        <v>206</v>
      </c>
      <c r="F47" s="639"/>
      <c r="G47" s="639"/>
      <c r="H47" s="639"/>
      <c r="I47" s="639"/>
      <c r="J47" s="639"/>
      <c r="K47" s="639"/>
      <c r="L47" s="639"/>
      <c r="M47" s="639"/>
      <c r="N47" s="639"/>
      <c r="O47" s="639"/>
      <c r="P47" s="639"/>
      <c r="Q47" s="639"/>
      <c r="R47" s="639"/>
      <c r="S47" s="639"/>
      <c r="T47" s="639"/>
      <c r="U47" s="639"/>
      <c r="V47" s="639"/>
      <c r="W47" s="639"/>
      <c r="X47" s="639"/>
      <c r="Y47" s="639"/>
      <c r="Z47" s="639"/>
      <c r="AA47" s="639"/>
      <c r="AB47" s="639"/>
      <c r="AC47" s="639"/>
      <c r="AD47" s="639"/>
      <c r="AE47" s="639"/>
      <c r="AF47" s="639"/>
      <c r="AG47" s="639"/>
      <c r="AH47" s="639"/>
      <c r="AI47" s="639"/>
      <c r="AJ47" s="639"/>
      <c r="AK47" s="639"/>
      <c r="AL47" s="639"/>
      <c r="AM47" s="639"/>
      <c r="AN47" s="639"/>
      <c r="AO47" s="639"/>
      <c r="AP47" s="639"/>
      <c r="AQ47" s="639"/>
      <c r="AR47" s="639"/>
      <c r="AS47" s="639"/>
      <c r="AT47" s="639"/>
      <c r="AU47" s="639"/>
      <c r="AV47" s="639"/>
      <c r="AW47" s="639"/>
      <c r="AX47" s="639"/>
      <c r="AY47" s="639"/>
      <c r="AZ47" s="639"/>
      <c r="BA47" s="639"/>
      <c r="BB47" s="639"/>
      <c r="BC47" s="639"/>
      <c r="BD47" s="639"/>
      <c r="BE47" s="639"/>
      <c r="BF47" s="639"/>
      <c r="BG47" s="639"/>
      <c r="BH47" s="639"/>
      <c r="BI47" s="639"/>
      <c r="BJ47" s="639"/>
      <c r="BK47" s="639"/>
      <c r="BL47" s="639"/>
      <c r="BM47" s="639"/>
      <c r="BN47" s="639"/>
      <c r="BO47" s="639"/>
      <c r="BP47" s="639"/>
      <c r="BQ47" s="639"/>
      <c r="BR47" s="639"/>
      <c r="BS47" s="639"/>
      <c r="BT47" s="639"/>
      <c r="BU47" s="639"/>
      <c r="BV47" s="639"/>
      <c r="BW47" s="639"/>
      <c r="BX47" s="639"/>
      <c r="BY47" s="639"/>
      <c r="BZ47" s="639"/>
      <c r="CA47" s="639"/>
      <c r="CB47" s="639"/>
      <c r="CC47" s="639"/>
      <c r="CD47" s="639"/>
      <c r="CE47" s="639"/>
      <c r="CF47" s="639"/>
      <c r="CG47" s="639"/>
      <c r="CH47" s="639"/>
      <c r="CI47" s="639"/>
      <c r="CJ47" s="639"/>
      <c r="CK47" s="639"/>
      <c r="CL47" s="639"/>
      <c r="CM47" s="639"/>
      <c r="CN47" s="639"/>
      <c r="CO47" s="639"/>
      <c r="CP47" s="639"/>
      <c r="CQ47" s="639"/>
      <c r="CR47" s="639"/>
      <c r="CS47" s="639"/>
      <c r="CT47" s="639"/>
      <c r="CU47" s="639"/>
      <c r="CV47" s="639"/>
      <c r="CW47" s="639"/>
      <c r="CX47" s="639"/>
      <c r="CY47" s="639"/>
      <c r="CZ47" s="639"/>
      <c r="DA47" s="639"/>
      <c r="DB47" s="639"/>
      <c r="DC47" s="639"/>
      <c r="DD47" s="639"/>
      <c r="DE47" s="639"/>
      <c r="DF47" s="639"/>
      <c r="DG47" s="639"/>
      <c r="DH47" s="639"/>
      <c r="DI47" s="639"/>
    </row>
    <row r="48" spans="1:113" x14ac:dyDescent="0.2">
      <c r="E48" s="639" t="s">
        <v>207</v>
      </c>
      <c r="F48" s="639"/>
      <c r="G48" s="639"/>
      <c r="H48" s="639"/>
      <c r="I48" s="639"/>
      <c r="J48" s="639"/>
      <c r="K48" s="639"/>
      <c r="L48" s="639"/>
      <c r="M48" s="639"/>
      <c r="N48" s="639"/>
      <c r="O48" s="639"/>
      <c r="P48" s="639"/>
      <c r="Q48" s="639"/>
      <c r="R48" s="639"/>
      <c r="S48" s="639"/>
      <c r="T48" s="639"/>
      <c r="U48" s="639"/>
      <c r="V48" s="639"/>
      <c r="W48" s="639"/>
      <c r="X48" s="639"/>
      <c r="Y48" s="639"/>
      <c r="Z48" s="639"/>
      <c r="AA48" s="639"/>
      <c r="AB48" s="639"/>
      <c r="AC48" s="639"/>
      <c r="AD48" s="639"/>
      <c r="AE48" s="639"/>
      <c r="AF48" s="639"/>
      <c r="AG48" s="639"/>
      <c r="AH48" s="639"/>
      <c r="AI48" s="639"/>
      <c r="AJ48" s="639"/>
      <c r="AK48" s="639"/>
      <c r="AL48" s="639"/>
      <c r="AM48" s="639"/>
      <c r="AN48" s="639"/>
      <c r="AO48" s="639"/>
      <c r="AP48" s="639"/>
      <c r="AQ48" s="639"/>
      <c r="AR48" s="639"/>
      <c r="AS48" s="639"/>
      <c r="AT48" s="639"/>
      <c r="AU48" s="639"/>
      <c r="AV48" s="639"/>
      <c r="AW48" s="639"/>
      <c r="AX48" s="639"/>
      <c r="AY48" s="639"/>
      <c r="AZ48" s="639"/>
      <c r="BA48" s="639"/>
      <c r="BB48" s="639"/>
      <c r="BC48" s="639"/>
      <c r="BD48" s="639"/>
      <c r="BE48" s="639"/>
      <c r="BF48" s="639"/>
      <c r="BG48" s="639"/>
      <c r="BH48" s="639"/>
      <c r="BI48" s="639"/>
      <c r="BJ48" s="639"/>
      <c r="BK48" s="639"/>
      <c r="BL48" s="639"/>
      <c r="BM48" s="639"/>
      <c r="BN48" s="639"/>
      <c r="BO48" s="639"/>
      <c r="BP48" s="639"/>
      <c r="BQ48" s="639"/>
      <c r="BR48" s="639"/>
      <c r="BS48" s="639"/>
      <c r="BT48" s="639"/>
      <c r="BU48" s="639"/>
      <c r="BV48" s="639"/>
      <c r="BW48" s="639"/>
      <c r="BX48" s="639"/>
      <c r="BY48" s="639"/>
      <c r="BZ48" s="639"/>
      <c r="CA48" s="639"/>
      <c r="CB48" s="639"/>
      <c r="CC48" s="639"/>
      <c r="CD48" s="639"/>
      <c r="CE48" s="639"/>
      <c r="CF48" s="639"/>
      <c r="CG48" s="639"/>
      <c r="CH48" s="639"/>
      <c r="CI48" s="639"/>
      <c r="CJ48" s="639"/>
      <c r="CK48" s="639"/>
      <c r="CL48" s="639"/>
      <c r="CM48" s="639"/>
      <c r="CN48" s="639"/>
      <c r="CO48" s="639"/>
      <c r="CP48" s="639"/>
      <c r="CQ48" s="639"/>
      <c r="CR48" s="639"/>
      <c r="CS48" s="639"/>
      <c r="CT48" s="639"/>
      <c r="CU48" s="639"/>
      <c r="CV48" s="639"/>
      <c r="CW48" s="639"/>
      <c r="CX48" s="639"/>
      <c r="CY48" s="639"/>
      <c r="CZ48" s="639"/>
      <c r="DA48" s="639"/>
      <c r="DB48" s="639"/>
      <c r="DC48" s="639"/>
      <c r="DD48" s="639"/>
      <c r="DE48" s="639"/>
      <c r="DF48" s="639"/>
      <c r="DG48" s="639"/>
      <c r="DH48" s="639"/>
      <c r="DI48" s="639"/>
    </row>
    <row r="49" spans="5:113" x14ac:dyDescent="0.2">
      <c r="E49" s="640" t="s">
        <v>208</v>
      </c>
      <c r="F49" s="640"/>
      <c r="G49" s="640"/>
      <c r="H49" s="640"/>
      <c r="I49" s="640"/>
      <c r="J49" s="640"/>
      <c r="K49" s="640"/>
      <c r="L49" s="640"/>
      <c r="M49" s="640"/>
      <c r="N49" s="640"/>
      <c r="O49" s="640"/>
      <c r="P49" s="640"/>
      <c r="Q49" s="640"/>
      <c r="R49" s="640"/>
      <c r="S49" s="640"/>
      <c r="T49" s="640"/>
      <c r="U49" s="640"/>
      <c r="V49" s="640"/>
      <c r="W49" s="640"/>
      <c r="X49" s="640"/>
      <c r="Y49" s="640"/>
      <c r="Z49" s="640"/>
      <c r="AA49" s="640"/>
      <c r="AB49" s="640"/>
      <c r="AC49" s="640"/>
      <c r="AD49" s="640"/>
      <c r="AE49" s="640"/>
      <c r="AF49" s="640"/>
      <c r="AG49" s="640"/>
      <c r="AH49" s="640"/>
      <c r="AI49" s="640"/>
      <c r="AJ49" s="640"/>
      <c r="AK49" s="640"/>
      <c r="AL49" s="640"/>
      <c r="AM49" s="640"/>
      <c r="AN49" s="640"/>
      <c r="AO49" s="640"/>
      <c r="AP49" s="640"/>
      <c r="AQ49" s="640"/>
      <c r="AR49" s="640"/>
      <c r="AS49" s="640"/>
      <c r="AT49" s="640"/>
      <c r="AU49" s="640"/>
      <c r="AV49" s="640"/>
      <c r="AW49" s="640"/>
      <c r="AX49" s="640"/>
      <c r="AY49" s="640"/>
      <c r="AZ49" s="640"/>
      <c r="BA49" s="640"/>
      <c r="BB49" s="640"/>
      <c r="BC49" s="640"/>
      <c r="BD49" s="640"/>
      <c r="BE49" s="640"/>
      <c r="BF49" s="640"/>
      <c r="BG49" s="640"/>
      <c r="BH49" s="640"/>
      <c r="BI49" s="640"/>
      <c r="BJ49" s="640"/>
      <c r="BK49" s="640"/>
      <c r="BL49" s="640"/>
      <c r="BM49" s="640"/>
      <c r="BN49" s="640"/>
      <c r="BO49" s="640"/>
      <c r="BP49" s="640"/>
      <c r="BQ49" s="640"/>
      <c r="BR49" s="640"/>
      <c r="BS49" s="640"/>
      <c r="BT49" s="640"/>
      <c r="BU49" s="640"/>
      <c r="BV49" s="640"/>
      <c r="BW49" s="640"/>
      <c r="BX49" s="640"/>
      <c r="BY49" s="640"/>
      <c r="BZ49" s="640"/>
      <c r="CA49" s="640"/>
      <c r="CB49" s="640"/>
      <c r="CC49" s="640"/>
      <c r="CD49" s="640"/>
      <c r="CE49" s="640"/>
      <c r="CF49" s="640"/>
      <c r="CG49" s="640"/>
      <c r="CH49" s="640"/>
      <c r="CI49" s="640"/>
      <c r="CJ49" s="640"/>
      <c r="CK49" s="640"/>
      <c r="CL49" s="640"/>
      <c r="CM49" s="640"/>
      <c r="CN49" s="640"/>
      <c r="CO49" s="640"/>
      <c r="CP49" s="640"/>
      <c r="CQ49" s="640"/>
      <c r="CR49" s="640"/>
      <c r="CS49" s="640"/>
      <c r="CT49" s="640"/>
      <c r="CU49" s="640"/>
      <c r="CV49" s="640"/>
      <c r="CW49" s="640"/>
      <c r="CX49" s="640"/>
      <c r="CY49" s="640"/>
      <c r="CZ49" s="640"/>
      <c r="DA49" s="640"/>
      <c r="DB49" s="640"/>
      <c r="DC49" s="640"/>
      <c r="DD49" s="640"/>
      <c r="DE49" s="640"/>
      <c r="DF49" s="640"/>
      <c r="DG49" s="640"/>
      <c r="DH49" s="640"/>
      <c r="DI49" s="640"/>
    </row>
    <row r="50" spans="5:113" x14ac:dyDescent="0.2">
      <c r="E50" s="639" t="s">
        <v>209</v>
      </c>
      <c r="F50" s="639"/>
      <c r="G50" s="639"/>
      <c r="H50" s="639"/>
      <c r="I50" s="639"/>
      <c r="J50" s="639"/>
      <c r="K50" s="639"/>
      <c r="L50" s="639"/>
      <c r="M50" s="639"/>
      <c r="N50" s="639"/>
      <c r="O50" s="639"/>
      <c r="P50" s="639"/>
      <c r="Q50" s="639"/>
      <c r="R50" s="639"/>
      <c r="S50" s="639"/>
      <c r="T50" s="639"/>
      <c r="U50" s="639"/>
      <c r="V50" s="639"/>
      <c r="W50" s="639"/>
      <c r="X50" s="639"/>
      <c r="Y50" s="639"/>
      <c r="Z50" s="639"/>
      <c r="AA50" s="639"/>
      <c r="AB50" s="639"/>
      <c r="AC50" s="639"/>
      <c r="AD50" s="639"/>
      <c r="AE50" s="639"/>
      <c r="AF50" s="639"/>
      <c r="AG50" s="639"/>
      <c r="AH50" s="639"/>
      <c r="AI50" s="639"/>
      <c r="AJ50" s="639"/>
      <c r="AK50" s="639"/>
      <c r="AL50" s="639"/>
      <c r="AM50" s="639"/>
      <c r="AN50" s="639"/>
      <c r="AO50" s="639"/>
      <c r="AP50" s="639"/>
      <c r="AQ50" s="639"/>
      <c r="AR50" s="639"/>
      <c r="AS50" s="639"/>
      <c r="AT50" s="639"/>
      <c r="AU50" s="639"/>
      <c r="AV50" s="639"/>
      <c r="AW50" s="639"/>
      <c r="AX50" s="639"/>
      <c r="AY50" s="639"/>
      <c r="AZ50" s="639"/>
      <c r="BA50" s="639"/>
      <c r="BB50" s="639"/>
      <c r="BC50" s="639"/>
      <c r="BD50" s="639"/>
      <c r="BE50" s="639"/>
      <c r="BF50" s="639"/>
      <c r="BG50" s="639"/>
      <c r="BH50" s="639"/>
      <c r="BI50" s="639"/>
      <c r="BJ50" s="639"/>
      <c r="BK50" s="639"/>
      <c r="BL50" s="639"/>
      <c r="BM50" s="639"/>
      <c r="BN50" s="639"/>
      <c r="BO50" s="639"/>
      <c r="BP50" s="639"/>
      <c r="BQ50" s="639"/>
      <c r="BR50" s="639"/>
      <c r="BS50" s="639"/>
      <c r="BT50" s="639"/>
      <c r="BU50" s="639"/>
      <c r="BV50" s="639"/>
      <c r="BW50" s="639"/>
      <c r="BX50" s="639"/>
      <c r="BY50" s="639"/>
      <c r="BZ50" s="639"/>
      <c r="CA50" s="639"/>
      <c r="CB50" s="639"/>
      <c r="CC50" s="639"/>
      <c r="CD50" s="639"/>
      <c r="CE50" s="639"/>
      <c r="CF50" s="639"/>
      <c r="CG50" s="639"/>
      <c r="CH50" s="639"/>
      <c r="CI50" s="639"/>
      <c r="CJ50" s="639"/>
      <c r="CK50" s="639"/>
      <c r="CL50" s="639"/>
      <c r="CM50" s="639"/>
      <c r="CN50" s="639"/>
      <c r="CO50" s="639"/>
      <c r="CP50" s="639"/>
      <c r="CQ50" s="639"/>
      <c r="CR50" s="639"/>
      <c r="CS50" s="639"/>
      <c r="CT50" s="639"/>
      <c r="CU50" s="639"/>
      <c r="CV50" s="639"/>
      <c r="CW50" s="639"/>
      <c r="CX50" s="639"/>
      <c r="CY50" s="639"/>
      <c r="CZ50" s="639"/>
      <c r="DA50" s="639"/>
      <c r="DB50" s="639"/>
      <c r="DC50" s="639"/>
      <c r="DD50" s="639"/>
      <c r="DE50" s="639"/>
      <c r="DF50" s="639"/>
      <c r="DG50" s="639"/>
      <c r="DH50" s="639"/>
      <c r="DI50" s="639"/>
    </row>
    <row r="51" spans="5:113" x14ac:dyDescent="0.2">
      <c r="E51" s="639" t="s">
        <v>210</v>
      </c>
      <c r="F51" s="639"/>
      <c r="G51" s="639"/>
      <c r="H51" s="639"/>
      <c r="I51" s="639"/>
      <c r="J51" s="639"/>
      <c r="K51" s="639"/>
      <c r="L51" s="639"/>
      <c r="M51" s="639"/>
      <c r="N51" s="639"/>
      <c r="O51" s="639"/>
      <c r="P51" s="639"/>
      <c r="Q51" s="639"/>
      <c r="R51" s="639"/>
      <c r="S51" s="639"/>
      <c r="T51" s="639"/>
      <c r="U51" s="639"/>
      <c r="V51" s="639"/>
      <c r="W51" s="639"/>
      <c r="X51" s="639"/>
      <c r="Y51" s="639"/>
      <c r="Z51" s="639"/>
      <c r="AA51" s="639"/>
      <c r="AB51" s="639"/>
      <c r="AC51" s="639"/>
      <c r="AD51" s="639"/>
      <c r="AE51" s="639"/>
      <c r="AF51" s="639"/>
      <c r="AG51" s="639"/>
      <c r="AH51" s="639"/>
      <c r="AI51" s="639"/>
      <c r="AJ51" s="639"/>
      <c r="AK51" s="639"/>
      <c r="AL51" s="639"/>
      <c r="AM51" s="639"/>
      <c r="AN51" s="639"/>
      <c r="AO51" s="639"/>
      <c r="AP51" s="639"/>
      <c r="AQ51" s="639"/>
      <c r="AR51" s="639"/>
      <c r="AS51" s="639"/>
      <c r="AT51" s="639"/>
      <c r="AU51" s="639"/>
      <c r="AV51" s="639"/>
      <c r="AW51" s="639"/>
      <c r="AX51" s="639"/>
      <c r="AY51" s="639"/>
      <c r="AZ51" s="639"/>
      <c r="BA51" s="639"/>
      <c r="BB51" s="639"/>
      <c r="BC51" s="639"/>
      <c r="BD51" s="639"/>
      <c r="BE51" s="639"/>
      <c r="BF51" s="639"/>
      <c r="BG51" s="639"/>
      <c r="BH51" s="639"/>
      <c r="BI51" s="639"/>
      <c r="BJ51" s="639"/>
      <c r="BK51" s="639"/>
      <c r="BL51" s="639"/>
      <c r="BM51" s="639"/>
      <c r="BN51" s="639"/>
      <c r="BO51" s="639"/>
      <c r="BP51" s="639"/>
      <c r="BQ51" s="639"/>
      <c r="BR51" s="639"/>
      <c r="BS51" s="639"/>
      <c r="BT51" s="639"/>
      <c r="BU51" s="639"/>
      <c r="BV51" s="639"/>
      <c r="BW51" s="639"/>
      <c r="BX51" s="639"/>
      <c r="BY51" s="639"/>
      <c r="BZ51" s="639"/>
      <c r="CA51" s="639"/>
      <c r="CB51" s="639"/>
      <c r="CC51" s="639"/>
      <c r="CD51" s="639"/>
      <c r="CE51" s="639"/>
      <c r="CF51" s="639"/>
      <c r="CG51" s="639"/>
      <c r="CH51" s="639"/>
      <c r="CI51" s="639"/>
      <c r="CJ51" s="639"/>
      <c r="CK51" s="639"/>
      <c r="CL51" s="639"/>
      <c r="CM51" s="639"/>
      <c r="CN51" s="639"/>
      <c r="CO51" s="639"/>
      <c r="CP51" s="639"/>
      <c r="CQ51" s="639"/>
      <c r="CR51" s="639"/>
      <c r="CS51" s="639"/>
      <c r="CT51" s="639"/>
      <c r="CU51" s="639"/>
      <c r="CV51" s="639"/>
      <c r="CW51" s="639"/>
      <c r="CX51" s="639"/>
      <c r="CY51" s="639"/>
      <c r="CZ51" s="639"/>
      <c r="DA51" s="639"/>
      <c r="DB51" s="639"/>
      <c r="DC51" s="639"/>
      <c r="DD51" s="639"/>
      <c r="DE51" s="639"/>
      <c r="DF51" s="639"/>
      <c r="DG51" s="639"/>
      <c r="DH51" s="639"/>
      <c r="DI51" s="639"/>
    </row>
    <row r="52" spans="5:113" x14ac:dyDescent="0.2">
      <c r="E52" s="639" t="s">
        <v>211</v>
      </c>
      <c r="F52" s="639"/>
      <c r="G52" s="639"/>
      <c r="H52" s="639"/>
      <c r="I52" s="639"/>
      <c r="J52" s="639"/>
      <c r="K52" s="639"/>
      <c r="L52" s="639"/>
      <c r="M52" s="639"/>
      <c r="N52" s="639"/>
      <c r="O52" s="639"/>
      <c r="P52" s="639"/>
      <c r="Q52" s="639"/>
      <c r="R52" s="639"/>
      <c r="S52" s="639"/>
      <c r="T52" s="639"/>
      <c r="U52" s="639"/>
      <c r="V52" s="639"/>
      <c r="W52" s="639"/>
      <c r="X52" s="639"/>
      <c r="Y52" s="639"/>
      <c r="Z52" s="639"/>
      <c r="AA52" s="639"/>
      <c r="AB52" s="639"/>
      <c r="AC52" s="639"/>
      <c r="AD52" s="639"/>
      <c r="AE52" s="639"/>
      <c r="AF52" s="639"/>
      <c r="AG52" s="639"/>
      <c r="AH52" s="639"/>
      <c r="AI52" s="639"/>
      <c r="AJ52" s="639"/>
      <c r="AK52" s="639"/>
      <c r="AL52" s="639"/>
      <c r="AM52" s="639"/>
      <c r="AN52" s="639"/>
      <c r="AO52" s="639"/>
      <c r="AP52" s="639"/>
      <c r="AQ52" s="639"/>
      <c r="AR52" s="639"/>
      <c r="AS52" s="639"/>
      <c r="AT52" s="639"/>
      <c r="AU52" s="639"/>
      <c r="AV52" s="639"/>
      <c r="AW52" s="639"/>
      <c r="AX52" s="639"/>
      <c r="AY52" s="639"/>
      <c r="AZ52" s="639"/>
      <c r="BA52" s="639"/>
      <c r="BB52" s="639"/>
      <c r="BC52" s="639"/>
      <c r="BD52" s="639"/>
      <c r="BE52" s="639"/>
      <c r="BF52" s="639"/>
      <c r="BG52" s="639"/>
      <c r="BH52" s="639"/>
      <c r="BI52" s="639"/>
      <c r="BJ52" s="639"/>
      <c r="BK52" s="639"/>
      <c r="BL52" s="639"/>
      <c r="BM52" s="639"/>
      <c r="BN52" s="639"/>
      <c r="BO52" s="639"/>
      <c r="BP52" s="639"/>
      <c r="BQ52" s="639"/>
      <c r="BR52" s="639"/>
      <c r="BS52" s="639"/>
      <c r="BT52" s="639"/>
      <c r="BU52" s="639"/>
      <c r="BV52" s="639"/>
      <c r="BW52" s="639"/>
      <c r="BX52" s="639"/>
      <c r="BY52" s="639"/>
      <c r="BZ52" s="639"/>
      <c r="CA52" s="639"/>
      <c r="CB52" s="639"/>
      <c r="CC52" s="639"/>
      <c r="CD52" s="639"/>
      <c r="CE52" s="639"/>
      <c r="CF52" s="639"/>
      <c r="CG52" s="639"/>
      <c r="CH52" s="639"/>
      <c r="CI52" s="639"/>
      <c r="CJ52" s="639"/>
      <c r="CK52" s="639"/>
      <c r="CL52" s="639"/>
      <c r="CM52" s="639"/>
      <c r="CN52" s="639"/>
      <c r="CO52" s="639"/>
      <c r="CP52" s="639"/>
      <c r="CQ52" s="639"/>
      <c r="CR52" s="639"/>
      <c r="CS52" s="639"/>
      <c r="CT52" s="639"/>
      <c r="CU52" s="639"/>
      <c r="CV52" s="639"/>
      <c r="CW52" s="639"/>
      <c r="CX52" s="639"/>
      <c r="CY52" s="639"/>
      <c r="CZ52" s="639"/>
      <c r="DA52" s="639"/>
      <c r="DB52" s="639"/>
      <c r="DC52" s="639"/>
      <c r="DD52" s="639"/>
      <c r="DE52" s="639"/>
      <c r="DF52" s="639"/>
      <c r="DG52" s="639"/>
      <c r="DH52" s="639"/>
      <c r="DI52" s="639"/>
    </row>
    <row r="53" spans="5:113" x14ac:dyDescent="0.2">
      <c r="E53" s="177" t="s">
        <v>602</v>
      </c>
    </row>
    <row r="54" spans="5:113" x14ac:dyDescent="0.2"/>
    <row r="55" spans="5:113" x14ac:dyDescent="0.2"/>
    <row r="56" spans="5:113" x14ac:dyDescent="0.2"/>
  </sheetData>
  <mergeCells count="445">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election activeCell="A115" sqref="A115:XFD115"/>
    </sheetView>
  </sheetViews>
  <sheetFormatPr defaultColWidth="0" defaultRowHeight="13.5"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553</v>
      </c>
      <c r="G33" s="29" t="s">
        <v>554</v>
      </c>
      <c r="H33" s="29" t="s">
        <v>555</v>
      </c>
      <c r="I33" s="29" t="s">
        <v>556</v>
      </c>
      <c r="J33" s="30" t="s">
        <v>557</v>
      </c>
      <c r="K33" s="22"/>
      <c r="L33" s="22"/>
      <c r="M33" s="22"/>
      <c r="N33" s="22"/>
      <c r="O33" s="22"/>
      <c r="P33" s="22"/>
    </row>
    <row r="34" spans="1:16" ht="39" customHeight="1" x14ac:dyDescent="0.2">
      <c r="A34" s="22"/>
      <c r="B34" s="31"/>
      <c r="C34" s="1215" t="s">
        <v>561</v>
      </c>
      <c r="D34" s="1215"/>
      <c r="E34" s="1216"/>
      <c r="F34" s="32">
        <v>10.43</v>
      </c>
      <c r="G34" s="33">
        <v>11.12</v>
      </c>
      <c r="H34" s="33">
        <v>11.79</v>
      </c>
      <c r="I34" s="33">
        <v>12.38</v>
      </c>
      <c r="J34" s="34">
        <v>11.91</v>
      </c>
      <c r="K34" s="22"/>
      <c r="L34" s="22"/>
      <c r="M34" s="22"/>
      <c r="N34" s="22"/>
      <c r="O34" s="22"/>
      <c r="P34" s="22"/>
    </row>
    <row r="35" spans="1:16" ht="39" customHeight="1" x14ac:dyDescent="0.2">
      <c r="A35" s="22"/>
      <c r="B35" s="35"/>
      <c r="C35" s="1209" t="s">
        <v>562</v>
      </c>
      <c r="D35" s="1210"/>
      <c r="E35" s="1211"/>
      <c r="F35" s="36">
        <v>7.69</v>
      </c>
      <c r="G35" s="37">
        <v>7.52</v>
      </c>
      <c r="H35" s="37">
        <v>8.1300000000000008</v>
      </c>
      <c r="I35" s="37">
        <v>2.93</v>
      </c>
      <c r="J35" s="38">
        <v>4.55</v>
      </c>
      <c r="K35" s="22"/>
      <c r="L35" s="22"/>
      <c r="M35" s="22"/>
      <c r="N35" s="22"/>
      <c r="O35" s="22"/>
      <c r="P35" s="22"/>
    </row>
    <row r="36" spans="1:16" ht="39" customHeight="1" x14ac:dyDescent="0.2">
      <c r="A36" s="22"/>
      <c r="B36" s="35"/>
      <c r="C36" s="1209" t="s">
        <v>563</v>
      </c>
      <c r="D36" s="1210"/>
      <c r="E36" s="1211"/>
      <c r="F36" s="36">
        <v>2.88</v>
      </c>
      <c r="G36" s="37">
        <v>3.24</v>
      </c>
      <c r="H36" s="37">
        <v>3.79</v>
      </c>
      <c r="I36" s="37">
        <v>3.89</v>
      </c>
      <c r="J36" s="38">
        <v>3.06</v>
      </c>
      <c r="K36" s="22"/>
      <c r="L36" s="22"/>
      <c r="M36" s="22"/>
      <c r="N36" s="22"/>
      <c r="O36" s="22"/>
      <c r="P36" s="22"/>
    </row>
    <row r="37" spans="1:16" ht="39" customHeight="1" x14ac:dyDescent="0.2">
      <c r="A37" s="22"/>
      <c r="B37" s="35"/>
      <c r="C37" s="1209" t="s">
        <v>564</v>
      </c>
      <c r="D37" s="1210"/>
      <c r="E37" s="1211"/>
      <c r="F37" s="36" t="s">
        <v>512</v>
      </c>
      <c r="G37" s="37" t="s">
        <v>512</v>
      </c>
      <c r="H37" s="37" t="s">
        <v>512</v>
      </c>
      <c r="I37" s="37">
        <v>0.82</v>
      </c>
      <c r="J37" s="38">
        <v>1.73</v>
      </c>
      <c r="K37" s="22"/>
      <c r="L37" s="22"/>
      <c r="M37" s="22"/>
      <c r="N37" s="22"/>
      <c r="O37" s="22"/>
      <c r="P37" s="22"/>
    </row>
    <row r="38" spans="1:16" ht="39" customHeight="1" x14ac:dyDescent="0.2">
      <c r="A38" s="22"/>
      <c r="B38" s="35"/>
      <c r="C38" s="1209" t="s">
        <v>565</v>
      </c>
      <c r="D38" s="1210"/>
      <c r="E38" s="1211"/>
      <c r="F38" s="36">
        <v>1.07</v>
      </c>
      <c r="G38" s="37">
        <v>0.73</v>
      </c>
      <c r="H38" s="37">
        <v>0.28000000000000003</v>
      </c>
      <c r="I38" s="37">
        <v>0.84</v>
      </c>
      <c r="J38" s="38">
        <v>0.74</v>
      </c>
      <c r="K38" s="22"/>
      <c r="L38" s="22"/>
      <c r="M38" s="22"/>
      <c r="N38" s="22"/>
      <c r="O38" s="22"/>
      <c r="P38" s="22"/>
    </row>
    <row r="39" spans="1:16" ht="39" customHeight="1" x14ac:dyDescent="0.2">
      <c r="A39" s="22"/>
      <c r="B39" s="35"/>
      <c r="C39" s="1209" t="s">
        <v>566</v>
      </c>
      <c r="D39" s="1210"/>
      <c r="E39" s="1211"/>
      <c r="F39" s="36">
        <v>0</v>
      </c>
      <c r="G39" s="37">
        <v>0.01</v>
      </c>
      <c r="H39" s="37">
        <v>0.01</v>
      </c>
      <c r="I39" s="37">
        <v>0.01</v>
      </c>
      <c r="J39" s="38">
        <v>0</v>
      </c>
      <c r="K39" s="22"/>
      <c r="L39" s="22"/>
      <c r="M39" s="22"/>
      <c r="N39" s="22"/>
      <c r="O39" s="22"/>
      <c r="P39" s="22"/>
    </row>
    <row r="40" spans="1:16" ht="39" customHeight="1" x14ac:dyDescent="0.2">
      <c r="A40" s="22"/>
      <c r="B40" s="35"/>
      <c r="C40" s="1209" t="s">
        <v>567</v>
      </c>
      <c r="D40" s="1210"/>
      <c r="E40" s="1211"/>
      <c r="F40" s="36">
        <v>0</v>
      </c>
      <c r="G40" s="37">
        <v>0</v>
      </c>
      <c r="H40" s="37">
        <v>0</v>
      </c>
      <c r="I40" s="37">
        <v>0</v>
      </c>
      <c r="J40" s="38">
        <v>0</v>
      </c>
      <c r="K40" s="22"/>
      <c r="L40" s="22"/>
      <c r="M40" s="22"/>
      <c r="N40" s="22"/>
      <c r="O40" s="22"/>
      <c r="P40" s="22"/>
    </row>
    <row r="41" spans="1:16" ht="39" customHeight="1" x14ac:dyDescent="0.2">
      <c r="A41" s="22"/>
      <c r="B41" s="35"/>
      <c r="C41" s="1209" t="s">
        <v>568</v>
      </c>
      <c r="D41" s="1210"/>
      <c r="E41" s="1211"/>
      <c r="F41" s="36">
        <v>0</v>
      </c>
      <c r="G41" s="37">
        <v>0</v>
      </c>
      <c r="H41" s="37">
        <v>0</v>
      </c>
      <c r="I41" s="37">
        <v>0</v>
      </c>
      <c r="J41" s="38">
        <v>0</v>
      </c>
      <c r="K41" s="22"/>
      <c r="L41" s="22"/>
      <c r="M41" s="22"/>
      <c r="N41" s="22"/>
      <c r="O41" s="22"/>
      <c r="P41" s="22"/>
    </row>
    <row r="42" spans="1:16" ht="39" customHeight="1" x14ac:dyDescent="0.2">
      <c r="A42" s="22"/>
      <c r="B42" s="39"/>
      <c r="C42" s="1209" t="s">
        <v>569</v>
      </c>
      <c r="D42" s="1210"/>
      <c r="E42" s="1211"/>
      <c r="F42" s="36" t="s">
        <v>512</v>
      </c>
      <c r="G42" s="37" t="s">
        <v>512</v>
      </c>
      <c r="H42" s="37" t="s">
        <v>512</v>
      </c>
      <c r="I42" s="37" t="s">
        <v>512</v>
      </c>
      <c r="J42" s="38" t="s">
        <v>512</v>
      </c>
      <c r="K42" s="22"/>
      <c r="L42" s="22"/>
      <c r="M42" s="22"/>
      <c r="N42" s="22"/>
      <c r="O42" s="22"/>
      <c r="P42" s="22"/>
    </row>
    <row r="43" spans="1:16" ht="39" customHeight="1" thickBot="1" x14ac:dyDescent="0.25">
      <c r="A43" s="22"/>
      <c r="B43" s="40"/>
      <c r="C43" s="1212" t="s">
        <v>570</v>
      </c>
      <c r="D43" s="1213"/>
      <c r="E43" s="1214"/>
      <c r="F43" s="41">
        <v>0</v>
      </c>
      <c r="G43" s="42">
        <v>0</v>
      </c>
      <c r="H43" s="42">
        <v>1.1399999999999999</v>
      </c>
      <c r="I43" s="42" t="s">
        <v>512</v>
      </c>
      <c r="J43" s="43" t="s">
        <v>512</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6.2" x14ac:dyDescent="0.2">
      <c r="A45" s="22"/>
      <c r="B45" s="22"/>
      <c r="C45" s="22"/>
      <c r="D45" s="22"/>
      <c r="E45" s="22"/>
      <c r="F45" s="22"/>
      <c r="G45" s="22"/>
      <c r="H45" s="22"/>
      <c r="I45" s="22"/>
      <c r="J45" s="22"/>
      <c r="K45" s="22"/>
      <c r="L45" s="22"/>
      <c r="M45" s="22"/>
      <c r="N45" s="22"/>
      <c r="O45" s="22"/>
      <c r="P45" s="22"/>
    </row>
  </sheetData>
  <sheetProtection algorithmName="SHA-512" hashValue="1DZZpmNQT3DDCEosGBDNiM3B0qgTDXcZFoMsgHy7Jl5dxl+sfg9IPlhwUsQH72lVhDWHQkw5Nunv346vBrfSrg==" saltValue="NIGTJAkT6IGVYpq8kVQbj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75" zoomScaleNormal="75" zoomScaleSheetLayoutView="55" workbookViewId="0">
      <selection activeCell="A115" sqref="A115:XFD115"/>
    </sheetView>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553</v>
      </c>
      <c r="L44" s="56" t="s">
        <v>554</v>
      </c>
      <c r="M44" s="56" t="s">
        <v>555</v>
      </c>
      <c r="N44" s="56" t="s">
        <v>556</v>
      </c>
      <c r="O44" s="57" t="s">
        <v>557</v>
      </c>
      <c r="P44" s="48"/>
      <c r="Q44" s="48"/>
      <c r="R44" s="48"/>
      <c r="S44" s="48"/>
      <c r="T44" s="48"/>
      <c r="U44" s="48"/>
    </row>
    <row r="45" spans="1:21" ht="30.75" customHeight="1" x14ac:dyDescent="0.2">
      <c r="A45" s="48"/>
      <c r="B45" s="1217" t="s">
        <v>11</v>
      </c>
      <c r="C45" s="1218"/>
      <c r="D45" s="58"/>
      <c r="E45" s="1223" t="s">
        <v>12</v>
      </c>
      <c r="F45" s="1223"/>
      <c r="G45" s="1223"/>
      <c r="H45" s="1223"/>
      <c r="I45" s="1223"/>
      <c r="J45" s="1224"/>
      <c r="K45" s="59">
        <v>2853</v>
      </c>
      <c r="L45" s="60">
        <v>2923</v>
      </c>
      <c r="M45" s="60">
        <v>3053</v>
      </c>
      <c r="N45" s="60">
        <v>3082</v>
      </c>
      <c r="O45" s="61">
        <v>3128</v>
      </c>
      <c r="P45" s="48"/>
      <c r="Q45" s="48"/>
      <c r="R45" s="48"/>
      <c r="S45" s="48"/>
      <c r="T45" s="48"/>
      <c r="U45" s="48"/>
    </row>
    <row r="46" spans="1:21" ht="30.75" customHeight="1" x14ac:dyDescent="0.2">
      <c r="A46" s="48"/>
      <c r="B46" s="1219"/>
      <c r="C46" s="1220"/>
      <c r="D46" s="62"/>
      <c r="E46" s="1225" t="s">
        <v>13</v>
      </c>
      <c r="F46" s="1225"/>
      <c r="G46" s="1225"/>
      <c r="H46" s="1225"/>
      <c r="I46" s="1225"/>
      <c r="J46" s="1226"/>
      <c r="K46" s="63" t="s">
        <v>512</v>
      </c>
      <c r="L46" s="64" t="s">
        <v>512</v>
      </c>
      <c r="M46" s="64" t="s">
        <v>512</v>
      </c>
      <c r="N46" s="64" t="s">
        <v>512</v>
      </c>
      <c r="O46" s="65" t="s">
        <v>512</v>
      </c>
      <c r="P46" s="48"/>
      <c r="Q46" s="48"/>
      <c r="R46" s="48"/>
      <c r="S46" s="48"/>
      <c r="T46" s="48"/>
      <c r="U46" s="48"/>
    </row>
    <row r="47" spans="1:21" ht="30.75" customHeight="1" x14ac:dyDescent="0.2">
      <c r="A47" s="48"/>
      <c r="B47" s="1219"/>
      <c r="C47" s="1220"/>
      <c r="D47" s="62"/>
      <c r="E47" s="1225" t="s">
        <v>14</v>
      </c>
      <c r="F47" s="1225"/>
      <c r="G47" s="1225"/>
      <c r="H47" s="1225"/>
      <c r="I47" s="1225"/>
      <c r="J47" s="1226"/>
      <c r="K47" s="63" t="s">
        <v>512</v>
      </c>
      <c r="L47" s="64" t="s">
        <v>512</v>
      </c>
      <c r="M47" s="64" t="s">
        <v>512</v>
      </c>
      <c r="N47" s="64" t="s">
        <v>512</v>
      </c>
      <c r="O47" s="65" t="s">
        <v>512</v>
      </c>
      <c r="P47" s="48"/>
      <c r="Q47" s="48"/>
      <c r="R47" s="48"/>
      <c r="S47" s="48"/>
      <c r="T47" s="48"/>
      <c r="U47" s="48"/>
    </row>
    <row r="48" spans="1:21" ht="30.75" customHeight="1" x14ac:dyDescent="0.2">
      <c r="A48" s="48"/>
      <c r="B48" s="1219"/>
      <c r="C48" s="1220"/>
      <c r="D48" s="62"/>
      <c r="E48" s="1225" t="s">
        <v>15</v>
      </c>
      <c r="F48" s="1225"/>
      <c r="G48" s="1225"/>
      <c r="H48" s="1225"/>
      <c r="I48" s="1225"/>
      <c r="J48" s="1226"/>
      <c r="K48" s="63">
        <v>1010</v>
      </c>
      <c r="L48" s="64">
        <v>962</v>
      </c>
      <c r="M48" s="64">
        <v>1056</v>
      </c>
      <c r="N48" s="64">
        <v>881</v>
      </c>
      <c r="O48" s="65">
        <v>864</v>
      </c>
      <c r="P48" s="48"/>
      <c r="Q48" s="48"/>
      <c r="R48" s="48"/>
      <c r="S48" s="48"/>
      <c r="T48" s="48"/>
      <c r="U48" s="48"/>
    </row>
    <row r="49" spans="1:21" ht="30.75" customHeight="1" x14ac:dyDescent="0.2">
      <c r="A49" s="48"/>
      <c r="B49" s="1219"/>
      <c r="C49" s="1220"/>
      <c r="D49" s="62"/>
      <c r="E49" s="1225" t="s">
        <v>16</v>
      </c>
      <c r="F49" s="1225"/>
      <c r="G49" s="1225"/>
      <c r="H49" s="1225"/>
      <c r="I49" s="1225"/>
      <c r="J49" s="1226"/>
      <c r="K49" s="63">
        <v>210</v>
      </c>
      <c r="L49" s="64">
        <v>214</v>
      </c>
      <c r="M49" s="64">
        <v>205</v>
      </c>
      <c r="N49" s="64">
        <v>222</v>
      </c>
      <c r="O49" s="65">
        <v>220</v>
      </c>
      <c r="P49" s="48"/>
      <c r="Q49" s="48"/>
      <c r="R49" s="48"/>
      <c r="S49" s="48"/>
      <c r="T49" s="48"/>
      <c r="U49" s="48"/>
    </row>
    <row r="50" spans="1:21" ht="30.75" customHeight="1" x14ac:dyDescent="0.2">
      <c r="A50" s="48"/>
      <c r="B50" s="1219"/>
      <c r="C50" s="1220"/>
      <c r="D50" s="62"/>
      <c r="E50" s="1225" t="s">
        <v>17</v>
      </c>
      <c r="F50" s="1225"/>
      <c r="G50" s="1225"/>
      <c r="H50" s="1225"/>
      <c r="I50" s="1225"/>
      <c r="J50" s="1226"/>
      <c r="K50" s="63">
        <v>33</v>
      </c>
      <c r="L50" s="64">
        <v>11</v>
      </c>
      <c r="M50" s="64">
        <v>1280</v>
      </c>
      <c r="N50" s="64">
        <v>9</v>
      </c>
      <c r="O50" s="65">
        <v>23</v>
      </c>
      <c r="P50" s="48"/>
      <c r="Q50" s="48"/>
      <c r="R50" s="48"/>
      <c r="S50" s="48"/>
      <c r="T50" s="48"/>
      <c r="U50" s="48"/>
    </row>
    <row r="51" spans="1:21" ht="30.75" customHeight="1" x14ac:dyDescent="0.2">
      <c r="A51" s="48"/>
      <c r="B51" s="1221"/>
      <c r="C51" s="1222"/>
      <c r="D51" s="66"/>
      <c r="E51" s="1225" t="s">
        <v>18</v>
      </c>
      <c r="F51" s="1225"/>
      <c r="G51" s="1225"/>
      <c r="H51" s="1225"/>
      <c r="I51" s="1225"/>
      <c r="J51" s="1226"/>
      <c r="K51" s="63" t="s">
        <v>512</v>
      </c>
      <c r="L51" s="64" t="s">
        <v>512</v>
      </c>
      <c r="M51" s="64" t="s">
        <v>512</v>
      </c>
      <c r="N51" s="64" t="s">
        <v>512</v>
      </c>
      <c r="O51" s="65">
        <v>0</v>
      </c>
      <c r="P51" s="48"/>
      <c r="Q51" s="48"/>
      <c r="R51" s="48"/>
      <c r="S51" s="48"/>
      <c r="T51" s="48"/>
      <c r="U51" s="48"/>
    </row>
    <row r="52" spans="1:21" ht="30.75" customHeight="1" x14ac:dyDescent="0.2">
      <c r="A52" s="48"/>
      <c r="B52" s="1227" t="s">
        <v>19</v>
      </c>
      <c r="C52" s="1228"/>
      <c r="D52" s="66"/>
      <c r="E52" s="1225" t="s">
        <v>20</v>
      </c>
      <c r="F52" s="1225"/>
      <c r="G52" s="1225"/>
      <c r="H52" s="1225"/>
      <c r="I52" s="1225"/>
      <c r="J52" s="1226"/>
      <c r="K52" s="63">
        <v>3155</v>
      </c>
      <c r="L52" s="64">
        <v>3225</v>
      </c>
      <c r="M52" s="64">
        <v>3273</v>
      </c>
      <c r="N52" s="64">
        <v>3296</v>
      </c>
      <c r="O52" s="65">
        <v>3325</v>
      </c>
      <c r="P52" s="48"/>
      <c r="Q52" s="48"/>
      <c r="R52" s="48"/>
      <c r="S52" s="48"/>
      <c r="T52" s="48"/>
      <c r="U52" s="48"/>
    </row>
    <row r="53" spans="1:21" ht="30.75" customHeight="1" thickBot="1" x14ac:dyDescent="0.25">
      <c r="A53" s="48"/>
      <c r="B53" s="1229" t="s">
        <v>21</v>
      </c>
      <c r="C53" s="1230"/>
      <c r="D53" s="67"/>
      <c r="E53" s="1231" t="s">
        <v>22</v>
      </c>
      <c r="F53" s="1231"/>
      <c r="G53" s="1231"/>
      <c r="H53" s="1231"/>
      <c r="I53" s="1231"/>
      <c r="J53" s="1232"/>
      <c r="K53" s="68">
        <v>951</v>
      </c>
      <c r="L53" s="69">
        <v>885</v>
      </c>
      <c r="M53" s="69">
        <v>2321</v>
      </c>
      <c r="N53" s="69">
        <v>898</v>
      </c>
      <c r="O53" s="70">
        <v>910</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24</v>
      </c>
      <c r="C55" s="73"/>
      <c r="D55" s="73"/>
      <c r="E55" s="73"/>
      <c r="F55" s="73"/>
      <c r="G55" s="73"/>
      <c r="H55" s="73"/>
      <c r="I55" s="73"/>
      <c r="J55" s="73"/>
      <c r="K55" s="74"/>
      <c r="L55" s="74"/>
      <c r="M55" s="74"/>
      <c r="N55" s="74"/>
      <c r="O55" s="75" t="s">
        <v>571</v>
      </c>
      <c r="P55" s="48"/>
      <c r="Q55" s="48"/>
      <c r="R55" s="48"/>
      <c r="S55" s="48"/>
      <c r="T55" s="48"/>
      <c r="U55" s="48"/>
    </row>
    <row r="56" spans="1:21" ht="31.5" customHeight="1" thickBot="1" x14ac:dyDescent="0.25">
      <c r="A56" s="48"/>
      <c r="B56" s="76"/>
      <c r="C56" s="77"/>
      <c r="D56" s="77"/>
      <c r="E56" s="78"/>
      <c r="F56" s="78"/>
      <c r="G56" s="78"/>
      <c r="H56" s="78"/>
      <c r="I56" s="78"/>
      <c r="J56" s="79" t="s">
        <v>2</v>
      </c>
      <c r="K56" s="80" t="s">
        <v>572</v>
      </c>
      <c r="L56" s="81" t="s">
        <v>573</v>
      </c>
      <c r="M56" s="81" t="s">
        <v>574</v>
      </c>
      <c r="N56" s="81" t="s">
        <v>575</v>
      </c>
      <c r="O56" s="82" t="s">
        <v>576</v>
      </c>
      <c r="P56" s="48"/>
      <c r="Q56" s="48"/>
      <c r="R56" s="48"/>
      <c r="S56" s="48"/>
      <c r="T56" s="48"/>
      <c r="U56" s="48"/>
    </row>
    <row r="57" spans="1:21" ht="31.5" customHeight="1" x14ac:dyDescent="0.2">
      <c r="B57" s="1233" t="s">
        <v>25</v>
      </c>
      <c r="C57" s="1234"/>
      <c r="D57" s="1237" t="s">
        <v>26</v>
      </c>
      <c r="E57" s="1238"/>
      <c r="F57" s="1238"/>
      <c r="G57" s="1238"/>
      <c r="H57" s="1238"/>
      <c r="I57" s="1238"/>
      <c r="J57" s="1239"/>
      <c r="K57" s="83"/>
      <c r="L57" s="84"/>
      <c r="M57" s="84"/>
      <c r="N57" s="84"/>
      <c r="O57" s="85"/>
    </row>
    <row r="58" spans="1:21" ht="31.5" customHeight="1" thickBot="1" x14ac:dyDescent="0.25">
      <c r="B58" s="1235"/>
      <c r="C58" s="1236"/>
      <c r="D58" s="1240" t="s">
        <v>27</v>
      </c>
      <c r="E58" s="1241"/>
      <c r="F58" s="1241"/>
      <c r="G58" s="1241"/>
      <c r="H58" s="1241"/>
      <c r="I58" s="1241"/>
      <c r="J58" s="1242"/>
      <c r="K58" s="86"/>
      <c r="L58" s="87"/>
      <c r="M58" s="87"/>
      <c r="N58" s="87"/>
      <c r="O58" s="88"/>
    </row>
    <row r="59" spans="1:21" ht="24" customHeight="1" x14ac:dyDescent="0.2">
      <c r="B59" s="89"/>
      <c r="C59" s="89"/>
      <c r="D59" s="90" t="s">
        <v>28</v>
      </c>
      <c r="E59" s="91"/>
      <c r="F59" s="91"/>
      <c r="G59" s="91"/>
      <c r="H59" s="91"/>
      <c r="I59" s="91"/>
      <c r="J59" s="91"/>
      <c r="K59" s="91"/>
      <c r="L59" s="91"/>
      <c r="M59" s="91"/>
      <c r="N59" s="91"/>
      <c r="O59" s="91"/>
    </row>
    <row r="60" spans="1:21" ht="24" customHeight="1" x14ac:dyDescent="0.2">
      <c r="B60" s="92"/>
      <c r="C60" s="92"/>
      <c r="D60" s="90" t="s">
        <v>29</v>
      </c>
      <c r="E60" s="91"/>
      <c r="F60" s="91"/>
      <c r="G60" s="91"/>
      <c r="H60" s="91"/>
      <c r="I60" s="91"/>
      <c r="J60" s="91"/>
      <c r="K60" s="91"/>
      <c r="L60" s="91"/>
      <c r="M60" s="91"/>
      <c r="N60" s="91"/>
      <c r="O60" s="91"/>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gmkIySYcZz4K9vR90ghSaOWq/wpq+BmTRV9C5TyTr41iCCNamM7jv82/s+qiPwA4GVGk+ArfbCIrzLjqULmwow==" saltValue="DEddA0waNL36Taolo3tzR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75" zoomScaleNormal="75" zoomScaleSheetLayoutView="100" workbookViewId="0">
      <selection activeCell="A115" sqref="A115:XFD115"/>
    </sheetView>
  </sheetViews>
  <sheetFormatPr defaultColWidth="0" defaultRowHeight="13.5" customHeight="1" zeroHeight="1" x14ac:dyDescent="0.2"/>
  <cols>
    <col min="1" max="1" width="6.6640625" style="93" customWidth="1"/>
    <col min="2" max="3" width="12.6640625" style="93" customWidth="1"/>
    <col min="4" max="4" width="11.6640625" style="93" customWidth="1"/>
    <col min="5" max="8" width="10.33203125" style="93" customWidth="1"/>
    <col min="9" max="13" width="16.33203125" style="93" customWidth="1"/>
    <col min="14" max="19" width="12.6640625" style="93" customWidth="1"/>
    <col min="20" max="16384" width="0" style="93"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4" t="s">
        <v>9</v>
      </c>
    </row>
    <row r="40" spans="2:13" ht="27.75" customHeight="1" thickBot="1" x14ac:dyDescent="0.25">
      <c r="B40" s="95" t="s">
        <v>10</v>
      </c>
      <c r="C40" s="96"/>
      <c r="D40" s="96"/>
      <c r="E40" s="97"/>
      <c r="F40" s="97"/>
      <c r="G40" s="97"/>
      <c r="H40" s="98" t="s">
        <v>2</v>
      </c>
      <c r="I40" s="99" t="s">
        <v>553</v>
      </c>
      <c r="J40" s="100" t="s">
        <v>554</v>
      </c>
      <c r="K40" s="100" t="s">
        <v>555</v>
      </c>
      <c r="L40" s="100" t="s">
        <v>556</v>
      </c>
      <c r="M40" s="101" t="s">
        <v>557</v>
      </c>
    </row>
    <row r="41" spans="2:13" ht="27.75" customHeight="1" x14ac:dyDescent="0.2">
      <c r="B41" s="1243" t="s">
        <v>30</v>
      </c>
      <c r="C41" s="1244"/>
      <c r="D41" s="102"/>
      <c r="E41" s="1249" t="s">
        <v>31</v>
      </c>
      <c r="F41" s="1249"/>
      <c r="G41" s="1249"/>
      <c r="H41" s="1250"/>
      <c r="I41" s="351">
        <v>37477</v>
      </c>
      <c r="J41" s="352">
        <v>37872</v>
      </c>
      <c r="K41" s="352">
        <v>38638</v>
      </c>
      <c r="L41" s="352">
        <v>41706</v>
      </c>
      <c r="M41" s="353">
        <v>42601</v>
      </c>
    </row>
    <row r="42" spans="2:13" ht="27.75" customHeight="1" x14ac:dyDescent="0.2">
      <c r="B42" s="1245"/>
      <c r="C42" s="1246"/>
      <c r="D42" s="103"/>
      <c r="E42" s="1251" t="s">
        <v>32</v>
      </c>
      <c r="F42" s="1251"/>
      <c r="G42" s="1251"/>
      <c r="H42" s="1252"/>
      <c r="I42" s="354">
        <v>1338</v>
      </c>
      <c r="J42" s="355">
        <v>1329</v>
      </c>
      <c r="K42" s="355">
        <v>50</v>
      </c>
      <c r="L42" s="355">
        <v>41</v>
      </c>
      <c r="M42" s="356">
        <v>33</v>
      </c>
    </row>
    <row r="43" spans="2:13" ht="27.75" customHeight="1" x14ac:dyDescent="0.2">
      <c r="B43" s="1245"/>
      <c r="C43" s="1246"/>
      <c r="D43" s="103"/>
      <c r="E43" s="1251" t="s">
        <v>33</v>
      </c>
      <c r="F43" s="1251"/>
      <c r="G43" s="1251"/>
      <c r="H43" s="1252"/>
      <c r="I43" s="354">
        <v>12483</v>
      </c>
      <c r="J43" s="355">
        <v>12606</v>
      </c>
      <c r="K43" s="355">
        <v>12299</v>
      </c>
      <c r="L43" s="355">
        <v>11159</v>
      </c>
      <c r="M43" s="356">
        <v>9664</v>
      </c>
    </row>
    <row r="44" spans="2:13" ht="27.75" customHeight="1" x14ac:dyDescent="0.2">
      <c r="B44" s="1245"/>
      <c r="C44" s="1246"/>
      <c r="D44" s="103"/>
      <c r="E44" s="1251" t="s">
        <v>34</v>
      </c>
      <c r="F44" s="1251"/>
      <c r="G44" s="1251"/>
      <c r="H44" s="1252"/>
      <c r="I44" s="354">
        <v>2640</v>
      </c>
      <c r="J44" s="355">
        <v>3549</v>
      </c>
      <c r="K44" s="355">
        <v>3605</v>
      </c>
      <c r="L44" s="355">
        <v>3501</v>
      </c>
      <c r="M44" s="356">
        <v>3415</v>
      </c>
    </row>
    <row r="45" spans="2:13" ht="27.75" customHeight="1" x14ac:dyDescent="0.2">
      <c r="B45" s="1245"/>
      <c r="C45" s="1246"/>
      <c r="D45" s="103"/>
      <c r="E45" s="1251" t="s">
        <v>35</v>
      </c>
      <c r="F45" s="1251"/>
      <c r="G45" s="1251"/>
      <c r="H45" s="1252"/>
      <c r="I45" s="354">
        <v>4251</v>
      </c>
      <c r="J45" s="355">
        <v>4034</v>
      </c>
      <c r="K45" s="355">
        <v>4105</v>
      </c>
      <c r="L45" s="355">
        <v>4164</v>
      </c>
      <c r="M45" s="356">
        <v>4125</v>
      </c>
    </row>
    <row r="46" spans="2:13" ht="27.75" customHeight="1" x14ac:dyDescent="0.2">
      <c r="B46" s="1245"/>
      <c r="C46" s="1246"/>
      <c r="D46" s="104"/>
      <c r="E46" s="1251" t="s">
        <v>36</v>
      </c>
      <c r="F46" s="1251"/>
      <c r="G46" s="1251"/>
      <c r="H46" s="1252"/>
      <c r="I46" s="354" t="s">
        <v>512</v>
      </c>
      <c r="J46" s="355" t="s">
        <v>512</v>
      </c>
      <c r="K46" s="355" t="s">
        <v>512</v>
      </c>
      <c r="L46" s="355" t="s">
        <v>512</v>
      </c>
      <c r="M46" s="356" t="s">
        <v>512</v>
      </c>
    </row>
    <row r="47" spans="2:13" ht="27.75" customHeight="1" x14ac:dyDescent="0.2">
      <c r="B47" s="1245"/>
      <c r="C47" s="1246"/>
      <c r="D47" s="105"/>
      <c r="E47" s="1253" t="s">
        <v>37</v>
      </c>
      <c r="F47" s="1254"/>
      <c r="G47" s="1254"/>
      <c r="H47" s="1255"/>
      <c r="I47" s="354" t="s">
        <v>512</v>
      </c>
      <c r="J47" s="355" t="s">
        <v>512</v>
      </c>
      <c r="K47" s="355" t="s">
        <v>512</v>
      </c>
      <c r="L47" s="355" t="s">
        <v>512</v>
      </c>
      <c r="M47" s="356" t="s">
        <v>512</v>
      </c>
    </row>
    <row r="48" spans="2:13" ht="27.75" customHeight="1" x14ac:dyDescent="0.2">
      <c r="B48" s="1245"/>
      <c r="C48" s="1246"/>
      <c r="D48" s="103"/>
      <c r="E48" s="1251" t="s">
        <v>38</v>
      </c>
      <c r="F48" s="1251"/>
      <c r="G48" s="1251"/>
      <c r="H48" s="1252"/>
      <c r="I48" s="354" t="s">
        <v>512</v>
      </c>
      <c r="J48" s="355" t="s">
        <v>512</v>
      </c>
      <c r="K48" s="355" t="s">
        <v>512</v>
      </c>
      <c r="L48" s="355" t="s">
        <v>512</v>
      </c>
      <c r="M48" s="356" t="s">
        <v>512</v>
      </c>
    </row>
    <row r="49" spans="2:13" ht="27.75" customHeight="1" x14ac:dyDescent="0.2">
      <c r="B49" s="1247"/>
      <c r="C49" s="1248"/>
      <c r="D49" s="103"/>
      <c r="E49" s="1251" t="s">
        <v>39</v>
      </c>
      <c r="F49" s="1251"/>
      <c r="G49" s="1251"/>
      <c r="H49" s="1252"/>
      <c r="I49" s="354" t="s">
        <v>512</v>
      </c>
      <c r="J49" s="355" t="s">
        <v>512</v>
      </c>
      <c r="K49" s="355" t="s">
        <v>512</v>
      </c>
      <c r="L49" s="355" t="s">
        <v>512</v>
      </c>
      <c r="M49" s="356" t="s">
        <v>512</v>
      </c>
    </row>
    <row r="50" spans="2:13" ht="27.75" customHeight="1" x14ac:dyDescent="0.2">
      <c r="B50" s="1256" t="s">
        <v>40</v>
      </c>
      <c r="C50" s="1257"/>
      <c r="D50" s="106"/>
      <c r="E50" s="1251" t="s">
        <v>41</v>
      </c>
      <c r="F50" s="1251"/>
      <c r="G50" s="1251"/>
      <c r="H50" s="1252"/>
      <c r="I50" s="354">
        <v>9488</v>
      </c>
      <c r="J50" s="355">
        <v>8955</v>
      </c>
      <c r="K50" s="355">
        <v>5891</v>
      </c>
      <c r="L50" s="355">
        <v>4998</v>
      </c>
      <c r="M50" s="356">
        <v>5073</v>
      </c>
    </row>
    <row r="51" spans="2:13" ht="27.75" customHeight="1" x14ac:dyDescent="0.2">
      <c r="B51" s="1245"/>
      <c r="C51" s="1246"/>
      <c r="D51" s="103"/>
      <c r="E51" s="1251" t="s">
        <v>42</v>
      </c>
      <c r="F51" s="1251"/>
      <c r="G51" s="1251"/>
      <c r="H51" s="1252"/>
      <c r="I51" s="354">
        <v>5729</v>
      </c>
      <c r="J51" s="355">
        <v>5715</v>
      </c>
      <c r="K51" s="355">
        <v>5712</v>
      </c>
      <c r="L51" s="355">
        <v>5763</v>
      </c>
      <c r="M51" s="356">
        <v>5657</v>
      </c>
    </row>
    <row r="52" spans="2:13" ht="27.75" customHeight="1" x14ac:dyDescent="0.2">
      <c r="B52" s="1247"/>
      <c r="C52" s="1248"/>
      <c r="D52" s="103"/>
      <c r="E52" s="1251" t="s">
        <v>43</v>
      </c>
      <c r="F52" s="1251"/>
      <c r="G52" s="1251"/>
      <c r="H52" s="1252"/>
      <c r="I52" s="354">
        <v>37292</v>
      </c>
      <c r="J52" s="355">
        <v>38149</v>
      </c>
      <c r="K52" s="355">
        <v>38198</v>
      </c>
      <c r="L52" s="355">
        <v>39759</v>
      </c>
      <c r="M52" s="356">
        <v>39124</v>
      </c>
    </row>
    <row r="53" spans="2:13" ht="27.75" customHeight="1" thickBot="1" x14ac:dyDescent="0.25">
      <c r="B53" s="1258" t="s">
        <v>44</v>
      </c>
      <c r="C53" s="1259"/>
      <c r="D53" s="107"/>
      <c r="E53" s="1260" t="s">
        <v>45</v>
      </c>
      <c r="F53" s="1260"/>
      <c r="G53" s="1260"/>
      <c r="H53" s="1261"/>
      <c r="I53" s="357">
        <v>5680</v>
      </c>
      <c r="J53" s="358">
        <v>6571</v>
      </c>
      <c r="K53" s="358">
        <v>8895</v>
      </c>
      <c r="L53" s="358">
        <v>10051</v>
      </c>
      <c r="M53" s="359">
        <v>9985</v>
      </c>
    </row>
    <row r="54" spans="2:13" ht="27.75" customHeight="1" x14ac:dyDescent="0.2">
      <c r="B54" s="108" t="s">
        <v>46</v>
      </c>
      <c r="C54" s="109"/>
      <c r="D54" s="109"/>
      <c r="E54" s="110"/>
      <c r="F54" s="110"/>
      <c r="G54" s="110"/>
      <c r="H54" s="110"/>
      <c r="I54" s="111"/>
      <c r="J54" s="111"/>
      <c r="K54" s="111"/>
      <c r="L54" s="111"/>
      <c r="M54" s="111"/>
    </row>
    <row r="55" spans="2:13" ht="13.2" x14ac:dyDescent="0.2"/>
  </sheetData>
  <sheetProtection algorithmName="SHA-512" hashValue="If7VtfZkfY+AV0ywnJT4TVQyXsqrBdkKOG5NGDLusYmV1oFCx3pGqiiZ/lY2RDXTlfobgvN+aDhbQJutjWuxeQ==" saltValue="W+XKBblIPOfihY2w2hWT1w=="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5" zoomScaleNormal="75" zoomScaleSheetLayoutView="100" workbookViewId="0">
      <selection activeCell="A115" sqref="A115:XFD115"/>
    </sheetView>
  </sheetViews>
  <sheetFormatPr defaultColWidth="0" defaultRowHeight="13.5"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12" t="s">
        <v>47</v>
      </c>
    </row>
    <row r="54" spans="2:8" ht="29.25" customHeight="1" thickBot="1" x14ac:dyDescent="0.3">
      <c r="B54" s="113" t="s">
        <v>1</v>
      </c>
      <c r="C54" s="114"/>
      <c r="D54" s="114"/>
      <c r="E54" s="115" t="s">
        <v>2</v>
      </c>
      <c r="F54" s="116" t="s">
        <v>555</v>
      </c>
      <c r="G54" s="116" t="s">
        <v>556</v>
      </c>
      <c r="H54" s="117" t="s">
        <v>557</v>
      </c>
    </row>
    <row r="55" spans="2:8" ht="52.5" customHeight="1" x14ac:dyDescent="0.2">
      <c r="B55" s="118"/>
      <c r="C55" s="1270" t="s">
        <v>48</v>
      </c>
      <c r="D55" s="1270"/>
      <c r="E55" s="1271"/>
      <c r="F55" s="119">
        <v>2947</v>
      </c>
      <c r="G55" s="119">
        <v>2247</v>
      </c>
      <c r="H55" s="120">
        <v>1677</v>
      </c>
    </row>
    <row r="56" spans="2:8" ht="52.5" customHeight="1" x14ac:dyDescent="0.2">
      <c r="B56" s="121"/>
      <c r="C56" s="1272" t="s">
        <v>49</v>
      </c>
      <c r="D56" s="1272"/>
      <c r="E56" s="1273"/>
      <c r="F56" s="122">
        <v>379</v>
      </c>
      <c r="G56" s="122">
        <v>99</v>
      </c>
      <c r="H56" s="123">
        <v>405</v>
      </c>
    </row>
    <row r="57" spans="2:8" ht="53.25" customHeight="1" x14ac:dyDescent="0.2">
      <c r="B57" s="121"/>
      <c r="C57" s="1274" t="s">
        <v>50</v>
      </c>
      <c r="D57" s="1274"/>
      <c r="E57" s="1275"/>
      <c r="F57" s="124">
        <v>1264</v>
      </c>
      <c r="G57" s="124">
        <v>1174</v>
      </c>
      <c r="H57" s="125">
        <v>2006</v>
      </c>
    </row>
    <row r="58" spans="2:8" ht="45.75" customHeight="1" x14ac:dyDescent="0.2">
      <c r="B58" s="126"/>
      <c r="C58" s="1262" t="s">
        <v>597</v>
      </c>
      <c r="D58" s="1263"/>
      <c r="E58" s="1264"/>
      <c r="F58" s="127">
        <v>452</v>
      </c>
      <c r="G58" s="127">
        <v>593</v>
      </c>
      <c r="H58" s="128">
        <v>1462</v>
      </c>
    </row>
    <row r="59" spans="2:8" ht="45.75" customHeight="1" x14ac:dyDescent="0.2">
      <c r="B59" s="126"/>
      <c r="C59" s="1262" t="s">
        <v>598</v>
      </c>
      <c r="D59" s="1263"/>
      <c r="E59" s="1264"/>
      <c r="F59" s="127">
        <v>201</v>
      </c>
      <c r="G59" s="127">
        <v>197</v>
      </c>
      <c r="H59" s="128">
        <v>194</v>
      </c>
    </row>
    <row r="60" spans="2:8" ht="45.75" customHeight="1" x14ac:dyDescent="0.2">
      <c r="B60" s="126"/>
      <c r="C60" s="1262" t="s">
        <v>599</v>
      </c>
      <c r="D60" s="1263"/>
      <c r="E60" s="1264"/>
      <c r="F60" s="127">
        <v>151</v>
      </c>
      <c r="G60" s="127">
        <v>138</v>
      </c>
      <c r="H60" s="128">
        <v>124</v>
      </c>
    </row>
    <row r="61" spans="2:8" ht="45.75" customHeight="1" x14ac:dyDescent="0.2">
      <c r="B61" s="126"/>
      <c r="C61" s="1262" t="s">
        <v>600</v>
      </c>
      <c r="D61" s="1263"/>
      <c r="E61" s="1264"/>
      <c r="F61" s="127">
        <v>87</v>
      </c>
      <c r="G61" s="127">
        <v>77</v>
      </c>
      <c r="H61" s="128">
        <v>76</v>
      </c>
    </row>
    <row r="62" spans="2:8" ht="45.75" customHeight="1" thickBot="1" x14ac:dyDescent="0.25">
      <c r="B62" s="129"/>
      <c r="C62" s="1265" t="s">
        <v>601</v>
      </c>
      <c r="D62" s="1266"/>
      <c r="E62" s="1267"/>
      <c r="F62" s="130">
        <v>58</v>
      </c>
      <c r="G62" s="130">
        <v>48</v>
      </c>
      <c r="H62" s="131">
        <v>38</v>
      </c>
    </row>
    <row r="63" spans="2:8" ht="52.5" customHeight="1" thickBot="1" x14ac:dyDescent="0.25">
      <c r="B63" s="132"/>
      <c r="C63" s="1268" t="s">
        <v>51</v>
      </c>
      <c r="D63" s="1268"/>
      <c r="E63" s="1269"/>
      <c r="F63" s="133">
        <v>4590</v>
      </c>
      <c r="G63" s="133">
        <v>3520</v>
      </c>
      <c r="H63" s="134">
        <v>4088</v>
      </c>
    </row>
    <row r="64" spans="2:8" ht="13.2" x14ac:dyDescent="0.2"/>
  </sheetData>
  <sheetProtection algorithmName="SHA-512" hashValue="kO87saZnf9YVak5hbaiREBcRdcMqVLyPsAUZtLpLKBONYwAeiXVyVOu/M2532+eD2F8TG72Zao6Pj6gE4mF/rw==" saltValue="E/67FINv6ViN+yaIjy8zL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75" zoomScaleNormal="75" zoomScaleSheetLayoutView="55" workbookViewId="0">
      <selection activeCell="A115" sqref="A115:XFD115"/>
    </sheetView>
  </sheetViews>
  <sheetFormatPr defaultColWidth="0" defaultRowHeight="13.5" customHeight="1" zeroHeight="1" x14ac:dyDescent="0.2"/>
  <cols>
    <col min="1" max="1" width="6.33203125" style="369" customWidth="1"/>
    <col min="2" max="107" width="2.44140625" style="369" customWidth="1"/>
    <col min="108" max="108" width="6.109375" style="376" customWidth="1"/>
    <col min="109" max="109" width="5.88671875" style="375" customWidth="1"/>
    <col min="110" max="16384" width="8.6640625" style="369" hidden="1"/>
  </cols>
  <sheetData>
    <row r="1" spans="1:109" ht="42.75" customHeight="1" x14ac:dyDescent="0.2">
      <c r="A1" s="367"/>
      <c r="B1" s="368"/>
      <c r="DD1" s="369"/>
      <c r="DE1" s="369"/>
    </row>
    <row r="2" spans="1:109" ht="25.5" customHeight="1" x14ac:dyDescent="0.2">
      <c r="A2" s="370"/>
      <c r="C2" s="370"/>
      <c r="O2" s="370"/>
      <c r="P2" s="370"/>
      <c r="Q2" s="370"/>
      <c r="R2" s="370"/>
      <c r="S2" s="370"/>
      <c r="T2" s="370"/>
      <c r="U2" s="370"/>
      <c r="V2" s="370"/>
      <c r="W2" s="370"/>
      <c r="X2" s="370"/>
      <c r="Y2" s="370"/>
      <c r="Z2" s="370"/>
      <c r="AA2" s="370"/>
      <c r="AB2" s="370"/>
      <c r="AC2" s="370"/>
      <c r="AD2" s="370"/>
      <c r="AE2" s="370"/>
      <c r="AF2" s="370"/>
      <c r="AG2" s="370"/>
      <c r="AH2" s="370"/>
      <c r="AI2" s="370"/>
      <c r="AU2" s="370"/>
      <c r="BG2" s="370"/>
      <c r="BS2" s="370"/>
      <c r="CE2" s="370"/>
      <c r="CQ2" s="370"/>
      <c r="DD2" s="369"/>
      <c r="DE2" s="369"/>
    </row>
    <row r="3" spans="1:109" ht="25.5" customHeight="1" x14ac:dyDescent="0.2">
      <c r="A3" s="370"/>
      <c r="C3" s="370"/>
      <c r="O3" s="370"/>
      <c r="P3" s="370"/>
      <c r="Q3" s="370"/>
      <c r="R3" s="370"/>
      <c r="S3" s="370"/>
      <c r="T3" s="370"/>
      <c r="U3" s="370"/>
      <c r="V3" s="370"/>
      <c r="W3" s="370"/>
      <c r="X3" s="370"/>
      <c r="Y3" s="370"/>
      <c r="Z3" s="370"/>
      <c r="AA3" s="370"/>
      <c r="AB3" s="370"/>
      <c r="AC3" s="370"/>
      <c r="AD3" s="370"/>
      <c r="AE3" s="370"/>
      <c r="AF3" s="370"/>
      <c r="AG3" s="370"/>
      <c r="AH3" s="370"/>
      <c r="AI3" s="370"/>
      <c r="AU3" s="370"/>
      <c r="BG3" s="370"/>
      <c r="BS3" s="370"/>
      <c r="CE3" s="370"/>
      <c r="CQ3" s="370"/>
      <c r="DD3" s="369"/>
      <c r="DE3" s="369"/>
    </row>
    <row r="4" spans="1:109" s="255" customFormat="1" ht="13.2" x14ac:dyDescent="0.2">
      <c r="A4" s="370"/>
      <c r="B4" s="370"/>
      <c r="C4" s="370"/>
      <c r="D4" s="370"/>
      <c r="E4" s="370"/>
      <c r="F4" s="370"/>
      <c r="G4" s="370"/>
      <c r="H4" s="370"/>
      <c r="I4" s="370"/>
      <c r="J4" s="370"/>
      <c r="K4" s="370"/>
      <c r="L4" s="370"/>
      <c r="M4" s="370"/>
      <c r="N4" s="370"/>
      <c r="O4" s="370"/>
      <c r="P4" s="370"/>
      <c r="Q4" s="370"/>
      <c r="R4" s="370"/>
      <c r="S4" s="370"/>
      <c r="T4" s="370"/>
      <c r="U4" s="370"/>
      <c r="V4" s="370"/>
      <c r="W4" s="370"/>
      <c r="X4" s="370"/>
      <c r="Y4" s="370"/>
      <c r="Z4" s="370"/>
      <c r="AA4" s="370"/>
      <c r="AB4" s="370"/>
      <c r="AC4" s="370"/>
      <c r="AD4" s="370"/>
      <c r="AE4" s="370"/>
      <c r="AF4" s="370"/>
      <c r="AG4" s="370"/>
      <c r="AH4" s="370"/>
      <c r="AI4" s="370"/>
      <c r="AJ4" s="370"/>
      <c r="AK4" s="370"/>
      <c r="AL4" s="370"/>
      <c r="AM4" s="370"/>
      <c r="AN4" s="370"/>
      <c r="AO4" s="370"/>
      <c r="AP4" s="370"/>
      <c r="AQ4" s="370"/>
      <c r="AR4" s="370"/>
      <c r="AS4" s="370"/>
      <c r="AT4" s="370"/>
      <c r="AU4" s="370"/>
      <c r="AV4" s="370"/>
      <c r="AW4" s="370"/>
      <c r="AX4" s="370"/>
      <c r="AY4" s="370"/>
      <c r="AZ4" s="370"/>
      <c r="BA4" s="370"/>
      <c r="BB4" s="370"/>
      <c r="BC4" s="370"/>
      <c r="BD4" s="370"/>
      <c r="BE4" s="370"/>
      <c r="BF4" s="370"/>
      <c r="BG4" s="370"/>
      <c r="BH4" s="370"/>
      <c r="BI4" s="370"/>
      <c r="BJ4" s="370"/>
      <c r="BK4" s="370"/>
      <c r="BL4" s="370"/>
      <c r="BM4" s="370"/>
      <c r="BN4" s="370"/>
      <c r="BO4" s="370"/>
      <c r="BP4" s="370"/>
      <c r="BQ4" s="370"/>
      <c r="BR4" s="370"/>
      <c r="BS4" s="370"/>
      <c r="BT4" s="370"/>
      <c r="BU4" s="370"/>
      <c r="BV4" s="370"/>
      <c r="BW4" s="370"/>
      <c r="BX4" s="370"/>
      <c r="BY4" s="370"/>
      <c r="BZ4" s="370"/>
      <c r="CA4" s="370"/>
      <c r="CB4" s="370"/>
      <c r="CC4" s="370"/>
      <c r="CD4" s="370"/>
      <c r="CE4" s="370"/>
      <c r="CF4" s="370"/>
      <c r="CG4" s="370"/>
      <c r="CH4" s="370"/>
      <c r="CI4" s="370"/>
      <c r="CJ4" s="370"/>
      <c r="CK4" s="370"/>
      <c r="CL4" s="370"/>
      <c r="CM4" s="370"/>
      <c r="CN4" s="370"/>
      <c r="CO4" s="370"/>
      <c r="CP4" s="370"/>
      <c r="CQ4" s="370"/>
      <c r="CR4" s="370"/>
      <c r="CS4" s="370"/>
      <c r="CT4" s="370"/>
      <c r="CU4" s="370"/>
      <c r="CV4" s="370"/>
      <c r="CW4" s="370"/>
      <c r="CX4" s="370"/>
      <c r="CY4" s="370"/>
      <c r="CZ4" s="370"/>
      <c r="DA4" s="370"/>
      <c r="DB4" s="370"/>
      <c r="DC4" s="370"/>
      <c r="DD4" s="370"/>
      <c r="DE4" s="370"/>
    </row>
    <row r="5" spans="1:109" s="255" customFormat="1" ht="13.2" x14ac:dyDescent="0.2">
      <c r="A5" s="370"/>
      <c r="B5" s="370"/>
      <c r="C5" s="370"/>
      <c r="D5" s="370"/>
      <c r="E5" s="370"/>
      <c r="F5" s="370"/>
      <c r="G5" s="370"/>
      <c r="H5" s="370"/>
      <c r="I5" s="370"/>
      <c r="J5" s="370"/>
      <c r="K5" s="370"/>
      <c r="L5" s="370"/>
      <c r="M5" s="370"/>
      <c r="N5" s="370"/>
      <c r="O5" s="370"/>
      <c r="P5" s="370"/>
      <c r="Q5" s="370"/>
      <c r="R5" s="370"/>
      <c r="S5" s="370"/>
      <c r="T5" s="370"/>
      <c r="U5" s="370"/>
      <c r="V5" s="370"/>
      <c r="W5" s="370"/>
      <c r="X5" s="370"/>
      <c r="Y5" s="370"/>
      <c r="Z5" s="370"/>
      <c r="AA5" s="370"/>
      <c r="AB5" s="370"/>
      <c r="AC5" s="370"/>
      <c r="AD5" s="370"/>
      <c r="AE5" s="370"/>
      <c r="AF5" s="370"/>
      <c r="AG5" s="370"/>
      <c r="AH5" s="370"/>
      <c r="AI5" s="370"/>
      <c r="AJ5" s="370"/>
      <c r="AK5" s="370"/>
      <c r="AL5" s="370"/>
      <c r="AM5" s="370"/>
      <c r="AN5" s="370"/>
      <c r="AO5" s="370"/>
      <c r="AP5" s="370"/>
      <c r="AQ5" s="370"/>
      <c r="AR5" s="370"/>
      <c r="AS5" s="370"/>
      <c r="AT5" s="370"/>
      <c r="AU5" s="370"/>
      <c r="AV5" s="370"/>
      <c r="AW5" s="370"/>
      <c r="AX5" s="370"/>
      <c r="AY5" s="370"/>
      <c r="AZ5" s="370"/>
      <c r="BA5" s="370"/>
      <c r="BB5" s="370"/>
      <c r="BC5" s="370"/>
      <c r="BD5" s="370"/>
      <c r="BE5" s="370"/>
      <c r="BF5" s="370"/>
      <c r="BG5" s="370"/>
      <c r="BH5" s="370"/>
      <c r="BI5" s="370"/>
      <c r="BJ5" s="370"/>
      <c r="BK5" s="370"/>
      <c r="BL5" s="370"/>
      <c r="BM5" s="370"/>
      <c r="BN5" s="370"/>
      <c r="BO5" s="370"/>
      <c r="BP5" s="370"/>
      <c r="BQ5" s="370"/>
      <c r="BR5" s="370"/>
      <c r="BS5" s="370"/>
      <c r="BT5" s="370"/>
      <c r="BU5" s="370"/>
      <c r="BV5" s="370"/>
      <c r="BW5" s="370"/>
      <c r="BX5" s="370"/>
      <c r="BY5" s="370"/>
      <c r="BZ5" s="370"/>
      <c r="CA5" s="370"/>
      <c r="CB5" s="370"/>
      <c r="CC5" s="370"/>
      <c r="CD5" s="370"/>
      <c r="CE5" s="370"/>
      <c r="CF5" s="370"/>
      <c r="CG5" s="370"/>
      <c r="CH5" s="370"/>
      <c r="CI5" s="370"/>
      <c r="CJ5" s="370"/>
      <c r="CK5" s="370"/>
      <c r="CL5" s="370"/>
      <c r="CM5" s="370"/>
      <c r="CN5" s="370"/>
      <c r="CO5" s="370"/>
      <c r="CP5" s="370"/>
      <c r="CQ5" s="370"/>
      <c r="CR5" s="370"/>
      <c r="CS5" s="370"/>
      <c r="CT5" s="370"/>
      <c r="CU5" s="370"/>
      <c r="CV5" s="370"/>
      <c r="CW5" s="370"/>
      <c r="CX5" s="370"/>
      <c r="CY5" s="370"/>
      <c r="CZ5" s="370"/>
      <c r="DA5" s="370"/>
      <c r="DB5" s="370"/>
      <c r="DC5" s="370"/>
      <c r="DD5" s="370"/>
      <c r="DE5" s="370"/>
    </row>
    <row r="6" spans="1:109" s="255" customFormat="1" ht="13.2" x14ac:dyDescent="0.2">
      <c r="A6" s="370"/>
      <c r="B6" s="370"/>
      <c r="C6" s="370"/>
      <c r="D6" s="370"/>
      <c r="E6" s="370"/>
      <c r="F6" s="370"/>
      <c r="G6" s="370"/>
      <c r="H6" s="370"/>
      <c r="I6" s="370"/>
      <c r="J6" s="370"/>
      <c r="K6" s="370"/>
      <c r="L6" s="370"/>
      <c r="M6" s="370"/>
      <c r="N6" s="370"/>
      <c r="O6" s="370"/>
      <c r="P6" s="370"/>
      <c r="Q6" s="370"/>
      <c r="R6" s="370"/>
      <c r="S6" s="370"/>
      <c r="T6" s="370"/>
      <c r="U6" s="370"/>
      <c r="V6" s="370"/>
      <c r="W6" s="370"/>
      <c r="X6" s="370"/>
      <c r="Y6" s="370"/>
      <c r="Z6" s="370"/>
      <c r="AA6" s="370"/>
      <c r="AB6" s="370"/>
      <c r="AC6" s="370"/>
      <c r="AD6" s="370"/>
      <c r="AE6" s="370"/>
      <c r="AF6" s="370"/>
      <c r="AG6" s="370"/>
      <c r="AH6" s="370"/>
      <c r="AI6" s="370"/>
      <c r="AJ6" s="370"/>
      <c r="AK6" s="370"/>
      <c r="AL6" s="370"/>
      <c r="AM6" s="370"/>
      <c r="AN6" s="370"/>
      <c r="AO6" s="370"/>
      <c r="AP6" s="370"/>
      <c r="AQ6" s="370"/>
      <c r="AR6" s="370"/>
      <c r="AS6" s="370"/>
      <c r="AT6" s="370"/>
      <c r="AU6" s="370"/>
      <c r="AV6" s="370"/>
      <c r="AW6" s="370"/>
      <c r="AX6" s="370"/>
      <c r="AY6" s="370"/>
      <c r="AZ6" s="370"/>
      <c r="BA6" s="370"/>
      <c r="BB6" s="370"/>
      <c r="BC6" s="370"/>
      <c r="BD6" s="370"/>
      <c r="BE6" s="370"/>
      <c r="BF6" s="370"/>
      <c r="BG6" s="370"/>
      <c r="BH6" s="370"/>
      <c r="BI6" s="370"/>
      <c r="BJ6" s="370"/>
      <c r="BK6" s="370"/>
      <c r="BL6" s="370"/>
      <c r="BM6" s="370"/>
      <c r="BN6" s="370"/>
      <c r="BO6" s="370"/>
      <c r="BP6" s="370"/>
      <c r="BQ6" s="370"/>
      <c r="BR6" s="370"/>
      <c r="BS6" s="370"/>
      <c r="BT6" s="370"/>
      <c r="BU6" s="370"/>
      <c r="BV6" s="370"/>
      <c r="BW6" s="370"/>
      <c r="BX6" s="370"/>
      <c r="BY6" s="370"/>
      <c r="BZ6" s="370"/>
      <c r="CA6" s="370"/>
      <c r="CB6" s="370"/>
      <c r="CC6" s="370"/>
      <c r="CD6" s="370"/>
      <c r="CE6" s="370"/>
      <c r="CF6" s="370"/>
      <c r="CG6" s="370"/>
      <c r="CH6" s="370"/>
      <c r="CI6" s="370"/>
      <c r="CJ6" s="370"/>
      <c r="CK6" s="370"/>
      <c r="CL6" s="370"/>
      <c r="CM6" s="370"/>
      <c r="CN6" s="370"/>
      <c r="CO6" s="370"/>
      <c r="CP6" s="370"/>
      <c r="CQ6" s="370"/>
      <c r="CR6" s="370"/>
      <c r="CS6" s="370"/>
      <c r="CT6" s="370"/>
      <c r="CU6" s="370"/>
      <c r="CV6" s="370"/>
      <c r="CW6" s="370"/>
      <c r="CX6" s="370"/>
      <c r="CY6" s="370"/>
      <c r="CZ6" s="370"/>
      <c r="DA6" s="370"/>
      <c r="DB6" s="370"/>
      <c r="DC6" s="370"/>
      <c r="DD6" s="370"/>
      <c r="DE6" s="370"/>
    </row>
    <row r="7" spans="1:109" s="255" customFormat="1" ht="13.2" x14ac:dyDescent="0.2">
      <c r="A7" s="370"/>
      <c r="B7" s="370"/>
      <c r="C7" s="370"/>
      <c r="D7" s="370"/>
      <c r="E7" s="370"/>
      <c r="F7" s="370"/>
      <c r="G7" s="370"/>
      <c r="H7" s="370"/>
      <c r="I7" s="370"/>
      <c r="J7" s="370"/>
      <c r="K7" s="370"/>
      <c r="L7" s="370"/>
      <c r="M7" s="370"/>
      <c r="N7" s="370"/>
      <c r="O7" s="370"/>
      <c r="P7" s="370"/>
      <c r="Q7" s="370"/>
      <c r="R7" s="370"/>
      <c r="S7" s="370"/>
      <c r="T7" s="370"/>
      <c r="U7" s="370"/>
      <c r="V7" s="370"/>
      <c r="W7" s="370"/>
      <c r="X7" s="370"/>
      <c r="Y7" s="370"/>
      <c r="Z7" s="370"/>
      <c r="AA7" s="370"/>
      <c r="AB7" s="370"/>
      <c r="AC7" s="370"/>
      <c r="AD7" s="370"/>
      <c r="AE7" s="370"/>
      <c r="AF7" s="370"/>
      <c r="AG7" s="370"/>
      <c r="AH7" s="370"/>
      <c r="AI7" s="370"/>
      <c r="AJ7" s="370"/>
      <c r="AK7" s="370"/>
      <c r="AL7" s="370"/>
      <c r="AM7" s="370"/>
      <c r="AN7" s="370"/>
      <c r="AO7" s="370"/>
      <c r="AP7" s="370"/>
      <c r="AQ7" s="370"/>
      <c r="AR7" s="370"/>
      <c r="AS7" s="370"/>
      <c r="AT7" s="370"/>
      <c r="AU7" s="370"/>
      <c r="AV7" s="370"/>
      <c r="AW7" s="370"/>
      <c r="AX7" s="370"/>
      <c r="AY7" s="370"/>
      <c r="AZ7" s="370"/>
      <c r="BA7" s="370"/>
      <c r="BB7" s="370"/>
      <c r="BC7" s="370"/>
      <c r="BD7" s="370"/>
      <c r="BE7" s="370"/>
      <c r="BF7" s="370"/>
      <c r="BG7" s="370"/>
      <c r="BH7" s="370"/>
      <c r="BI7" s="370"/>
      <c r="BJ7" s="370"/>
      <c r="BK7" s="370"/>
      <c r="BL7" s="370"/>
      <c r="BM7" s="370"/>
      <c r="BN7" s="370"/>
      <c r="BO7" s="370"/>
      <c r="BP7" s="370"/>
      <c r="BQ7" s="370"/>
      <c r="BR7" s="370"/>
      <c r="BS7" s="370"/>
      <c r="BT7" s="370"/>
      <c r="BU7" s="370"/>
      <c r="BV7" s="370"/>
      <c r="BW7" s="370"/>
      <c r="BX7" s="370"/>
      <c r="BY7" s="370"/>
      <c r="BZ7" s="370"/>
      <c r="CA7" s="370"/>
      <c r="CB7" s="370"/>
      <c r="CC7" s="370"/>
      <c r="CD7" s="370"/>
      <c r="CE7" s="370"/>
      <c r="CF7" s="370"/>
      <c r="CG7" s="370"/>
      <c r="CH7" s="370"/>
      <c r="CI7" s="370"/>
      <c r="CJ7" s="370"/>
      <c r="CK7" s="370"/>
      <c r="CL7" s="370"/>
      <c r="CM7" s="370"/>
      <c r="CN7" s="370"/>
      <c r="CO7" s="370"/>
      <c r="CP7" s="370"/>
      <c r="CQ7" s="370"/>
      <c r="CR7" s="370"/>
      <c r="CS7" s="370"/>
      <c r="CT7" s="370"/>
      <c r="CU7" s="370"/>
      <c r="CV7" s="370"/>
      <c r="CW7" s="370"/>
      <c r="CX7" s="370"/>
      <c r="CY7" s="370"/>
      <c r="CZ7" s="370"/>
      <c r="DA7" s="370"/>
      <c r="DB7" s="370"/>
      <c r="DC7" s="370"/>
      <c r="DD7" s="370"/>
      <c r="DE7" s="370"/>
    </row>
    <row r="8" spans="1:109" s="255" customFormat="1" ht="13.2" x14ac:dyDescent="0.2">
      <c r="A8" s="370"/>
      <c r="B8" s="370"/>
      <c r="C8" s="370"/>
      <c r="D8" s="370"/>
      <c r="E8" s="370"/>
      <c r="F8" s="370"/>
      <c r="G8" s="370"/>
      <c r="H8" s="370"/>
      <c r="I8" s="370"/>
      <c r="J8" s="370"/>
      <c r="K8" s="370"/>
      <c r="L8" s="370"/>
      <c r="M8" s="370"/>
      <c r="N8" s="370"/>
      <c r="O8" s="370"/>
      <c r="P8" s="370"/>
      <c r="Q8" s="370"/>
      <c r="R8" s="370"/>
      <c r="S8" s="370"/>
      <c r="T8" s="370"/>
      <c r="U8" s="370"/>
      <c r="V8" s="370"/>
      <c r="W8" s="370"/>
      <c r="X8" s="370"/>
      <c r="Y8" s="370"/>
      <c r="Z8" s="370"/>
      <c r="AA8" s="370"/>
      <c r="AB8" s="370"/>
      <c r="AC8" s="370"/>
      <c r="AD8" s="370"/>
      <c r="AE8" s="370"/>
      <c r="AF8" s="370"/>
      <c r="AG8" s="370"/>
      <c r="AH8" s="370"/>
      <c r="AI8" s="370"/>
      <c r="AJ8" s="370"/>
      <c r="AK8" s="370"/>
      <c r="AL8" s="370"/>
      <c r="AM8" s="370"/>
      <c r="AN8" s="370"/>
      <c r="AO8" s="370"/>
      <c r="AP8" s="370"/>
      <c r="AQ8" s="370"/>
      <c r="AR8" s="370"/>
      <c r="AS8" s="370"/>
      <c r="AT8" s="370"/>
      <c r="AU8" s="370"/>
      <c r="AV8" s="370"/>
      <c r="AW8" s="370"/>
      <c r="AX8" s="370"/>
      <c r="AY8" s="370"/>
      <c r="AZ8" s="370"/>
      <c r="BA8" s="370"/>
      <c r="BB8" s="370"/>
      <c r="BC8" s="370"/>
      <c r="BD8" s="370"/>
      <c r="BE8" s="370"/>
      <c r="BF8" s="370"/>
      <c r="BG8" s="370"/>
      <c r="BH8" s="370"/>
      <c r="BI8" s="370"/>
      <c r="BJ8" s="370"/>
      <c r="BK8" s="370"/>
      <c r="BL8" s="370"/>
      <c r="BM8" s="370"/>
      <c r="BN8" s="370"/>
      <c r="BO8" s="370"/>
      <c r="BP8" s="370"/>
      <c r="BQ8" s="370"/>
      <c r="BR8" s="370"/>
      <c r="BS8" s="370"/>
      <c r="BT8" s="370"/>
      <c r="BU8" s="370"/>
      <c r="BV8" s="370"/>
      <c r="BW8" s="370"/>
      <c r="BX8" s="370"/>
      <c r="BY8" s="370"/>
      <c r="BZ8" s="370"/>
      <c r="CA8" s="370"/>
      <c r="CB8" s="370"/>
      <c r="CC8" s="370"/>
      <c r="CD8" s="370"/>
      <c r="CE8" s="370"/>
      <c r="CF8" s="370"/>
      <c r="CG8" s="370"/>
      <c r="CH8" s="370"/>
      <c r="CI8" s="370"/>
      <c r="CJ8" s="370"/>
      <c r="CK8" s="370"/>
      <c r="CL8" s="370"/>
      <c r="CM8" s="370"/>
      <c r="CN8" s="370"/>
      <c r="CO8" s="370"/>
      <c r="CP8" s="370"/>
      <c r="CQ8" s="370"/>
      <c r="CR8" s="370"/>
      <c r="CS8" s="370"/>
      <c r="CT8" s="370"/>
      <c r="CU8" s="370"/>
      <c r="CV8" s="370"/>
      <c r="CW8" s="370"/>
      <c r="CX8" s="370"/>
      <c r="CY8" s="370"/>
      <c r="CZ8" s="370"/>
      <c r="DA8" s="370"/>
      <c r="DB8" s="370"/>
      <c r="DC8" s="370"/>
      <c r="DD8" s="370"/>
      <c r="DE8" s="370"/>
    </row>
    <row r="9" spans="1:109" s="255" customFormat="1" ht="13.2" x14ac:dyDescent="0.2">
      <c r="A9" s="370"/>
      <c r="B9" s="370"/>
      <c r="C9" s="370"/>
      <c r="D9" s="370"/>
      <c r="E9" s="370"/>
      <c r="F9" s="370"/>
      <c r="G9" s="370"/>
      <c r="H9" s="370"/>
      <c r="I9" s="370"/>
      <c r="J9" s="370"/>
      <c r="K9" s="370"/>
      <c r="L9" s="370"/>
      <c r="M9" s="370"/>
      <c r="N9" s="370"/>
      <c r="O9" s="370"/>
      <c r="P9" s="370"/>
      <c r="Q9" s="370"/>
      <c r="R9" s="370"/>
      <c r="S9" s="370"/>
      <c r="T9" s="370"/>
      <c r="U9" s="370"/>
      <c r="V9" s="370"/>
      <c r="W9" s="370"/>
      <c r="X9" s="370"/>
      <c r="Y9" s="370"/>
      <c r="Z9" s="370"/>
      <c r="AA9" s="370"/>
      <c r="AB9" s="370"/>
      <c r="AC9" s="370"/>
      <c r="AD9" s="370"/>
      <c r="AE9" s="370"/>
      <c r="AF9" s="370"/>
      <c r="AG9" s="370"/>
      <c r="AH9" s="370"/>
      <c r="AI9" s="370"/>
      <c r="AJ9" s="370"/>
      <c r="AK9" s="370"/>
      <c r="AL9" s="370"/>
      <c r="AM9" s="370"/>
      <c r="AN9" s="370"/>
      <c r="AO9" s="370"/>
      <c r="AP9" s="370"/>
      <c r="AQ9" s="370"/>
      <c r="AR9" s="370"/>
      <c r="AS9" s="370"/>
      <c r="AT9" s="370"/>
      <c r="AU9" s="370"/>
      <c r="AV9" s="370"/>
      <c r="AW9" s="370"/>
      <c r="AX9" s="370"/>
      <c r="AY9" s="370"/>
      <c r="AZ9" s="370"/>
      <c r="BA9" s="370"/>
      <c r="BB9" s="370"/>
      <c r="BC9" s="370"/>
      <c r="BD9" s="370"/>
      <c r="BE9" s="370"/>
      <c r="BF9" s="370"/>
      <c r="BG9" s="370"/>
      <c r="BH9" s="370"/>
      <c r="BI9" s="370"/>
      <c r="BJ9" s="370"/>
      <c r="BK9" s="370"/>
      <c r="BL9" s="370"/>
      <c r="BM9" s="370"/>
      <c r="BN9" s="370"/>
      <c r="BO9" s="370"/>
      <c r="BP9" s="370"/>
      <c r="BQ9" s="370"/>
      <c r="BR9" s="370"/>
      <c r="BS9" s="370"/>
      <c r="BT9" s="370"/>
      <c r="BU9" s="370"/>
      <c r="BV9" s="370"/>
      <c r="BW9" s="370"/>
      <c r="BX9" s="370"/>
      <c r="BY9" s="370"/>
      <c r="BZ9" s="370"/>
      <c r="CA9" s="370"/>
      <c r="CB9" s="370"/>
      <c r="CC9" s="370"/>
      <c r="CD9" s="370"/>
      <c r="CE9" s="370"/>
      <c r="CF9" s="370"/>
      <c r="CG9" s="370"/>
      <c r="CH9" s="370"/>
      <c r="CI9" s="370"/>
      <c r="CJ9" s="370"/>
      <c r="CK9" s="370"/>
      <c r="CL9" s="370"/>
      <c r="CM9" s="370"/>
      <c r="CN9" s="370"/>
      <c r="CO9" s="370"/>
      <c r="CP9" s="370"/>
      <c r="CQ9" s="370"/>
      <c r="CR9" s="370"/>
      <c r="CS9" s="370"/>
      <c r="CT9" s="370"/>
      <c r="CU9" s="370"/>
      <c r="CV9" s="370"/>
      <c r="CW9" s="370"/>
      <c r="CX9" s="370"/>
      <c r="CY9" s="370"/>
      <c r="CZ9" s="370"/>
      <c r="DA9" s="370"/>
      <c r="DB9" s="370"/>
      <c r="DC9" s="370"/>
      <c r="DD9" s="370"/>
      <c r="DE9" s="370"/>
    </row>
    <row r="10" spans="1:109" s="255" customFormat="1" ht="13.2" x14ac:dyDescent="0.2">
      <c r="A10" s="370"/>
      <c r="B10" s="370"/>
      <c r="C10" s="370"/>
      <c r="D10" s="370"/>
      <c r="E10" s="370"/>
      <c r="F10" s="370"/>
      <c r="G10" s="370"/>
      <c r="H10" s="370"/>
      <c r="I10" s="370"/>
      <c r="J10" s="370"/>
      <c r="K10" s="370"/>
      <c r="L10" s="370"/>
      <c r="M10" s="370"/>
      <c r="N10" s="370"/>
      <c r="O10" s="370"/>
      <c r="P10" s="370"/>
      <c r="Q10" s="370"/>
      <c r="R10" s="370"/>
      <c r="S10" s="370"/>
      <c r="T10" s="370"/>
      <c r="U10" s="370"/>
      <c r="V10" s="370"/>
      <c r="W10" s="370"/>
      <c r="X10" s="370"/>
      <c r="Y10" s="370"/>
      <c r="Z10" s="370"/>
      <c r="AA10" s="370"/>
      <c r="AB10" s="370"/>
      <c r="AC10" s="370"/>
      <c r="AD10" s="370"/>
      <c r="AE10" s="370"/>
      <c r="AF10" s="370"/>
      <c r="AG10" s="370"/>
      <c r="AH10" s="370"/>
      <c r="AI10" s="370"/>
      <c r="AJ10" s="370"/>
      <c r="AK10" s="370"/>
      <c r="AL10" s="370"/>
      <c r="AM10" s="370"/>
      <c r="AN10" s="370"/>
      <c r="AO10" s="370"/>
      <c r="AP10" s="370"/>
      <c r="AQ10" s="370"/>
      <c r="AR10" s="370"/>
      <c r="AS10" s="370"/>
      <c r="AT10" s="370"/>
      <c r="AU10" s="370"/>
      <c r="AV10" s="370"/>
      <c r="AW10" s="370"/>
      <c r="AX10" s="370"/>
      <c r="AY10" s="370"/>
      <c r="AZ10" s="370"/>
      <c r="BA10" s="370"/>
      <c r="BB10" s="370"/>
      <c r="BC10" s="370"/>
      <c r="BD10" s="370"/>
      <c r="BE10" s="370"/>
      <c r="BF10" s="370"/>
      <c r="BG10" s="370"/>
      <c r="BH10" s="370"/>
      <c r="BI10" s="370"/>
      <c r="BJ10" s="370"/>
      <c r="BK10" s="370"/>
      <c r="BL10" s="370"/>
      <c r="BM10" s="370"/>
      <c r="BN10" s="370"/>
      <c r="BO10" s="370"/>
      <c r="BP10" s="370"/>
      <c r="BQ10" s="370"/>
      <c r="BR10" s="370"/>
      <c r="BS10" s="370"/>
      <c r="BT10" s="370"/>
      <c r="BU10" s="370"/>
      <c r="BV10" s="370"/>
      <c r="BW10" s="370"/>
      <c r="BX10" s="370"/>
      <c r="BY10" s="370"/>
      <c r="BZ10" s="370"/>
      <c r="CA10" s="370"/>
      <c r="CB10" s="370"/>
      <c r="CC10" s="370"/>
      <c r="CD10" s="370"/>
      <c r="CE10" s="370"/>
      <c r="CF10" s="370"/>
      <c r="CG10" s="370"/>
      <c r="CH10" s="370"/>
      <c r="CI10" s="370"/>
      <c r="CJ10" s="370"/>
      <c r="CK10" s="370"/>
      <c r="CL10" s="370"/>
      <c r="CM10" s="370"/>
      <c r="CN10" s="370"/>
      <c r="CO10" s="370"/>
      <c r="CP10" s="370"/>
      <c r="CQ10" s="370"/>
      <c r="CR10" s="370"/>
      <c r="CS10" s="370"/>
      <c r="CT10" s="370"/>
      <c r="CU10" s="370"/>
      <c r="CV10" s="370"/>
      <c r="CW10" s="370"/>
      <c r="CX10" s="370"/>
      <c r="CY10" s="370"/>
      <c r="CZ10" s="370"/>
      <c r="DA10" s="370"/>
      <c r="DB10" s="370"/>
      <c r="DC10" s="370"/>
      <c r="DD10" s="370"/>
      <c r="DE10" s="370"/>
    </row>
    <row r="11" spans="1:109" s="255" customFormat="1" ht="13.2" x14ac:dyDescent="0.2">
      <c r="A11" s="370"/>
      <c r="B11" s="370"/>
      <c r="C11" s="370"/>
      <c r="D11" s="370"/>
      <c r="E11" s="370"/>
      <c r="F11" s="370"/>
      <c r="G11" s="370"/>
      <c r="H11" s="370"/>
      <c r="I11" s="370"/>
      <c r="J11" s="370"/>
      <c r="K11" s="370"/>
      <c r="L11" s="370"/>
      <c r="M11" s="370"/>
      <c r="N11" s="370"/>
      <c r="O11" s="370"/>
      <c r="P11" s="370"/>
      <c r="Q11" s="370"/>
      <c r="R11" s="370"/>
      <c r="S11" s="370"/>
      <c r="T11" s="370"/>
      <c r="U11" s="370"/>
      <c r="V11" s="370"/>
      <c r="W11" s="370"/>
      <c r="X11" s="370"/>
      <c r="Y11" s="370"/>
      <c r="Z11" s="370"/>
      <c r="AA11" s="370"/>
      <c r="AB11" s="370"/>
      <c r="AC11" s="370"/>
      <c r="AD11" s="370"/>
      <c r="AE11" s="370"/>
      <c r="AF11" s="370"/>
      <c r="AG11" s="370"/>
      <c r="AH11" s="370"/>
      <c r="AI11" s="370"/>
      <c r="AJ11" s="370"/>
      <c r="AK11" s="370"/>
      <c r="AL11" s="370"/>
      <c r="AM11" s="370"/>
      <c r="AN11" s="370"/>
      <c r="AO11" s="370"/>
      <c r="AP11" s="370"/>
      <c r="AQ11" s="370"/>
      <c r="AR11" s="370"/>
      <c r="AS11" s="370"/>
      <c r="AT11" s="370"/>
      <c r="AU11" s="370"/>
      <c r="AV11" s="370"/>
      <c r="AW11" s="370"/>
      <c r="AX11" s="370"/>
      <c r="AY11" s="370"/>
      <c r="AZ11" s="370"/>
      <c r="BA11" s="370"/>
      <c r="BB11" s="370"/>
      <c r="BC11" s="370"/>
      <c r="BD11" s="370"/>
      <c r="BE11" s="370"/>
      <c r="BF11" s="370"/>
      <c r="BG11" s="370"/>
      <c r="BH11" s="370"/>
      <c r="BI11" s="370"/>
      <c r="BJ11" s="370"/>
      <c r="BK11" s="370"/>
      <c r="BL11" s="370"/>
      <c r="BM11" s="370"/>
      <c r="BN11" s="370"/>
      <c r="BO11" s="370"/>
      <c r="BP11" s="370"/>
      <c r="BQ11" s="370"/>
      <c r="BR11" s="370"/>
      <c r="BS11" s="370"/>
      <c r="BT11" s="370"/>
      <c r="BU11" s="370"/>
      <c r="BV11" s="370"/>
      <c r="BW11" s="370"/>
      <c r="BX11" s="370"/>
      <c r="BY11" s="370"/>
      <c r="BZ11" s="370"/>
      <c r="CA11" s="370"/>
      <c r="CB11" s="370"/>
      <c r="CC11" s="370"/>
      <c r="CD11" s="370"/>
      <c r="CE11" s="370"/>
      <c r="CF11" s="370"/>
      <c r="CG11" s="370"/>
      <c r="CH11" s="370"/>
      <c r="CI11" s="370"/>
      <c r="CJ11" s="370"/>
      <c r="CK11" s="370"/>
      <c r="CL11" s="370"/>
      <c r="CM11" s="370"/>
      <c r="CN11" s="370"/>
      <c r="CO11" s="370"/>
      <c r="CP11" s="370"/>
      <c r="CQ11" s="370"/>
      <c r="CR11" s="370"/>
      <c r="CS11" s="370"/>
      <c r="CT11" s="370"/>
      <c r="CU11" s="370"/>
      <c r="CV11" s="370"/>
      <c r="CW11" s="370"/>
      <c r="CX11" s="370"/>
      <c r="CY11" s="370"/>
      <c r="CZ11" s="370"/>
      <c r="DA11" s="370"/>
      <c r="DB11" s="370"/>
      <c r="DC11" s="370"/>
      <c r="DD11" s="370"/>
      <c r="DE11" s="370"/>
    </row>
    <row r="12" spans="1:109" s="255" customFormat="1" ht="13.2" x14ac:dyDescent="0.2">
      <c r="A12" s="370"/>
      <c r="B12" s="370"/>
      <c r="C12" s="370"/>
      <c r="D12" s="370"/>
      <c r="E12" s="370"/>
      <c r="F12" s="370"/>
      <c r="G12" s="370"/>
      <c r="H12" s="370"/>
      <c r="I12" s="370"/>
      <c r="J12" s="370"/>
      <c r="K12" s="370"/>
      <c r="L12" s="370"/>
      <c r="M12" s="370"/>
      <c r="N12" s="370"/>
      <c r="O12" s="370"/>
      <c r="P12" s="370"/>
      <c r="Q12" s="370"/>
      <c r="R12" s="370"/>
      <c r="S12" s="370"/>
      <c r="T12" s="370"/>
      <c r="U12" s="370"/>
      <c r="V12" s="370"/>
      <c r="W12" s="370"/>
      <c r="X12" s="370"/>
      <c r="Y12" s="370"/>
      <c r="Z12" s="370"/>
      <c r="AA12" s="370"/>
      <c r="AB12" s="370"/>
      <c r="AC12" s="370"/>
      <c r="AD12" s="370"/>
      <c r="AE12" s="370"/>
      <c r="AF12" s="370"/>
      <c r="AG12" s="370"/>
      <c r="AH12" s="370"/>
      <c r="AI12" s="370"/>
      <c r="AJ12" s="370"/>
      <c r="AK12" s="370"/>
      <c r="AL12" s="370"/>
      <c r="AM12" s="370"/>
      <c r="AN12" s="370"/>
      <c r="AO12" s="370"/>
      <c r="AP12" s="370"/>
      <c r="AQ12" s="370"/>
      <c r="AR12" s="370"/>
      <c r="AS12" s="370"/>
      <c r="AT12" s="370"/>
      <c r="AU12" s="370"/>
      <c r="AV12" s="370"/>
      <c r="AW12" s="370"/>
      <c r="AX12" s="370"/>
      <c r="AY12" s="370"/>
      <c r="AZ12" s="370"/>
      <c r="BA12" s="370"/>
      <c r="BB12" s="370"/>
      <c r="BC12" s="370"/>
      <c r="BD12" s="370"/>
      <c r="BE12" s="370"/>
      <c r="BF12" s="370"/>
      <c r="BG12" s="370"/>
      <c r="BH12" s="370"/>
      <c r="BI12" s="370"/>
      <c r="BJ12" s="370"/>
      <c r="BK12" s="370"/>
      <c r="BL12" s="370"/>
      <c r="BM12" s="370"/>
      <c r="BN12" s="370"/>
      <c r="BO12" s="370"/>
      <c r="BP12" s="370"/>
      <c r="BQ12" s="370"/>
      <c r="BR12" s="370"/>
      <c r="BS12" s="370"/>
      <c r="BT12" s="370"/>
      <c r="BU12" s="370"/>
      <c r="BV12" s="370"/>
      <c r="BW12" s="370"/>
      <c r="BX12" s="370"/>
      <c r="BY12" s="370"/>
      <c r="BZ12" s="370"/>
      <c r="CA12" s="370"/>
      <c r="CB12" s="370"/>
      <c r="CC12" s="370"/>
      <c r="CD12" s="370"/>
      <c r="CE12" s="370"/>
      <c r="CF12" s="370"/>
      <c r="CG12" s="370"/>
      <c r="CH12" s="370"/>
      <c r="CI12" s="370"/>
      <c r="CJ12" s="370"/>
      <c r="CK12" s="370"/>
      <c r="CL12" s="370"/>
      <c r="CM12" s="370"/>
      <c r="CN12" s="370"/>
      <c r="CO12" s="370"/>
      <c r="CP12" s="370"/>
      <c r="CQ12" s="370"/>
      <c r="CR12" s="370"/>
      <c r="CS12" s="370"/>
      <c r="CT12" s="370"/>
      <c r="CU12" s="370"/>
      <c r="CV12" s="370"/>
      <c r="CW12" s="370"/>
      <c r="CX12" s="370"/>
      <c r="CY12" s="370"/>
      <c r="CZ12" s="370"/>
      <c r="DA12" s="370"/>
      <c r="DB12" s="370"/>
      <c r="DC12" s="370"/>
      <c r="DD12" s="370"/>
      <c r="DE12" s="370"/>
    </row>
    <row r="13" spans="1:109" s="255" customFormat="1" ht="13.2" x14ac:dyDescent="0.2">
      <c r="A13" s="370"/>
      <c r="B13" s="370"/>
      <c r="C13" s="370"/>
      <c r="D13" s="370"/>
      <c r="E13" s="370"/>
      <c r="F13" s="370"/>
      <c r="G13" s="370"/>
      <c r="H13" s="370"/>
      <c r="I13" s="370"/>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70"/>
      <c r="AQ13" s="370"/>
      <c r="AR13" s="370"/>
      <c r="AS13" s="370"/>
      <c r="AT13" s="370"/>
      <c r="AU13" s="370"/>
      <c r="AV13" s="370"/>
      <c r="AW13" s="370"/>
      <c r="AX13" s="370"/>
      <c r="AY13" s="370"/>
      <c r="AZ13" s="370"/>
      <c r="BA13" s="370"/>
      <c r="BB13" s="370"/>
      <c r="BC13" s="370"/>
      <c r="BD13" s="370"/>
      <c r="BE13" s="370"/>
      <c r="BF13" s="370"/>
      <c r="BG13" s="370"/>
      <c r="BH13" s="370"/>
      <c r="BI13" s="370"/>
      <c r="BJ13" s="370"/>
      <c r="BK13" s="370"/>
      <c r="BL13" s="370"/>
      <c r="BM13" s="370"/>
      <c r="BN13" s="370"/>
      <c r="BO13" s="370"/>
      <c r="BP13" s="370"/>
      <c r="BQ13" s="370"/>
      <c r="BR13" s="370"/>
      <c r="BS13" s="370"/>
      <c r="BT13" s="370"/>
      <c r="BU13" s="370"/>
      <c r="BV13" s="370"/>
      <c r="BW13" s="370"/>
      <c r="BX13" s="370"/>
      <c r="BY13" s="370"/>
      <c r="BZ13" s="370"/>
      <c r="CA13" s="370"/>
      <c r="CB13" s="370"/>
      <c r="CC13" s="370"/>
      <c r="CD13" s="370"/>
      <c r="CE13" s="370"/>
      <c r="CF13" s="370"/>
      <c r="CG13" s="370"/>
      <c r="CH13" s="370"/>
      <c r="CI13" s="370"/>
      <c r="CJ13" s="370"/>
      <c r="CK13" s="370"/>
      <c r="CL13" s="370"/>
      <c r="CM13" s="370"/>
      <c r="CN13" s="370"/>
      <c r="CO13" s="370"/>
      <c r="CP13" s="370"/>
      <c r="CQ13" s="370"/>
      <c r="CR13" s="370"/>
      <c r="CS13" s="370"/>
      <c r="CT13" s="370"/>
      <c r="CU13" s="370"/>
      <c r="CV13" s="370"/>
      <c r="CW13" s="370"/>
      <c r="CX13" s="370"/>
      <c r="CY13" s="370"/>
      <c r="CZ13" s="370"/>
      <c r="DA13" s="370"/>
      <c r="DB13" s="370"/>
      <c r="DC13" s="370"/>
      <c r="DD13" s="370"/>
      <c r="DE13" s="370"/>
    </row>
    <row r="14" spans="1:109" s="255" customFormat="1" ht="13.2" x14ac:dyDescent="0.2">
      <c r="A14" s="370"/>
      <c r="B14" s="370"/>
      <c r="C14" s="370"/>
      <c r="D14" s="370"/>
      <c r="E14" s="370"/>
      <c r="F14" s="370"/>
      <c r="G14" s="370"/>
      <c r="H14" s="370"/>
      <c r="I14" s="370"/>
      <c r="J14" s="370"/>
      <c r="K14" s="370"/>
      <c r="L14" s="370"/>
      <c r="M14" s="370"/>
      <c r="N14" s="370"/>
      <c r="O14" s="370"/>
      <c r="P14" s="370"/>
      <c r="Q14" s="370"/>
      <c r="R14" s="370"/>
      <c r="S14" s="370"/>
      <c r="T14" s="370"/>
      <c r="U14" s="370"/>
      <c r="V14" s="370"/>
      <c r="W14" s="370"/>
      <c r="X14" s="370"/>
      <c r="Y14" s="370"/>
      <c r="Z14" s="370"/>
      <c r="AA14" s="370"/>
      <c r="AB14" s="370"/>
      <c r="AC14" s="370"/>
      <c r="AD14" s="370"/>
      <c r="AE14" s="370"/>
      <c r="AF14" s="370"/>
      <c r="AG14" s="370"/>
      <c r="AH14" s="370"/>
      <c r="AI14" s="370"/>
      <c r="AJ14" s="370"/>
      <c r="AK14" s="370"/>
      <c r="AL14" s="370"/>
      <c r="AM14" s="370"/>
      <c r="AN14" s="370"/>
      <c r="AO14" s="370"/>
      <c r="AP14" s="370"/>
      <c r="AQ14" s="370"/>
      <c r="AR14" s="370"/>
      <c r="AS14" s="370"/>
      <c r="AT14" s="370"/>
      <c r="AU14" s="370"/>
      <c r="AV14" s="370"/>
      <c r="AW14" s="370"/>
      <c r="AX14" s="370"/>
      <c r="AY14" s="370"/>
      <c r="AZ14" s="370"/>
      <c r="BA14" s="370"/>
      <c r="BB14" s="370"/>
      <c r="BC14" s="370"/>
      <c r="BD14" s="370"/>
      <c r="BE14" s="370"/>
      <c r="BF14" s="370"/>
      <c r="BG14" s="370"/>
      <c r="BH14" s="370"/>
      <c r="BI14" s="370"/>
      <c r="BJ14" s="370"/>
      <c r="BK14" s="370"/>
      <c r="BL14" s="370"/>
      <c r="BM14" s="370"/>
      <c r="BN14" s="370"/>
      <c r="BO14" s="370"/>
      <c r="BP14" s="370"/>
      <c r="BQ14" s="370"/>
      <c r="BR14" s="370"/>
      <c r="BS14" s="370"/>
      <c r="BT14" s="370"/>
      <c r="BU14" s="370"/>
      <c r="BV14" s="370"/>
      <c r="BW14" s="370"/>
      <c r="BX14" s="370"/>
      <c r="BY14" s="370"/>
      <c r="BZ14" s="370"/>
      <c r="CA14" s="370"/>
      <c r="CB14" s="370"/>
      <c r="CC14" s="370"/>
      <c r="CD14" s="370"/>
      <c r="CE14" s="370"/>
      <c r="CF14" s="370"/>
      <c r="CG14" s="370"/>
      <c r="CH14" s="370"/>
      <c r="CI14" s="370"/>
      <c r="CJ14" s="370"/>
      <c r="CK14" s="370"/>
      <c r="CL14" s="370"/>
      <c r="CM14" s="370"/>
      <c r="CN14" s="370"/>
      <c r="CO14" s="370"/>
      <c r="CP14" s="370"/>
      <c r="CQ14" s="370"/>
      <c r="CR14" s="370"/>
      <c r="CS14" s="370"/>
      <c r="CT14" s="370"/>
      <c r="CU14" s="370"/>
      <c r="CV14" s="370"/>
      <c r="CW14" s="370"/>
      <c r="CX14" s="370"/>
      <c r="CY14" s="370"/>
      <c r="CZ14" s="370"/>
      <c r="DA14" s="370"/>
      <c r="DB14" s="370"/>
      <c r="DC14" s="370"/>
      <c r="DD14" s="370"/>
      <c r="DE14" s="370"/>
    </row>
    <row r="15" spans="1:109" s="255" customFormat="1" ht="13.2" x14ac:dyDescent="0.2">
      <c r="A15" s="369"/>
      <c r="B15" s="370"/>
      <c r="C15" s="370"/>
      <c r="D15" s="370"/>
      <c r="E15" s="370"/>
      <c r="F15" s="370"/>
      <c r="G15" s="370"/>
      <c r="H15" s="370"/>
      <c r="I15" s="370"/>
      <c r="J15" s="370"/>
      <c r="K15" s="370"/>
      <c r="L15" s="370"/>
      <c r="M15" s="370"/>
      <c r="N15" s="370"/>
      <c r="O15" s="370"/>
      <c r="P15" s="370"/>
      <c r="Q15" s="370"/>
      <c r="R15" s="370"/>
      <c r="S15" s="370"/>
      <c r="T15" s="370"/>
      <c r="U15" s="370"/>
      <c r="V15" s="370"/>
      <c r="W15" s="370"/>
      <c r="X15" s="370"/>
      <c r="Y15" s="370"/>
      <c r="Z15" s="370"/>
      <c r="AA15" s="370"/>
      <c r="AB15" s="370"/>
      <c r="AC15" s="370"/>
      <c r="AD15" s="370"/>
      <c r="AE15" s="370"/>
      <c r="AF15" s="370"/>
      <c r="AG15" s="370"/>
      <c r="AH15" s="370"/>
      <c r="AI15" s="370"/>
      <c r="AJ15" s="370"/>
      <c r="AK15" s="370"/>
      <c r="AL15" s="370"/>
      <c r="AM15" s="370"/>
      <c r="AN15" s="370"/>
      <c r="AO15" s="370"/>
      <c r="AP15" s="370"/>
      <c r="AQ15" s="370"/>
      <c r="AR15" s="370"/>
      <c r="AS15" s="370"/>
      <c r="AT15" s="370"/>
      <c r="AU15" s="370"/>
      <c r="AV15" s="370"/>
      <c r="AW15" s="370"/>
      <c r="AX15" s="370"/>
      <c r="AY15" s="370"/>
      <c r="AZ15" s="370"/>
      <c r="BA15" s="370"/>
      <c r="BB15" s="370"/>
      <c r="BC15" s="370"/>
      <c r="BD15" s="370"/>
      <c r="BE15" s="370"/>
      <c r="BF15" s="370"/>
      <c r="BG15" s="370"/>
      <c r="BH15" s="370"/>
      <c r="BI15" s="370"/>
      <c r="BJ15" s="370"/>
      <c r="BK15" s="370"/>
      <c r="BL15" s="370"/>
      <c r="BM15" s="370"/>
      <c r="BN15" s="370"/>
      <c r="BO15" s="370"/>
      <c r="BP15" s="370"/>
      <c r="BQ15" s="370"/>
      <c r="BR15" s="370"/>
      <c r="BS15" s="370"/>
      <c r="BT15" s="370"/>
      <c r="BU15" s="370"/>
      <c r="BV15" s="370"/>
      <c r="BW15" s="370"/>
      <c r="BX15" s="370"/>
      <c r="BY15" s="370"/>
      <c r="BZ15" s="370"/>
      <c r="CA15" s="370"/>
      <c r="CB15" s="370"/>
      <c r="CC15" s="370"/>
      <c r="CD15" s="370"/>
      <c r="CE15" s="370"/>
      <c r="CF15" s="370"/>
      <c r="CG15" s="370"/>
      <c r="CH15" s="370"/>
      <c r="CI15" s="370"/>
      <c r="CJ15" s="370"/>
      <c r="CK15" s="370"/>
      <c r="CL15" s="370"/>
      <c r="CM15" s="370"/>
      <c r="CN15" s="370"/>
      <c r="CO15" s="370"/>
      <c r="CP15" s="370"/>
      <c r="CQ15" s="370"/>
      <c r="CR15" s="370"/>
      <c r="CS15" s="370"/>
      <c r="CT15" s="370"/>
      <c r="CU15" s="370"/>
      <c r="CV15" s="370"/>
      <c r="CW15" s="370"/>
      <c r="CX15" s="370"/>
      <c r="CY15" s="370"/>
      <c r="CZ15" s="370"/>
      <c r="DA15" s="370"/>
      <c r="DB15" s="370"/>
      <c r="DC15" s="370"/>
      <c r="DD15" s="370"/>
      <c r="DE15" s="370"/>
    </row>
    <row r="16" spans="1:109" s="255" customFormat="1" ht="13.2" x14ac:dyDescent="0.2">
      <c r="A16" s="369"/>
      <c r="B16" s="370"/>
      <c r="C16" s="370"/>
      <c r="D16" s="370"/>
      <c r="E16" s="370"/>
      <c r="F16" s="370"/>
      <c r="G16" s="370"/>
      <c r="H16" s="370"/>
      <c r="I16" s="370"/>
      <c r="J16" s="370"/>
      <c r="K16" s="370"/>
      <c r="L16" s="370"/>
      <c r="M16" s="370"/>
      <c r="N16" s="370"/>
      <c r="O16" s="370"/>
      <c r="P16" s="370"/>
      <c r="Q16" s="370"/>
      <c r="R16" s="370"/>
      <c r="S16" s="370"/>
      <c r="T16" s="370"/>
      <c r="U16" s="370"/>
      <c r="V16" s="370"/>
      <c r="W16" s="370"/>
      <c r="X16" s="370"/>
      <c r="Y16" s="370"/>
      <c r="Z16" s="370"/>
      <c r="AA16" s="370"/>
      <c r="AB16" s="370"/>
      <c r="AC16" s="370"/>
      <c r="AD16" s="370"/>
      <c r="AE16" s="370"/>
      <c r="AF16" s="370"/>
      <c r="AG16" s="370"/>
      <c r="AH16" s="370"/>
      <c r="AI16" s="370"/>
      <c r="AJ16" s="370"/>
      <c r="AK16" s="370"/>
      <c r="AL16" s="370"/>
      <c r="AM16" s="370"/>
      <c r="AN16" s="370"/>
      <c r="AO16" s="370"/>
      <c r="AP16" s="370"/>
      <c r="AQ16" s="370"/>
      <c r="AR16" s="370"/>
      <c r="AS16" s="370"/>
      <c r="AT16" s="370"/>
      <c r="AU16" s="370"/>
      <c r="AV16" s="370"/>
      <c r="AW16" s="370"/>
      <c r="AX16" s="370"/>
      <c r="AY16" s="370"/>
      <c r="AZ16" s="370"/>
      <c r="BA16" s="370"/>
      <c r="BB16" s="370"/>
      <c r="BC16" s="370"/>
      <c r="BD16" s="370"/>
      <c r="BE16" s="370"/>
      <c r="BF16" s="370"/>
      <c r="BG16" s="370"/>
      <c r="BH16" s="370"/>
      <c r="BI16" s="370"/>
      <c r="BJ16" s="370"/>
      <c r="BK16" s="370"/>
      <c r="BL16" s="370"/>
      <c r="BM16" s="370"/>
      <c r="BN16" s="370"/>
      <c r="BO16" s="370"/>
      <c r="BP16" s="370"/>
      <c r="BQ16" s="370"/>
      <c r="BR16" s="370"/>
      <c r="BS16" s="370"/>
      <c r="BT16" s="370"/>
      <c r="BU16" s="370"/>
      <c r="BV16" s="370"/>
      <c r="BW16" s="370"/>
      <c r="BX16" s="370"/>
      <c r="BY16" s="370"/>
      <c r="BZ16" s="370"/>
      <c r="CA16" s="370"/>
      <c r="CB16" s="370"/>
      <c r="CC16" s="370"/>
      <c r="CD16" s="370"/>
      <c r="CE16" s="370"/>
      <c r="CF16" s="370"/>
      <c r="CG16" s="370"/>
      <c r="CH16" s="370"/>
      <c r="CI16" s="370"/>
      <c r="CJ16" s="370"/>
      <c r="CK16" s="370"/>
      <c r="CL16" s="370"/>
      <c r="CM16" s="370"/>
      <c r="CN16" s="370"/>
      <c r="CO16" s="370"/>
      <c r="CP16" s="370"/>
      <c r="CQ16" s="370"/>
      <c r="CR16" s="370"/>
      <c r="CS16" s="370"/>
      <c r="CT16" s="370"/>
      <c r="CU16" s="370"/>
      <c r="CV16" s="370"/>
      <c r="CW16" s="370"/>
      <c r="CX16" s="370"/>
      <c r="CY16" s="370"/>
      <c r="CZ16" s="370"/>
      <c r="DA16" s="370"/>
      <c r="DB16" s="370"/>
      <c r="DC16" s="370"/>
      <c r="DD16" s="370"/>
      <c r="DE16" s="370"/>
    </row>
    <row r="17" spans="1:109" s="255" customFormat="1" ht="13.2" x14ac:dyDescent="0.2">
      <c r="A17" s="369"/>
      <c r="B17" s="370"/>
      <c r="C17" s="370"/>
      <c r="D17" s="370"/>
      <c r="E17" s="370"/>
      <c r="F17" s="370"/>
      <c r="G17" s="370"/>
      <c r="H17" s="370"/>
      <c r="I17" s="370"/>
      <c r="J17" s="370"/>
      <c r="K17" s="370"/>
      <c r="L17" s="370"/>
      <c r="M17" s="370"/>
      <c r="N17" s="370"/>
      <c r="O17" s="370"/>
      <c r="P17" s="370"/>
      <c r="Q17" s="370"/>
      <c r="R17" s="370"/>
      <c r="S17" s="370"/>
      <c r="T17" s="370"/>
      <c r="U17" s="370"/>
      <c r="V17" s="370"/>
      <c r="W17" s="370"/>
      <c r="X17" s="370"/>
      <c r="Y17" s="370"/>
      <c r="Z17" s="370"/>
      <c r="AA17" s="370"/>
      <c r="AB17" s="370"/>
      <c r="AC17" s="370"/>
      <c r="AD17" s="370"/>
      <c r="AE17" s="370"/>
      <c r="AF17" s="370"/>
      <c r="AG17" s="370"/>
      <c r="AH17" s="370"/>
      <c r="AI17" s="370"/>
      <c r="AJ17" s="370"/>
      <c r="AK17" s="370"/>
      <c r="AL17" s="370"/>
      <c r="AM17" s="370"/>
      <c r="AN17" s="370"/>
      <c r="AO17" s="370"/>
      <c r="AP17" s="370"/>
      <c r="AQ17" s="370"/>
      <c r="AR17" s="370"/>
      <c r="AS17" s="370"/>
      <c r="AT17" s="370"/>
      <c r="AU17" s="370"/>
      <c r="AV17" s="370"/>
      <c r="AW17" s="370"/>
      <c r="AX17" s="370"/>
      <c r="AY17" s="370"/>
      <c r="AZ17" s="370"/>
      <c r="BA17" s="370"/>
      <c r="BB17" s="370"/>
      <c r="BC17" s="370"/>
      <c r="BD17" s="370"/>
      <c r="BE17" s="370"/>
      <c r="BF17" s="370"/>
      <c r="BG17" s="370"/>
      <c r="BH17" s="370"/>
      <c r="BI17" s="370"/>
      <c r="BJ17" s="370"/>
      <c r="BK17" s="370"/>
      <c r="BL17" s="370"/>
      <c r="BM17" s="370"/>
      <c r="BN17" s="370"/>
      <c r="BO17" s="370"/>
      <c r="BP17" s="370"/>
      <c r="BQ17" s="370"/>
      <c r="BR17" s="370"/>
      <c r="BS17" s="370"/>
      <c r="BT17" s="370"/>
      <c r="BU17" s="370"/>
      <c r="BV17" s="370"/>
      <c r="BW17" s="370"/>
      <c r="BX17" s="370"/>
      <c r="BY17" s="370"/>
      <c r="BZ17" s="370"/>
      <c r="CA17" s="370"/>
      <c r="CB17" s="370"/>
      <c r="CC17" s="370"/>
      <c r="CD17" s="370"/>
      <c r="CE17" s="370"/>
      <c r="CF17" s="370"/>
      <c r="CG17" s="370"/>
      <c r="CH17" s="370"/>
      <c r="CI17" s="370"/>
      <c r="CJ17" s="370"/>
      <c r="CK17" s="370"/>
      <c r="CL17" s="370"/>
      <c r="CM17" s="370"/>
      <c r="CN17" s="370"/>
      <c r="CO17" s="370"/>
      <c r="CP17" s="370"/>
      <c r="CQ17" s="370"/>
      <c r="CR17" s="370"/>
      <c r="CS17" s="370"/>
      <c r="CT17" s="370"/>
      <c r="CU17" s="370"/>
      <c r="CV17" s="370"/>
      <c r="CW17" s="370"/>
      <c r="CX17" s="370"/>
      <c r="CY17" s="370"/>
      <c r="CZ17" s="370"/>
      <c r="DA17" s="370"/>
      <c r="DB17" s="370"/>
      <c r="DC17" s="370"/>
      <c r="DD17" s="370"/>
      <c r="DE17" s="370"/>
    </row>
    <row r="18" spans="1:109" s="255" customFormat="1" ht="13.2" x14ac:dyDescent="0.2">
      <c r="A18" s="369"/>
      <c r="B18" s="370"/>
      <c r="C18" s="370"/>
      <c r="D18" s="370"/>
      <c r="E18" s="370"/>
      <c r="F18" s="370"/>
      <c r="G18" s="370"/>
      <c r="H18" s="370"/>
      <c r="I18" s="370"/>
      <c r="J18" s="370"/>
      <c r="K18" s="370"/>
      <c r="L18" s="370"/>
      <c r="M18" s="370"/>
      <c r="N18" s="370"/>
      <c r="O18" s="370"/>
      <c r="P18" s="370"/>
      <c r="Q18" s="370"/>
      <c r="R18" s="370"/>
      <c r="S18" s="370"/>
      <c r="T18" s="370"/>
      <c r="U18" s="370"/>
      <c r="V18" s="370"/>
      <c r="W18" s="370"/>
      <c r="X18" s="370"/>
      <c r="Y18" s="370"/>
      <c r="Z18" s="370"/>
      <c r="AA18" s="370"/>
      <c r="AB18" s="370"/>
      <c r="AC18" s="370"/>
      <c r="AD18" s="370"/>
      <c r="AE18" s="370"/>
      <c r="AF18" s="370"/>
      <c r="AG18" s="370"/>
      <c r="AH18" s="370"/>
      <c r="AI18" s="370"/>
      <c r="AJ18" s="370"/>
      <c r="AK18" s="370"/>
      <c r="AL18" s="370"/>
      <c r="AM18" s="370"/>
      <c r="AN18" s="370"/>
      <c r="AO18" s="370"/>
      <c r="AP18" s="370"/>
      <c r="AQ18" s="370"/>
      <c r="AR18" s="370"/>
      <c r="AS18" s="370"/>
      <c r="AT18" s="370"/>
      <c r="AU18" s="370"/>
      <c r="AV18" s="370"/>
      <c r="AW18" s="370"/>
      <c r="AX18" s="370"/>
      <c r="AY18" s="370"/>
      <c r="AZ18" s="370"/>
      <c r="BA18" s="370"/>
      <c r="BB18" s="370"/>
      <c r="BC18" s="370"/>
      <c r="BD18" s="370"/>
      <c r="BE18" s="370"/>
      <c r="BF18" s="370"/>
      <c r="BG18" s="370"/>
      <c r="BH18" s="370"/>
      <c r="BI18" s="370"/>
      <c r="BJ18" s="370"/>
      <c r="BK18" s="370"/>
      <c r="BL18" s="370"/>
      <c r="BM18" s="370"/>
      <c r="BN18" s="370"/>
      <c r="BO18" s="370"/>
      <c r="BP18" s="370"/>
      <c r="BQ18" s="370"/>
      <c r="BR18" s="370"/>
      <c r="BS18" s="370"/>
      <c r="BT18" s="370"/>
      <c r="BU18" s="370"/>
      <c r="BV18" s="370"/>
      <c r="BW18" s="370"/>
      <c r="BX18" s="370"/>
      <c r="BY18" s="370"/>
      <c r="BZ18" s="370"/>
      <c r="CA18" s="370"/>
      <c r="CB18" s="370"/>
      <c r="CC18" s="370"/>
      <c r="CD18" s="370"/>
      <c r="CE18" s="370"/>
      <c r="CF18" s="370"/>
      <c r="CG18" s="370"/>
      <c r="CH18" s="370"/>
      <c r="CI18" s="370"/>
      <c r="CJ18" s="370"/>
      <c r="CK18" s="370"/>
      <c r="CL18" s="370"/>
      <c r="CM18" s="370"/>
      <c r="CN18" s="370"/>
      <c r="CO18" s="370"/>
      <c r="CP18" s="370"/>
      <c r="CQ18" s="370"/>
      <c r="CR18" s="370"/>
      <c r="CS18" s="370"/>
      <c r="CT18" s="370"/>
      <c r="CU18" s="370"/>
      <c r="CV18" s="370"/>
      <c r="CW18" s="370"/>
      <c r="CX18" s="370"/>
      <c r="CY18" s="370"/>
      <c r="CZ18" s="370"/>
      <c r="DA18" s="370"/>
      <c r="DB18" s="370"/>
      <c r="DC18" s="370"/>
      <c r="DD18" s="370"/>
      <c r="DE18" s="370"/>
    </row>
    <row r="19" spans="1:109" ht="13.2" x14ac:dyDescent="0.2">
      <c r="DD19" s="369"/>
      <c r="DE19" s="369"/>
    </row>
    <row r="20" spans="1:109" ht="13.2" x14ac:dyDescent="0.2">
      <c r="DD20" s="369"/>
      <c r="DE20" s="369"/>
    </row>
    <row r="21" spans="1:109" ht="17.25" customHeight="1" x14ac:dyDescent="0.2">
      <c r="B21" s="371"/>
      <c r="C21" s="372"/>
      <c r="D21" s="372"/>
      <c r="E21" s="372"/>
      <c r="F21" s="372"/>
      <c r="G21" s="372"/>
      <c r="H21" s="372"/>
      <c r="I21" s="372"/>
      <c r="J21" s="372"/>
      <c r="K21" s="372"/>
      <c r="L21" s="372"/>
      <c r="M21" s="372"/>
      <c r="N21" s="373"/>
      <c r="O21" s="372"/>
      <c r="P21" s="372"/>
      <c r="Q21" s="372"/>
      <c r="R21" s="372"/>
      <c r="S21" s="372"/>
      <c r="T21" s="372"/>
      <c r="U21" s="372"/>
      <c r="V21" s="372"/>
      <c r="W21" s="372"/>
      <c r="X21" s="372"/>
      <c r="Y21" s="372"/>
      <c r="Z21" s="372"/>
      <c r="AA21" s="372"/>
      <c r="AB21" s="372"/>
      <c r="AC21" s="372"/>
      <c r="AD21" s="372"/>
      <c r="AE21" s="372"/>
      <c r="AF21" s="372"/>
      <c r="AG21" s="372"/>
      <c r="AH21" s="372"/>
      <c r="AI21" s="372"/>
      <c r="AJ21" s="372"/>
      <c r="AK21" s="372"/>
      <c r="AL21" s="372"/>
      <c r="AM21" s="372"/>
      <c r="AN21" s="372"/>
      <c r="AO21" s="372"/>
      <c r="AP21" s="372"/>
      <c r="AQ21" s="372"/>
      <c r="AR21" s="372"/>
      <c r="AS21" s="372"/>
      <c r="AT21" s="373"/>
      <c r="AU21" s="372"/>
      <c r="AV21" s="372"/>
      <c r="AW21" s="372"/>
      <c r="AX21" s="372"/>
      <c r="AY21" s="372"/>
      <c r="AZ21" s="372"/>
      <c r="BA21" s="372"/>
      <c r="BB21" s="372"/>
      <c r="BC21" s="372"/>
      <c r="BD21" s="372"/>
      <c r="BE21" s="372"/>
      <c r="BF21" s="373"/>
      <c r="BG21" s="372"/>
      <c r="BH21" s="372"/>
      <c r="BI21" s="372"/>
      <c r="BJ21" s="372"/>
      <c r="BK21" s="372"/>
      <c r="BL21" s="372"/>
      <c r="BM21" s="372"/>
      <c r="BN21" s="372"/>
      <c r="BO21" s="372"/>
      <c r="BP21" s="372"/>
      <c r="BQ21" s="372"/>
      <c r="BR21" s="373"/>
      <c r="BS21" s="372"/>
      <c r="BT21" s="372"/>
      <c r="BU21" s="372"/>
      <c r="BV21" s="372"/>
      <c r="BW21" s="372"/>
      <c r="BX21" s="372"/>
      <c r="BY21" s="372"/>
      <c r="BZ21" s="372"/>
      <c r="CA21" s="372"/>
      <c r="CB21" s="372"/>
      <c r="CC21" s="372"/>
      <c r="CD21" s="373"/>
      <c r="CE21" s="372"/>
      <c r="CF21" s="372"/>
      <c r="CG21" s="372"/>
      <c r="CH21" s="372"/>
      <c r="CI21" s="372"/>
      <c r="CJ21" s="372"/>
      <c r="CK21" s="372"/>
      <c r="CL21" s="372"/>
      <c r="CM21" s="372"/>
      <c r="CN21" s="372"/>
      <c r="CO21" s="372"/>
      <c r="CP21" s="373"/>
      <c r="CQ21" s="372"/>
      <c r="CR21" s="372"/>
      <c r="CS21" s="372"/>
      <c r="CT21" s="372"/>
      <c r="CU21" s="372"/>
      <c r="CV21" s="372"/>
      <c r="CW21" s="372"/>
      <c r="CX21" s="372"/>
      <c r="CY21" s="372"/>
      <c r="CZ21" s="372"/>
      <c r="DA21" s="372"/>
      <c r="DB21" s="373"/>
      <c r="DC21" s="372"/>
      <c r="DD21" s="374"/>
      <c r="DE21" s="369"/>
    </row>
    <row r="22" spans="1:109" ht="17.25" customHeight="1" x14ac:dyDescent="0.2">
      <c r="B22" s="375"/>
    </row>
    <row r="23" spans="1:109" ht="13.2" x14ac:dyDescent="0.2">
      <c r="B23" s="375"/>
    </row>
    <row r="24" spans="1:109" ht="13.2" x14ac:dyDescent="0.2">
      <c r="B24" s="375"/>
    </row>
    <row r="25" spans="1:109" ht="13.2" x14ac:dyDescent="0.2">
      <c r="B25" s="375"/>
    </row>
    <row r="26" spans="1:109" ht="13.2" x14ac:dyDescent="0.2">
      <c r="B26" s="375"/>
    </row>
    <row r="27" spans="1:109" ht="13.2" x14ac:dyDescent="0.2">
      <c r="B27" s="375"/>
    </row>
    <row r="28" spans="1:109" ht="13.2" x14ac:dyDescent="0.2">
      <c r="B28" s="375"/>
    </row>
    <row r="29" spans="1:109" ht="13.2" x14ac:dyDescent="0.2">
      <c r="B29" s="375"/>
    </row>
    <row r="30" spans="1:109" ht="13.2" x14ac:dyDescent="0.2">
      <c r="B30" s="375"/>
    </row>
    <row r="31" spans="1:109" ht="13.2" x14ac:dyDescent="0.2">
      <c r="B31" s="375"/>
    </row>
    <row r="32" spans="1:109" ht="13.2" x14ac:dyDescent="0.2">
      <c r="B32" s="375"/>
    </row>
    <row r="33" spans="2:109" ht="13.2" x14ac:dyDescent="0.2">
      <c r="B33" s="375"/>
    </row>
    <row r="34" spans="2:109" ht="13.2" x14ac:dyDescent="0.2">
      <c r="B34" s="375"/>
    </row>
    <row r="35" spans="2:109" ht="13.2" x14ac:dyDescent="0.2">
      <c r="B35" s="375"/>
    </row>
    <row r="36" spans="2:109" ht="13.2" x14ac:dyDescent="0.2">
      <c r="B36" s="375"/>
    </row>
    <row r="37" spans="2:109" ht="13.2" x14ac:dyDescent="0.2">
      <c r="B37" s="375"/>
    </row>
    <row r="38" spans="2:109" ht="13.2" x14ac:dyDescent="0.2">
      <c r="B38" s="375"/>
    </row>
    <row r="39" spans="2:109" ht="13.2" x14ac:dyDescent="0.2">
      <c r="B39" s="377"/>
      <c r="C39" s="378"/>
      <c r="D39" s="378"/>
      <c r="E39" s="378"/>
      <c r="F39" s="378"/>
      <c r="G39" s="378"/>
      <c r="H39" s="378"/>
      <c r="I39" s="378"/>
      <c r="J39" s="378"/>
      <c r="K39" s="378"/>
      <c r="L39" s="378"/>
      <c r="M39" s="378"/>
      <c r="N39" s="378"/>
      <c r="O39" s="378"/>
      <c r="P39" s="378"/>
      <c r="Q39" s="378"/>
      <c r="R39" s="378"/>
      <c r="S39" s="378"/>
      <c r="T39" s="378"/>
      <c r="U39" s="378"/>
      <c r="V39" s="378"/>
      <c r="W39" s="378"/>
      <c r="X39" s="378"/>
      <c r="Y39" s="378"/>
      <c r="Z39" s="378"/>
      <c r="AA39" s="378"/>
      <c r="AB39" s="378"/>
      <c r="AC39" s="378"/>
      <c r="AD39" s="378"/>
      <c r="AE39" s="378"/>
      <c r="AF39" s="378"/>
      <c r="AG39" s="378"/>
      <c r="AH39" s="378"/>
      <c r="AI39" s="378"/>
      <c r="AJ39" s="378"/>
      <c r="AK39" s="378"/>
      <c r="AL39" s="37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c r="BS39" s="378"/>
      <c r="BT39" s="378"/>
      <c r="BU39" s="378"/>
      <c r="BV39" s="378"/>
      <c r="BW39" s="378"/>
      <c r="BX39" s="378"/>
      <c r="BY39" s="378"/>
      <c r="BZ39" s="378"/>
      <c r="CA39" s="378"/>
      <c r="CB39" s="378"/>
      <c r="CC39" s="378"/>
      <c r="CD39" s="378"/>
      <c r="CE39" s="378"/>
      <c r="CF39" s="378"/>
      <c r="CG39" s="378"/>
      <c r="CH39" s="378"/>
      <c r="CI39" s="378"/>
      <c r="CJ39" s="378"/>
      <c r="CK39" s="378"/>
      <c r="CL39" s="378"/>
      <c r="CM39" s="378"/>
      <c r="CN39" s="378"/>
      <c r="CO39" s="378"/>
      <c r="CP39" s="378"/>
      <c r="CQ39" s="378"/>
      <c r="CR39" s="378"/>
      <c r="CS39" s="378"/>
      <c r="CT39" s="378"/>
      <c r="CU39" s="378"/>
      <c r="CV39" s="378"/>
      <c r="CW39" s="378"/>
      <c r="CX39" s="378"/>
      <c r="CY39" s="378"/>
      <c r="CZ39" s="378"/>
      <c r="DA39" s="378"/>
      <c r="DB39" s="378"/>
      <c r="DC39" s="378"/>
      <c r="DD39" s="379"/>
    </row>
    <row r="40" spans="2:109" ht="13.2" x14ac:dyDescent="0.2">
      <c r="B40" s="380"/>
      <c r="DD40" s="380"/>
      <c r="DE40" s="369"/>
    </row>
    <row r="41" spans="2:109" ht="16.2" x14ac:dyDescent="0.2">
      <c r="B41" s="381" t="s">
        <v>603</v>
      </c>
      <c r="C41" s="372"/>
      <c r="D41" s="372"/>
      <c r="E41" s="372"/>
      <c r="F41" s="372"/>
      <c r="G41" s="372"/>
      <c r="H41" s="372"/>
      <c r="I41" s="372"/>
      <c r="J41" s="372"/>
      <c r="K41" s="372"/>
      <c r="L41" s="372"/>
      <c r="M41" s="372"/>
      <c r="N41" s="372"/>
      <c r="O41" s="372"/>
      <c r="P41" s="372"/>
      <c r="Q41" s="372"/>
      <c r="R41" s="372"/>
      <c r="S41" s="372"/>
      <c r="T41" s="372"/>
      <c r="U41" s="372"/>
      <c r="V41" s="372"/>
      <c r="W41" s="372"/>
      <c r="X41" s="372"/>
      <c r="Y41" s="372"/>
      <c r="Z41" s="372"/>
      <c r="AA41" s="372"/>
      <c r="AB41" s="372"/>
      <c r="AC41" s="372"/>
      <c r="AD41" s="372"/>
      <c r="AE41" s="372"/>
      <c r="AF41" s="372"/>
      <c r="AG41" s="372"/>
      <c r="AH41" s="372"/>
      <c r="AI41" s="372"/>
      <c r="AJ41" s="372"/>
      <c r="AK41" s="372"/>
      <c r="AL41" s="372"/>
      <c r="AM41" s="372"/>
      <c r="AN41" s="372"/>
      <c r="AO41" s="372"/>
      <c r="AP41" s="372"/>
      <c r="AQ41" s="372"/>
      <c r="AR41" s="372"/>
      <c r="AS41" s="372"/>
      <c r="AT41" s="372"/>
      <c r="AU41" s="372"/>
      <c r="AV41" s="372"/>
      <c r="AW41" s="372"/>
      <c r="AX41" s="372"/>
      <c r="AY41" s="372"/>
      <c r="AZ41" s="372"/>
      <c r="BA41" s="372"/>
      <c r="BB41" s="372"/>
      <c r="BC41" s="372"/>
      <c r="BD41" s="372"/>
      <c r="BE41" s="372"/>
      <c r="BF41" s="372"/>
      <c r="BG41" s="372"/>
      <c r="BH41" s="372"/>
      <c r="BI41" s="372"/>
      <c r="BJ41" s="372"/>
      <c r="BK41" s="372"/>
      <c r="BL41" s="372"/>
      <c r="BM41" s="372"/>
      <c r="BN41" s="372"/>
      <c r="BO41" s="372"/>
      <c r="BP41" s="372"/>
      <c r="BQ41" s="372"/>
      <c r="BR41" s="372"/>
      <c r="BS41" s="372"/>
      <c r="BT41" s="372"/>
      <c r="BU41" s="372"/>
      <c r="BV41" s="372"/>
      <c r="BW41" s="372"/>
      <c r="BX41" s="372"/>
      <c r="BY41" s="372"/>
      <c r="BZ41" s="372"/>
      <c r="CA41" s="372"/>
      <c r="CB41" s="372"/>
      <c r="CC41" s="372"/>
      <c r="CD41" s="372"/>
      <c r="CE41" s="372"/>
      <c r="CF41" s="372"/>
      <c r="CG41" s="372"/>
      <c r="CH41" s="372"/>
      <c r="CI41" s="372"/>
      <c r="CJ41" s="372"/>
      <c r="CK41" s="372"/>
      <c r="CL41" s="372"/>
      <c r="CM41" s="372"/>
      <c r="CN41" s="372"/>
      <c r="CO41" s="372"/>
      <c r="CP41" s="372"/>
      <c r="CQ41" s="372"/>
      <c r="CR41" s="372"/>
      <c r="CS41" s="372"/>
      <c r="CT41" s="372"/>
      <c r="CU41" s="372"/>
      <c r="CV41" s="372"/>
      <c r="CW41" s="372"/>
      <c r="CX41" s="372"/>
      <c r="CY41" s="372"/>
      <c r="CZ41" s="372"/>
      <c r="DA41" s="372"/>
      <c r="DB41" s="372"/>
      <c r="DC41" s="372"/>
      <c r="DD41" s="374"/>
    </row>
    <row r="42" spans="2:109" ht="13.2" x14ac:dyDescent="0.2">
      <c r="B42" s="375"/>
      <c r="G42" s="382"/>
      <c r="I42" s="383"/>
      <c r="J42" s="383"/>
      <c r="K42" s="383"/>
      <c r="AM42" s="382"/>
      <c r="AN42" s="382" t="s">
        <v>604</v>
      </c>
      <c r="AP42" s="383"/>
      <c r="AQ42" s="383"/>
      <c r="AR42" s="383"/>
      <c r="AY42" s="382"/>
      <c r="BA42" s="383"/>
      <c r="BB42" s="383"/>
      <c r="BC42" s="383"/>
      <c r="BK42" s="382"/>
      <c r="BM42" s="383"/>
      <c r="BN42" s="383"/>
      <c r="BO42" s="383"/>
      <c r="BW42" s="382"/>
      <c r="BY42" s="383"/>
      <c r="BZ42" s="383"/>
      <c r="CA42" s="383"/>
      <c r="CI42" s="382"/>
      <c r="CK42" s="383"/>
      <c r="CL42" s="383"/>
      <c r="CM42" s="383"/>
      <c r="CU42" s="382"/>
      <c r="CW42" s="383"/>
      <c r="CX42" s="383"/>
      <c r="CY42" s="383"/>
    </row>
    <row r="43" spans="2:109" ht="13.5" customHeight="1" x14ac:dyDescent="0.2">
      <c r="B43" s="375"/>
      <c r="AN43" s="1298" t="s">
        <v>612</v>
      </c>
      <c r="AO43" s="1299"/>
      <c r="AP43" s="1299"/>
      <c r="AQ43" s="1299"/>
      <c r="AR43" s="1299"/>
      <c r="AS43" s="1299"/>
      <c r="AT43" s="1299"/>
      <c r="AU43" s="1299"/>
      <c r="AV43" s="1299"/>
      <c r="AW43" s="1299"/>
      <c r="AX43" s="1299"/>
      <c r="AY43" s="1299"/>
      <c r="AZ43" s="1299"/>
      <c r="BA43" s="1299"/>
      <c r="BB43" s="1299"/>
      <c r="BC43" s="1299"/>
      <c r="BD43" s="1299"/>
      <c r="BE43" s="1299"/>
      <c r="BF43" s="1299"/>
      <c r="BG43" s="1299"/>
      <c r="BH43" s="1299"/>
      <c r="BI43" s="1299"/>
      <c r="BJ43" s="1299"/>
      <c r="BK43" s="1299"/>
      <c r="BL43" s="1299"/>
      <c r="BM43" s="1299"/>
      <c r="BN43" s="1299"/>
      <c r="BO43" s="1299"/>
      <c r="BP43" s="1299"/>
      <c r="BQ43" s="1299"/>
      <c r="BR43" s="1299"/>
      <c r="BS43" s="1299"/>
      <c r="BT43" s="1299"/>
      <c r="BU43" s="1299"/>
      <c r="BV43" s="1299"/>
      <c r="BW43" s="1299"/>
      <c r="BX43" s="1299"/>
      <c r="BY43" s="1299"/>
      <c r="BZ43" s="1299"/>
      <c r="CA43" s="1299"/>
      <c r="CB43" s="1299"/>
      <c r="CC43" s="1299"/>
      <c r="CD43" s="1299"/>
      <c r="CE43" s="1299"/>
      <c r="CF43" s="1299"/>
      <c r="CG43" s="1299"/>
      <c r="CH43" s="1299"/>
      <c r="CI43" s="1299"/>
      <c r="CJ43" s="1299"/>
      <c r="CK43" s="1299"/>
      <c r="CL43" s="1299"/>
      <c r="CM43" s="1299"/>
      <c r="CN43" s="1299"/>
      <c r="CO43" s="1299"/>
      <c r="CP43" s="1299"/>
      <c r="CQ43" s="1299"/>
      <c r="CR43" s="1299"/>
      <c r="CS43" s="1299"/>
      <c r="CT43" s="1299"/>
      <c r="CU43" s="1299"/>
      <c r="CV43" s="1299"/>
      <c r="CW43" s="1299"/>
      <c r="CX43" s="1299"/>
      <c r="CY43" s="1299"/>
      <c r="CZ43" s="1299"/>
      <c r="DA43" s="1299"/>
      <c r="DB43" s="1299"/>
      <c r="DC43" s="1300"/>
    </row>
    <row r="44" spans="2:109" ht="13.2" x14ac:dyDescent="0.2">
      <c r="B44" s="375"/>
      <c r="AN44" s="1301"/>
      <c r="AO44" s="1302"/>
      <c r="AP44" s="1302"/>
      <c r="AQ44" s="1302"/>
      <c r="AR44" s="1302"/>
      <c r="AS44" s="1302"/>
      <c r="AT44" s="1302"/>
      <c r="AU44" s="1302"/>
      <c r="AV44" s="1302"/>
      <c r="AW44" s="1302"/>
      <c r="AX44" s="1302"/>
      <c r="AY44" s="1302"/>
      <c r="AZ44" s="1302"/>
      <c r="BA44" s="1302"/>
      <c r="BB44" s="1302"/>
      <c r="BC44" s="1302"/>
      <c r="BD44" s="1302"/>
      <c r="BE44" s="1302"/>
      <c r="BF44" s="1302"/>
      <c r="BG44" s="1302"/>
      <c r="BH44" s="1302"/>
      <c r="BI44" s="1302"/>
      <c r="BJ44" s="1302"/>
      <c r="BK44" s="1302"/>
      <c r="BL44" s="1302"/>
      <c r="BM44" s="1302"/>
      <c r="BN44" s="1302"/>
      <c r="BO44" s="1302"/>
      <c r="BP44" s="1302"/>
      <c r="BQ44" s="1302"/>
      <c r="BR44" s="1302"/>
      <c r="BS44" s="1302"/>
      <c r="BT44" s="1302"/>
      <c r="BU44" s="1302"/>
      <c r="BV44" s="1302"/>
      <c r="BW44" s="1302"/>
      <c r="BX44" s="1302"/>
      <c r="BY44" s="1302"/>
      <c r="BZ44" s="1302"/>
      <c r="CA44" s="1302"/>
      <c r="CB44" s="1302"/>
      <c r="CC44" s="1302"/>
      <c r="CD44" s="1302"/>
      <c r="CE44" s="1302"/>
      <c r="CF44" s="1302"/>
      <c r="CG44" s="1302"/>
      <c r="CH44" s="1302"/>
      <c r="CI44" s="1302"/>
      <c r="CJ44" s="1302"/>
      <c r="CK44" s="1302"/>
      <c r="CL44" s="1302"/>
      <c r="CM44" s="1302"/>
      <c r="CN44" s="1302"/>
      <c r="CO44" s="1302"/>
      <c r="CP44" s="1302"/>
      <c r="CQ44" s="1302"/>
      <c r="CR44" s="1302"/>
      <c r="CS44" s="1302"/>
      <c r="CT44" s="1302"/>
      <c r="CU44" s="1302"/>
      <c r="CV44" s="1302"/>
      <c r="CW44" s="1302"/>
      <c r="CX44" s="1302"/>
      <c r="CY44" s="1302"/>
      <c r="CZ44" s="1302"/>
      <c r="DA44" s="1302"/>
      <c r="DB44" s="1302"/>
      <c r="DC44" s="1303"/>
    </row>
    <row r="45" spans="2:109" ht="13.2" x14ac:dyDescent="0.2">
      <c r="B45" s="375"/>
      <c r="AN45" s="1301"/>
      <c r="AO45" s="1302"/>
      <c r="AP45" s="1302"/>
      <c r="AQ45" s="1302"/>
      <c r="AR45" s="1302"/>
      <c r="AS45" s="1302"/>
      <c r="AT45" s="1302"/>
      <c r="AU45" s="1302"/>
      <c r="AV45" s="1302"/>
      <c r="AW45" s="1302"/>
      <c r="AX45" s="1302"/>
      <c r="AY45" s="1302"/>
      <c r="AZ45" s="1302"/>
      <c r="BA45" s="1302"/>
      <c r="BB45" s="1302"/>
      <c r="BC45" s="1302"/>
      <c r="BD45" s="1302"/>
      <c r="BE45" s="1302"/>
      <c r="BF45" s="1302"/>
      <c r="BG45" s="1302"/>
      <c r="BH45" s="1302"/>
      <c r="BI45" s="1302"/>
      <c r="BJ45" s="1302"/>
      <c r="BK45" s="1302"/>
      <c r="BL45" s="1302"/>
      <c r="BM45" s="1302"/>
      <c r="BN45" s="1302"/>
      <c r="BO45" s="1302"/>
      <c r="BP45" s="1302"/>
      <c r="BQ45" s="1302"/>
      <c r="BR45" s="1302"/>
      <c r="BS45" s="1302"/>
      <c r="BT45" s="1302"/>
      <c r="BU45" s="1302"/>
      <c r="BV45" s="1302"/>
      <c r="BW45" s="1302"/>
      <c r="BX45" s="1302"/>
      <c r="BY45" s="1302"/>
      <c r="BZ45" s="1302"/>
      <c r="CA45" s="1302"/>
      <c r="CB45" s="1302"/>
      <c r="CC45" s="1302"/>
      <c r="CD45" s="1302"/>
      <c r="CE45" s="1302"/>
      <c r="CF45" s="1302"/>
      <c r="CG45" s="1302"/>
      <c r="CH45" s="1302"/>
      <c r="CI45" s="1302"/>
      <c r="CJ45" s="1302"/>
      <c r="CK45" s="1302"/>
      <c r="CL45" s="1302"/>
      <c r="CM45" s="1302"/>
      <c r="CN45" s="1302"/>
      <c r="CO45" s="1302"/>
      <c r="CP45" s="1302"/>
      <c r="CQ45" s="1302"/>
      <c r="CR45" s="1302"/>
      <c r="CS45" s="1302"/>
      <c r="CT45" s="1302"/>
      <c r="CU45" s="1302"/>
      <c r="CV45" s="1302"/>
      <c r="CW45" s="1302"/>
      <c r="CX45" s="1302"/>
      <c r="CY45" s="1302"/>
      <c r="CZ45" s="1302"/>
      <c r="DA45" s="1302"/>
      <c r="DB45" s="1302"/>
      <c r="DC45" s="1303"/>
    </row>
    <row r="46" spans="2:109" ht="13.2" x14ac:dyDescent="0.2">
      <c r="B46" s="375"/>
      <c r="AN46" s="1301"/>
      <c r="AO46" s="1302"/>
      <c r="AP46" s="1302"/>
      <c r="AQ46" s="1302"/>
      <c r="AR46" s="1302"/>
      <c r="AS46" s="1302"/>
      <c r="AT46" s="1302"/>
      <c r="AU46" s="1302"/>
      <c r="AV46" s="1302"/>
      <c r="AW46" s="1302"/>
      <c r="AX46" s="1302"/>
      <c r="AY46" s="1302"/>
      <c r="AZ46" s="1302"/>
      <c r="BA46" s="1302"/>
      <c r="BB46" s="1302"/>
      <c r="BC46" s="1302"/>
      <c r="BD46" s="1302"/>
      <c r="BE46" s="1302"/>
      <c r="BF46" s="1302"/>
      <c r="BG46" s="1302"/>
      <c r="BH46" s="1302"/>
      <c r="BI46" s="1302"/>
      <c r="BJ46" s="1302"/>
      <c r="BK46" s="1302"/>
      <c r="BL46" s="1302"/>
      <c r="BM46" s="1302"/>
      <c r="BN46" s="1302"/>
      <c r="BO46" s="1302"/>
      <c r="BP46" s="1302"/>
      <c r="BQ46" s="1302"/>
      <c r="BR46" s="1302"/>
      <c r="BS46" s="1302"/>
      <c r="BT46" s="1302"/>
      <c r="BU46" s="1302"/>
      <c r="BV46" s="1302"/>
      <c r="BW46" s="1302"/>
      <c r="BX46" s="1302"/>
      <c r="BY46" s="1302"/>
      <c r="BZ46" s="1302"/>
      <c r="CA46" s="1302"/>
      <c r="CB46" s="1302"/>
      <c r="CC46" s="1302"/>
      <c r="CD46" s="1302"/>
      <c r="CE46" s="1302"/>
      <c r="CF46" s="1302"/>
      <c r="CG46" s="1302"/>
      <c r="CH46" s="1302"/>
      <c r="CI46" s="1302"/>
      <c r="CJ46" s="1302"/>
      <c r="CK46" s="1302"/>
      <c r="CL46" s="1302"/>
      <c r="CM46" s="1302"/>
      <c r="CN46" s="1302"/>
      <c r="CO46" s="1302"/>
      <c r="CP46" s="1302"/>
      <c r="CQ46" s="1302"/>
      <c r="CR46" s="1302"/>
      <c r="CS46" s="1302"/>
      <c r="CT46" s="1302"/>
      <c r="CU46" s="1302"/>
      <c r="CV46" s="1302"/>
      <c r="CW46" s="1302"/>
      <c r="CX46" s="1302"/>
      <c r="CY46" s="1302"/>
      <c r="CZ46" s="1302"/>
      <c r="DA46" s="1302"/>
      <c r="DB46" s="1302"/>
      <c r="DC46" s="1303"/>
    </row>
    <row r="47" spans="2:109" ht="13.2" x14ac:dyDescent="0.2">
      <c r="B47" s="375"/>
      <c r="AN47" s="1304"/>
      <c r="AO47" s="1305"/>
      <c r="AP47" s="1305"/>
      <c r="AQ47" s="1305"/>
      <c r="AR47" s="1305"/>
      <c r="AS47" s="1305"/>
      <c r="AT47" s="1305"/>
      <c r="AU47" s="1305"/>
      <c r="AV47" s="1305"/>
      <c r="AW47" s="1305"/>
      <c r="AX47" s="1305"/>
      <c r="AY47" s="1305"/>
      <c r="AZ47" s="1305"/>
      <c r="BA47" s="1305"/>
      <c r="BB47" s="1305"/>
      <c r="BC47" s="1305"/>
      <c r="BD47" s="1305"/>
      <c r="BE47" s="1305"/>
      <c r="BF47" s="1305"/>
      <c r="BG47" s="1305"/>
      <c r="BH47" s="1305"/>
      <c r="BI47" s="1305"/>
      <c r="BJ47" s="1305"/>
      <c r="BK47" s="1305"/>
      <c r="BL47" s="1305"/>
      <c r="BM47" s="1305"/>
      <c r="BN47" s="1305"/>
      <c r="BO47" s="1305"/>
      <c r="BP47" s="1305"/>
      <c r="BQ47" s="1305"/>
      <c r="BR47" s="1305"/>
      <c r="BS47" s="1305"/>
      <c r="BT47" s="1305"/>
      <c r="BU47" s="1305"/>
      <c r="BV47" s="1305"/>
      <c r="BW47" s="1305"/>
      <c r="BX47" s="1305"/>
      <c r="BY47" s="1305"/>
      <c r="BZ47" s="1305"/>
      <c r="CA47" s="1305"/>
      <c r="CB47" s="1305"/>
      <c r="CC47" s="1305"/>
      <c r="CD47" s="1305"/>
      <c r="CE47" s="1305"/>
      <c r="CF47" s="1305"/>
      <c r="CG47" s="1305"/>
      <c r="CH47" s="1305"/>
      <c r="CI47" s="1305"/>
      <c r="CJ47" s="1305"/>
      <c r="CK47" s="1305"/>
      <c r="CL47" s="1305"/>
      <c r="CM47" s="1305"/>
      <c r="CN47" s="1305"/>
      <c r="CO47" s="1305"/>
      <c r="CP47" s="1305"/>
      <c r="CQ47" s="1305"/>
      <c r="CR47" s="1305"/>
      <c r="CS47" s="1305"/>
      <c r="CT47" s="1305"/>
      <c r="CU47" s="1305"/>
      <c r="CV47" s="1305"/>
      <c r="CW47" s="1305"/>
      <c r="CX47" s="1305"/>
      <c r="CY47" s="1305"/>
      <c r="CZ47" s="1305"/>
      <c r="DA47" s="1305"/>
      <c r="DB47" s="1305"/>
      <c r="DC47" s="1306"/>
    </row>
    <row r="48" spans="2:109" ht="13.2" x14ac:dyDescent="0.2">
      <c r="B48" s="375"/>
      <c r="H48" s="384"/>
      <c r="I48" s="384"/>
      <c r="J48" s="384"/>
      <c r="AN48" s="384"/>
      <c r="AO48" s="384"/>
      <c r="AP48" s="384"/>
      <c r="AZ48" s="384"/>
      <c r="BA48" s="384"/>
      <c r="BB48" s="384"/>
      <c r="BL48" s="384"/>
      <c r="BM48" s="384"/>
      <c r="BN48" s="384"/>
      <c r="BX48" s="384"/>
      <c r="BY48" s="384"/>
      <c r="BZ48" s="384"/>
      <c r="CJ48" s="384"/>
      <c r="CK48" s="384"/>
      <c r="CL48" s="384"/>
      <c r="CV48" s="384"/>
      <c r="CW48" s="384"/>
      <c r="CX48" s="384"/>
    </row>
    <row r="49" spans="1:109" ht="13.2" x14ac:dyDescent="0.2">
      <c r="B49" s="375"/>
      <c r="AN49" s="369" t="s">
        <v>605</v>
      </c>
    </row>
    <row r="50" spans="1:109" ht="13.2" x14ac:dyDescent="0.2">
      <c r="B50" s="375"/>
      <c r="G50" s="1282"/>
      <c r="H50" s="1282"/>
      <c r="I50" s="1282"/>
      <c r="J50" s="1282"/>
      <c r="K50" s="385"/>
      <c r="L50" s="385"/>
      <c r="M50" s="386"/>
      <c r="N50" s="386"/>
      <c r="AN50" s="1285"/>
      <c r="AO50" s="1286"/>
      <c r="AP50" s="1286"/>
      <c r="AQ50" s="1286"/>
      <c r="AR50" s="1286"/>
      <c r="AS50" s="1286"/>
      <c r="AT50" s="1286"/>
      <c r="AU50" s="1286"/>
      <c r="AV50" s="1286"/>
      <c r="AW50" s="1286"/>
      <c r="AX50" s="1286"/>
      <c r="AY50" s="1286"/>
      <c r="AZ50" s="1286"/>
      <c r="BA50" s="1286"/>
      <c r="BB50" s="1286"/>
      <c r="BC50" s="1286"/>
      <c r="BD50" s="1286"/>
      <c r="BE50" s="1286"/>
      <c r="BF50" s="1286"/>
      <c r="BG50" s="1286"/>
      <c r="BH50" s="1286"/>
      <c r="BI50" s="1286"/>
      <c r="BJ50" s="1286"/>
      <c r="BK50" s="1286"/>
      <c r="BL50" s="1286"/>
      <c r="BM50" s="1286"/>
      <c r="BN50" s="1286"/>
      <c r="BO50" s="1287"/>
      <c r="BP50" s="1281" t="s">
        <v>553</v>
      </c>
      <c r="BQ50" s="1281"/>
      <c r="BR50" s="1281"/>
      <c r="BS50" s="1281"/>
      <c r="BT50" s="1281"/>
      <c r="BU50" s="1281"/>
      <c r="BV50" s="1281"/>
      <c r="BW50" s="1281"/>
      <c r="BX50" s="1281" t="s">
        <v>554</v>
      </c>
      <c r="BY50" s="1281"/>
      <c r="BZ50" s="1281"/>
      <c r="CA50" s="1281"/>
      <c r="CB50" s="1281"/>
      <c r="CC50" s="1281"/>
      <c r="CD50" s="1281"/>
      <c r="CE50" s="1281"/>
      <c r="CF50" s="1281" t="s">
        <v>555</v>
      </c>
      <c r="CG50" s="1281"/>
      <c r="CH50" s="1281"/>
      <c r="CI50" s="1281"/>
      <c r="CJ50" s="1281"/>
      <c r="CK50" s="1281"/>
      <c r="CL50" s="1281"/>
      <c r="CM50" s="1281"/>
      <c r="CN50" s="1281" t="s">
        <v>556</v>
      </c>
      <c r="CO50" s="1281"/>
      <c r="CP50" s="1281"/>
      <c r="CQ50" s="1281"/>
      <c r="CR50" s="1281"/>
      <c r="CS50" s="1281"/>
      <c r="CT50" s="1281"/>
      <c r="CU50" s="1281"/>
      <c r="CV50" s="1281" t="s">
        <v>557</v>
      </c>
      <c r="CW50" s="1281"/>
      <c r="CX50" s="1281"/>
      <c r="CY50" s="1281"/>
      <c r="CZ50" s="1281"/>
      <c r="DA50" s="1281"/>
      <c r="DB50" s="1281"/>
      <c r="DC50" s="1281"/>
    </row>
    <row r="51" spans="1:109" ht="13.5" customHeight="1" x14ac:dyDescent="0.2">
      <c r="B51" s="375"/>
      <c r="G51" s="1284"/>
      <c r="H51" s="1284"/>
      <c r="I51" s="1297"/>
      <c r="J51" s="1297"/>
      <c r="K51" s="1283"/>
      <c r="L51" s="1283"/>
      <c r="M51" s="1283"/>
      <c r="N51" s="1283"/>
      <c r="AM51" s="384"/>
      <c r="AN51" s="1279" t="s">
        <v>606</v>
      </c>
      <c r="AO51" s="1279"/>
      <c r="AP51" s="1279"/>
      <c r="AQ51" s="1279"/>
      <c r="AR51" s="1279"/>
      <c r="AS51" s="1279"/>
      <c r="AT51" s="1279"/>
      <c r="AU51" s="1279"/>
      <c r="AV51" s="1279"/>
      <c r="AW51" s="1279"/>
      <c r="AX51" s="1279"/>
      <c r="AY51" s="1279"/>
      <c r="AZ51" s="1279"/>
      <c r="BA51" s="1279"/>
      <c r="BB51" s="1279" t="s">
        <v>607</v>
      </c>
      <c r="BC51" s="1279"/>
      <c r="BD51" s="1279"/>
      <c r="BE51" s="1279"/>
      <c r="BF51" s="1279"/>
      <c r="BG51" s="1279"/>
      <c r="BH51" s="1279"/>
      <c r="BI51" s="1279"/>
      <c r="BJ51" s="1279"/>
      <c r="BK51" s="1279"/>
      <c r="BL51" s="1279"/>
      <c r="BM51" s="1279"/>
      <c r="BN51" s="1279"/>
      <c r="BO51" s="1279"/>
      <c r="BP51" s="1276">
        <v>35.299999999999997</v>
      </c>
      <c r="BQ51" s="1276"/>
      <c r="BR51" s="1276"/>
      <c r="BS51" s="1276"/>
      <c r="BT51" s="1276"/>
      <c r="BU51" s="1276"/>
      <c r="BV51" s="1276"/>
      <c r="BW51" s="1276"/>
      <c r="BX51" s="1276">
        <v>40.799999999999997</v>
      </c>
      <c r="BY51" s="1276"/>
      <c r="BZ51" s="1276"/>
      <c r="CA51" s="1276"/>
      <c r="CB51" s="1276"/>
      <c r="CC51" s="1276"/>
      <c r="CD51" s="1276"/>
      <c r="CE51" s="1276"/>
      <c r="CF51" s="1276">
        <v>55.5</v>
      </c>
      <c r="CG51" s="1276"/>
      <c r="CH51" s="1276"/>
      <c r="CI51" s="1276"/>
      <c r="CJ51" s="1276"/>
      <c r="CK51" s="1276"/>
      <c r="CL51" s="1276"/>
      <c r="CM51" s="1276"/>
      <c r="CN51" s="1276">
        <v>60.7</v>
      </c>
      <c r="CO51" s="1276"/>
      <c r="CP51" s="1276"/>
      <c r="CQ51" s="1276"/>
      <c r="CR51" s="1276"/>
      <c r="CS51" s="1276"/>
      <c r="CT51" s="1276"/>
      <c r="CU51" s="1276"/>
      <c r="CV51" s="1276">
        <v>57.7</v>
      </c>
      <c r="CW51" s="1276"/>
      <c r="CX51" s="1276"/>
      <c r="CY51" s="1276"/>
      <c r="CZ51" s="1276"/>
      <c r="DA51" s="1276"/>
      <c r="DB51" s="1276"/>
      <c r="DC51" s="1276"/>
    </row>
    <row r="52" spans="1:109" ht="13.2" x14ac:dyDescent="0.2">
      <c r="B52" s="375"/>
      <c r="G52" s="1284"/>
      <c r="H52" s="1284"/>
      <c r="I52" s="1297"/>
      <c r="J52" s="1297"/>
      <c r="K52" s="1283"/>
      <c r="L52" s="1283"/>
      <c r="M52" s="1283"/>
      <c r="N52" s="1283"/>
      <c r="AM52" s="384"/>
      <c r="AN52" s="1279"/>
      <c r="AO52" s="1279"/>
      <c r="AP52" s="1279"/>
      <c r="AQ52" s="1279"/>
      <c r="AR52" s="1279"/>
      <c r="AS52" s="1279"/>
      <c r="AT52" s="1279"/>
      <c r="AU52" s="1279"/>
      <c r="AV52" s="1279"/>
      <c r="AW52" s="1279"/>
      <c r="AX52" s="1279"/>
      <c r="AY52" s="1279"/>
      <c r="AZ52" s="1279"/>
      <c r="BA52" s="1279"/>
      <c r="BB52" s="1279"/>
      <c r="BC52" s="1279"/>
      <c r="BD52" s="1279"/>
      <c r="BE52" s="1279"/>
      <c r="BF52" s="1279"/>
      <c r="BG52" s="1279"/>
      <c r="BH52" s="1279"/>
      <c r="BI52" s="1279"/>
      <c r="BJ52" s="1279"/>
      <c r="BK52" s="1279"/>
      <c r="BL52" s="1279"/>
      <c r="BM52" s="1279"/>
      <c r="BN52" s="1279"/>
      <c r="BO52" s="1279"/>
      <c r="BP52" s="1276"/>
      <c r="BQ52" s="1276"/>
      <c r="BR52" s="1276"/>
      <c r="BS52" s="1276"/>
      <c r="BT52" s="1276"/>
      <c r="BU52" s="1276"/>
      <c r="BV52" s="1276"/>
      <c r="BW52" s="1276"/>
      <c r="BX52" s="1276"/>
      <c r="BY52" s="1276"/>
      <c r="BZ52" s="1276"/>
      <c r="CA52" s="1276"/>
      <c r="CB52" s="1276"/>
      <c r="CC52" s="1276"/>
      <c r="CD52" s="1276"/>
      <c r="CE52" s="1276"/>
      <c r="CF52" s="1276"/>
      <c r="CG52" s="1276"/>
      <c r="CH52" s="1276"/>
      <c r="CI52" s="1276"/>
      <c r="CJ52" s="1276"/>
      <c r="CK52" s="1276"/>
      <c r="CL52" s="1276"/>
      <c r="CM52" s="1276"/>
      <c r="CN52" s="1276"/>
      <c r="CO52" s="1276"/>
      <c r="CP52" s="1276"/>
      <c r="CQ52" s="1276"/>
      <c r="CR52" s="1276"/>
      <c r="CS52" s="1276"/>
      <c r="CT52" s="1276"/>
      <c r="CU52" s="1276"/>
      <c r="CV52" s="1276"/>
      <c r="CW52" s="1276"/>
      <c r="CX52" s="1276"/>
      <c r="CY52" s="1276"/>
      <c r="CZ52" s="1276"/>
      <c r="DA52" s="1276"/>
      <c r="DB52" s="1276"/>
      <c r="DC52" s="1276"/>
    </row>
    <row r="53" spans="1:109" ht="13.2" x14ac:dyDescent="0.2">
      <c r="A53" s="383"/>
      <c r="B53" s="375"/>
      <c r="G53" s="1284"/>
      <c r="H53" s="1284"/>
      <c r="I53" s="1282"/>
      <c r="J53" s="1282"/>
      <c r="K53" s="1283"/>
      <c r="L53" s="1283"/>
      <c r="M53" s="1283"/>
      <c r="N53" s="1283"/>
      <c r="AM53" s="384"/>
      <c r="AN53" s="1279"/>
      <c r="AO53" s="1279"/>
      <c r="AP53" s="1279"/>
      <c r="AQ53" s="1279"/>
      <c r="AR53" s="1279"/>
      <c r="AS53" s="1279"/>
      <c r="AT53" s="1279"/>
      <c r="AU53" s="1279"/>
      <c r="AV53" s="1279"/>
      <c r="AW53" s="1279"/>
      <c r="AX53" s="1279"/>
      <c r="AY53" s="1279"/>
      <c r="AZ53" s="1279"/>
      <c r="BA53" s="1279"/>
      <c r="BB53" s="1279" t="s">
        <v>608</v>
      </c>
      <c r="BC53" s="1279"/>
      <c r="BD53" s="1279"/>
      <c r="BE53" s="1279"/>
      <c r="BF53" s="1279"/>
      <c r="BG53" s="1279"/>
      <c r="BH53" s="1279"/>
      <c r="BI53" s="1279"/>
      <c r="BJ53" s="1279"/>
      <c r="BK53" s="1279"/>
      <c r="BL53" s="1279"/>
      <c r="BM53" s="1279"/>
      <c r="BN53" s="1279"/>
      <c r="BO53" s="1279"/>
      <c r="BP53" s="1276">
        <v>52.6</v>
      </c>
      <c r="BQ53" s="1276"/>
      <c r="BR53" s="1276"/>
      <c r="BS53" s="1276"/>
      <c r="BT53" s="1276"/>
      <c r="BU53" s="1276"/>
      <c r="BV53" s="1276"/>
      <c r="BW53" s="1276"/>
      <c r="BX53" s="1276">
        <v>52.1</v>
      </c>
      <c r="BY53" s="1276"/>
      <c r="BZ53" s="1276"/>
      <c r="CA53" s="1276"/>
      <c r="CB53" s="1276"/>
      <c r="CC53" s="1276"/>
      <c r="CD53" s="1276"/>
      <c r="CE53" s="1276"/>
      <c r="CF53" s="1276">
        <v>53.4</v>
      </c>
      <c r="CG53" s="1276"/>
      <c r="CH53" s="1276"/>
      <c r="CI53" s="1276"/>
      <c r="CJ53" s="1276"/>
      <c r="CK53" s="1276"/>
      <c r="CL53" s="1276"/>
      <c r="CM53" s="1276"/>
      <c r="CN53" s="1276">
        <v>54.3</v>
      </c>
      <c r="CO53" s="1276"/>
      <c r="CP53" s="1276"/>
      <c r="CQ53" s="1276"/>
      <c r="CR53" s="1276"/>
      <c r="CS53" s="1276"/>
      <c r="CT53" s="1276"/>
      <c r="CU53" s="1276"/>
      <c r="CV53" s="1276">
        <v>55.3</v>
      </c>
      <c r="CW53" s="1276"/>
      <c r="CX53" s="1276"/>
      <c r="CY53" s="1276"/>
      <c r="CZ53" s="1276"/>
      <c r="DA53" s="1276"/>
      <c r="DB53" s="1276"/>
      <c r="DC53" s="1276"/>
    </row>
    <row r="54" spans="1:109" ht="13.2" x14ac:dyDescent="0.2">
      <c r="A54" s="383"/>
      <c r="B54" s="375"/>
      <c r="G54" s="1284"/>
      <c r="H54" s="1284"/>
      <c r="I54" s="1282"/>
      <c r="J54" s="1282"/>
      <c r="K54" s="1283"/>
      <c r="L54" s="1283"/>
      <c r="M54" s="1283"/>
      <c r="N54" s="1283"/>
      <c r="AM54" s="384"/>
      <c r="AN54" s="1279"/>
      <c r="AO54" s="1279"/>
      <c r="AP54" s="1279"/>
      <c r="AQ54" s="1279"/>
      <c r="AR54" s="1279"/>
      <c r="AS54" s="1279"/>
      <c r="AT54" s="1279"/>
      <c r="AU54" s="1279"/>
      <c r="AV54" s="1279"/>
      <c r="AW54" s="1279"/>
      <c r="AX54" s="1279"/>
      <c r="AY54" s="1279"/>
      <c r="AZ54" s="1279"/>
      <c r="BA54" s="1279"/>
      <c r="BB54" s="1279"/>
      <c r="BC54" s="1279"/>
      <c r="BD54" s="1279"/>
      <c r="BE54" s="1279"/>
      <c r="BF54" s="1279"/>
      <c r="BG54" s="1279"/>
      <c r="BH54" s="1279"/>
      <c r="BI54" s="1279"/>
      <c r="BJ54" s="1279"/>
      <c r="BK54" s="1279"/>
      <c r="BL54" s="1279"/>
      <c r="BM54" s="1279"/>
      <c r="BN54" s="1279"/>
      <c r="BO54" s="1279"/>
      <c r="BP54" s="1276"/>
      <c r="BQ54" s="1276"/>
      <c r="BR54" s="1276"/>
      <c r="BS54" s="1276"/>
      <c r="BT54" s="1276"/>
      <c r="BU54" s="1276"/>
      <c r="BV54" s="1276"/>
      <c r="BW54" s="1276"/>
      <c r="BX54" s="1276"/>
      <c r="BY54" s="1276"/>
      <c r="BZ54" s="1276"/>
      <c r="CA54" s="1276"/>
      <c r="CB54" s="1276"/>
      <c r="CC54" s="1276"/>
      <c r="CD54" s="1276"/>
      <c r="CE54" s="1276"/>
      <c r="CF54" s="1276"/>
      <c r="CG54" s="1276"/>
      <c r="CH54" s="1276"/>
      <c r="CI54" s="1276"/>
      <c r="CJ54" s="1276"/>
      <c r="CK54" s="1276"/>
      <c r="CL54" s="1276"/>
      <c r="CM54" s="1276"/>
      <c r="CN54" s="1276"/>
      <c r="CO54" s="1276"/>
      <c r="CP54" s="1276"/>
      <c r="CQ54" s="1276"/>
      <c r="CR54" s="1276"/>
      <c r="CS54" s="1276"/>
      <c r="CT54" s="1276"/>
      <c r="CU54" s="1276"/>
      <c r="CV54" s="1276"/>
      <c r="CW54" s="1276"/>
      <c r="CX54" s="1276"/>
      <c r="CY54" s="1276"/>
      <c r="CZ54" s="1276"/>
      <c r="DA54" s="1276"/>
      <c r="DB54" s="1276"/>
      <c r="DC54" s="1276"/>
    </row>
    <row r="55" spans="1:109" ht="13.2" x14ac:dyDescent="0.2">
      <c r="A55" s="383"/>
      <c r="B55" s="375"/>
      <c r="G55" s="1282"/>
      <c r="H55" s="1282"/>
      <c r="I55" s="1282"/>
      <c r="J55" s="1282"/>
      <c r="K55" s="1283"/>
      <c r="L55" s="1283"/>
      <c r="M55" s="1283"/>
      <c r="N55" s="1283"/>
      <c r="AN55" s="1281" t="s">
        <v>609</v>
      </c>
      <c r="AO55" s="1281"/>
      <c r="AP55" s="1281"/>
      <c r="AQ55" s="1281"/>
      <c r="AR55" s="1281"/>
      <c r="AS55" s="1281"/>
      <c r="AT55" s="1281"/>
      <c r="AU55" s="1281"/>
      <c r="AV55" s="1281"/>
      <c r="AW55" s="1281"/>
      <c r="AX55" s="1281"/>
      <c r="AY55" s="1281"/>
      <c r="AZ55" s="1281"/>
      <c r="BA55" s="1281"/>
      <c r="BB55" s="1279" t="s">
        <v>607</v>
      </c>
      <c r="BC55" s="1279"/>
      <c r="BD55" s="1279"/>
      <c r="BE55" s="1279"/>
      <c r="BF55" s="1279"/>
      <c r="BG55" s="1279"/>
      <c r="BH55" s="1279"/>
      <c r="BI55" s="1279"/>
      <c r="BJ55" s="1279"/>
      <c r="BK55" s="1279"/>
      <c r="BL55" s="1279"/>
      <c r="BM55" s="1279"/>
      <c r="BN55" s="1279"/>
      <c r="BO55" s="1279"/>
      <c r="BP55" s="1276">
        <v>30.2</v>
      </c>
      <c r="BQ55" s="1276"/>
      <c r="BR55" s="1276"/>
      <c r="BS55" s="1276"/>
      <c r="BT55" s="1276"/>
      <c r="BU55" s="1276"/>
      <c r="BV55" s="1276"/>
      <c r="BW55" s="1276"/>
      <c r="BX55" s="1276">
        <v>25.4</v>
      </c>
      <c r="BY55" s="1276"/>
      <c r="BZ55" s="1276"/>
      <c r="CA55" s="1276"/>
      <c r="CB55" s="1276"/>
      <c r="CC55" s="1276"/>
      <c r="CD55" s="1276"/>
      <c r="CE55" s="1276"/>
      <c r="CF55" s="1276">
        <v>23</v>
      </c>
      <c r="CG55" s="1276"/>
      <c r="CH55" s="1276"/>
      <c r="CI55" s="1276"/>
      <c r="CJ55" s="1276"/>
      <c r="CK55" s="1276"/>
      <c r="CL55" s="1276"/>
      <c r="CM55" s="1276"/>
      <c r="CN55" s="1276">
        <v>28</v>
      </c>
      <c r="CO55" s="1276"/>
      <c r="CP55" s="1276"/>
      <c r="CQ55" s="1276"/>
      <c r="CR55" s="1276"/>
      <c r="CS55" s="1276"/>
      <c r="CT55" s="1276"/>
      <c r="CU55" s="1276"/>
      <c r="CV55" s="1276">
        <v>19.2</v>
      </c>
      <c r="CW55" s="1276"/>
      <c r="CX55" s="1276"/>
      <c r="CY55" s="1276"/>
      <c r="CZ55" s="1276"/>
      <c r="DA55" s="1276"/>
      <c r="DB55" s="1276"/>
      <c r="DC55" s="1276"/>
    </row>
    <row r="56" spans="1:109" ht="13.2" x14ac:dyDescent="0.2">
      <c r="A56" s="383"/>
      <c r="B56" s="375"/>
      <c r="G56" s="1282"/>
      <c r="H56" s="1282"/>
      <c r="I56" s="1282"/>
      <c r="J56" s="1282"/>
      <c r="K56" s="1283"/>
      <c r="L56" s="1283"/>
      <c r="M56" s="1283"/>
      <c r="N56" s="1283"/>
      <c r="AN56" s="1281"/>
      <c r="AO56" s="1281"/>
      <c r="AP56" s="1281"/>
      <c r="AQ56" s="1281"/>
      <c r="AR56" s="1281"/>
      <c r="AS56" s="1281"/>
      <c r="AT56" s="1281"/>
      <c r="AU56" s="1281"/>
      <c r="AV56" s="1281"/>
      <c r="AW56" s="1281"/>
      <c r="AX56" s="1281"/>
      <c r="AY56" s="1281"/>
      <c r="AZ56" s="1281"/>
      <c r="BA56" s="1281"/>
      <c r="BB56" s="1279"/>
      <c r="BC56" s="1279"/>
      <c r="BD56" s="1279"/>
      <c r="BE56" s="1279"/>
      <c r="BF56" s="1279"/>
      <c r="BG56" s="1279"/>
      <c r="BH56" s="1279"/>
      <c r="BI56" s="1279"/>
      <c r="BJ56" s="1279"/>
      <c r="BK56" s="1279"/>
      <c r="BL56" s="1279"/>
      <c r="BM56" s="1279"/>
      <c r="BN56" s="1279"/>
      <c r="BO56" s="1279"/>
      <c r="BP56" s="1276"/>
      <c r="BQ56" s="1276"/>
      <c r="BR56" s="1276"/>
      <c r="BS56" s="1276"/>
      <c r="BT56" s="1276"/>
      <c r="BU56" s="1276"/>
      <c r="BV56" s="1276"/>
      <c r="BW56" s="1276"/>
      <c r="BX56" s="1276"/>
      <c r="BY56" s="1276"/>
      <c r="BZ56" s="1276"/>
      <c r="CA56" s="1276"/>
      <c r="CB56" s="1276"/>
      <c r="CC56" s="1276"/>
      <c r="CD56" s="1276"/>
      <c r="CE56" s="1276"/>
      <c r="CF56" s="1276"/>
      <c r="CG56" s="1276"/>
      <c r="CH56" s="1276"/>
      <c r="CI56" s="1276"/>
      <c r="CJ56" s="1276"/>
      <c r="CK56" s="1276"/>
      <c r="CL56" s="1276"/>
      <c r="CM56" s="1276"/>
      <c r="CN56" s="1276"/>
      <c r="CO56" s="1276"/>
      <c r="CP56" s="1276"/>
      <c r="CQ56" s="1276"/>
      <c r="CR56" s="1276"/>
      <c r="CS56" s="1276"/>
      <c r="CT56" s="1276"/>
      <c r="CU56" s="1276"/>
      <c r="CV56" s="1276"/>
      <c r="CW56" s="1276"/>
      <c r="CX56" s="1276"/>
      <c r="CY56" s="1276"/>
      <c r="CZ56" s="1276"/>
      <c r="DA56" s="1276"/>
      <c r="DB56" s="1276"/>
      <c r="DC56" s="1276"/>
    </row>
    <row r="57" spans="1:109" s="383" customFormat="1" ht="13.2" x14ac:dyDescent="0.2">
      <c r="B57" s="387"/>
      <c r="G57" s="1282"/>
      <c r="H57" s="1282"/>
      <c r="I57" s="1277"/>
      <c r="J57" s="1277"/>
      <c r="K57" s="1283"/>
      <c r="L57" s="1283"/>
      <c r="M57" s="1283"/>
      <c r="N57" s="1283"/>
      <c r="AM57" s="369"/>
      <c r="AN57" s="1281"/>
      <c r="AO57" s="1281"/>
      <c r="AP57" s="1281"/>
      <c r="AQ57" s="1281"/>
      <c r="AR57" s="1281"/>
      <c r="AS57" s="1281"/>
      <c r="AT57" s="1281"/>
      <c r="AU57" s="1281"/>
      <c r="AV57" s="1281"/>
      <c r="AW57" s="1281"/>
      <c r="AX57" s="1281"/>
      <c r="AY57" s="1281"/>
      <c r="AZ57" s="1281"/>
      <c r="BA57" s="1281"/>
      <c r="BB57" s="1279" t="s">
        <v>608</v>
      </c>
      <c r="BC57" s="1279"/>
      <c r="BD57" s="1279"/>
      <c r="BE57" s="1279"/>
      <c r="BF57" s="1279"/>
      <c r="BG57" s="1279"/>
      <c r="BH57" s="1279"/>
      <c r="BI57" s="1279"/>
      <c r="BJ57" s="1279"/>
      <c r="BK57" s="1279"/>
      <c r="BL57" s="1279"/>
      <c r="BM57" s="1279"/>
      <c r="BN57" s="1279"/>
      <c r="BO57" s="1279"/>
      <c r="BP57" s="1276">
        <v>58.9</v>
      </c>
      <c r="BQ57" s="1276"/>
      <c r="BR57" s="1276"/>
      <c r="BS57" s="1276"/>
      <c r="BT57" s="1276"/>
      <c r="BU57" s="1276"/>
      <c r="BV57" s="1276"/>
      <c r="BW57" s="1276"/>
      <c r="BX57" s="1276">
        <v>60</v>
      </c>
      <c r="BY57" s="1276"/>
      <c r="BZ57" s="1276"/>
      <c r="CA57" s="1276"/>
      <c r="CB57" s="1276"/>
      <c r="CC57" s="1276"/>
      <c r="CD57" s="1276"/>
      <c r="CE57" s="1276"/>
      <c r="CF57" s="1276">
        <v>60.6</v>
      </c>
      <c r="CG57" s="1276"/>
      <c r="CH57" s="1276"/>
      <c r="CI57" s="1276"/>
      <c r="CJ57" s="1276"/>
      <c r="CK57" s="1276"/>
      <c r="CL57" s="1276"/>
      <c r="CM57" s="1276"/>
      <c r="CN57" s="1276">
        <v>62.3</v>
      </c>
      <c r="CO57" s="1276"/>
      <c r="CP57" s="1276"/>
      <c r="CQ57" s="1276"/>
      <c r="CR57" s="1276"/>
      <c r="CS57" s="1276"/>
      <c r="CT57" s="1276"/>
      <c r="CU57" s="1276"/>
      <c r="CV57" s="1276">
        <v>62.1</v>
      </c>
      <c r="CW57" s="1276"/>
      <c r="CX57" s="1276"/>
      <c r="CY57" s="1276"/>
      <c r="CZ57" s="1276"/>
      <c r="DA57" s="1276"/>
      <c r="DB57" s="1276"/>
      <c r="DC57" s="1276"/>
      <c r="DD57" s="388"/>
      <c r="DE57" s="387"/>
    </row>
    <row r="58" spans="1:109" s="383" customFormat="1" ht="13.2" x14ac:dyDescent="0.2">
      <c r="A58" s="369"/>
      <c r="B58" s="387"/>
      <c r="G58" s="1282"/>
      <c r="H58" s="1282"/>
      <c r="I58" s="1277"/>
      <c r="J58" s="1277"/>
      <c r="K58" s="1283"/>
      <c r="L58" s="1283"/>
      <c r="M58" s="1283"/>
      <c r="N58" s="1283"/>
      <c r="AM58" s="369"/>
      <c r="AN58" s="1281"/>
      <c r="AO58" s="1281"/>
      <c r="AP58" s="1281"/>
      <c r="AQ58" s="1281"/>
      <c r="AR58" s="1281"/>
      <c r="AS58" s="1281"/>
      <c r="AT58" s="1281"/>
      <c r="AU58" s="1281"/>
      <c r="AV58" s="1281"/>
      <c r="AW58" s="1281"/>
      <c r="AX58" s="1281"/>
      <c r="AY58" s="1281"/>
      <c r="AZ58" s="1281"/>
      <c r="BA58" s="1281"/>
      <c r="BB58" s="1279"/>
      <c r="BC58" s="1279"/>
      <c r="BD58" s="1279"/>
      <c r="BE58" s="1279"/>
      <c r="BF58" s="1279"/>
      <c r="BG58" s="1279"/>
      <c r="BH58" s="1279"/>
      <c r="BI58" s="1279"/>
      <c r="BJ58" s="1279"/>
      <c r="BK58" s="1279"/>
      <c r="BL58" s="1279"/>
      <c r="BM58" s="1279"/>
      <c r="BN58" s="1279"/>
      <c r="BO58" s="1279"/>
      <c r="BP58" s="1276"/>
      <c r="BQ58" s="1276"/>
      <c r="BR58" s="1276"/>
      <c r="BS58" s="1276"/>
      <c r="BT58" s="1276"/>
      <c r="BU58" s="1276"/>
      <c r="BV58" s="1276"/>
      <c r="BW58" s="1276"/>
      <c r="BX58" s="1276"/>
      <c r="BY58" s="1276"/>
      <c r="BZ58" s="1276"/>
      <c r="CA58" s="1276"/>
      <c r="CB58" s="1276"/>
      <c r="CC58" s="1276"/>
      <c r="CD58" s="1276"/>
      <c r="CE58" s="1276"/>
      <c r="CF58" s="1276"/>
      <c r="CG58" s="1276"/>
      <c r="CH58" s="1276"/>
      <c r="CI58" s="1276"/>
      <c r="CJ58" s="1276"/>
      <c r="CK58" s="1276"/>
      <c r="CL58" s="1276"/>
      <c r="CM58" s="1276"/>
      <c r="CN58" s="1276"/>
      <c r="CO58" s="1276"/>
      <c r="CP58" s="1276"/>
      <c r="CQ58" s="1276"/>
      <c r="CR58" s="1276"/>
      <c r="CS58" s="1276"/>
      <c r="CT58" s="1276"/>
      <c r="CU58" s="1276"/>
      <c r="CV58" s="1276"/>
      <c r="CW58" s="1276"/>
      <c r="CX58" s="1276"/>
      <c r="CY58" s="1276"/>
      <c r="CZ58" s="1276"/>
      <c r="DA58" s="1276"/>
      <c r="DB58" s="1276"/>
      <c r="DC58" s="1276"/>
      <c r="DD58" s="388"/>
      <c r="DE58" s="387"/>
    </row>
    <row r="59" spans="1:109" s="383" customFormat="1" ht="13.2" x14ac:dyDescent="0.2">
      <c r="A59" s="369"/>
      <c r="B59" s="387"/>
      <c r="K59" s="389"/>
      <c r="L59" s="389"/>
      <c r="M59" s="389"/>
      <c r="N59" s="389"/>
      <c r="AQ59" s="389"/>
      <c r="AR59" s="389"/>
      <c r="AS59" s="389"/>
      <c r="AT59" s="389"/>
      <c r="BC59" s="389"/>
      <c r="BD59" s="389"/>
      <c r="BE59" s="389"/>
      <c r="BF59" s="389"/>
      <c r="BO59" s="389"/>
      <c r="BP59" s="389"/>
      <c r="BQ59" s="389"/>
      <c r="BR59" s="389"/>
      <c r="CA59" s="389"/>
      <c r="CB59" s="389"/>
      <c r="CC59" s="389"/>
      <c r="CD59" s="389"/>
      <c r="CM59" s="389"/>
      <c r="CN59" s="389"/>
      <c r="CO59" s="389"/>
      <c r="CP59" s="389"/>
      <c r="CY59" s="389"/>
      <c r="CZ59" s="389"/>
      <c r="DA59" s="389"/>
      <c r="DB59" s="389"/>
      <c r="DC59" s="389"/>
      <c r="DD59" s="388"/>
      <c r="DE59" s="387"/>
    </row>
    <row r="60" spans="1:109" s="383" customFormat="1" ht="13.2" x14ac:dyDescent="0.2">
      <c r="A60" s="369"/>
      <c r="B60" s="387"/>
      <c r="K60" s="389"/>
      <c r="L60" s="389"/>
      <c r="M60" s="389"/>
      <c r="N60" s="389"/>
      <c r="AQ60" s="389"/>
      <c r="AR60" s="389"/>
      <c r="AS60" s="389"/>
      <c r="AT60" s="389"/>
      <c r="BC60" s="389"/>
      <c r="BD60" s="389"/>
      <c r="BE60" s="389"/>
      <c r="BF60" s="389"/>
      <c r="BO60" s="389"/>
      <c r="BP60" s="389"/>
      <c r="BQ60" s="389"/>
      <c r="BR60" s="389"/>
      <c r="CA60" s="389"/>
      <c r="CB60" s="389"/>
      <c r="CC60" s="389"/>
      <c r="CD60" s="389"/>
      <c r="CM60" s="389"/>
      <c r="CN60" s="389"/>
      <c r="CO60" s="389"/>
      <c r="CP60" s="389"/>
      <c r="CY60" s="389"/>
      <c r="CZ60" s="389"/>
      <c r="DA60" s="389"/>
      <c r="DB60" s="389"/>
      <c r="DC60" s="389"/>
      <c r="DD60" s="388"/>
      <c r="DE60" s="387"/>
    </row>
    <row r="61" spans="1:109" s="383" customFormat="1" ht="13.2" x14ac:dyDescent="0.2">
      <c r="A61" s="369"/>
      <c r="B61" s="390"/>
      <c r="C61" s="391"/>
      <c r="D61" s="391"/>
      <c r="E61" s="391"/>
      <c r="F61" s="391"/>
      <c r="G61" s="391"/>
      <c r="H61" s="391"/>
      <c r="I61" s="391"/>
      <c r="J61" s="391"/>
      <c r="K61" s="391"/>
      <c r="L61" s="391"/>
      <c r="M61" s="392"/>
      <c r="N61" s="392"/>
      <c r="O61" s="391"/>
      <c r="P61" s="391"/>
      <c r="Q61" s="391"/>
      <c r="R61" s="391"/>
      <c r="S61" s="391"/>
      <c r="T61" s="391"/>
      <c r="U61" s="391"/>
      <c r="V61" s="391"/>
      <c r="W61" s="391"/>
      <c r="X61" s="391"/>
      <c r="Y61" s="391"/>
      <c r="Z61" s="391"/>
      <c r="AA61" s="391"/>
      <c r="AB61" s="391"/>
      <c r="AC61" s="391"/>
      <c r="AD61" s="391"/>
      <c r="AE61" s="391"/>
      <c r="AF61" s="391"/>
      <c r="AG61" s="391"/>
      <c r="AH61" s="391"/>
      <c r="AI61" s="391"/>
      <c r="AJ61" s="391"/>
      <c r="AK61" s="391"/>
      <c r="AL61" s="391"/>
      <c r="AM61" s="391"/>
      <c r="AN61" s="391"/>
      <c r="AO61" s="391"/>
      <c r="AP61" s="391"/>
      <c r="AQ61" s="391"/>
      <c r="AR61" s="391"/>
      <c r="AS61" s="392"/>
      <c r="AT61" s="392"/>
      <c r="AU61" s="391"/>
      <c r="AV61" s="391"/>
      <c r="AW61" s="391"/>
      <c r="AX61" s="391"/>
      <c r="AY61" s="391"/>
      <c r="AZ61" s="391"/>
      <c r="BA61" s="391"/>
      <c r="BB61" s="391"/>
      <c r="BC61" s="391"/>
      <c r="BD61" s="391"/>
      <c r="BE61" s="392"/>
      <c r="BF61" s="392"/>
      <c r="BG61" s="391"/>
      <c r="BH61" s="391"/>
      <c r="BI61" s="391"/>
      <c r="BJ61" s="391"/>
      <c r="BK61" s="391"/>
      <c r="BL61" s="391"/>
      <c r="BM61" s="391"/>
      <c r="BN61" s="391"/>
      <c r="BO61" s="391"/>
      <c r="BP61" s="391"/>
      <c r="BQ61" s="392"/>
      <c r="BR61" s="392"/>
      <c r="BS61" s="391"/>
      <c r="BT61" s="391"/>
      <c r="BU61" s="391"/>
      <c r="BV61" s="391"/>
      <c r="BW61" s="391"/>
      <c r="BX61" s="391"/>
      <c r="BY61" s="391"/>
      <c r="BZ61" s="391"/>
      <c r="CA61" s="391"/>
      <c r="CB61" s="391"/>
      <c r="CC61" s="392"/>
      <c r="CD61" s="392"/>
      <c r="CE61" s="391"/>
      <c r="CF61" s="391"/>
      <c r="CG61" s="391"/>
      <c r="CH61" s="391"/>
      <c r="CI61" s="391"/>
      <c r="CJ61" s="391"/>
      <c r="CK61" s="391"/>
      <c r="CL61" s="391"/>
      <c r="CM61" s="391"/>
      <c r="CN61" s="391"/>
      <c r="CO61" s="392"/>
      <c r="CP61" s="392"/>
      <c r="CQ61" s="391"/>
      <c r="CR61" s="391"/>
      <c r="CS61" s="391"/>
      <c r="CT61" s="391"/>
      <c r="CU61" s="391"/>
      <c r="CV61" s="391"/>
      <c r="CW61" s="391"/>
      <c r="CX61" s="391"/>
      <c r="CY61" s="391"/>
      <c r="CZ61" s="391"/>
      <c r="DA61" s="392"/>
      <c r="DB61" s="392"/>
      <c r="DC61" s="392"/>
      <c r="DD61" s="393"/>
      <c r="DE61" s="387"/>
    </row>
    <row r="62" spans="1:109" ht="13.2" x14ac:dyDescent="0.2">
      <c r="B62" s="380"/>
      <c r="C62" s="380"/>
      <c r="D62" s="380"/>
      <c r="E62" s="380"/>
      <c r="F62" s="380"/>
      <c r="G62" s="380"/>
      <c r="H62" s="380"/>
      <c r="I62" s="380"/>
      <c r="J62" s="380"/>
      <c r="K62" s="380"/>
      <c r="L62" s="380"/>
      <c r="M62" s="380"/>
      <c r="N62" s="380"/>
      <c r="O62" s="380"/>
      <c r="P62" s="380"/>
      <c r="Q62" s="380"/>
      <c r="R62" s="380"/>
      <c r="S62" s="380"/>
      <c r="T62" s="380"/>
      <c r="U62" s="380"/>
      <c r="V62" s="380"/>
      <c r="W62" s="380"/>
      <c r="X62" s="380"/>
      <c r="Y62" s="380"/>
      <c r="Z62" s="380"/>
      <c r="AA62" s="380"/>
      <c r="AB62" s="380"/>
      <c r="AC62" s="380"/>
      <c r="AD62" s="380"/>
      <c r="AE62" s="380"/>
      <c r="AF62" s="380"/>
      <c r="AG62" s="380"/>
      <c r="AH62" s="380"/>
      <c r="AI62" s="380"/>
      <c r="AJ62" s="380"/>
      <c r="AK62" s="380"/>
      <c r="AL62" s="380"/>
      <c r="AM62" s="380"/>
      <c r="AN62" s="380"/>
      <c r="AO62" s="380"/>
      <c r="AP62" s="380"/>
      <c r="AQ62" s="380"/>
      <c r="AR62" s="380"/>
      <c r="AS62" s="380"/>
      <c r="AT62" s="380"/>
      <c r="AU62" s="380"/>
      <c r="AV62" s="380"/>
      <c r="AW62" s="380"/>
      <c r="AX62" s="380"/>
      <c r="AY62" s="380"/>
      <c r="AZ62" s="380"/>
      <c r="BA62" s="380"/>
      <c r="BB62" s="380"/>
      <c r="BC62" s="380"/>
      <c r="BD62" s="380"/>
      <c r="BE62" s="380"/>
      <c r="BF62" s="380"/>
      <c r="BG62" s="380"/>
      <c r="BH62" s="380"/>
      <c r="BI62" s="380"/>
      <c r="BJ62" s="380"/>
      <c r="BK62" s="380"/>
      <c r="BL62" s="380"/>
      <c r="BM62" s="380"/>
      <c r="BN62" s="380"/>
      <c r="BO62" s="380"/>
      <c r="BP62" s="380"/>
      <c r="BQ62" s="380"/>
      <c r="BR62" s="380"/>
      <c r="BS62" s="380"/>
      <c r="BT62" s="380"/>
      <c r="BU62" s="380"/>
      <c r="BV62" s="380"/>
      <c r="BW62" s="380"/>
      <c r="BX62" s="380"/>
      <c r="BY62" s="380"/>
      <c r="BZ62" s="380"/>
      <c r="CA62" s="380"/>
      <c r="CB62" s="380"/>
      <c r="CC62" s="380"/>
      <c r="CD62" s="380"/>
      <c r="CE62" s="380"/>
      <c r="CF62" s="380"/>
      <c r="CG62" s="380"/>
      <c r="CH62" s="380"/>
      <c r="CI62" s="380"/>
      <c r="CJ62" s="380"/>
      <c r="CK62" s="380"/>
      <c r="CL62" s="380"/>
      <c r="CM62" s="380"/>
      <c r="CN62" s="380"/>
      <c r="CO62" s="380"/>
      <c r="CP62" s="380"/>
      <c r="CQ62" s="380"/>
      <c r="CR62" s="380"/>
      <c r="CS62" s="380"/>
      <c r="CT62" s="380"/>
      <c r="CU62" s="380"/>
      <c r="CV62" s="380"/>
      <c r="CW62" s="380"/>
      <c r="CX62" s="380"/>
      <c r="CY62" s="380"/>
      <c r="CZ62" s="380"/>
      <c r="DA62" s="380"/>
      <c r="DB62" s="380"/>
      <c r="DC62" s="380"/>
      <c r="DD62" s="380"/>
      <c r="DE62" s="369"/>
    </row>
    <row r="63" spans="1:109" ht="16.2" x14ac:dyDescent="0.2">
      <c r="B63" s="394" t="s">
        <v>610</v>
      </c>
    </row>
    <row r="64" spans="1:109" ht="13.2" x14ac:dyDescent="0.2">
      <c r="B64" s="375"/>
      <c r="G64" s="382"/>
      <c r="I64" s="395"/>
      <c r="J64" s="395"/>
      <c r="K64" s="395"/>
      <c r="L64" s="395"/>
      <c r="M64" s="395"/>
      <c r="N64" s="396"/>
      <c r="AM64" s="382"/>
      <c r="AN64" s="382" t="s">
        <v>604</v>
      </c>
      <c r="AP64" s="383"/>
      <c r="AQ64" s="383"/>
      <c r="AR64" s="383"/>
      <c r="AY64" s="382"/>
      <c r="BA64" s="383"/>
      <c r="BB64" s="383"/>
      <c r="BC64" s="383"/>
      <c r="BK64" s="382"/>
      <c r="BM64" s="383"/>
      <c r="BN64" s="383"/>
      <c r="BO64" s="383"/>
      <c r="BW64" s="382"/>
      <c r="BY64" s="383"/>
      <c r="BZ64" s="383"/>
      <c r="CA64" s="383"/>
      <c r="CI64" s="382"/>
      <c r="CK64" s="383"/>
      <c r="CL64" s="383"/>
      <c r="CM64" s="383"/>
      <c r="CU64" s="382"/>
      <c r="CW64" s="383"/>
      <c r="CX64" s="383"/>
      <c r="CY64" s="383"/>
    </row>
    <row r="65" spans="2:107" ht="13.2" x14ac:dyDescent="0.2">
      <c r="B65" s="375"/>
      <c r="AN65" s="1288" t="s">
        <v>613</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5"/>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5"/>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5"/>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5"/>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5"/>
      <c r="H70" s="397"/>
      <c r="I70" s="397"/>
      <c r="J70" s="398"/>
      <c r="K70" s="398"/>
      <c r="L70" s="399"/>
      <c r="M70" s="398"/>
      <c r="N70" s="399"/>
      <c r="AN70" s="384"/>
      <c r="AO70" s="384"/>
      <c r="AP70" s="384"/>
      <c r="AZ70" s="384"/>
      <c r="BA70" s="384"/>
      <c r="BB70" s="384"/>
      <c r="BL70" s="384"/>
      <c r="BM70" s="384"/>
      <c r="BN70" s="384"/>
      <c r="BX70" s="384"/>
      <c r="BY70" s="384"/>
      <c r="BZ70" s="384"/>
      <c r="CJ70" s="384"/>
      <c r="CK70" s="384"/>
      <c r="CL70" s="384"/>
      <c r="CV70" s="384"/>
      <c r="CW70" s="384"/>
      <c r="CX70" s="384"/>
    </row>
    <row r="71" spans="2:107" ht="13.2" x14ac:dyDescent="0.2">
      <c r="B71" s="375"/>
      <c r="G71" s="400"/>
      <c r="I71" s="401"/>
      <c r="J71" s="398"/>
      <c r="K71" s="398"/>
      <c r="L71" s="399"/>
      <c r="M71" s="398"/>
      <c r="N71" s="399"/>
      <c r="AM71" s="400"/>
      <c r="AN71" s="369" t="s">
        <v>605</v>
      </c>
    </row>
    <row r="72" spans="2:107" ht="13.2" x14ac:dyDescent="0.2">
      <c r="B72" s="375"/>
      <c r="G72" s="1282"/>
      <c r="H72" s="1282"/>
      <c r="I72" s="1282"/>
      <c r="J72" s="1282"/>
      <c r="K72" s="385"/>
      <c r="L72" s="385"/>
      <c r="M72" s="386"/>
      <c r="N72" s="386"/>
      <c r="AN72" s="1285"/>
      <c r="AO72" s="1286"/>
      <c r="AP72" s="1286"/>
      <c r="AQ72" s="1286"/>
      <c r="AR72" s="1286"/>
      <c r="AS72" s="1286"/>
      <c r="AT72" s="1286"/>
      <c r="AU72" s="1286"/>
      <c r="AV72" s="1286"/>
      <c r="AW72" s="1286"/>
      <c r="AX72" s="1286"/>
      <c r="AY72" s="1286"/>
      <c r="AZ72" s="1286"/>
      <c r="BA72" s="1286"/>
      <c r="BB72" s="1286"/>
      <c r="BC72" s="1286"/>
      <c r="BD72" s="1286"/>
      <c r="BE72" s="1286"/>
      <c r="BF72" s="1286"/>
      <c r="BG72" s="1286"/>
      <c r="BH72" s="1286"/>
      <c r="BI72" s="1286"/>
      <c r="BJ72" s="1286"/>
      <c r="BK72" s="1286"/>
      <c r="BL72" s="1286"/>
      <c r="BM72" s="1286"/>
      <c r="BN72" s="1286"/>
      <c r="BO72" s="1287"/>
      <c r="BP72" s="1281" t="s">
        <v>553</v>
      </c>
      <c r="BQ72" s="1281"/>
      <c r="BR72" s="1281"/>
      <c r="BS72" s="1281"/>
      <c r="BT72" s="1281"/>
      <c r="BU72" s="1281"/>
      <c r="BV72" s="1281"/>
      <c r="BW72" s="1281"/>
      <c r="BX72" s="1281" t="s">
        <v>554</v>
      </c>
      <c r="BY72" s="1281"/>
      <c r="BZ72" s="1281"/>
      <c r="CA72" s="1281"/>
      <c r="CB72" s="1281"/>
      <c r="CC72" s="1281"/>
      <c r="CD72" s="1281"/>
      <c r="CE72" s="1281"/>
      <c r="CF72" s="1281" t="s">
        <v>555</v>
      </c>
      <c r="CG72" s="1281"/>
      <c r="CH72" s="1281"/>
      <c r="CI72" s="1281"/>
      <c r="CJ72" s="1281"/>
      <c r="CK72" s="1281"/>
      <c r="CL72" s="1281"/>
      <c r="CM72" s="1281"/>
      <c r="CN72" s="1281" t="s">
        <v>556</v>
      </c>
      <c r="CO72" s="1281"/>
      <c r="CP72" s="1281"/>
      <c r="CQ72" s="1281"/>
      <c r="CR72" s="1281"/>
      <c r="CS72" s="1281"/>
      <c r="CT72" s="1281"/>
      <c r="CU72" s="1281"/>
      <c r="CV72" s="1281" t="s">
        <v>557</v>
      </c>
      <c r="CW72" s="1281"/>
      <c r="CX72" s="1281"/>
      <c r="CY72" s="1281"/>
      <c r="CZ72" s="1281"/>
      <c r="DA72" s="1281"/>
      <c r="DB72" s="1281"/>
      <c r="DC72" s="1281"/>
    </row>
    <row r="73" spans="2:107" ht="13.2" x14ac:dyDescent="0.2">
      <c r="B73" s="375"/>
      <c r="G73" s="1284"/>
      <c r="H73" s="1284"/>
      <c r="I73" s="1284"/>
      <c r="J73" s="1284"/>
      <c r="K73" s="1280"/>
      <c r="L73" s="1280"/>
      <c r="M73" s="1280"/>
      <c r="N73" s="1280"/>
      <c r="AM73" s="384"/>
      <c r="AN73" s="1279" t="s">
        <v>606</v>
      </c>
      <c r="AO73" s="1279"/>
      <c r="AP73" s="1279"/>
      <c r="AQ73" s="1279"/>
      <c r="AR73" s="1279"/>
      <c r="AS73" s="1279"/>
      <c r="AT73" s="1279"/>
      <c r="AU73" s="1279"/>
      <c r="AV73" s="1279"/>
      <c r="AW73" s="1279"/>
      <c r="AX73" s="1279"/>
      <c r="AY73" s="1279"/>
      <c r="AZ73" s="1279"/>
      <c r="BA73" s="1279"/>
      <c r="BB73" s="1279" t="s">
        <v>607</v>
      </c>
      <c r="BC73" s="1279"/>
      <c r="BD73" s="1279"/>
      <c r="BE73" s="1279"/>
      <c r="BF73" s="1279"/>
      <c r="BG73" s="1279"/>
      <c r="BH73" s="1279"/>
      <c r="BI73" s="1279"/>
      <c r="BJ73" s="1279"/>
      <c r="BK73" s="1279"/>
      <c r="BL73" s="1279"/>
      <c r="BM73" s="1279"/>
      <c r="BN73" s="1279"/>
      <c r="BO73" s="1279"/>
      <c r="BP73" s="1276">
        <v>35.299999999999997</v>
      </c>
      <c r="BQ73" s="1276"/>
      <c r="BR73" s="1276"/>
      <c r="BS73" s="1276"/>
      <c r="BT73" s="1276"/>
      <c r="BU73" s="1276"/>
      <c r="BV73" s="1276"/>
      <c r="BW73" s="1276"/>
      <c r="BX73" s="1276">
        <v>40.799999999999997</v>
      </c>
      <c r="BY73" s="1276"/>
      <c r="BZ73" s="1276"/>
      <c r="CA73" s="1276"/>
      <c r="CB73" s="1276"/>
      <c r="CC73" s="1276"/>
      <c r="CD73" s="1276"/>
      <c r="CE73" s="1276"/>
      <c r="CF73" s="1276">
        <v>55.5</v>
      </c>
      <c r="CG73" s="1276"/>
      <c r="CH73" s="1276"/>
      <c r="CI73" s="1276"/>
      <c r="CJ73" s="1276"/>
      <c r="CK73" s="1276"/>
      <c r="CL73" s="1276"/>
      <c r="CM73" s="1276"/>
      <c r="CN73" s="1276">
        <v>60.7</v>
      </c>
      <c r="CO73" s="1276"/>
      <c r="CP73" s="1276"/>
      <c r="CQ73" s="1276"/>
      <c r="CR73" s="1276"/>
      <c r="CS73" s="1276"/>
      <c r="CT73" s="1276"/>
      <c r="CU73" s="1276"/>
      <c r="CV73" s="1276">
        <v>57.7</v>
      </c>
      <c r="CW73" s="1276"/>
      <c r="CX73" s="1276"/>
      <c r="CY73" s="1276"/>
      <c r="CZ73" s="1276"/>
      <c r="DA73" s="1276"/>
      <c r="DB73" s="1276"/>
      <c r="DC73" s="1276"/>
    </row>
    <row r="74" spans="2:107" ht="13.2" x14ac:dyDescent="0.2">
      <c r="B74" s="375"/>
      <c r="G74" s="1284"/>
      <c r="H74" s="1284"/>
      <c r="I74" s="1284"/>
      <c r="J74" s="1284"/>
      <c r="K74" s="1280"/>
      <c r="L74" s="1280"/>
      <c r="M74" s="1280"/>
      <c r="N74" s="1280"/>
      <c r="AM74" s="384"/>
      <c r="AN74" s="1279"/>
      <c r="AO74" s="1279"/>
      <c r="AP74" s="1279"/>
      <c r="AQ74" s="1279"/>
      <c r="AR74" s="1279"/>
      <c r="AS74" s="1279"/>
      <c r="AT74" s="1279"/>
      <c r="AU74" s="1279"/>
      <c r="AV74" s="1279"/>
      <c r="AW74" s="1279"/>
      <c r="AX74" s="1279"/>
      <c r="AY74" s="1279"/>
      <c r="AZ74" s="1279"/>
      <c r="BA74" s="1279"/>
      <c r="BB74" s="1279"/>
      <c r="BC74" s="1279"/>
      <c r="BD74" s="1279"/>
      <c r="BE74" s="1279"/>
      <c r="BF74" s="1279"/>
      <c r="BG74" s="1279"/>
      <c r="BH74" s="1279"/>
      <c r="BI74" s="1279"/>
      <c r="BJ74" s="1279"/>
      <c r="BK74" s="1279"/>
      <c r="BL74" s="1279"/>
      <c r="BM74" s="1279"/>
      <c r="BN74" s="1279"/>
      <c r="BO74" s="1279"/>
      <c r="BP74" s="1276"/>
      <c r="BQ74" s="1276"/>
      <c r="BR74" s="1276"/>
      <c r="BS74" s="1276"/>
      <c r="BT74" s="1276"/>
      <c r="BU74" s="1276"/>
      <c r="BV74" s="1276"/>
      <c r="BW74" s="1276"/>
      <c r="BX74" s="1276"/>
      <c r="BY74" s="1276"/>
      <c r="BZ74" s="1276"/>
      <c r="CA74" s="1276"/>
      <c r="CB74" s="1276"/>
      <c r="CC74" s="1276"/>
      <c r="CD74" s="1276"/>
      <c r="CE74" s="1276"/>
      <c r="CF74" s="1276"/>
      <c r="CG74" s="1276"/>
      <c r="CH74" s="1276"/>
      <c r="CI74" s="1276"/>
      <c r="CJ74" s="1276"/>
      <c r="CK74" s="1276"/>
      <c r="CL74" s="1276"/>
      <c r="CM74" s="1276"/>
      <c r="CN74" s="1276"/>
      <c r="CO74" s="1276"/>
      <c r="CP74" s="1276"/>
      <c r="CQ74" s="1276"/>
      <c r="CR74" s="1276"/>
      <c r="CS74" s="1276"/>
      <c r="CT74" s="1276"/>
      <c r="CU74" s="1276"/>
      <c r="CV74" s="1276"/>
      <c r="CW74" s="1276"/>
      <c r="CX74" s="1276"/>
      <c r="CY74" s="1276"/>
      <c r="CZ74" s="1276"/>
      <c r="DA74" s="1276"/>
      <c r="DB74" s="1276"/>
      <c r="DC74" s="1276"/>
    </row>
    <row r="75" spans="2:107" ht="13.2" x14ac:dyDescent="0.2">
      <c r="B75" s="375"/>
      <c r="G75" s="1284"/>
      <c r="H75" s="1284"/>
      <c r="I75" s="1282"/>
      <c r="J75" s="1282"/>
      <c r="K75" s="1283"/>
      <c r="L75" s="1283"/>
      <c r="M75" s="1283"/>
      <c r="N75" s="1283"/>
      <c r="AM75" s="384"/>
      <c r="AN75" s="1279"/>
      <c r="AO75" s="1279"/>
      <c r="AP75" s="1279"/>
      <c r="AQ75" s="1279"/>
      <c r="AR75" s="1279"/>
      <c r="AS75" s="1279"/>
      <c r="AT75" s="1279"/>
      <c r="AU75" s="1279"/>
      <c r="AV75" s="1279"/>
      <c r="AW75" s="1279"/>
      <c r="AX75" s="1279"/>
      <c r="AY75" s="1279"/>
      <c r="AZ75" s="1279"/>
      <c r="BA75" s="1279"/>
      <c r="BB75" s="1279" t="s">
        <v>611</v>
      </c>
      <c r="BC75" s="1279"/>
      <c r="BD75" s="1279"/>
      <c r="BE75" s="1279"/>
      <c r="BF75" s="1279"/>
      <c r="BG75" s="1279"/>
      <c r="BH75" s="1279"/>
      <c r="BI75" s="1279"/>
      <c r="BJ75" s="1279"/>
      <c r="BK75" s="1279"/>
      <c r="BL75" s="1279"/>
      <c r="BM75" s="1279"/>
      <c r="BN75" s="1279"/>
      <c r="BO75" s="1279"/>
      <c r="BP75" s="1276">
        <v>6.3</v>
      </c>
      <c r="BQ75" s="1276"/>
      <c r="BR75" s="1276"/>
      <c r="BS75" s="1276"/>
      <c r="BT75" s="1276"/>
      <c r="BU75" s="1276"/>
      <c r="BV75" s="1276"/>
      <c r="BW75" s="1276"/>
      <c r="BX75" s="1276">
        <v>5.9</v>
      </c>
      <c r="BY75" s="1276"/>
      <c r="BZ75" s="1276"/>
      <c r="CA75" s="1276"/>
      <c r="CB75" s="1276"/>
      <c r="CC75" s="1276"/>
      <c r="CD75" s="1276"/>
      <c r="CE75" s="1276"/>
      <c r="CF75" s="1276">
        <v>8.6</v>
      </c>
      <c r="CG75" s="1276"/>
      <c r="CH75" s="1276"/>
      <c r="CI75" s="1276"/>
      <c r="CJ75" s="1276"/>
      <c r="CK75" s="1276"/>
      <c r="CL75" s="1276"/>
      <c r="CM75" s="1276"/>
      <c r="CN75" s="1276">
        <v>8.4</v>
      </c>
      <c r="CO75" s="1276"/>
      <c r="CP75" s="1276"/>
      <c r="CQ75" s="1276"/>
      <c r="CR75" s="1276"/>
      <c r="CS75" s="1276"/>
      <c r="CT75" s="1276"/>
      <c r="CU75" s="1276"/>
      <c r="CV75" s="1276">
        <v>8.3000000000000007</v>
      </c>
      <c r="CW75" s="1276"/>
      <c r="CX75" s="1276"/>
      <c r="CY75" s="1276"/>
      <c r="CZ75" s="1276"/>
      <c r="DA75" s="1276"/>
      <c r="DB75" s="1276"/>
      <c r="DC75" s="1276"/>
    </row>
    <row r="76" spans="2:107" ht="13.2" x14ac:dyDescent="0.2">
      <c r="B76" s="375"/>
      <c r="G76" s="1284"/>
      <c r="H76" s="1284"/>
      <c r="I76" s="1282"/>
      <c r="J76" s="1282"/>
      <c r="K76" s="1283"/>
      <c r="L76" s="1283"/>
      <c r="M76" s="1283"/>
      <c r="N76" s="1283"/>
      <c r="AM76" s="384"/>
      <c r="AN76" s="1279"/>
      <c r="AO76" s="1279"/>
      <c r="AP76" s="1279"/>
      <c r="AQ76" s="1279"/>
      <c r="AR76" s="1279"/>
      <c r="AS76" s="1279"/>
      <c r="AT76" s="1279"/>
      <c r="AU76" s="1279"/>
      <c r="AV76" s="1279"/>
      <c r="AW76" s="1279"/>
      <c r="AX76" s="1279"/>
      <c r="AY76" s="1279"/>
      <c r="AZ76" s="1279"/>
      <c r="BA76" s="1279"/>
      <c r="BB76" s="1279"/>
      <c r="BC76" s="1279"/>
      <c r="BD76" s="1279"/>
      <c r="BE76" s="1279"/>
      <c r="BF76" s="1279"/>
      <c r="BG76" s="1279"/>
      <c r="BH76" s="1279"/>
      <c r="BI76" s="1279"/>
      <c r="BJ76" s="1279"/>
      <c r="BK76" s="1279"/>
      <c r="BL76" s="1279"/>
      <c r="BM76" s="1279"/>
      <c r="BN76" s="1279"/>
      <c r="BO76" s="1279"/>
      <c r="BP76" s="1276"/>
      <c r="BQ76" s="1276"/>
      <c r="BR76" s="1276"/>
      <c r="BS76" s="1276"/>
      <c r="BT76" s="1276"/>
      <c r="BU76" s="1276"/>
      <c r="BV76" s="1276"/>
      <c r="BW76" s="1276"/>
      <c r="BX76" s="1276"/>
      <c r="BY76" s="1276"/>
      <c r="BZ76" s="1276"/>
      <c r="CA76" s="1276"/>
      <c r="CB76" s="1276"/>
      <c r="CC76" s="1276"/>
      <c r="CD76" s="1276"/>
      <c r="CE76" s="1276"/>
      <c r="CF76" s="1276"/>
      <c r="CG76" s="1276"/>
      <c r="CH76" s="1276"/>
      <c r="CI76" s="1276"/>
      <c r="CJ76" s="1276"/>
      <c r="CK76" s="1276"/>
      <c r="CL76" s="1276"/>
      <c r="CM76" s="1276"/>
      <c r="CN76" s="1276"/>
      <c r="CO76" s="1276"/>
      <c r="CP76" s="1276"/>
      <c r="CQ76" s="1276"/>
      <c r="CR76" s="1276"/>
      <c r="CS76" s="1276"/>
      <c r="CT76" s="1276"/>
      <c r="CU76" s="1276"/>
      <c r="CV76" s="1276"/>
      <c r="CW76" s="1276"/>
      <c r="CX76" s="1276"/>
      <c r="CY76" s="1276"/>
      <c r="CZ76" s="1276"/>
      <c r="DA76" s="1276"/>
      <c r="DB76" s="1276"/>
      <c r="DC76" s="1276"/>
    </row>
    <row r="77" spans="2:107" ht="13.2" x14ac:dyDescent="0.2">
      <c r="B77" s="375"/>
      <c r="G77" s="1282"/>
      <c r="H77" s="1282"/>
      <c r="I77" s="1282"/>
      <c r="J77" s="1282"/>
      <c r="K77" s="1280"/>
      <c r="L77" s="1280"/>
      <c r="M77" s="1280"/>
      <c r="N77" s="1280"/>
      <c r="AN77" s="1281" t="s">
        <v>609</v>
      </c>
      <c r="AO77" s="1281"/>
      <c r="AP77" s="1281"/>
      <c r="AQ77" s="1281"/>
      <c r="AR77" s="1281"/>
      <c r="AS77" s="1281"/>
      <c r="AT77" s="1281"/>
      <c r="AU77" s="1281"/>
      <c r="AV77" s="1281"/>
      <c r="AW77" s="1281"/>
      <c r="AX77" s="1281"/>
      <c r="AY77" s="1281"/>
      <c r="AZ77" s="1281"/>
      <c r="BA77" s="1281"/>
      <c r="BB77" s="1279" t="s">
        <v>607</v>
      </c>
      <c r="BC77" s="1279"/>
      <c r="BD77" s="1279"/>
      <c r="BE77" s="1279"/>
      <c r="BF77" s="1279"/>
      <c r="BG77" s="1279"/>
      <c r="BH77" s="1279"/>
      <c r="BI77" s="1279"/>
      <c r="BJ77" s="1279"/>
      <c r="BK77" s="1279"/>
      <c r="BL77" s="1279"/>
      <c r="BM77" s="1279"/>
      <c r="BN77" s="1279"/>
      <c r="BO77" s="1279"/>
      <c r="BP77" s="1276">
        <v>30.2</v>
      </c>
      <c r="BQ77" s="1276"/>
      <c r="BR77" s="1276"/>
      <c r="BS77" s="1276"/>
      <c r="BT77" s="1276"/>
      <c r="BU77" s="1276"/>
      <c r="BV77" s="1276"/>
      <c r="BW77" s="1276"/>
      <c r="BX77" s="1276">
        <v>25.4</v>
      </c>
      <c r="BY77" s="1276"/>
      <c r="BZ77" s="1276"/>
      <c r="CA77" s="1276"/>
      <c r="CB77" s="1276"/>
      <c r="CC77" s="1276"/>
      <c r="CD77" s="1276"/>
      <c r="CE77" s="1276"/>
      <c r="CF77" s="1276">
        <v>23</v>
      </c>
      <c r="CG77" s="1276"/>
      <c r="CH77" s="1276"/>
      <c r="CI77" s="1276"/>
      <c r="CJ77" s="1276"/>
      <c r="CK77" s="1276"/>
      <c r="CL77" s="1276"/>
      <c r="CM77" s="1276"/>
      <c r="CN77" s="1276">
        <v>28</v>
      </c>
      <c r="CO77" s="1276"/>
      <c r="CP77" s="1276"/>
      <c r="CQ77" s="1276"/>
      <c r="CR77" s="1276"/>
      <c r="CS77" s="1276"/>
      <c r="CT77" s="1276"/>
      <c r="CU77" s="1276"/>
      <c r="CV77" s="1276">
        <v>19.2</v>
      </c>
      <c r="CW77" s="1276"/>
      <c r="CX77" s="1276"/>
      <c r="CY77" s="1276"/>
      <c r="CZ77" s="1276"/>
      <c r="DA77" s="1276"/>
      <c r="DB77" s="1276"/>
      <c r="DC77" s="1276"/>
    </row>
    <row r="78" spans="2:107" ht="13.2" x14ac:dyDescent="0.2">
      <c r="B78" s="375"/>
      <c r="G78" s="1282"/>
      <c r="H78" s="1282"/>
      <c r="I78" s="1282"/>
      <c r="J78" s="1282"/>
      <c r="K78" s="1280"/>
      <c r="L78" s="1280"/>
      <c r="M78" s="1280"/>
      <c r="N78" s="1280"/>
      <c r="AN78" s="1281"/>
      <c r="AO78" s="1281"/>
      <c r="AP78" s="1281"/>
      <c r="AQ78" s="1281"/>
      <c r="AR78" s="1281"/>
      <c r="AS78" s="1281"/>
      <c r="AT78" s="1281"/>
      <c r="AU78" s="1281"/>
      <c r="AV78" s="1281"/>
      <c r="AW78" s="1281"/>
      <c r="AX78" s="1281"/>
      <c r="AY78" s="1281"/>
      <c r="AZ78" s="1281"/>
      <c r="BA78" s="1281"/>
      <c r="BB78" s="1279"/>
      <c r="BC78" s="1279"/>
      <c r="BD78" s="1279"/>
      <c r="BE78" s="1279"/>
      <c r="BF78" s="1279"/>
      <c r="BG78" s="1279"/>
      <c r="BH78" s="1279"/>
      <c r="BI78" s="1279"/>
      <c r="BJ78" s="1279"/>
      <c r="BK78" s="1279"/>
      <c r="BL78" s="1279"/>
      <c r="BM78" s="1279"/>
      <c r="BN78" s="1279"/>
      <c r="BO78" s="1279"/>
      <c r="BP78" s="1276"/>
      <c r="BQ78" s="1276"/>
      <c r="BR78" s="1276"/>
      <c r="BS78" s="1276"/>
      <c r="BT78" s="1276"/>
      <c r="BU78" s="1276"/>
      <c r="BV78" s="1276"/>
      <c r="BW78" s="1276"/>
      <c r="BX78" s="1276"/>
      <c r="BY78" s="1276"/>
      <c r="BZ78" s="1276"/>
      <c r="CA78" s="1276"/>
      <c r="CB78" s="1276"/>
      <c r="CC78" s="1276"/>
      <c r="CD78" s="1276"/>
      <c r="CE78" s="1276"/>
      <c r="CF78" s="1276"/>
      <c r="CG78" s="1276"/>
      <c r="CH78" s="1276"/>
      <c r="CI78" s="1276"/>
      <c r="CJ78" s="1276"/>
      <c r="CK78" s="1276"/>
      <c r="CL78" s="1276"/>
      <c r="CM78" s="1276"/>
      <c r="CN78" s="1276"/>
      <c r="CO78" s="1276"/>
      <c r="CP78" s="1276"/>
      <c r="CQ78" s="1276"/>
      <c r="CR78" s="1276"/>
      <c r="CS78" s="1276"/>
      <c r="CT78" s="1276"/>
      <c r="CU78" s="1276"/>
      <c r="CV78" s="1276"/>
      <c r="CW78" s="1276"/>
      <c r="CX78" s="1276"/>
      <c r="CY78" s="1276"/>
      <c r="CZ78" s="1276"/>
      <c r="DA78" s="1276"/>
      <c r="DB78" s="1276"/>
      <c r="DC78" s="1276"/>
    </row>
    <row r="79" spans="2:107" ht="13.2" x14ac:dyDescent="0.2">
      <c r="B79" s="375"/>
      <c r="G79" s="1282"/>
      <c r="H79" s="1282"/>
      <c r="I79" s="1277"/>
      <c r="J79" s="1277"/>
      <c r="K79" s="1278"/>
      <c r="L79" s="1278"/>
      <c r="M79" s="1278"/>
      <c r="N79" s="1278"/>
      <c r="AN79" s="1281"/>
      <c r="AO79" s="1281"/>
      <c r="AP79" s="1281"/>
      <c r="AQ79" s="1281"/>
      <c r="AR79" s="1281"/>
      <c r="AS79" s="1281"/>
      <c r="AT79" s="1281"/>
      <c r="AU79" s="1281"/>
      <c r="AV79" s="1281"/>
      <c r="AW79" s="1281"/>
      <c r="AX79" s="1281"/>
      <c r="AY79" s="1281"/>
      <c r="AZ79" s="1281"/>
      <c r="BA79" s="1281"/>
      <c r="BB79" s="1279" t="s">
        <v>611</v>
      </c>
      <c r="BC79" s="1279"/>
      <c r="BD79" s="1279"/>
      <c r="BE79" s="1279"/>
      <c r="BF79" s="1279"/>
      <c r="BG79" s="1279"/>
      <c r="BH79" s="1279"/>
      <c r="BI79" s="1279"/>
      <c r="BJ79" s="1279"/>
      <c r="BK79" s="1279"/>
      <c r="BL79" s="1279"/>
      <c r="BM79" s="1279"/>
      <c r="BN79" s="1279"/>
      <c r="BO79" s="1279"/>
      <c r="BP79" s="1276">
        <v>8</v>
      </c>
      <c r="BQ79" s="1276"/>
      <c r="BR79" s="1276"/>
      <c r="BS79" s="1276"/>
      <c r="BT79" s="1276"/>
      <c r="BU79" s="1276"/>
      <c r="BV79" s="1276"/>
      <c r="BW79" s="1276"/>
      <c r="BX79" s="1276">
        <v>7.8</v>
      </c>
      <c r="BY79" s="1276"/>
      <c r="BZ79" s="1276"/>
      <c r="CA79" s="1276"/>
      <c r="CB79" s="1276"/>
      <c r="CC79" s="1276"/>
      <c r="CD79" s="1276"/>
      <c r="CE79" s="1276"/>
      <c r="CF79" s="1276">
        <v>7.7</v>
      </c>
      <c r="CG79" s="1276"/>
      <c r="CH79" s="1276"/>
      <c r="CI79" s="1276"/>
      <c r="CJ79" s="1276"/>
      <c r="CK79" s="1276"/>
      <c r="CL79" s="1276"/>
      <c r="CM79" s="1276"/>
      <c r="CN79" s="1276">
        <v>7.5</v>
      </c>
      <c r="CO79" s="1276"/>
      <c r="CP79" s="1276"/>
      <c r="CQ79" s="1276"/>
      <c r="CR79" s="1276"/>
      <c r="CS79" s="1276"/>
      <c r="CT79" s="1276"/>
      <c r="CU79" s="1276"/>
      <c r="CV79" s="1276">
        <v>8</v>
      </c>
      <c r="CW79" s="1276"/>
      <c r="CX79" s="1276"/>
      <c r="CY79" s="1276"/>
      <c r="CZ79" s="1276"/>
      <c r="DA79" s="1276"/>
      <c r="DB79" s="1276"/>
      <c r="DC79" s="1276"/>
    </row>
    <row r="80" spans="2:107" ht="13.2" x14ac:dyDescent="0.2">
      <c r="B80" s="375"/>
      <c r="G80" s="1282"/>
      <c r="H80" s="1282"/>
      <c r="I80" s="1277"/>
      <c r="J80" s="1277"/>
      <c r="K80" s="1278"/>
      <c r="L80" s="1278"/>
      <c r="M80" s="1278"/>
      <c r="N80" s="1278"/>
      <c r="AN80" s="1281"/>
      <c r="AO80" s="1281"/>
      <c r="AP80" s="1281"/>
      <c r="AQ80" s="1281"/>
      <c r="AR80" s="1281"/>
      <c r="AS80" s="1281"/>
      <c r="AT80" s="1281"/>
      <c r="AU80" s="1281"/>
      <c r="AV80" s="1281"/>
      <c r="AW80" s="1281"/>
      <c r="AX80" s="1281"/>
      <c r="AY80" s="1281"/>
      <c r="AZ80" s="1281"/>
      <c r="BA80" s="1281"/>
      <c r="BB80" s="1279"/>
      <c r="BC80" s="1279"/>
      <c r="BD80" s="1279"/>
      <c r="BE80" s="1279"/>
      <c r="BF80" s="1279"/>
      <c r="BG80" s="1279"/>
      <c r="BH80" s="1279"/>
      <c r="BI80" s="1279"/>
      <c r="BJ80" s="1279"/>
      <c r="BK80" s="1279"/>
      <c r="BL80" s="1279"/>
      <c r="BM80" s="1279"/>
      <c r="BN80" s="1279"/>
      <c r="BO80" s="1279"/>
      <c r="BP80" s="1276"/>
      <c r="BQ80" s="1276"/>
      <c r="BR80" s="1276"/>
      <c r="BS80" s="1276"/>
      <c r="BT80" s="1276"/>
      <c r="BU80" s="1276"/>
      <c r="BV80" s="1276"/>
      <c r="BW80" s="1276"/>
      <c r="BX80" s="1276"/>
      <c r="BY80" s="1276"/>
      <c r="BZ80" s="1276"/>
      <c r="CA80" s="1276"/>
      <c r="CB80" s="1276"/>
      <c r="CC80" s="1276"/>
      <c r="CD80" s="1276"/>
      <c r="CE80" s="1276"/>
      <c r="CF80" s="1276"/>
      <c r="CG80" s="1276"/>
      <c r="CH80" s="1276"/>
      <c r="CI80" s="1276"/>
      <c r="CJ80" s="1276"/>
      <c r="CK80" s="1276"/>
      <c r="CL80" s="1276"/>
      <c r="CM80" s="1276"/>
      <c r="CN80" s="1276"/>
      <c r="CO80" s="1276"/>
      <c r="CP80" s="1276"/>
      <c r="CQ80" s="1276"/>
      <c r="CR80" s="1276"/>
      <c r="CS80" s="1276"/>
      <c r="CT80" s="1276"/>
      <c r="CU80" s="1276"/>
      <c r="CV80" s="1276"/>
      <c r="CW80" s="1276"/>
      <c r="CX80" s="1276"/>
      <c r="CY80" s="1276"/>
      <c r="CZ80" s="1276"/>
      <c r="DA80" s="1276"/>
      <c r="DB80" s="1276"/>
      <c r="DC80" s="1276"/>
    </row>
    <row r="81" spans="2:109" ht="13.2" x14ac:dyDescent="0.2">
      <c r="B81" s="375"/>
    </row>
    <row r="82" spans="2:109" ht="16.2" x14ac:dyDescent="0.2">
      <c r="B82" s="375"/>
      <c r="K82" s="402"/>
      <c r="L82" s="402"/>
      <c r="M82" s="402"/>
      <c r="N82" s="402"/>
      <c r="AQ82" s="402"/>
      <c r="AR82" s="402"/>
      <c r="AS82" s="402"/>
      <c r="AT82" s="402"/>
      <c r="BC82" s="402"/>
      <c r="BD82" s="402"/>
      <c r="BE82" s="402"/>
      <c r="BF82" s="402"/>
      <c r="BO82" s="402"/>
      <c r="BP82" s="402"/>
      <c r="BQ82" s="402"/>
      <c r="BR82" s="402"/>
      <c r="CA82" s="402"/>
      <c r="CB82" s="402"/>
      <c r="CC82" s="402"/>
      <c r="CD82" s="402"/>
      <c r="CM82" s="402"/>
      <c r="CN82" s="402"/>
      <c r="CO82" s="402"/>
      <c r="CP82" s="402"/>
      <c r="CY82" s="402"/>
      <c r="CZ82" s="402"/>
      <c r="DA82" s="402"/>
      <c r="DB82" s="402"/>
      <c r="DC82" s="402"/>
    </row>
    <row r="83" spans="2:109" ht="13.2" x14ac:dyDescent="0.2">
      <c r="B83" s="377"/>
      <c r="C83" s="378"/>
      <c r="D83" s="378"/>
      <c r="E83" s="378"/>
      <c r="F83" s="378"/>
      <c r="G83" s="378"/>
      <c r="H83" s="378"/>
      <c r="I83" s="378"/>
      <c r="J83" s="378"/>
      <c r="K83" s="378"/>
      <c r="L83" s="378"/>
      <c r="M83" s="378"/>
      <c r="N83" s="378"/>
      <c r="O83" s="378"/>
      <c r="P83" s="378"/>
      <c r="Q83" s="378"/>
      <c r="R83" s="378"/>
      <c r="S83" s="378"/>
      <c r="T83" s="378"/>
      <c r="U83" s="378"/>
      <c r="V83" s="378"/>
      <c r="W83" s="378"/>
      <c r="X83" s="378"/>
      <c r="Y83" s="378"/>
      <c r="Z83" s="378"/>
      <c r="AA83" s="378"/>
      <c r="AB83" s="378"/>
      <c r="AC83" s="378"/>
      <c r="AD83" s="378"/>
      <c r="AE83" s="378"/>
      <c r="AF83" s="378"/>
      <c r="AG83" s="378"/>
      <c r="AH83" s="378"/>
      <c r="AI83" s="378"/>
      <c r="AJ83" s="378"/>
      <c r="AK83" s="378"/>
      <c r="AL83" s="378"/>
      <c r="AM83" s="378"/>
      <c r="AN83" s="378"/>
      <c r="AO83" s="378"/>
      <c r="AP83" s="378"/>
      <c r="AQ83" s="378"/>
      <c r="AR83" s="378"/>
      <c r="AS83" s="378"/>
      <c r="AT83" s="378"/>
      <c r="AU83" s="378"/>
      <c r="AV83" s="378"/>
      <c r="AW83" s="378"/>
      <c r="AX83" s="378"/>
      <c r="AY83" s="378"/>
      <c r="AZ83" s="378"/>
      <c r="BA83" s="378"/>
      <c r="BB83" s="378"/>
      <c r="BC83" s="378"/>
      <c r="BD83" s="378"/>
      <c r="BE83" s="378"/>
      <c r="BF83" s="378"/>
      <c r="BG83" s="378"/>
      <c r="BH83" s="378"/>
      <c r="BI83" s="378"/>
      <c r="BJ83" s="378"/>
      <c r="BK83" s="378"/>
      <c r="BL83" s="378"/>
      <c r="BM83" s="378"/>
      <c r="BN83" s="378"/>
      <c r="BO83" s="378"/>
      <c r="BP83" s="378"/>
      <c r="BQ83" s="378"/>
      <c r="BR83" s="378"/>
      <c r="BS83" s="378"/>
      <c r="BT83" s="378"/>
      <c r="BU83" s="378"/>
      <c r="BV83" s="378"/>
      <c r="BW83" s="378"/>
      <c r="BX83" s="378"/>
      <c r="BY83" s="378"/>
      <c r="BZ83" s="378"/>
      <c r="CA83" s="378"/>
      <c r="CB83" s="378"/>
      <c r="CC83" s="378"/>
      <c r="CD83" s="378"/>
      <c r="CE83" s="378"/>
      <c r="CF83" s="378"/>
      <c r="CG83" s="378"/>
      <c r="CH83" s="378"/>
      <c r="CI83" s="378"/>
      <c r="CJ83" s="378"/>
      <c r="CK83" s="378"/>
      <c r="CL83" s="378"/>
      <c r="CM83" s="378"/>
      <c r="CN83" s="378"/>
      <c r="CO83" s="378"/>
      <c r="CP83" s="378"/>
      <c r="CQ83" s="378"/>
      <c r="CR83" s="378"/>
      <c r="CS83" s="378"/>
      <c r="CT83" s="378"/>
      <c r="CU83" s="378"/>
      <c r="CV83" s="378"/>
      <c r="CW83" s="378"/>
      <c r="CX83" s="378"/>
      <c r="CY83" s="378"/>
      <c r="CZ83" s="378"/>
      <c r="DA83" s="378"/>
      <c r="DB83" s="378"/>
      <c r="DC83" s="378"/>
      <c r="DD83" s="379"/>
    </row>
    <row r="84" spans="2:109" ht="13.2" x14ac:dyDescent="0.2">
      <c r="DD84" s="369"/>
      <c r="DE84" s="369"/>
    </row>
    <row r="85" spans="2:109" ht="13.2" x14ac:dyDescent="0.2">
      <c r="DD85" s="369"/>
      <c r="DE85" s="369"/>
    </row>
  </sheetData>
  <sheetProtection algorithmName="SHA-512" hashValue="XIKy7AH15ghH79tmIF3Tg1U6ph12mVfS86IebZe7cihdF6MOB86L2XwXk3fU/KPV3wzRzN8nc6xD9ZFRXDbyzA==" saltValue="JhxNX2CWSh8uRqecAlN1l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70" workbookViewId="0">
      <selection activeCell="A115" sqref="A115:XFD115"/>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1:34"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1:34" ht="13.2" x14ac:dyDescent="0.2">
      <c r="S2" s="255"/>
      <c r="AH2" s="255"/>
    </row>
    <row r="3" spans="1: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1:34" ht="13.2" x14ac:dyDescent="0.2"/>
    <row r="5" spans="1:34" ht="13.2" x14ac:dyDescent="0.2"/>
    <row r="6" spans="1:34" ht="13.2" x14ac:dyDescent="0.2"/>
    <row r="7" spans="1:34" ht="13.2" x14ac:dyDescent="0.2"/>
    <row r="8" spans="1:34" ht="13.2" x14ac:dyDescent="0.2"/>
    <row r="9" spans="1:34" ht="13.2" x14ac:dyDescent="0.2">
      <c r="AH9" s="255"/>
    </row>
    <row r="10" spans="1:34" ht="13.2" x14ac:dyDescent="0.2"/>
    <row r="11" spans="1:34" ht="13.2" x14ac:dyDescent="0.2"/>
    <row r="12" spans="1:34" ht="13.2" x14ac:dyDescent="0.2"/>
    <row r="13" spans="1:34" ht="13.2" x14ac:dyDescent="0.2"/>
    <row r="14" spans="1:34" ht="13.2" x14ac:dyDescent="0.2"/>
    <row r="15" spans="1:34" ht="13.2" x14ac:dyDescent="0.2"/>
    <row r="16" spans="1: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n3bFA/T42nt905d/kKtQ5/udls/xXwHfQL+ottjpq2/EWNK98NOMeHlIFpanVEj4pukb+1dhloUIn+Mq0UR0EQ==" saltValue="6iTidQZwwzXgWhgPPqw6g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75" zoomScaleNormal="75" zoomScaleSheetLayoutView="55" workbookViewId="0">
      <selection activeCell="A115" sqref="A115:XFD115"/>
    </sheetView>
  </sheetViews>
  <sheetFormatPr defaultColWidth="0" defaultRowHeight="13.5" customHeight="1" zeroHeight="1" x14ac:dyDescent="0.2"/>
  <cols>
    <col min="1" max="34" width="2.44140625" style="256" customWidth="1"/>
    <col min="35" max="122" width="2.44140625" style="255" customWidth="1"/>
    <col min="123" max="16384" width="2.44140625" style="255" hidden="1"/>
  </cols>
  <sheetData>
    <row r="1" spans="2:34"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row>
    <row r="2" spans="2:34" ht="13.2" x14ac:dyDescent="0.2">
      <c r="S2" s="255"/>
      <c r="AH2" s="255"/>
    </row>
    <row r="3" spans="2:34"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row>
    <row r="4" spans="2:34" ht="13.2" x14ac:dyDescent="0.2"/>
    <row r="5" spans="2:34" ht="13.2" x14ac:dyDescent="0.2"/>
    <row r="6" spans="2:34" ht="13.2" x14ac:dyDescent="0.2"/>
    <row r="7" spans="2:34" ht="13.2" x14ac:dyDescent="0.2"/>
    <row r="8" spans="2:34" ht="13.2" x14ac:dyDescent="0.2"/>
    <row r="9" spans="2:34" ht="13.2" x14ac:dyDescent="0.2">
      <c r="AH9" s="255"/>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55"/>
    </row>
    <row r="18" spans="12:34" ht="13.2" x14ac:dyDescent="0.2"/>
    <row r="19" spans="12:34" ht="13.2" x14ac:dyDescent="0.2"/>
    <row r="20" spans="12:34" ht="13.2" x14ac:dyDescent="0.2">
      <c r="AH20" s="255"/>
    </row>
    <row r="21" spans="12:34" ht="13.2" x14ac:dyDescent="0.2">
      <c r="AH21" s="255"/>
    </row>
    <row r="22" spans="12:34" ht="13.2" x14ac:dyDescent="0.2"/>
    <row r="23" spans="12:34" ht="13.2" x14ac:dyDescent="0.2"/>
    <row r="24" spans="12:34" ht="13.2" x14ac:dyDescent="0.2">
      <c r="Q24" s="255"/>
    </row>
    <row r="25" spans="12:34" ht="13.2" x14ac:dyDescent="0.2"/>
    <row r="26" spans="12:34" ht="13.2" x14ac:dyDescent="0.2"/>
    <row r="27" spans="12:34" ht="13.2" x14ac:dyDescent="0.2"/>
    <row r="28" spans="12:34" ht="13.2" x14ac:dyDescent="0.2">
      <c r="O28" s="255"/>
      <c r="T28" s="255"/>
      <c r="AH28" s="255"/>
    </row>
    <row r="29" spans="12:34" ht="13.2" x14ac:dyDescent="0.2"/>
    <row r="30" spans="12:34" ht="13.2" x14ac:dyDescent="0.2"/>
    <row r="31" spans="12:34" ht="13.2" x14ac:dyDescent="0.2">
      <c r="Q31" s="255"/>
    </row>
    <row r="32" spans="12:34" ht="13.2" x14ac:dyDescent="0.2">
      <c r="L32" s="255"/>
    </row>
    <row r="33" spans="2:34" ht="13.2" x14ac:dyDescent="0.2">
      <c r="C33" s="255"/>
      <c r="E33" s="255"/>
      <c r="G33" s="255"/>
      <c r="I33" s="255"/>
      <c r="X33" s="255"/>
    </row>
    <row r="34" spans="2:34" ht="13.2" x14ac:dyDescent="0.2">
      <c r="B34" s="255"/>
      <c r="P34" s="255"/>
      <c r="R34" s="255"/>
      <c r="T34" s="255"/>
    </row>
    <row r="35" spans="2:34" ht="13.2" x14ac:dyDescent="0.2">
      <c r="D35" s="255"/>
      <c r="W35" s="255"/>
      <c r="AC35" s="255"/>
      <c r="AD35" s="255"/>
      <c r="AE35" s="255"/>
      <c r="AF35" s="255"/>
      <c r="AG35" s="255"/>
      <c r="AH35" s="255"/>
    </row>
    <row r="36" spans="2:34" ht="13.2" x14ac:dyDescent="0.2">
      <c r="H36" s="255"/>
      <c r="J36" s="255"/>
      <c r="K36" s="255"/>
      <c r="M36" s="255"/>
      <c r="Y36" s="255"/>
      <c r="Z36" s="255"/>
      <c r="AA36" s="255"/>
      <c r="AB36" s="255"/>
      <c r="AC36" s="255"/>
      <c r="AD36" s="255"/>
      <c r="AE36" s="255"/>
      <c r="AF36" s="255"/>
      <c r="AG36" s="255"/>
      <c r="AH36" s="255"/>
    </row>
    <row r="37" spans="2:34" ht="13.2" x14ac:dyDescent="0.2">
      <c r="AH37" s="255"/>
    </row>
    <row r="38" spans="2:34" ht="13.2" x14ac:dyDescent="0.2">
      <c r="AG38" s="255"/>
      <c r="AH38" s="255"/>
    </row>
    <row r="39" spans="2:34" ht="13.2" x14ac:dyDescent="0.2"/>
    <row r="40" spans="2:34" ht="13.2" x14ac:dyDescent="0.2">
      <c r="X40" s="255"/>
    </row>
    <row r="41" spans="2:34" ht="13.2" x14ac:dyDescent="0.2">
      <c r="R41" s="255"/>
    </row>
    <row r="42" spans="2:34" ht="13.2" x14ac:dyDescent="0.2">
      <c r="W42" s="255"/>
    </row>
    <row r="43" spans="2:34" ht="13.2" x14ac:dyDescent="0.2">
      <c r="Y43" s="255"/>
      <c r="Z43" s="255"/>
      <c r="AA43" s="255"/>
      <c r="AB43" s="255"/>
      <c r="AC43" s="255"/>
      <c r="AD43" s="255"/>
      <c r="AE43" s="255"/>
      <c r="AF43" s="255"/>
      <c r="AG43" s="255"/>
      <c r="AH43" s="255"/>
    </row>
    <row r="44" spans="2:34" ht="13.2" x14ac:dyDescent="0.2">
      <c r="AH44" s="255"/>
    </row>
    <row r="45" spans="2:34" ht="13.2" x14ac:dyDescent="0.2">
      <c r="X45" s="255"/>
    </row>
    <row r="46" spans="2:34" ht="13.2" x14ac:dyDescent="0.2"/>
    <row r="47" spans="2:34" ht="13.2" x14ac:dyDescent="0.2"/>
    <row r="48" spans="2:34" ht="13.2" x14ac:dyDescent="0.2">
      <c r="W48" s="255"/>
      <c r="Y48" s="255"/>
      <c r="Z48" s="255"/>
      <c r="AA48" s="255"/>
      <c r="AB48" s="255"/>
      <c r="AC48" s="255"/>
      <c r="AD48" s="255"/>
      <c r="AE48" s="255"/>
      <c r="AF48" s="255"/>
      <c r="AG48" s="255"/>
      <c r="AH48" s="255"/>
    </row>
    <row r="49" spans="28:34" ht="13.2" x14ac:dyDescent="0.2"/>
    <row r="50" spans="28:34" ht="13.2" x14ac:dyDescent="0.2">
      <c r="AE50" s="255"/>
      <c r="AF50" s="255"/>
      <c r="AG50" s="255"/>
      <c r="AH50" s="255"/>
    </row>
    <row r="51" spans="28:34" ht="13.2" x14ac:dyDescent="0.2">
      <c r="AC51" s="255"/>
      <c r="AD51" s="255"/>
      <c r="AE51" s="255"/>
      <c r="AF51" s="255"/>
      <c r="AG51" s="255"/>
      <c r="AH51" s="255"/>
    </row>
    <row r="52" spans="28:34" ht="13.2" x14ac:dyDescent="0.2"/>
    <row r="53" spans="28:34" ht="13.2" x14ac:dyDescent="0.2">
      <c r="AF53" s="255"/>
      <c r="AG53" s="255"/>
      <c r="AH53" s="255"/>
    </row>
    <row r="54" spans="28:34" ht="13.2" x14ac:dyDescent="0.2">
      <c r="AH54" s="255"/>
    </row>
    <row r="55" spans="28:34" ht="13.2" x14ac:dyDescent="0.2"/>
    <row r="56" spans="28:34" ht="13.2" x14ac:dyDescent="0.2">
      <c r="AB56" s="255"/>
      <c r="AC56" s="255"/>
      <c r="AD56" s="255"/>
      <c r="AE56" s="255"/>
      <c r="AF56" s="255"/>
      <c r="AG56" s="255"/>
      <c r="AH56" s="255"/>
    </row>
    <row r="57" spans="28:34" ht="13.2" x14ac:dyDescent="0.2">
      <c r="AH57" s="255"/>
    </row>
    <row r="58" spans="28:34" ht="13.2" x14ac:dyDescent="0.2">
      <c r="AH58" s="255"/>
    </row>
    <row r="59" spans="28:34" ht="13.2" x14ac:dyDescent="0.2">
      <c r="AG59" s="255"/>
      <c r="AH59" s="255"/>
    </row>
    <row r="60" spans="28:34" ht="13.2" x14ac:dyDescent="0.2"/>
    <row r="61" spans="28:34" ht="13.2" x14ac:dyDescent="0.2"/>
    <row r="62" spans="28:34" ht="13.2" x14ac:dyDescent="0.2"/>
    <row r="63" spans="28:34" ht="13.2" x14ac:dyDescent="0.2">
      <c r="AH63" s="255"/>
    </row>
    <row r="64" spans="28:34" ht="13.2" x14ac:dyDescent="0.2">
      <c r="AG64" s="255"/>
      <c r="AH64" s="255"/>
    </row>
    <row r="65" spans="28:34" ht="13.2" x14ac:dyDescent="0.2"/>
    <row r="66" spans="28:34" ht="13.2" x14ac:dyDescent="0.2"/>
    <row r="67" spans="28:34" ht="13.2" x14ac:dyDescent="0.2"/>
    <row r="68" spans="28:34" ht="13.2" x14ac:dyDescent="0.2">
      <c r="AB68" s="255"/>
      <c r="AC68" s="255"/>
      <c r="AD68" s="255"/>
      <c r="AE68" s="255"/>
      <c r="AF68" s="255"/>
      <c r="AG68" s="255"/>
      <c r="AH68" s="255"/>
    </row>
    <row r="69" spans="28:34" ht="13.2" x14ac:dyDescent="0.2">
      <c r="AF69" s="255"/>
      <c r="AG69" s="255"/>
      <c r="AH69" s="255"/>
    </row>
    <row r="70" spans="28:34" ht="13.2" x14ac:dyDescent="0.2"/>
    <row r="71" spans="28:34" ht="13.2" x14ac:dyDescent="0.2"/>
    <row r="72" spans="28:34" ht="13.2" x14ac:dyDescent="0.2"/>
    <row r="73" spans="28:34" ht="13.2" x14ac:dyDescent="0.2"/>
    <row r="74" spans="28:34" ht="13.2" x14ac:dyDescent="0.2"/>
    <row r="75" spans="28:34" ht="13.2" x14ac:dyDescent="0.2">
      <c r="AH75" s="255"/>
    </row>
    <row r="76" spans="28:34" ht="13.2" x14ac:dyDescent="0.2">
      <c r="AF76" s="255"/>
      <c r="AG76" s="255"/>
      <c r="AH76" s="255"/>
    </row>
    <row r="77" spans="28:34" ht="13.2" x14ac:dyDescent="0.2">
      <c r="AG77" s="255"/>
      <c r="AH77" s="255"/>
    </row>
    <row r="78" spans="28:34" ht="13.2" x14ac:dyDescent="0.2"/>
    <row r="79" spans="28:34" ht="13.2" x14ac:dyDescent="0.2"/>
    <row r="80" spans="28:34" ht="13.2" x14ac:dyDescent="0.2"/>
    <row r="81" spans="25:34" ht="13.2" x14ac:dyDescent="0.2"/>
    <row r="82" spans="25:34" ht="13.2" x14ac:dyDescent="0.2">
      <c r="Y82" s="255"/>
    </row>
    <row r="83" spans="25:34" ht="13.2" x14ac:dyDescent="0.2">
      <c r="Y83" s="255"/>
      <c r="Z83" s="255"/>
      <c r="AA83" s="255"/>
      <c r="AB83" s="255"/>
      <c r="AC83" s="255"/>
      <c r="AD83" s="255"/>
      <c r="AE83" s="255"/>
      <c r="AF83" s="255"/>
      <c r="AG83" s="255"/>
      <c r="AH83" s="255"/>
    </row>
    <row r="84" spans="25:34" ht="13.2" x14ac:dyDescent="0.2"/>
    <row r="85" spans="25:34" ht="13.2" x14ac:dyDescent="0.2"/>
    <row r="86" spans="25:34" ht="13.2" x14ac:dyDescent="0.2"/>
    <row r="87" spans="25:34" ht="13.2" x14ac:dyDescent="0.2"/>
    <row r="88" spans="25:34" ht="13.2" x14ac:dyDescent="0.2">
      <c r="AH88" s="255"/>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55"/>
      <c r="AG94" s="255"/>
      <c r="AH94" s="255"/>
    </row>
    <row r="95" spans="25:34" ht="13.5" customHeight="1" x14ac:dyDescent="0.2">
      <c r="AH95" s="255"/>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55"/>
    </row>
    <row r="102" spans="33:34" ht="13.5" customHeight="1" x14ac:dyDescent="0.2"/>
    <row r="103" spans="33:34" ht="13.5" customHeight="1" x14ac:dyDescent="0.2"/>
    <row r="104" spans="33:34" ht="13.5" customHeight="1" x14ac:dyDescent="0.2">
      <c r="AG104" s="255"/>
      <c r="AH104" s="255"/>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55"/>
    </row>
    <row r="117" spans="34:122" ht="13.5" customHeight="1" x14ac:dyDescent="0.2"/>
    <row r="118" spans="34:122" ht="13.5" customHeight="1" x14ac:dyDescent="0.2"/>
    <row r="119" spans="34:122" ht="13.5" customHeight="1" x14ac:dyDescent="0.2"/>
    <row r="120" spans="34:122" ht="13.5" customHeight="1" x14ac:dyDescent="0.2">
      <c r="AH120" s="255"/>
    </row>
    <row r="121" spans="34:122" ht="13.5" customHeight="1" x14ac:dyDescent="0.2">
      <c r="AH121" s="255"/>
    </row>
    <row r="122" spans="34:122" ht="13.5" customHeight="1" x14ac:dyDescent="0.2"/>
    <row r="123" spans="34:122" ht="13.5" customHeight="1" x14ac:dyDescent="0.2"/>
    <row r="124" spans="34:122" ht="13.5" customHeight="1" x14ac:dyDescent="0.2"/>
    <row r="125" spans="34:122" ht="13.5" customHeight="1" x14ac:dyDescent="0.2">
      <c r="DR125" s="255" t="s">
        <v>500</v>
      </c>
    </row>
  </sheetData>
  <sheetProtection algorithmName="SHA-512" hashValue="jkWrsTZCvbasjLsQYgibuD3dUxuCBxB7RcdVn7LPwfUoxt0Y6VmmOyy6gUrGEZhxoI6LkrGjqc26FU0uSRmylg==" saltValue="eCg/AUj67X7WvVvRIOF7Y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09375" defaultRowHeight="13.2" x14ac:dyDescent="0.2"/>
  <cols>
    <col min="1" max="1" width="45.88671875" style="141" customWidth="1"/>
    <col min="2" max="8" width="13.33203125" style="141" customWidth="1"/>
    <col min="9" max="16384" width="11.109375" style="141"/>
  </cols>
  <sheetData>
    <row r="1" spans="1:8" x14ac:dyDescent="0.2">
      <c r="A1" s="135"/>
      <c r="B1" s="136"/>
      <c r="C1" s="137"/>
      <c r="D1" s="138"/>
      <c r="E1" s="139"/>
      <c r="F1" s="139"/>
      <c r="G1" s="139"/>
      <c r="H1" s="140"/>
    </row>
    <row r="2" spans="1:8" x14ac:dyDescent="0.2">
      <c r="A2" s="142"/>
      <c r="B2" s="143"/>
      <c r="C2" s="144"/>
      <c r="D2" s="145" t="s">
        <v>52</v>
      </c>
      <c r="E2" s="146"/>
      <c r="F2" s="147" t="s">
        <v>550</v>
      </c>
      <c r="G2" s="148"/>
      <c r="H2" s="149"/>
    </row>
    <row r="3" spans="1:8" x14ac:dyDescent="0.2">
      <c r="A3" s="145" t="s">
        <v>543</v>
      </c>
      <c r="B3" s="150"/>
      <c r="C3" s="151"/>
      <c r="D3" s="152">
        <v>118668</v>
      </c>
      <c r="E3" s="153"/>
      <c r="F3" s="154">
        <v>70615</v>
      </c>
      <c r="G3" s="155"/>
      <c r="H3" s="156"/>
    </row>
    <row r="4" spans="1:8" x14ac:dyDescent="0.2">
      <c r="A4" s="157"/>
      <c r="B4" s="158"/>
      <c r="C4" s="159"/>
      <c r="D4" s="160">
        <v>39977</v>
      </c>
      <c r="E4" s="161"/>
      <c r="F4" s="162">
        <v>37382</v>
      </c>
      <c r="G4" s="163"/>
      <c r="H4" s="164"/>
    </row>
    <row r="5" spans="1:8" x14ac:dyDescent="0.2">
      <c r="A5" s="145" t="s">
        <v>545</v>
      </c>
      <c r="B5" s="150"/>
      <c r="C5" s="151"/>
      <c r="D5" s="152">
        <v>103901</v>
      </c>
      <c r="E5" s="153"/>
      <c r="F5" s="154">
        <v>69185</v>
      </c>
      <c r="G5" s="155"/>
      <c r="H5" s="156"/>
    </row>
    <row r="6" spans="1:8" x14ac:dyDescent="0.2">
      <c r="A6" s="157"/>
      <c r="B6" s="158"/>
      <c r="C6" s="159"/>
      <c r="D6" s="160">
        <v>51757</v>
      </c>
      <c r="E6" s="161"/>
      <c r="F6" s="162">
        <v>38519</v>
      </c>
      <c r="G6" s="163"/>
      <c r="H6" s="164"/>
    </row>
    <row r="7" spans="1:8" x14ac:dyDescent="0.2">
      <c r="A7" s="145" t="s">
        <v>546</v>
      </c>
      <c r="B7" s="150"/>
      <c r="C7" s="151"/>
      <c r="D7" s="152">
        <v>85055</v>
      </c>
      <c r="E7" s="153"/>
      <c r="F7" s="154">
        <v>70166</v>
      </c>
      <c r="G7" s="155"/>
      <c r="H7" s="156"/>
    </row>
    <row r="8" spans="1:8" x14ac:dyDescent="0.2">
      <c r="A8" s="157"/>
      <c r="B8" s="158"/>
      <c r="C8" s="159"/>
      <c r="D8" s="160">
        <v>48625</v>
      </c>
      <c r="E8" s="161"/>
      <c r="F8" s="162">
        <v>36115</v>
      </c>
      <c r="G8" s="163"/>
      <c r="H8" s="164"/>
    </row>
    <row r="9" spans="1:8" x14ac:dyDescent="0.2">
      <c r="A9" s="145" t="s">
        <v>547</v>
      </c>
      <c r="B9" s="150"/>
      <c r="C9" s="151"/>
      <c r="D9" s="152">
        <v>94386</v>
      </c>
      <c r="E9" s="153"/>
      <c r="F9" s="154">
        <v>70329</v>
      </c>
      <c r="G9" s="155"/>
      <c r="H9" s="156"/>
    </row>
    <row r="10" spans="1:8" x14ac:dyDescent="0.2">
      <c r="A10" s="157"/>
      <c r="B10" s="158"/>
      <c r="C10" s="159"/>
      <c r="D10" s="160">
        <v>48886</v>
      </c>
      <c r="E10" s="161"/>
      <c r="F10" s="162">
        <v>39403</v>
      </c>
      <c r="G10" s="163"/>
      <c r="H10" s="164"/>
    </row>
    <row r="11" spans="1:8" x14ac:dyDescent="0.2">
      <c r="A11" s="145" t="s">
        <v>548</v>
      </c>
      <c r="B11" s="150"/>
      <c r="C11" s="151"/>
      <c r="D11" s="152">
        <v>51172</v>
      </c>
      <c r="E11" s="153"/>
      <c r="F11" s="154">
        <v>71871</v>
      </c>
      <c r="G11" s="155"/>
      <c r="H11" s="156"/>
    </row>
    <row r="12" spans="1:8" x14ac:dyDescent="0.2">
      <c r="A12" s="157"/>
      <c r="B12" s="158"/>
      <c r="C12" s="165"/>
      <c r="D12" s="160">
        <v>29988</v>
      </c>
      <c r="E12" s="161"/>
      <c r="F12" s="162">
        <v>38232</v>
      </c>
      <c r="G12" s="163"/>
      <c r="H12" s="164"/>
    </row>
    <row r="13" spans="1:8" x14ac:dyDescent="0.2">
      <c r="A13" s="145"/>
      <c r="B13" s="150"/>
      <c r="C13" s="166"/>
      <c r="D13" s="167">
        <v>90636</v>
      </c>
      <c r="E13" s="168"/>
      <c r="F13" s="169">
        <v>70433</v>
      </c>
      <c r="G13" s="170"/>
      <c r="H13" s="156"/>
    </row>
    <row r="14" spans="1:8" x14ac:dyDescent="0.2">
      <c r="A14" s="157"/>
      <c r="B14" s="158"/>
      <c r="C14" s="159"/>
      <c r="D14" s="160">
        <v>43847</v>
      </c>
      <c r="E14" s="161"/>
      <c r="F14" s="162">
        <v>37930</v>
      </c>
      <c r="G14" s="163"/>
      <c r="H14" s="164"/>
    </row>
    <row r="17" spans="1:11" x14ac:dyDescent="0.2">
      <c r="A17" s="141" t="s">
        <v>53</v>
      </c>
    </row>
    <row r="18" spans="1:11" x14ac:dyDescent="0.2">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2">
      <c r="A19" s="171" t="s">
        <v>54</v>
      </c>
      <c r="B19" s="171">
        <f>ROUND(VALUE(SUBSTITUTE(実質収支比率等に係る経年分析!F$48,"▲","-")),2)</f>
        <v>7.7</v>
      </c>
      <c r="C19" s="171">
        <f>ROUND(VALUE(SUBSTITUTE(実質収支比率等に係る経年分析!G$48,"▲","-")),2)</f>
        <v>7.37</v>
      </c>
      <c r="D19" s="171">
        <f>ROUND(VALUE(SUBSTITUTE(実質収支比率等に係る経年分析!H$48,"▲","-")),2)</f>
        <v>8</v>
      </c>
      <c r="E19" s="171">
        <f>ROUND(VALUE(SUBSTITUTE(実質収支比率等に係る経年分析!I$48,"▲","-")),2)</f>
        <v>2.81</v>
      </c>
      <c r="F19" s="171">
        <f>ROUND(VALUE(SUBSTITUTE(実質収支比率等に係る経年分析!J$48,"▲","-")),2)</f>
        <v>4.43</v>
      </c>
    </row>
    <row r="20" spans="1:11" x14ac:dyDescent="0.2">
      <c r="A20" s="171" t="s">
        <v>55</v>
      </c>
      <c r="B20" s="171">
        <f>ROUND(VALUE(SUBSTITUTE(実質収支比率等に係る経年分析!F$47,"▲","-")),2)</f>
        <v>17.670000000000002</v>
      </c>
      <c r="C20" s="171">
        <f>ROUND(VALUE(SUBSTITUTE(実質収支比率等に係る経年分析!G$47,"▲","-")),2)</f>
        <v>25.18</v>
      </c>
      <c r="D20" s="171">
        <f>ROUND(VALUE(SUBSTITUTE(実質収支比率等に係る経年分析!H$47,"▲","-")),2)</f>
        <v>15.7</v>
      </c>
      <c r="E20" s="171">
        <f>ROUND(VALUE(SUBSTITUTE(実質収支比率等に係る経年分析!I$47,"▲","-")),2)</f>
        <v>11.59</v>
      </c>
      <c r="F20" s="171">
        <f>ROUND(VALUE(SUBSTITUTE(実質収支比率等に係る経年分析!J$47,"▲","-")),2)</f>
        <v>8.31</v>
      </c>
    </row>
    <row r="21" spans="1:11" x14ac:dyDescent="0.2">
      <c r="A21" s="171" t="s">
        <v>56</v>
      </c>
      <c r="B21" s="171">
        <f>IF(ISNUMBER(VALUE(SUBSTITUTE(実質収支比率等に係る経年分析!F$49,"▲","-"))),ROUND(VALUE(SUBSTITUTE(実質収支比率等に係る経年分析!F$49,"▲","-")),2),NA())</f>
        <v>2.04</v>
      </c>
      <c r="C21" s="171">
        <f>IF(ISNUMBER(VALUE(SUBSTITUTE(実質収支比率等に係る経年分析!G$49,"▲","-"))),ROUND(VALUE(SUBSTITUTE(実質収支比率等に係る経年分析!G$49,"▲","-")),2),NA())</f>
        <v>7.54</v>
      </c>
      <c r="D21" s="171">
        <f>IF(ISNUMBER(VALUE(SUBSTITUTE(実質収支比率等に係る経年分析!H$49,"▲","-"))),ROUND(VALUE(SUBSTITUTE(実質収支比率等に係る経年分析!H$49,"▲","-")),2),NA())</f>
        <v>-8.65</v>
      </c>
      <c r="E21" s="171">
        <f>IF(ISNUMBER(VALUE(SUBSTITUTE(実質収支比率等に係る経年分析!I$49,"▲","-"))),ROUND(VALUE(SUBSTITUTE(実質収支比率等に係る経年分析!I$49,"▲","-")),2),NA())</f>
        <v>-8.4700000000000006</v>
      </c>
      <c r="F21" s="171">
        <f>IF(ISNUMBER(VALUE(SUBSTITUTE(実質収支比率等に係る経年分析!J$49,"▲","-"))),ROUND(VALUE(SUBSTITUTE(実質収支比率等に係る経年分析!J$49,"▲","-")),2),NA())</f>
        <v>-1.06</v>
      </c>
    </row>
    <row r="24" spans="1:11" x14ac:dyDescent="0.2">
      <c r="A24" s="141" t="s">
        <v>57</v>
      </c>
    </row>
    <row r="25" spans="1:11" x14ac:dyDescent="0.2">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2">
      <c r="A26" s="172"/>
      <c r="B26" s="172" t="s">
        <v>58</v>
      </c>
      <c r="C26" s="172" t="s">
        <v>59</v>
      </c>
      <c r="D26" s="172" t="s">
        <v>58</v>
      </c>
      <c r="E26" s="172" t="s">
        <v>59</v>
      </c>
      <c r="F26" s="172" t="s">
        <v>58</v>
      </c>
      <c r="G26" s="172" t="s">
        <v>59</v>
      </c>
      <c r="H26" s="172" t="s">
        <v>58</v>
      </c>
      <c r="I26" s="172" t="s">
        <v>59</v>
      </c>
      <c r="J26" s="172" t="s">
        <v>58</v>
      </c>
      <c r="K26" s="172" t="s">
        <v>59</v>
      </c>
    </row>
    <row r="27" spans="1:11" x14ac:dyDescent="0.2">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0</v>
      </c>
      <c r="D27" s="172" t="e">
        <f>IF(ROUND(VALUE(SUBSTITUTE(連結実質赤字比率に係る赤字・黒字の構成分析!G$43,"▲", "-")), 2) &lt; 0, ABS(ROUND(VALUE(SUBSTITUTE(連結実質赤字比率に係る赤字・黒字の構成分析!G$43,"▲", "-")), 2)), NA())</f>
        <v>#N/A</v>
      </c>
      <c r="E27" s="172">
        <f>IF(ROUND(VALUE(SUBSTITUTE(連結実質赤字比率に係る赤字・黒字の構成分析!G$43,"▲", "-")), 2) &gt;= 0, ABS(ROUND(VALUE(SUBSTITUTE(連結実質赤字比率に係る赤字・黒字の構成分析!G$43,"▲", "-")), 2)), NA())</f>
        <v>0</v>
      </c>
      <c r="F27" s="172" t="e">
        <f>IF(ROUND(VALUE(SUBSTITUTE(連結実質赤字比率に係る赤字・黒字の構成分析!H$43,"▲", "-")), 2) &lt; 0, ABS(ROUND(VALUE(SUBSTITUTE(連結実質赤字比率に係る赤字・黒字の構成分析!H$43,"▲", "-")), 2)), NA())</f>
        <v>#N/A</v>
      </c>
      <c r="G27" s="172">
        <f>IF(ROUND(VALUE(SUBSTITUTE(連結実質赤字比率に係る赤字・黒字の構成分析!H$43,"▲", "-")), 2) &gt;= 0, ABS(ROUND(VALUE(SUBSTITUTE(連結実質赤字比率に係る赤字・黒字の構成分析!H$43,"▲", "-")), 2)), NA())</f>
        <v>1.1399999999999999</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2">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2">
      <c r="A29" s="172" t="str">
        <f>IF(連結実質赤字比率に係る赤字・黒字の構成分析!C$41="",NA(),連結実質赤字比率に係る赤字・黒字の構成分析!C$41)</f>
        <v>特定地域戸別合併処理浄化槽整備事業特別会計</v>
      </c>
      <c r="B29" s="172" t="e">
        <f>IF(ROUND(VALUE(SUBSTITUTE(連結実質赤字比率に係る赤字・黒字の構成分析!F$41,"▲", "-")), 2) &lt; 0, ABS(ROUND(VALUE(SUBSTITUTE(連結実質赤字比率に係る赤字・黒字の構成分析!F$41,"▲", "-")), 2)), NA())</f>
        <v>#N/A</v>
      </c>
      <c r="C29" s="172">
        <f>IF(ROUND(VALUE(SUBSTITUTE(連結実質赤字比率に係る赤字・黒字の構成分析!F$41,"▲", "-")), 2) &gt;= 0, ABS(ROUND(VALUE(SUBSTITUTE(連結実質赤字比率に係る赤字・黒字の構成分析!F$41,"▲", "-")), 2)), NA())</f>
        <v>0</v>
      </c>
      <c r="D29" s="172" t="e">
        <f>IF(ROUND(VALUE(SUBSTITUTE(連結実質赤字比率に係る赤字・黒字の構成分析!G$41,"▲", "-")), 2) &lt; 0, ABS(ROUND(VALUE(SUBSTITUTE(連結実質赤字比率に係る赤字・黒字の構成分析!G$41,"▲", "-")), 2)), NA())</f>
        <v>#N/A</v>
      </c>
      <c r="E29" s="172">
        <f>IF(ROUND(VALUE(SUBSTITUTE(連結実質赤字比率に係る赤字・黒字の構成分析!G$41,"▲", "-")), 2) &gt;= 0, ABS(ROUND(VALUE(SUBSTITUTE(連結実質赤字比率に係る赤字・黒字の構成分析!G$41,"▲", "-")), 2)), NA())</f>
        <v>0</v>
      </c>
      <c r="F29" s="172" t="e">
        <f>IF(ROUND(VALUE(SUBSTITUTE(連結実質赤字比率に係る赤字・黒字の構成分析!H$41,"▲", "-")), 2) &lt; 0, ABS(ROUND(VALUE(SUBSTITUTE(連結実質赤字比率に係る赤字・黒字の構成分析!H$41,"▲", "-")), 2)), NA())</f>
        <v>#N/A</v>
      </c>
      <c r="G29" s="172">
        <f>IF(ROUND(VALUE(SUBSTITUTE(連結実質赤字比率に係る赤字・黒字の構成分析!H$41,"▲", "-")), 2) &gt;= 0, ABS(ROUND(VALUE(SUBSTITUTE(連結実質赤字比率に係る赤字・黒字の構成分析!H$41,"▲", "-")), 2)), NA())</f>
        <v>0</v>
      </c>
      <c r="H29" s="172" t="e">
        <f>IF(ROUND(VALUE(SUBSTITUTE(連結実質赤字比率に係る赤字・黒字の構成分析!I$41,"▲", "-")), 2) &lt; 0, ABS(ROUND(VALUE(SUBSTITUTE(連結実質赤字比率に係る赤字・黒字の構成分析!I$41,"▲", "-")), 2)), NA())</f>
        <v>#N/A</v>
      </c>
      <c r="I29" s="172">
        <f>IF(ROUND(VALUE(SUBSTITUTE(連結実質赤字比率に係る赤字・黒字の構成分析!I$41,"▲", "-")), 2) &gt;= 0, ABS(ROUND(VALUE(SUBSTITUTE(連結実質赤字比率に係る赤字・黒字の構成分析!I$41,"▲", "-")), 2)), NA())</f>
        <v>0</v>
      </c>
      <c r="J29" s="172" t="e">
        <f>IF(ROUND(VALUE(SUBSTITUTE(連結実質赤字比率に係る赤字・黒字の構成分析!J$41,"▲", "-")), 2) &lt; 0, ABS(ROUND(VALUE(SUBSTITUTE(連結実質赤字比率に係る赤字・黒字の構成分析!J$41,"▲", "-")), 2)), NA())</f>
        <v>#N/A</v>
      </c>
      <c r="K29" s="172">
        <f>IF(ROUND(VALUE(SUBSTITUTE(連結実質赤字比率に係る赤字・黒字の構成分析!J$41,"▲", "-")), 2) &gt;= 0, ABS(ROUND(VALUE(SUBSTITUTE(連結実質赤字比率に係る赤字・黒字の構成分析!J$41,"▲", "-")), 2)), NA())</f>
        <v>0</v>
      </c>
    </row>
    <row r="30" spans="1:11" x14ac:dyDescent="0.2">
      <c r="A30" s="172" t="str">
        <f>IF(連結実質赤字比率に係る赤字・黒字の構成分析!C$40="",NA(),連結実質赤字比率に係る赤字・黒字の構成分析!C$40)</f>
        <v>市営墓地事業特別会計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v>
      </c>
    </row>
    <row r="31" spans="1:11" x14ac:dyDescent="0.2">
      <c r="A31" s="172" t="str">
        <f>IF(連結実質赤字比率に係る赤字・黒字の構成分析!C$39="",NA(),連結実質赤字比率に係る赤字・黒字の構成分析!C$39)</f>
        <v>後期高齢者医療特別会計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0.01</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0.01</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0.01</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v>
      </c>
    </row>
    <row r="32" spans="1:11" x14ac:dyDescent="0.2">
      <c r="A32" s="172" t="str">
        <f>IF(連結実質赤字比率に係る赤字・黒字の構成分析!C$38="",NA(),連結実質赤字比率に係る赤字・黒字の構成分析!C$38)</f>
        <v>介護保険特別会計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1.07</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0.73</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0.28000000000000003</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0.84</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0.74</v>
      </c>
    </row>
    <row r="33" spans="1:16" x14ac:dyDescent="0.2">
      <c r="A33" s="172" t="str">
        <f>IF(連結実質赤字比率に係る赤字・黒字の構成分析!C$37="",NA(),連結実質赤字比率に係る赤字・黒字の構成分析!C$37)</f>
        <v>下水道事業会計</v>
      </c>
      <c r="B33" s="172" t="e">
        <f>IF(ROUND(VALUE(SUBSTITUTE(連結実質赤字比率に係る赤字・黒字の構成分析!F$37,"▲", "-")), 2) &lt; 0, ABS(ROUND(VALUE(SUBSTITUTE(連結実質赤字比率に係る赤字・黒字の構成分析!F$37,"▲", "-")), 2)), NA())</f>
        <v>#VALUE!</v>
      </c>
      <c r="C33" s="172" t="e">
        <f>IF(ROUND(VALUE(SUBSTITUTE(連結実質赤字比率に係る赤字・黒字の構成分析!F$37,"▲", "-")), 2) &gt;= 0, ABS(ROUND(VALUE(SUBSTITUTE(連結実質赤字比率に係る赤字・黒字の構成分析!F$37,"▲", "-")), 2)), NA())</f>
        <v>#VALUE!</v>
      </c>
      <c r="D33" s="172" t="e">
        <f>IF(ROUND(VALUE(SUBSTITUTE(連結実質赤字比率に係る赤字・黒字の構成分析!G$37,"▲", "-")), 2) &lt; 0, ABS(ROUND(VALUE(SUBSTITUTE(連結実質赤字比率に係る赤字・黒字の構成分析!G$37,"▲", "-")), 2)), NA())</f>
        <v>#VALUE!</v>
      </c>
      <c r="E33" s="172" t="e">
        <f>IF(ROUND(VALUE(SUBSTITUTE(連結実質赤字比率に係る赤字・黒字の構成分析!G$37,"▲", "-")), 2) &gt;= 0, ABS(ROUND(VALUE(SUBSTITUTE(連結実質赤字比率に係る赤字・黒字の構成分析!G$37,"▲", "-")), 2)), NA())</f>
        <v>#VALUE!</v>
      </c>
      <c r="F33" s="172" t="e">
        <f>IF(ROUND(VALUE(SUBSTITUTE(連結実質赤字比率に係る赤字・黒字の構成分析!H$37,"▲", "-")), 2) &lt; 0, ABS(ROUND(VALUE(SUBSTITUTE(連結実質赤字比率に係る赤字・黒字の構成分析!H$37,"▲", "-")), 2)), NA())</f>
        <v>#VALUE!</v>
      </c>
      <c r="G33" s="172" t="e">
        <f>IF(ROUND(VALUE(SUBSTITUTE(連結実質赤字比率に係る赤字・黒字の構成分析!H$37,"▲", "-")), 2) &gt;= 0, ABS(ROUND(VALUE(SUBSTITUTE(連結実質赤字比率に係る赤字・黒字の構成分析!H$37,"▲", "-")), 2)), NA())</f>
        <v>#VALUE!</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0.82</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1.73</v>
      </c>
    </row>
    <row r="34" spans="1:16" x14ac:dyDescent="0.2">
      <c r="A34" s="172" t="str">
        <f>IF(連結実質赤字比率に係る赤字・黒字の構成分析!C$36="",NA(),連結実質赤字比率に係る赤字・黒字の構成分析!C$36)</f>
        <v>国民健康保険特別会計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2.88</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3.24</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3.79</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3.89</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3.06</v>
      </c>
    </row>
    <row r="35" spans="1:16" x14ac:dyDescent="0.2">
      <c r="A35" s="172" t="str">
        <f>IF(連結実質赤字比率に係る赤字・黒字の構成分析!C$35="",NA(),連結実質赤字比率に係る赤字・黒字の構成分析!C$35)</f>
        <v>一般会計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7.69</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7.52</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8.1300000000000008</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2.93</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4.55</v>
      </c>
    </row>
    <row r="36" spans="1:16" x14ac:dyDescent="0.2">
      <c r="A36" s="172" t="str">
        <f>IF(連結実質赤字比率に係る赤字・黒字の構成分析!C$34="",NA(),連結実質赤字比率に係る赤字・黒字の構成分析!C$34)</f>
        <v>水道事業会計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10.43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11.12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11.79</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12.38</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11.91</v>
      </c>
    </row>
    <row r="39" spans="1:16" x14ac:dyDescent="0.2">
      <c r="A39" s="141" t="s">
        <v>60</v>
      </c>
    </row>
    <row r="40" spans="1:16" x14ac:dyDescent="0.2">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2">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2">
      <c r="A42" s="173" t="s">
        <v>63</v>
      </c>
      <c r="B42" s="173"/>
      <c r="C42" s="173"/>
      <c r="D42" s="173">
        <f>'実質公債費比率（分子）の構造'!K$52</f>
        <v>3155</v>
      </c>
      <c r="E42" s="173"/>
      <c r="F42" s="173"/>
      <c r="G42" s="173">
        <f>'実質公債費比率（分子）の構造'!L$52</f>
        <v>3225</v>
      </c>
      <c r="H42" s="173"/>
      <c r="I42" s="173"/>
      <c r="J42" s="173">
        <f>'実質公債費比率（分子）の構造'!M$52</f>
        <v>3273</v>
      </c>
      <c r="K42" s="173"/>
      <c r="L42" s="173"/>
      <c r="M42" s="173">
        <f>'実質公債費比率（分子）の構造'!N$52</f>
        <v>3296</v>
      </c>
      <c r="N42" s="173"/>
      <c r="O42" s="173"/>
      <c r="P42" s="173">
        <f>'実質公債費比率（分子）の構造'!O$52</f>
        <v>3325</v>
      </c>
    </row>
    <row r="43" spans="1:16" x14ac:dyDescent="0.2">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f>'実質公債費比率（分子）の構造'!O$51</f>
        <v>0</v>
      </c>
      <c r="O43" s="173"/>
      <c r="P43" s="173"/>
    </row>
    <row r="44" spans="1:16" x14ac:dyDescent="0.2">
      <c r="A44" s="173" t="s">
        <v>65</v>
      </c>
      <c r="B44" s="173">
        <f>'実質公債費比率（分子）の構造'!K$50</f>
        <v>33</v>
      </c>
      <c r="C44" s="173"/>
      <c r="D44" s="173"/>
      <c r="E44" s="173">
        <f>'実質公債費比率（分子）の構造'!L$50</f>
        <v>11</v>
      </c>
      <c r="F44" s="173"/>
      <c r="G44" s="173"/>
      <c r="H44" s="173">
        <f>'実質公債費比率（分子）の構造'!M$50</f>
        <v>1280</v>
      </c>
      <c r="I44" s="173"/>
      <c r="J44" s="173"/>
      <c r="K44" s="173">
        <f>'実質公債費比率（分子）の構造'!N$50</f>
        <v>9</v>
      </c>
      <c r="L44" s="173"/>
      <c r="M44" s="173"/>
      <c r="N44" s="173">
        <f>'実質公債費比率（分子）の構造'!O$50</f>
        <v>23</v>
      </c>
      <c r="O44" s="173"/>
      <c r="P44" s="173"/>
    </row>
    <row r="45" spans="1:16" x14ac:dyDescent="0.2">
      <c r="A45" s="173" t="s">
        <v>66</v>
      </c>
      <c r="B45" s="173">
        <f>'実質公債費比率（分子）の構造'!K$49</f>
        <v>210</v>
      </c>
      <c r="C45" s="173"/>
      <c r="D45" s="173"/>
      <c r="E45" s="173">
        <f>'実質公債費比率（分子）の構造'!L$49</f>
        <v>214</v>
      </c>
      <c r="F45" s="173"/>
      <c r="G45" s="173"/>
      <c r="H45" s="173">
        <f>'実質公債費比率（分子）の構造'!M$49</f>
        <v>205</v>
      </c>
      <c r="I45" s="173"/>
      <c r="J45" s="173"/>
      <c r="K45" s="173">
        <f>'実質公債費比率（分子）の構造'!N$49</f>
        <v>222</v>
      </c>
      <c r="L45" s="173"/>
      <c r="M45" s="173"/>
      <c r="N45" s="173">
        <f>'実質公債費比率（分子）の構造'!O$49</f>
        <v>220</v>
      </c>
      <c r="O45" s="173"/>
      <c r="P45" s="173"/>
    </row>
    <row r="46" spans="1:16" x14ac:dyDescent="0.2">
      <c r="A46" s="173" t="s">
        <v>67</v>
      </c>
      <c r="B46" s="173">
        <f>'実質公債費比率（分子）の構造'!K$48</f>
        <v>1010</v>
      </c>
      <c r="C46" s="173"/>
      <c r="D46" s="173"/>
      <c r="E46" s="173">
        <f>'実質公債費比率（分子）の構造'!L$48</f>
        <v>962</v>
      </c>
      <c r="F46" s="173"/>
      <c r="G46" s="173"/>
      <c r="H46" s="173">
        <f>'実質公債費比率（分子）の構造'!M$48</f>
        <v>1056</v>
      </c>
      <c r="I46" s="173"/>
      <c r="J46" s="173"/>
      <c r="K46" s="173">
        <f>'実質公債費比率（分子）の構造'!N$48</f>
        <v>881</v>
      </c>
      <c r="L46" s="173"/>
      <c r="M46" s="173"/>
      <c r="N46" s="173">
        <f>'実質公債費比率（分子）の構造'!O$48</f>
        <v>864</v>
      </c>
      <c r="O46" s="173"/>
      <c r="P46" s="173"/>
    </row>
    <row r="47" spans="1:16" x14ac:dyDescent="0.2">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2">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2">
      <c r="A49" s="173" t="s">
        <v>70</v>
      </c>
      <c r="B49" s="173">
        <f>'実質公債費比率（分子）の構造'!K$45</f>
        <v>2853</v>
      </c>
      <c r="C49" s="173"/>
      <c r="D49" s="173"/>
      <c r="E49" s="173">
        <f>'実質公債費比率（分子）の構造'!L$45</f>
        <v>2923</v>
      </c>
      <c r="F49" s="173"/>
      <c r="G49" s="173"/>
      <c r="H49" s="173">
        <f>'実質公債費比率（分子）の構造'!M$45</f>
        <v>3053</v>
      </c>
      <c r="I49" s="173"/>
      <c r="J49" s="173"/>
      <c r="K49" s="173">
        <f>'実質公債費比率（分子）の構造'!N$45</f>
        <v>3082</v>
      </c>
      <c r="L49" s="173"/>
      <c r="M49" s="173"/>
      <c r="N49" s="173">
        <f>'実質公債費比率（分子）の構造'!O$45</f>
        <v>3128</v>
      </c>
      <c r="O49" s="173"/>
      <c r="P49" s="173"/>
    </row>
    <row r="50" spans="1:16" x14ac:dyDescent="0.2">
      <c r="A50" s="173" t="s">
        <v>71</v>
      </c>
      <c r="B50" s="173" t="e">
        <f>NA()</f>
        <v>#N/A</v>
      </c>
      <c r="C50" s="173">
        <f>IF(ISNUMBER('実質公債費比率（分子）の構造'!K$53),'実質公債費比率（分子）の構造'!K$53,NA())</f>
        <v>951</v>
      </c>
      <c r="D50" s="173" t="e">
        <f>NA()</f>
        <v>#N/A</v>
      </c>
      <c r="E50" s="173" t="e">
        <f>NA()</f>
        <v>#N/A</v>
      </c>
      <c r="F50" s="173">
        <f>IF(ISNUMBER('実質公債費比率（分子）の構造'!L$53),'実質公債費比率（分子）の構造'!L$53,NA())</f>
        <v>885</v>
      </c>
      <c r="G50" s="173" t="e">
        <f>NA()</f>
        <v>#N/A</v>
      </c>
      <c r="H50" s="173" t="e">
        <f>NA()</f>
        <v>#N/A</v>
      </c>
      <c r="I50" s="173">
        <f>IF(ISNUMBER('実質公債費比率（分子）の構造'!M$53),'実質公債費比率（分子）の構造'!M$53,NA())</f>
        <v>2321</v>
      </c>
      <c r="J50" s="173" t="e">
        <f>NA()</f>
        <v>#N/A</v>
      </c>
      <c r="K50" s="173" t="e">
        <f>NA()</f>
        <v>#N/A</v>
      </c>
      <c r="L50" s="173">
        <f>IF(ISNUMBER('実質公債費比率（分子）の構造'!N$53),'実質公債費比率（分子）の構造'!N$53,NA())</f>
        <v>898</v>
      </c>
      <c r="M50" s="173" t="e">
        <f>NA()</f>
        <v>#N/A</v>
      </c>
      <c r="N50" s="173" t="e">
        <f>NA()</f>
        <v>#N/A</v>
      </c>
      <c r="O50" s="173">
        <f>IF(ISNUMBER('実質公債費比率（分子）の構造'!O$53),'実質公債費比率（分子）の構造'!O$53,NA())</f>
        <v>910</v>
      </c>
      <c r="P50" s="173" t="e">
        <f>NA()</f>
        <v>#N/A</v>
      </c>
    </row>
    <row r="53" spans="1:16" x14ac:dyDescent="0.2">
      <c r="A53" s="141" t="s">
        <v>72</v>
      </c>
    </row>
    <row r="54" spans="1:16" x14ac:dyDescent="0.2">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2">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2">
      <c r="A56" s="172" t="s">
        <v>43</v>
      </c>
      <c r="B56" s="172"/>
      <c r="C56" s="172"/>
      <c r="D56" s="172">
        <f>'将来負担比率（分子）の構造'!I$52</f>
        <v>37292</v>
      </c>
      <c r="E56" s="172"/>
      <c r="F56" s="172"/>
      <c r="G56" s="172">
        <f>'将来負担比率（分子）の構造'!J$52</f>
        <v>38149</v>
      </c>
      <c r="H56" s="172"/>
      <c r="I56" s="172"/>
      <c r="J56" s="172">
        <f>'将来負担比率（分子）の構造'!K$52</f>
        <v>38198</v>
      </c>
      <c r="K56" s="172"/>
      <c r="L56" s="172"/>
      <c r="M56" s="172">
        <f>'将来負担比率（分子）の構造'!L$52</f>
        <v>39759</v>
      </c>
      <c r="N56" s="172"/>
      <c r="O56" s="172"/>
      <c r="P56" s="172">
        <f>'将来負担比率（分子）の構造'!M$52</f>
        <v>39124</v>
      </c>
    </row>
    <row r="57" spans="1:16" x14ac:dyDescent="0.2">
      <c r="A57" s="172" t="s">
        <v>42</v>
      </c>
      <c r="B57" s="172"/>
      <c r="C57" s="172"/>
      <c r="D57" s="172">
        <f>'将来負担比率（分子）の構造'!I$51</f>
        <v>5729</v>
      </c>
      <c r="E57" s="172"/>
      <c r="F57" s="172"/>
      <c r="G57" s="172">
        <f>'将来負担比率（分子）の構造'!J$51</f>
        <v>5715</v>
      </c>
      <c r="H57" s="172"/>
      <c r="I57" s="172"/>
      <c r="J57" s="172">
        <f>'将来負担比率（分子）の構造'!K$51</f>
        <v>5712</v>
      </c>
      <c r="K57" s="172"/>
      <c r="L57" s="172"/>
      <c r="M57" s="172">
        <f>'将来負担比率（分子）の構造'!L$51</f>
        <v>5763</v>
      </c>
      <c r="N57" s="172"/>
      <c r="O57" s="172"/>
      <c r="P57" s="172">
        <f>'将来負担比率（分子）の構造'!M$51</f>
        <v>5657</v>
      </c>
    </row>
    <row r="58" spans="1:16" x14ac:dyDescent="0.2">
      <c r="A58" s="172" t="s">
        <v>41</v>
      </c>
      <c r="B58" s="172"/>
      <c r="C58" s="172"/>
      <c r="D58" s="172">
        <f>'将来負担比率（分子）の構造'!I$50</f>
        <v>9488</v>
      </c>
      <c r="E58" s="172"/>
      <c r="F58" s="172"/>
      <c r="G58" s="172">
        <f>'将来負担比率（分子）の構造'!J$50</f>
        <v>8955</v>
      </c>
      <c r="H58" s="172"/>
      <c r="I58" s="172"/>
      <c r="J58" s="172">
        <f>'将来負担比率（分子）の構造'!K$50</f>
        <v>5891</v>
      </c>
      <c r="K58" s="172"/>
      <c r="L58" s="172"/>
      <c r="M58" s="172">
        <f>'将来負担比率（分子）の構造'!L$50</f>
        <v>4998</v>
      </c>
      <c r="N58" s="172"/>
      <c r="O58" s="172"/>
      <c r="P58" s="172">
        <f>'将来負担比率（分子）の構造'!M$50</f>
        <v>5073</v>
      </c>
    </row>
    <row r="59" spans="1:16" x14ac:dyDescent="0.2">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2">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2">
      <c r="A61" s="172" t="s">
        <v>36</v>
      </c>
      <c r="B61" s="172" t="str">
        <f>'将来負担比率（分子）の構造'!I$46</f>
        <v>-</v>
      </c>
      <c r="C61" s="172"/>
      <c r="D61" s="172"/>
      <c r="E61" s="172" t="str">
        <f>'将来負担比率（分子）の構造'!J$46</f>
        <v>-</v>
      </c>
      <c r="F61" s="172"/>
      <c r="G61" s="172"/>
      <c r="H61" s="172" t="str">
        <f>'将来負担比率（分子）の構造'!K$46</f>
        <v>-</v>
      </c>
      <c r="I61" s="172"/>
      <c r="J61" s="172"/>
      <c r="K61" s="172" t="str">
        <f>'将来負担比率（分子）の構造'!L$46</f>
        <v>-</v>
      </c>
      <c r="L61" s="172"/>
      <c r="M61" s="172"/>
      <c r="N61" s="172" t="str">
        <f>'将来負担比率（分子）の構造'!M$46</f>
        <v>-</v>
      </c>
      <c r="O61" s="172"/>
      <c r="P61" s="172"/>
    </row>
    <row r="62" spans="1:16" x14ac:dyDescent="0.2">
      <c r="A62" s="172" t="s">
        <v>35</v>
      </c>
      <c r="B62" s="172">
        <f>'将来負担比率（分子）の構造'!I$45</f>
        <v>4251</v>
      </c>
      <c r="C62" s="172"/>
      <c r="D62" s="172"/>
      <c r="E62" s="172">
        <f>'将来負担比率（分子）の構造'!J$45</f>
        <v>4034</v>
      </c>
      <c r="F62" s="172"/>
      <c r="G62" s="172"/>
      <c r="H62" s="172">
        <f>'将来負担比率（分子）の構造'!K$45</f>
        <v>4105</v>
      </c>
      <c r="I62" s="172"/>
      <c r="J62" s="172"/>
      <c r="K62" s="172">
        <f>'将来負担比率（分子）の構造'!L$45</f>
        <v>4164</v>
      </c>
      <c r="L62" s="172"/>
      <c r="M62" s="172"/>
      <c r="N62" s="172">
        <f>'将来負担比率（分子）の構造'!M$45</f>
        <v>4125</v>
      </c>
      <c r="O62" s="172"/>
      <c r="P62" s="172"/>
    </row>
    <row r="63" spans="1:16" x14ac:dyDescent="0.2">
      <c r="A63" s="172" t="s">
        <v>34</v>
      </c>
      <c r="B63" s="172">
        <f>'将来負担比率（分子）の構造'!I$44</f>
        <v>2640</v>
      </c>
      <c r="C63" s="172"/>
      <c r="D63" s="172"/>
      <c r="E63" s="172">
        <f>'将来負担比率（分子）の構造'!J$44</f>
        <v>3549</v>
      </c>
      <c r="F63" s="172"/>
      <c r="G63" s="172"/>
      <c r="H63" s="172">
        <f>'将来負担比率（分子）の構造'!K$44</f>
        <v>3605</v>
      </c>
      <c r="I63" s="172"/>
      <c r="J63" s="172"/>
      <c r="K63" s="172">
        <f>'将来負担比率（分子）の構造'!L$44</f>
        <v>3501</v>
      </c>
      <c r="L63" s="172"/>
      <c r="M63" s="172"/>
      <c r="N63" s="172">
        <f>'将来負担比率（分子）の構造'!M$44</f>
        <v>3415</v>
      </c>
      <c r="O63" s="172"/>
      <c r="P63" s="172"/>
    </row>
    <row r="64" spans="1:16" x14ac:dyDescent="0.2">
      <c r="A64" s="172" t="s">
        <v>33</v>
      </c>
      <c r="B64" s="172">
        <f>'将来負担比率（分子）の構造'!I$43</f>
        <v>12483</v>
      </c>
      <c r="C64" s="172"/>
      <c r="D64" s="172"/>
      <c r="E64" s="172">
        <f>'将来負担比率（分子）の構造'!J$43</f>
        <v>12606</v>
      </c>
      <c r="F64" s="172"/>
      <c r="G64" s="172"/>
      <c r="H64" s="172">
        <f>'将来負担比率（分子）の構造'!K$43</f>
        <v>12299</v>
      </c>
      <c r="I64" s="172"/>
      <c r="J64" s="172"/>
      <c r="K64" s="172">
        <f>'将来負担比率（分子）の構造'!L$43</f>
        <v>11159</v>
      </c>
      <c r="L64" s="172"/>
      <c r="M64" s="172"/>
      <c r="N64" s="172">
        <f>'将来負担比率（分子）の構造'!M$43</f>
        <v>9664</v>
      </c>
      <c r="O64" s="172"/>
      <c r="P64" s="172"/>
    </row>
    <row r="65" spans="1:16" x14ac:dyDescent="0.2">
      <c r="A65" s="172" t="s">
        <v>32</v>
      </c>
      <c r="B65" s="172">
        <f>'将来負担比率（分子）の構造'!I$42</f>
        <v>1338</v>
      </c>
      <c r="C65" s="172"/>
      <c r="D65" s="172"/>
      <c r="E65" s="172">
        <f>'将来負担比率（分子）の構造'!J$42</f>
        <v>1329</v>
      </c>
      <c r="F65" s="172"/>
      <c r="G65" s="172"/>
      <c r="H65" s="172">
        <f>'将来負担比率（分子）の構造'!K$42</f>
        <v>50</v>
      </c>
      <c r="I65" s="172"/>
      <c r="J65" s="172"/>
      <c r="K65" s="172">
        <f>'将来負担比率（分子）の構造'!L$42</f>
        <v>41</v>
      </c>
      <c r="L65" s="172"/>
      <c r="M65" s="172"/>
      <c r="N65" s="172">
        <f>'将来負担比率（分子）の構造'!M$42</f>
        <v>33</v>
      </c>
      <c r="O65" s="172"/>
      <c r="P65" s="172"/>
    </row>
    <row r="66" spans="1:16" x14ac:dyDescent="0.2">
      <c r="A66" s="172" t="s">
        <v>31</v>
      </c>
      <c r="B66" s="172">
        <f>'将来負担比率（分子）の構造'!I$41</f>
        <v>37477</v>
      </c>
      <c r="C66" s="172"/>
      <c r="D66" s="172"/>
      <c r="E66" s="172">
        <f>'将来負担比率（分子）の構造'!J$41</f>
        <v>37872</v>
      </c>
      <c r="F66" s="172"/>
      <c r="G66" s="172"/>
      <c r="H66" s="172">
        <f>'将来負担比率（分子）の構造'!K$41</f>
        <v>38638</v>
      </c>
      <c r="I66" s="172"/>
      <c r="J66" s="172"/>
      <c r="K66" s="172">
        <f>'将来負担比率（分子）の構造'!L$41</f>
        <v>41706</v>
      </c>
      <c r="L66" s="172"/>
      <c r="M66" s="172"/>
      <c r="N66" s="172">
        <f>'将来負担比率（分子）の構造'!M$41</f>
        <v>42601</v>
      </c>
      <c r="O66" s="172"/>
      <c r="P66" s="172"/>
    </row>
    <row r="67" spans="1:16" x14ac:dyDescent="0.2">
      <c r="A67" s="172" t="s">
        <v>75</v>
      </c>
      <c r="B67" s="172" t="e">
        <f>NA()</f>
        <v>#N/A</v>
      </c>
      <c r="C67" s="172">
        <f>IF(ISNUMBER('将来負担比率（分子）の構造'!I$53), IF('将来負担比率（分子）の構造'!I$53 &lt; 0, 0, '将来負担比率（分子）の構造'!I$53), NA())</f>
        <v>5680</v>
      </c>
      <c r="D67" s="172" t="e">
        <f>NA()</f>
        <v>#N/A</v>
      </c>
      <c r="E67" s="172" t="e">
        <f>NA()</f>
        <v>#N/A</v>
      </c>
      <c r="F67" s="172">
        <f>IF(ISNUMBER('将来負担比率（分子）の構造'!J$53), IF('将来負担比率（分子）の構造'!J$53 &lt; 0, 0, '将来負担比率（分子）の構造'!J$53), NA())</f>
        <v>6571</v>
      </c>
      <c r="G67" s="172" t="e">
        <f>NA()</f>
        <v>#N/A</v>
      </c>
      <c r="H67" s="172" t="e">
        <f>NA()</f>
        <v>#N/A</v>
      </c>
      <c r="I67" s="172">
        <f>IF(ISNUMBER('将来負担比率（分子）の構造'!K$53), IF('将来負担比率（分子）の構造'!K$53 &lt; 0, 0, '将来負担比率（分子）の構造'!K$53), NA())</f>
        <v>8895</v>
      </c>
      <c r="J67" s="172" t="e">
        <f>NA()</f>
        <v>#N/A</v>
      </c>
      <c r="K67" s="172" t="e">
        <f>NA()</f>
        <v>#N/A</v>
      </c>
      <c r="L67" s="172">
        <f>IF(ISNUMBER('将来負担比率（分子）の構造'!L$53), IF('将来負担比率（分子）の構造'!L$53 &lt; 0, 0, '将来負担比率（分子）の構造'!L$53), NA())</f>
        <v>10051</v>
      </c>
      <c r="M67" s="172" t="e">
        <f>NA()</f>
        <v>#N/A</v>
      </c>
      <c r="N67" s="172" t="e">
        <f>NA()</f>
        <v>#N/A</v>
      </c>
      <c r="O67" s="172">
        <f>IF(ISNUMBER('将来負担比率（分子）の構造'!M$53), IF('将来負担比率（分子）の構造'!M$53 &lt; 0, 0, '将来負担比率（分子）の構造'!M$53), NA())</f>
        <v>9985</v>
      </c>
      <c r="P67" s="172" t="e">
        <f>NA()</f>
        <v>#N/A</v>
      </c>
    </row>
    <row r="70" spans="1:16" x14ac:dyDescent="0.2">
      <c r="A70" s="174" t="s">
        <v>76</v>
      </c>
      <c r="B70" s="174"/>
      <c r="C70" s="174"/>
      <c r="D70" s="174"/>
      <c r="E70" s="174"/>
      <c r="F70" s="174"/>
    </row>
    <row r="71" spans="1:16" x14ac:dyDescent="0.2">
      <c r="A71" s="175"/>
      <c r="B71" s="175" t="str">
        <f>基金残高に係る経年分析!F54</f>
        <v>R01</v>
      </c>
      <c r="C71" s="175" t="str">
        <f>基金残高に係る経年分析!G54</f>
        <v>R02</v>
      </c>
      <c r="D71" s="175" t="str">
        <f>基金残高に係る経年分析!H54</f>
        <v>R03</v>
      </c>
    </row>
    <row r="72" spans="1:16" x14ac:dyDescent="0.2">
      <c r="A72" s="175" t="s">
        <v>77</v>
      </c>
      <c r="B72" s="176">
        <f>基金残高に係る経年分析!F55</f>
        <v>2947</v>
      </c>
      <c r="C72" s="176">
        <f>基金残高に係る経年分析!G55</f>
        <v>2247</v>
      </c>
      <c r="D72" s="176">
        <f>基金残高に係る経年分析!H55</f>
        <v>1677</v>
      </c>
    </row>
    <row r="73" spans="1:16" x14ac:dyDescent="0.2">
      <c r="A73" s="175" t="s">
        <v>78</v>
      </c>
      <c r="B73" s="176">
        <f>基金残高に係る経年分析!F56</f>
        <v>379</v>
      </c>
      <c r="C73" s="176">
        <f>基金残高に係る経年分析!G56</f>
        <v>99</v>
      </c>
      <c r="D73" s="176">
        <f>基金残高に係る経年分析!H56</f>
        <v>405</v>
      </c>
    </row>
    <row r="74" spans="1:16" x14ac:dyDescent="0.2">
      <c r="A74" s="175" t="s">
        <v>79</v>
      </c>
      <c r="B74" s="176">
        <f>基金残高に係る経年分析!F57</f>
        <v>1264</v>
      </c>
      <c r="C74" s="176">
        <f>基金残高に係る経年分析!G57</f>
        <v>1174</v>
      </c>
      <c r="D74" s="176">
        <f>基金残高に係る経年分析!H57</f>
        <v>2006</v>
      </c>
    </row>
  </sheetData>
  <sheetProtection algorithmName="SHA-512" hashValue="/naFtTpSVakLgOfWHV1e+bR+GN0eMo8smL/POIJctPuq2XCrijpK0bSgCVhBIjXlW67QavVAOmckeqZLemZEvw==" saltValue="6tiqhR9fjK+4MxhQQFPxg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zoomScale="75" zoomScaleNormal="75" workbookViewId="0">
      <selection activeCell="A115" sqref="A115:XFD115"/>
    </sheetView>
  </sheetViews>
  <sheetFormatPr defaultColWidth="0" defaultRowHeight="11.25" customHeight="1" zeroHeight="1" x14ac:dyDescent="0.2"/>
  <cols>
    <col min="1" max="1" width="1.6640625" style="212" customWidth="1"/>
    <col min="2" max="2" width="2.33203125" style="212" customWidth="1"/>
    <col min="3" max="16" width="2.6640625" style="212" customWidth="1"/>
    <col min="17" max="17" width="2.33203125" style="212" customWidth="1"/>
    <col min="18" max="95" width="1.6640625" style="212" customWidth="1"/>
    <col min="96" max="133" width="1.6640625" style="222" customWidth="1"/>
    <col min="134" max="143" width="1.6640625" style="212" customWidth="1"/>
    <col min="144" max="16384" width="0" style="212" hidden="1"/>
  </cols>
  <sheetData>
    <row r="1" spans="2:143" ht="22.5" customHeight="1" thickBot="1" x14ac:dyDescent="0.25">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81" t="s">
        <v>212</v>
      </c>
      <c r="DI1" s="782"/>
      <c r="DJ1" s="782"/>
      <c r="DK1" s="782"/>
      <c r="DL1" s="782"/>
      <c r="DM1" s="782"/>
      <c r="DN1" s="783"/>
      <c r="DO1" s="212"/>
      <c r="DP1" s="781" t="s">
        <v>213</v>
      </c>
      <c r="DQ1" s="782"/>
      <c r="DR1" s="782"/>
      <c r="DS1" s="782"/>
      <c r="DT1" s="782"/>
      <c r="DU1" s="782"/>
      <c r="DV1" s="782"/>
      <c r="DW1" s="782"/>
      <c r="DX1" s="782"/>
      <c r="DY1" s="782"/>
      <c r="DZ1" s="782"/>
      <c r="EA1" s="782"/>
      <c r="EB1" s="782"/>
      <c r="EC1" s="783"/>
      <c r="ED1" s="210"/>
      <c r="EE1" s="210"/>
      <c r="EF1" s="210"/>
      <c r="EG1" s="210"/>
      <c r="EH1" s="210"/>
      <c r="EI1" s="210"/>
      <c r="EJ1" s="210"/>
      <c r="EK1" s="210"/>
      <c r="EL1" s="210"/>
      <c r="EM1" s="210"/>
    </row>
    <row r="2" spans="2:143" ht="22.5" customHeight="1" x14ac:dyDescent="0.2">
      <c r="B2" s="213" t="s">
        <v>214</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2">
      <c r="B3" s="723" t="s">
        <v>215</v>
      </c>
      <c r="C3" s="724"/>
      <c r="D3" s="724"/>
      <c r="E3" s="724"/>
      <c r="F3" s="724"/>
      <c r="G3" s="724"/>
      <c r="H3" s="724"/>
      <c r="I3" s="724"/>
      <c r="J3" s="724"/>
      <c r="K3" s="724"/>
      <c r="L3" s="724"/>
      <c r="M3" s="724"/>
      <c r="N3" s="724"/>
      <c r="O3" s="724"/>
      <c r="P3" s="724"/>
      <c r="Q3" s="724"/>
      <c r="R3" s="724"/>
      <c r="S3" s="724"/>
      <c r="T3" s="724"/>
      <c r="U3" s="724"/>
      <c r="V3" s="724"/>
      <c r="W3" s="724"/>
      <c r="X3" s="724"/>
      <c r="Y3" s="724"/>
      <c r="Z3" s="724"/>
      <c r="AA3" s="724"/>
      <c r="AB3" s="724"/>
      <c r="AC3" s="724"/>
      <c r="AD3" s="724"/>
      <c r="AE3" s="724"/>
      <c r="AF3" s="724"/>
      <c r="AG3" s="724"/>
      <c r="AH3" s="724"/>
      <c r="AI3" s="724"/>
      <c r="AJ3" s="724"/>
      <c r="AK3" s="724"/>
      <c r="AL3" s="724"/>
      <c r="AM3" s="724"/>
      <c r="AN3" s="724"/>
      <c r="AO3" s="724"/>
      <c r="AP3" s="723" t="s">
        <v>216</v>
      </c>
      <c r="AQ3" s="724"/>
      <c r="AR3" s="724"/>
      <c r="AS3" s="724"/>
      <c r="AT3" s="724"/>
      <c r="AU3" s="724"/>
      <c r="AV3" s="724"/>
      <c r="AW3" s="724"/>
      <c r="AX3" s="724"/>
      <c r="AY3" s="724"/>
      <c r="AZ3" s="724"/>
      <c r="BA3" s="724"/>
      <c r="BB3" s="724"/>
      <c r="BC3" s="724"/>
      <c r="BD3" s="724"/>
      <c r="BE3" s="724"/>
      <c r="BF3" s="724"/>
      <c r="BG3" s="724"/>
      <c r="BH3" s="724"/>
      <c r="BI3" s="724"/>
      <c r="BJ3" s="724"/>
      <c r="BK3" s="724"/>
      <c r="BL3" s="724"/>
      <c r="BM3" s="724"/>
      <c r="BN3" s="724"/>
      <c r="BO3" s="724"/>
      <c r="BP3" s="724"/>
      <c r="BQ3" s="724"/>
      <c r="BR3" s="724"/>
      <c r="BS3" s="724"/>
      <c r="BT3" s="724"/>
      <c r="BU3" s="724"/>
      <c r="BV3" s="724"/>
      <c r="BW3" s="724"/>
      <c r="BX3" s="724"/>
      <c r="BY3" s="724"/>
      <c r="BZ3" s="724"/>
      <c r="CA3" s="724"/>
      <c r="CB3" s="725"/>
      <c r="CD3" s="766" t="s">
        <v>217</v>
      </c>
      <c r="CE3" s="767"/>
      <c r="CF3" s="767"/>
      <c r="CG3" s="767"/>
      <c r="CH3" s="767"/>
      <c r="CI3" s="767"/>
      <c r="CJ3" s="767"/>
      <c r="CK3" s="767"/>
      <c r="CL3" s="767"/>
      <c r="CM3" s="767"/>
      <c r="CN3" s="767"/>
      <c r="CO3" s="767"/>
      <c r="CP3" s="767"/>
      <c r="CQ3" s="767"/>
      <c r="CR3" s="767"/>
      <c r="CS3" s="767"/>
      <c r="CT3" s="767"/>
      <c r="CU3" s="767"/>
      <c r="CV3" s="767"/>
      <c r="CW3" s="767"/>
      <c r="CX3" s="767"/>
      <c r="CY3" s="767"/>
      <c r="CZ3" s="767"/>
      <c r="DA3" s="767"/>
      <c r="DB3" s="767"/>
      <c r="DC3" s="767"/>
      <c r="DD3" s="767"/>
      <c r="DE3" s="767"/>
      <c r="DF3" s="767"/>
      <c r="DG3" s="767"/>
      <c r="DH3" s="767"/>
      <c r="DI3" s="767"/>
      <c r="DJ3" s="767"/>
      <c r="DK3" s="767"/>
      <c r="DL3" s="767"/>
      <c r="DM3" s="767"/>
      <c r="DN3" s="767"/>
      <c r="DO3" s="767"/>
      <c r="DP3" s="767"/>
      <c r="DQ3" s="767"/>
      <c r="DR3" s="767"/>
      <c r="DS3" s="767"/>
      <c r="DT3" s="767"/>
      <c r="DU3" s="767"/>
      <c r="DV3" s="767"/>
      <c r="DW3" s="767"/>
      <c r="DX3" s="767"/>
      <c r="DY3" s="767"/>
      <c r="DZ3" s="767"/>
      <c r="EA3" s="767"/>
      <c r="EB3" s="767"/>
      <c r="EC3" s="768"/>
    </row>
    <row r="4" spans="2:143" ht="11.25" customHeight="1" x14ac:dyDescent="0.2">
      <c r="B4" s="723" t="s">
        <v>1</v>
      </c>
      <c r="C4" s="724"/>
      <c r="D4" s="724"/>
      <c r="E4" s="724"/>
      <c r="F4" s="724"/>
      <c r="G4" s="724"/>
      <c r="H4" s="724"/>
      <c r="I4" s="724"/>
      <c r="J4" s="724"/>
      <c r="K4" s="724"/>
      <c r="L4" s="724"/>
      <c r="M4" s="724"/>
      <c r="N4" s="724"/>
      <c r="O4" s="724"/>
      <c r="P4" s="724"/>
      <c r="Q4" s="725"/>
      <c r="R4" s="723" t="s">
        <v>218</v>
      </c>
      <c r="S4" s="724"/>
      <c r="T4" s="724"/>
      <c r="U4" s="724"/>
      <c r="V4" s="724"/>
      <c r="W4" s="724"/>
      <c r="X4" s="724"/>
      <c r="Y4" s="725"/>
      <c r="Z4" s="723" t="s">
        <v>219</v>
      </c>
      <c r="AA4" s="724"/>
      <c r="AB4" s="724"/>
      <c r="AC4" s="725"/>
      <c r="AD4" s="723" t="s">
        <v>220</v>
      </c>
      <c r="AE4" s="724"/>
      <c r="AF4" s="724"/>
      <c r="AG4" s="724"/>
      <c r="AH4" s="724"/>
      <c r="AI4" s="724"/>
      <c r="AJ4" s="724"/>
      <c r="AK4" s="725"/>
      <c r="AL4" s="723" t="s">
        <v>219</v>
      </c>
      <c r="AM4" s="724"/>
      <c r="AN4" s="724"/>
      <c r="AO4" s="725"/>
      <c r="AP4" s="784" t="s">
        <v>221</v>
      </c>
      <c r="AQ4" s="784"/>
      <c r="AR4" s="784"/>
      <c r="AS4" s="784"/>
      <c r="AT4" s="784"/>
      <c r="AU4" s="784"/>
      <c r="AV4" s="784"/>
      <c r="AW4" s="784"/>
      <c r="AX4" s="784"/>
      <c r="AY4" s="784"/>
      <c r="AZ4" s="784"/>
      <c r="BA4" s="784"/>
      <c r="BB4" s="784"/>
      <c r="BC4" s="784"/>
      <c r="BD4" s="784"/>
      <c r="BE4" s="784"/>
      <c r="BF4" s="784"/>
      <c r="BG4" s="784" t="s">
        <v>222</v>
      </c>
      <c r="BH4" s="784"/>
      <c r="BI4" s="784"/>
      <c r="BJ4" s="784"/>
      <c r="BK4" s="784"/>
      <c r="BL4" s="784"/>
      <c r="BM4" s="784"/>
      <c r="BN4" s="784"/>
      <c r="BO4" s="784" t="s">
        <v>219</v>
      </c>
      <c r="BP4" s="784"/>
      <c r="BQ4" s="784"/>
      <c r="BR4" s="784"/>
      <c r="BS4" s="784" t="s">
        <v>223</v>
      </c>
      <c r="BT4" s="784"/>
      <c r="BU4" s="784"/>
      <c r="BV4" s="784"/>
      <c r="BW4" s="784"/>
      <c r="BX4" s="784"/>
      <c r="BY4" s="784"/>
      <c r="BZ4" s="784"/>
      <c r="CA4" s="784"/>
      <c r="CB4" s="784"/>
      <c r="CD4" s="766" t="s">
        <v>224</v>
      </c>
      <c r="CE4" s="767"/>
      <c r="CF4" s="767"/>
      <c r="CG4" s="767"/>
      <c r="CH4" s="767"/>
      <c r="CI4" s="767"/>
      <c r="CJ4" s="767"/>
      <c r="CK4" s="767"/>
      <c r="CL4" s="767"/>
      <c r="CM4" s="767"/>
      <c r="CN4" s="767"/>
      <c r="CO4" s="767"/>
      <c r="CP4" s="767"/>
      <c r="CQ4" s="767"/>
      <c r="CR4" s="767"/>
      <c r="CS4" s="767"/>
      <c r="CT4" s="767"/>
      <c r="CU4" s="767"/>
      <c r="CV4" s="767"/>
      <c r="CW4" s="767"/>
      <c r="CX4" s="767"/>
      <c r="CY4" s="767"/>
      <c r="CZ4" s="767"/>
      <c r="DA4" s="767"/>
      <c r="DB4" s="767"/>
      <c r="DC4" s="767"/>
      <c r="DD4" s="767"/>
      <c r="DE4" s="767"/>
      <c r="DF4" s="767"/>
      <c r="DG4" s="767"/>
      <c r="DH4" s="767"/>
      <c r="DI4" s="767"/>
      <c r="DJ4" s="767"/>
      <c r="DK4" s="767"/>
      <c r="DL4" s="767"/>
      <c r="DM4" s="767"/>
      <c r="DN4" s="767"/>
      <c r="DO4" s="767"/>
      <c r="DP4" s="767"/>
      <c r="DQ4" s="767"/>
      <c r="DR4" s="767"/>
      <c r="DS4" s="767"/>
      <c r="DT4" s="767"/>
      <c r="DU4" s="767"/>
      <c r="DV4" s="767"/>
      <c r="DW4" s="767"/>
      <c r="DX4" s="767"/>
      <c r="DY4" s="767"/>
      <c r="DZ4" s="767"/>
      <c r="EA4" s="767"/>
      <c r="EB4" s="767"/>
      <c r="EC4" s="768"/>
    </row>
    <row r="5" spans="2:143" s="361" customFormat="1" ht="11.25" customHeight="1" x14ac:dyDescent="0.2">
      <c r="B5" s="732" t="s">
        <v>225</v>
      </c>
      <c r="C5" s="733"/>
      <c r="D5" s="733"/>
      <c r="E5" s="733"/>
      <c r="F5" s="733"/>
      <c r="G5" s="733"/>
      <c r="H5" s="733"/>
      <c r="I5" s="733"/>
      <c r="J5" s="733"/>
      <c r="K5" s="733"/>
      <c r="L5" s="733"/>
      <c r="M5" s="733"/>
      <c r="N5" s="733"/>
      <c r="O5" s="733"/>
      <c r="P5" s="733"/>
      <c r="Q5" s="734"/>
      <c r="R5" s="717">
        <v>9433131</v>
      </c>
      <c r="S5" s="718"/>
      <c r="T5" s="718"/>
      <c r="U5" s="718"/>
      <c r="V5" s="718"/>
      <c r="W5" s="718"/>
      <c r="X5" s="718"/>
      <c r="Y5" s="761"/>
      <c r="Z5" s="779">
        <v>22.4</v>
      </c>
      <c r="AA5" s="779"/>
      <c r="AB5" s="779"/>
      <c r="AC5" s="779"/>
      <c r="AD5" s="780">
        <v>8936945</v>
      </c>
      <c r="AE5" s="780"/>
      <c r="AF5" s="780"/>
      <c r="AG5" s="780"/>
      <c r="AH5" s="780"/>
      <c r="AI5" s="780"/>
      <c r="AJ5" s="780"/>
      <c r="AK5" s="780"/>
      <c r="AL5" s="762">
        <v>46.2</v>
      </c>
      <c r="AM5" s="737"/>
      <c r="AN5" s="737"/>
      <c r="AO5" s="763"/>
      <c r="AP5" s="732" t="s">
        <v>226</v>
      </c>
      <c r="AQ5" s="733"/>
      <c r="AR5" s="733"/>
      <c r="AS5" s="733"/>
      <c r="AT5" s="733"/>
      <c r="AU5" s="733"/>
      <c r="AV5" s="733"/>
      <c r="AW5" s="733"/>
      <c r="AX5" s="733"/>
      <c r="AY5" s="733"/>
      <c r="AZ5" s="733"/>
      <c r="BA5" s="733"/>
      <c r="BB5" s="733"/>
      <c r="BC5" s="733"/>
      <c r="BD5" s="733"/>
      <c r="BE5" s="733"/>
      <c r="BF5" s="734"/>
      <c r="BG5" s="664">
        <v>8935456</v>
      </c>
      <c r="BH5" s="665"/>
      <c r="BI5" s="665"/>
      <c r="BJ5" s="665"/>
      <c r="BK5" s="665"/>
      <c r="BL5" s="665"/>
      <c r="BM5" s="665"/>
      <c r="BN5" s="666"/>
      <c r="BO5" s="691">
        <v>94.7</v>
      </c>
      <c r="BP5" s="691"/>
      <c r="BQ5" s="691"/>
      <c r="BR5" s="691"/>
      <c r="BS5" s="692" t="s">
        <v>128</v>
      </c>
      <c r="BT5" s="692"/>
      <c r="BU5" s="692"/>
      <c r="BV5" s="692"/>
      <c r="BW5" s="692"/>
      <c r="BX5" s="692"/>
      <c r="BY5" s="692"/>
      <c r="BZ5" s="692"/>
      <c r="CA5" s="692"/>
      <c r="CB5" s="750"/>
      <c r="CD5" s="766" t="s">
        <v>221</v>
      </c>
      <c r="CE5" s="767"/>
      <c r="CF5" s="767"/>
      <c r="CG5" s="767"/>
      <c r="CH5" s="767"/>
      <c r="CI5" s="767"/>
      <c r="CJ5" s="767"/>
      <c r="CK5" s="767"/>
      <c r="CL5" s="767"/>
      <c r="CM5" s="767"/>
      <c r="CN5" s="767"/>
      <c r="CO5" s="767"/>
      <c r="CP5" s="767"/>
      <c r="CQ5" s="768"/>
      <c r="CR5" s="766" t="s">
        <v>228</v>
      </c>
      <c r="CS5" s="767"/>
      <c r="CT5" s="767"/>
      <c r="CU5" s="767"/>
      <c r="CV5" s="767"/>
      <c r="CW5" s="767"/>
      <c r="CX5" s="767"/>
      <c r="CY5" s="768"/>
      <c r="CZ5" s="766" t="s">
        <v>219</v>
      </c>
      <c r="DA5" s="767"/>
      <c r="DB5" s="767"/>
      <c r="DC5" s="768"/>
      <c r="DD5" s="766" t="s">
        <v>229</v>
      </c>
      <c r="DE5" s="767"/>
      <c r="DF5" s="767"/>
      <c r="DG5" s="767"/>
      <c r="DH5" s="767"/>
      <c r="DI5" s="767"/>
      <c r="DJ5" s="767"/>
      <c r="DK5" s="767"/>
      <c r="DL5" s="767"/>
      <c r="DM5" s="767"/>
      <c r="DN5" s="767"/>
      <c r="DO5" s="767"/>
      <c r="DP5" s="768"/>
      <c r="DQ5" s="766" t="s">
        <v>230</v>
      </c>
      <c r="DR5" s="767"/>
      <c r="DS5" s="767"/>
      <c r="DT5" s="767"/>
      <c r="DU5" s="767"/>
      <c r="DV5" s="767"/>
      <c r="DW5" s="767"/>
      <c r="DX5" s="767"/>
      <c r="DY5" s="767"/>
      <c r="DZ5" s="767"/>
      <c r="EA5" s="767"/>
      <c r="EB5" s="767"/>
      <c r="EC5" s="768"/>
    </row>
    <row r="6" spans="2:143" ht="11.25" customHeight="1" x14ac:dyDescent="0.2">
      <c r="B6" s="661" t="s">
        <v>231</v>
      </c>
      <c r="C6" s="662"/>
      <c r="D6" s="662"/>
      <c r="E6" s="662"/>
      <c r="F6" s="662"/>
      <c r="G6" s="662"/>
      <c r="H6" s="662"/>
      <c r="I6" s="662"/>
      <c r="J6" s="662"/>
      <c r="K6" s="662"/>
      <c r="L6" s="662"/>
      <c r="M6" s="662"/>
      <c r="N6" s="662"/>
      <c r="O6" s="662"/>
      <c r="P6" s="662"/>
      <c r="Q6" s="663"/>
      <c r="R6" s="664">
        <v>469008</v>
      </c>
      <c r="S6" s="665"/>
      <c r="T6" s="665"/>
      <c r="U6" s="665"/>
      <c r="V6" s="665"/>
      <c r="W6" s="665"/>
      <c r="X6" s="665"/>
      <c r="Y6" s="666"/>
      <c r="Z6" s="691">
        <v>1.1000000000000001</v>
      </c>
      <c r="AA6" s="691"/>
      <c r="AB6" s="691"/>
      <c r="AC6" s="691"/>
      <c r="AD6" s="692">
        <v>469008</v>
      </c>
      <c r="AE6" s="692"/>
      <c r="AF6" s="692"/>
      <c r="AG6" s="692"/>
      <c r="AH6" s="692"/>
      <c r="AI6" s="692"/>
      <c r="AJ6" s="692"/>
      <c r="AK6" s="692"/>
      <c r="AL6" s="667">
        <v>2.4</v>
      </c>
      <c r="AM6" s="668"/>
      <c r="AN6" s="668"/>
      <c r="AO6" s="693"/>
      <c r="AP6" s="661" t="s">
        <v>232</v>
      </c>
      <c r="AQ6" s="662"/>
      <c r="AR6" s="662"/>
      <c r="AS6" s="662"/>
      <c r="AT6" s="662"/>
      <c r="AU6" s="662"/>
      <c r="AV6" s="662"/>
      <c r="AW6" s="662"/>
      <c r="AX6" s="662"/>
      <c r="AY6" s="662"/>
      <c r="AZ6" s="662"/>
      <c r="BA6" s="662"/>
      <c r="BB6" s="662"/>
      <c r="BC6" s="662"/>
      <c r="BD6" s="662"/>
      <c r="BE6" s="662"/>
      <c r="BF6" s="663"/>
      <c r="BG6" s="664">
        <v>8935456</v>
      </c>
      <c r="BH6" s="665"/>
      <c r="BI6" s="665"/>
      <c r="BJ6" s="665"/>
      <c r="BK6" s="665"/>
      <c r="BL6" s="665"/>
      <c r="BM6" s="665"/>
      <c r="BN6" s="666"/>
      <c r="BO6" s="691">
        <v>94.7</v>
      </c>
      <c r="BP6" s="691"/>
      <c r="BQ6" s="691"/>
      <c r="BR6" s="691"/>
      <c r="BS6" s="692" t="s">
        <v>128</v>
      </c>
      <c r="BT6" s="692"/>
      <c r="BU6" s="692"/>
      <c r="BV6" s="692"/>
      <c r="BW6" s="692"/>
      <c r="BX6" s="692"/>
      <c r="BY6" s="692"/>
      <c r="BZ6" s="692"/>
      <c r="CA6" s="692"/>
      <c r="CB6" s="750"/>
      <c r="CD6" s="720" t="s">
        <v>233</v>
      </c>
      <c r="CE6" s="721"/>
      <c r="CF6" s="721"/>
      <c r="CG6" s="721"/>
      <c r="CH6" s="721"/>
      <c r="CI6" s="721"/>
      <c r="CJ6" s="721"/>
      <c r="CK6" s="721"/>
      <c r="CL6" s="721"/>
      <c r="CM6" s="721"/>
      <c r="CN6" s="721"/>
      <c r="CO6" s="721"/>
      <c r="CP6" s="721"/>
      <c r="CQ6" s="722"/>
      <c r="CR6" s="664">
        <v>264671</v>
      </c>
      <c r="CS6" s="665"/>
      <c r="CT6" s="665"/>
      <c r="CU6" s="665"/>
      <c r="CV6" s="665"/>
      <c r="CW6" s="665"/>
      <c r="CX6" s="665"/>
      <c r="CY6" s="666"/>
      <c r="CZ6" s="762">
        <v>0.6</v>
      </c>
      <c r="DA6" s="737"/>
      <c r="DB6" s="737"/>
      <c r="DC6" s="765"/>
      <c r="DD6" s="670" t="s">
        <v>128</v>
      </c>
      <c r="DE6" s="665"/>
      <c r="DF6" s="665"/>
      <c r="DG6" s="665"/>
      <c r="DH6" s="665"/>
      <c r="DI6" s="665"/>
      <c r="DJ6" s="665"/>
      <c r="DK6" s="665"/>
      <c r="DL6" s="665"/>
      <c r="DM6" s="665"/>
      <c r="DN6" s="665"/>
      <c r="DO6" s="665"/>
      <c r="DP6" s="666"/>
      <c r="DQ6" s="670">
        <v>264671</v>
      </c>
      <c r="DR6" s="665"/>
      <c r="DS6" s="665"/>
      <c r="DT6" s="665"/>
      <c r="DU6" s="665"/>
      <c r="DV6" s="665"/>
      <c r="DW6" s="665"/>
      <c r="DX6" s="665"/>
      <c r="DY6" s="665"/>
      <c r="DZ6" s="665"/>
      <c r="EA6" s="665"/>
      <c r="EB6" s="665"/>
      <c r="EC6" s="708"/>
    </row>
    <row r="7" spans="2:143" ht="11.25" customHeight="1" x14ac:dyDescent="0.2">
      <c r="B7" s="661" t="s">
        <v>234</v>
      </c>
      <c r="C7" s="662"/>
      <c r="D7" s="662"/>
      <c r="E7" s="662"/>
      <c r="F7" s="662"/>
      <c r="G7" s="662"/>
      <c r="H7" s="662"/>
      <c r="I7" s="662"/>
      <c r="J7" s="662"/>
      <c r="K7" s="662"/>
      <c r="L7" s="662"/>
      <c r="M7" s="662"/>
      <c r="N7" s="662"/>
      <c r="O7" s="662"/>
      <c r="P7" s="662"/>
      <c r="Q7" s="663"/>
      <c r="R7" s="664">
        <v>5676</v>
      </c>
      <c r="S7" s="665"/>
      <c r="T7" s="665"/>
      <c r="U7" s="665"/>
      <c r="V7" s="665"/>
      <c r="W7" s="665"/>
      <c r="X7" s="665"/>
      <c r="Y7" s="666"/>
      <c r="Z7" s="691">
        <v>0</v>
      </c>
      <c r="AA7" s="691"/>
      <c r="AB7" s="691"/>
      <c r="AC7" s="691"/>
      <c r="AD7" s="692">
        <v>5676</v>
      </c>
      <c r="AE7" s="692"/>
      <c r="AF7" s="692"/>
      <c r="AG7" s="692"/>
      <c r="AH7" s="692"/>
      <c r="AI7" s="692"/>
      <c r="AJ7" s="692"/>
      <c r="AK7" s="692"/>
      <c r="AL7" s="667">
        <v>0</v>
      </c>
      <c r="AM7" s="668"/>
      <c r="AN7" s="668"/>
      <c r="AO7" s="693"/>
      <c r="AP7" s="661" t="s">
        <v>235</v>
      </c>
      <c r="AQ7" s="662"/>
      <c r="AR7" s="662"/>
      <c r="AS7" s="662"/>
      <c r="AT7" s="662"/>
      <c r="AU7" s="662"/>
      <c r="AV7" s="662"/>
      <c r="AW7" s="662"/>
      <c r="AX7" s="662"/>
      <c r="AY7" s="662"/>
      <c r="AZ7" s="662"/>
      <c r="BA7" s="662"/>
      <c r="BB7" s="662"/>
      <c r="BC7" s="662"/>
      <c r="BD7" s="662"/>
      <c r="BE7" s="662"/>
      <c r="BF7" s="663"/>
      <c r="BG7" s="664">
        <v>3816511</v>
      </c>
      <c r="BH7" s="665"/>
      <c r="BI7" s="665"/>
      <c r="BJ7" s="665"/>
      <c r="BK7" s="665"/>
      <c r="BL7" s="665"/>
      <c r="BM7" s="665"/>
      <c r="BN7" s="666"/>
      <c r="BO7" s="691">
        <v>40.5</v>
      </c>
      <c r="BP7" s="691"/>
      <c r="BQ7" s="691"/>
      <c r="BR7" s="691"/>
      <c r="BS7" s="692" t="s">
        <v>128</v>
      </c>
      <c r="BT7" s="692"/>
      <c r="BU7" s="692"/>
      <c r="BV7" s="692"/>
      <c r="BW7" s="692"/>
      <c r="BX7" s="692"/>
      <c r="BY7" s="692"/>
      <c r="BZ7" s="692"/>
      <c r="CA7" s="692"/>
      <c r="CB7" s="750"/>
      <c r="CD7" s="698" t="s">
        <v>236</v>
      </c>
      <c r="CE7" s="699"/>
      <c r="CF7" s="699"/>
      <c r="CG7" s="699"/>
      <c r="CH7" s="699"/>
      <c r="CI7" s="699"/>
      <c r="CJ7" s="699"/>
      <c r="CK7" s="699"/>
      <c r="CL7" s="699"/>
      <c r="CM7" s="699"/>
      <c r="CN7" s="699"/>
      <c r="CO7" s="699"/>
      <c r="CP7" s="699"/>
      <c r="CQ7" s="700"/>
      <c r="CR7" s="664">
        <v>4902204</v>
      </c>
      <c r="CS7" s="665"/>
      <c r="CT7" s="665"/>
      <c r="CU7" s="665"/>
      <c r="CV7" s="665"/>
      <c r="CW7" s="665"/>
      <c r="CX7" s="665"/>
      <c r="CY7" s="666"/>
      <c r="CZ7" s="691">
        <v>12</v>
      </c>
      <c r="DA7" s="691"/>
      <c r="DB7" s="691"/>
      <c r="DC7" s="691"/>
      <c r="DD7" s="670">
        <v>47154</v>
      </c>
      <c r="DE7" s="665"/>
      <c r="DF7" s="665"/>
      <c r="DG7" s="665"/>
      <c r="DH7" s="665"/>
      <c r="DI7" s="665"/>
      <c r="DJ7" s="665"/>
      <c r="DK7" s="665"/>
      <c r="DL7" s="665"/>
      <c r="DM7" s="665"/>
      <c r="DN7" s="665"/>
      <c r="DO7" s="665"/>
      <c r="DP7" s="666"/>
      <c r="DQ7" s="670">
        <v>4312899</v>
      </c>
      <c r="DR7" s="665"/>
      <c r="DS7" s="665"/>
      <c r="DT7" s="665"/>
      <c r="DU7" s="665"/>
      <c r="DV7" s="665"/>
      <c r="DW7" s="665"/>
      <c r="DX7" s="665"/>
      <c r="DY7" s="665"/>
      <c r="DZ7" s="665"/>
      <c r="EA7" s="665"/>
      <c r="EB7" s="665"/>
      <c r="EC7" s="708"/>
    </row>
    <row r="8" spans="2:143" ht="11.25" customHeight="1" x14ac:dyDescent="0.2">
      <c r="B8" s="661" t="s">
        <v>237</v>
      </c>
      <c r="C8" s="662"/>
      <c r="D8" s="662"/>
      <c r="E8" s="662"/>
      <c r="F8" s="662"/>
      <c r="G8" s="662"/>
      <c r="H8" s="662"/>
      <c r="I8" s="662"/>
      <c r="J8" s="662"/>
      <c r="K8" s="662"/>
      <c r="L8" s="662"/>
      <c r="M8" s="662"/>
      <c r="N8" s="662"/>
      <c r="O8" s="662"/>
      <c r="P8" s="662"/>
      <c r="Q8" s="663"/>
      <c r="R8" s="664">
        <v>39403</v>
      </c>
      <c r="S8" s="665"/>
      <c r="T8" s="665"/>
      <c r="U8" s="665"/>
      <c r="V8" s="665"/>
      <c r="W8" s="665"/>
      <c r="X8" s="665"/>
      <c r="Y8" s="666"/>
      <c r="Z8" s="691">
        <v>0.1</v>
      </c>
      <c r="AA8" s="691"/>
      <c r="AB8" s="691"/>
      <c r="AC8" s="691"/>
      <c r="AD8" s="692">
        <v>39403</v>
      </c>
      <c r="AE8" s="692"/>
      <c r="AF8" s="692"/>
      <c r="AG8" s="692"/>
      <c r="AH8" s="692"/>
      <c r="AI8" s="692"/>
      <c r="AJ8" s="692"/>
      <c r="AK8" s="692"/>
      <c r="AL8" s="667">
        <v>0.2</v>
      </c>
      <c r="AM8" s="668"/>
      <c r="AN8" s="668"/>
      <c r="AO8" s="693"/>
      <c r="AP8" s="661" t="s">
        <v>238</v>
      </c>
      <c r="AQ8" s="662"/>
      <c r="AR8" s="662"/>
      <c r="AS8" s="662"/>
      <c r="AT8" s="662"/>
      <c r="AU8" s="662"/>
      <c r="AV8" s="662"/>
      <c r="AW8" s="662"/>
      <c r="AX8" s="662"/>
      <c r="AY8" s="662"/>
      <c r="AZ8" s="662"/>
      <c r="BA8" s="662"/>
      <c r="BB8" s="662"/>
      <c r="BC8" s="662"/>
      <c r="BD8" s="662"/>
      <c r="BE8" s="662"/>
      <c r="BF8" s="663"/>
      <c r="BG8" s="664">
        <v>134470</v>
      </c>
      <c r="BH8" s="665"/>
      <c r="BI8" s="665"/>
      <c r="BJ8" s="665"/>
      <c r="BK8" s="665"/>
      <c r="BL8" s="665"/>
      <c r="BM8" s="665"/>
      <c r="BN8" s="666"/>
      <c r="BO8" s="691">
        <v>1.4</v>
      </c>
      <c r="BP8" s="691"/>
      <c r="BQ8" s="691"/>
      <c r="BR8" s="691"/>
      <c r="BS8" s="692" t="s">
        <v>128</v>
      </c>
      <c r="BT8" s="692"/>
      <c r="BU8" s="692"/>
      <c r="BV8" s="692"/>
      <c r="BW8" s="692"/>
      <c r="BX8" s="692"/>
      <c r="BY8" s="692"/>
      <c r="BZ8" s="692"/>
      <c r="CA8" s="692"/>
      <c r="CB8" s="750"/>
      <c r="CD8" s="698" t="s">
        <v>239</v>
      </c>
      <c r="CE8" s="699"/>
      <c r="CF8" s="699"/>
      <c r="CG8" s="699"/>
      <c r="CH8" s="699"/>
      <c r="CI8" s="699"/>
      <c r="CJ8" s="699"/>
      <c r="CK8" s="699"/>
      <c r="CL8" s="699"/>
      <c r="CM8" s="699"/>
      <c r="CN8" s="699"/>
      <c r="CO8" s="699"/>
      <c r="CP8" s="699"/>
      <c r="CQ8" s="700"/>
      <c r="CR8" s="664">
        <v>15021907</v>
      </c>
      <c r="CS8" s="665"/>
      <c r="CT8" s="665"/>
      <c r="CU8" s="665"/>
      <c r="CV8" s="665"/>
      <c r="CW8" s="665"/>
      <c r="CX8" s="665"/>
      <c r="CY8" s="666"/>
      <c r="CZ8" s="691">
        <v>36.700000000000003</v>
      </c>
      <c r="DA8" s="691"/>
      <c r="DB8" s="691"/>
      <c r="DC8" s="691"/>
      <c r="DD8" s="670">
        <v>129312</v>
      </c>
      <c r="DE8" s="665"/>
      <c r="DF8" s="665"/>
      <c r="DG8" s="665"/>
      <c r="DH8" s="665"/>
      <c r="DI8" s="665"/>
      <c r="DJ8" s="665"/>
      <c r="DK8" s="665"/>
      <c r="DL8" s="665"/>
      <c r="DM8" s="665"/>
      <c r="DN8" s="665"/>
      <c r="DO8" s="665"/>
      <c r="DP8" s="666"/>
      <c r="DQ8" s="670">
        <v>5669390</v>
      </c>
      <c r="DR8" s="665"/>
      <c r="DS8" s="665"/>
      <c r="DT8" s="665"/>
      <c r="DU8" s="665"/>
      <c r="DV8" s="665"/>
      <c r="DW8" s="665"/>
      <c r="DX8" s="665"/>
      <c r="DY8" s="665"/>
      <c r="DZ8" s="665"/>
      <c r="EA8" s="665"/>
      <c r="EB8" s="665"/>
      <c r="EC8" s="708"/>
    </row>
    <row r="9" spans="2:143" ht="11.25" customHeight="1" x14ac:dyDescent="0.2">
      <c r="B9" s="661" t="s">
        <v>240</v>
      </c>
      <c r="C9" s="662"/>
      <c r="D9" s="662"/>
      <c r="E9" s="662"/>
      <c r="F9" s="662"/>
      <c r="G9" s="662"/>
      <c r="H9" s="662"/>
      <c r="I9" s="662"/>
      <c r="J9" s="662"/>
      <c r="K9" s="662"/>
      <c r="L9" s="662"/>
      <c r="M9" s="662"/>
      <c r="N9" s="662"/>
      <c r="O9" s="662"/>
      <c r="P9" s="662"/>
      <c r="Q9" s="663"/>
      <c r="R9" s="664">
        <v>41625</v>
      </c>
      <c r="S9" s="665"/>
      <c r="T9" s="665"/>
      <c r="U9" s="665"/>
      <c r="V9" s="665"/>
      <c r="W9" s="665"/>
      <c r="X9" s="665"/>
      <c r="Y9" s="666"/>
      <c r="Z9" s="691">
        <v>0.1</v>
      </c>
      <c r="AA9" s="691"/>
      <c r="AB9" s="691"/>
      <c r="AC9" s="691"/>
      <c r="AD9" s="692">
        <v>41625</v>
      </c>
      <c r="AE9" s="692"/>
      <c r="AF9" s="692"/>
      <c r="AG9" s="692"/>
      <c r="AH9" s="692"/>
      <c r="AI9" s="692"/>
      <c r="AJ9" s="692"/>
      <c r="AK9" s="692"/>
      <c r="AL9" s="667">
        <v>0.2</v>
      </c>
      <c r="AM9" s="668"/>
      <c r="AN9" s="668"/>
      <c r="AO9" s="693"/>
      <c r="AP9" s="661" t="s">
        <v>241</v>
      </c>
      <c r="AQ9" s="662"/>
      <c r="AR9" s="662"/>
      <c r="AS9" s="662"/>
      <c r="AT9" s="662"/>
      <c r="AU9" s="662"/>
      <c r="AV9" s="662"/>
      <c r="AW9" s="662"/>
      <c r="AX9" s="662"/>
      <c r="AY9" s="662"/>
      <c r="AZ9" s="662"/>
      <c r="BA9" s="662"/>
      <c r="BB9" s="662"/>
      <c r="BC9" s="662"/>
      <c r="BD9" s="662"/>
      <c r="BE9" s="662"/>
      <c r="BF9" s="663"/>
      <c r="BG9" s="664">
        <v>3225144</v>
      </c>
      <c r="BH9" s="665"/>
      <c r="BI9" s="665"/>
      <c r="BJ9" s="665"/>
      <c r="BK9" s="665"/>
      <c r="BL9" s="665"/>
      <c r="BM9" s="665"/>
      <c r="BN9" s="666"/>
      <c r="BO9" s="691">
        <v>34.200000000000003</v>
      </c>
      <c r="BP9" s="691"/>
      <c r="BQ9" s="691"/>
      <c r="BR9" s="691"/>
      <c r="BS9" s="692" t="s">
        <v>128</v>
      </c>
      <c r="BT9" s="692"/>
      <c r="BU9" s="692"/>
      <c r="BV9" s="692"/>
      <c r="BW9" s="692"/>
      <c r="BX9" s="692"/>
      <c r="BY9" s="692"/>
      <c r="BZ9" s="692"/>
      <c r="CA9" s="692"/>
      <c r="CB9" s="750"/>
      <c r="CD9" s="698" t="s">
        <v>242</v>
      </c>
      <c r="CE9" s="699"/>
      <c r="CF9" s="699"/>
      <c r="CG9" s="699"/>
      <c r="CH9" s="699"/>
      <c r="CI9" s="699"/>
      <c r="CJ9" s="699"/>
      <c r="CK9" s="699"/>
      <c r="CL9" s="699"/>
      <c r="CM9" s="699"/>
      <c r="CN9" s="699"/>
      <c r="CO9" s="699"/>
      <c r="CP9" s="699"/>
      <c r="CQ9" s="700"/>
      <c r="CR9" s="664">
        <v>4251489</v>
      </c>
      <c r="CS9" s="665"/>
      <c r="CT9" s="665"/>
      <c r="CU9" s="665"/>
      <c r="CV9" s="665"/>
      <c r="CW9" s="665"/>
      <c r="CX9" s="665"/>
      <c r="CY9" s="666"/>
      <c r="CZ9" s="691">
        <v>10.4</v>
      </c>
      <c r="DA9" s="691"/>
      <c r="DB9" s="691"/>
      <c r="DC9" s="691"/>
      <c r="DD9" s="670">
        <v>61462</v>
      </c>
      <c r="DE9" s="665"/>
      <c r="DF9" s="665"/>
      <c r="DG9" s="665"/>
      <c r="DH9" s="665"/>
      <c r="DI9" s="665"/>
      <c r="DJ9" s="665"/>
      <c r="DK9" s="665"/>
      <c r="DL9" s="665"/>
      <c r="DM9" s="665"/>
      <c r="DN9" s="665"/>
      <c r="DO9" s="665"/>
      <c r="DP9" s="666"/>
      <c r="DQ9" s="670">
        <v>3012021</v>
      </c>
      <c r="DR9" s="665"/>
      <c r="DS9" s="665"/>
      <c r="DT9" s="665"/>
      <c r="DU9" s="665"/>
      <c r="DV9" s="665"/>
      <c r="DW9" s="665"/>
      <c r="DX9" s="665"/>
      <c r="DY9" s="665"/>
      <c r="DZ9" s="665"/>
      <c r="EA9" s="665"/>
      <c r="EB9" s="665"/>
      <c r="EC9" s="708"/>
    </row>
    <row r="10" spans="2:143" ht="11.25" customHeight="1" x14ac:dyDescent="0.2">
      <c r="B10" s="661" t="s">
        <v>243</v>
      </c>
      <c r="C10" s="662"/>
      <c r="D10" s="662"/>
      <c r="E10" s="662"/>
      <c r="F10" s="662"/>
      <c r="G10" s="662"/>
      <c r="H10" s="662"/>
      <c r="I10" s="662"/>
      <c r="J10" s="662"/>
      <c r="K10" s="662"/>
      <c r="L10" s="662"/>
      <c r="M10" s="662"/>
      <c r="N10" s="662"/>
      <c r="O10" s="662"/>
      <c r="P10" s="662"/>
      <c r="Q10" s="663"/>
      <c r="R10" s="664" t="s">
        <v>128</v>
      </c>
      <c r="S10" s="665"/>
      <c r="T10" s="665"/>
      <c r="U10" s="665"/>
      <c r="V10" s="665"/>
      <c r="W10" s="665"/>
      <c r="X10" s="665"/>
      <c r="Y10" s="666"/>
      <c r="Z10" s="691" t="s">
        <v>128</v>
      </c>
      <c r="AA10" s="691"/>
      <c r="AB10" s="691"/>
      <c r="AC10" s="691"/>
      <c r="AD10" s="692" t="s">
        <v>128</v>
      </c>
      <c r="AE10" s="692"/>
      <c r="AF10" s="692"/>
      <c r="AG10" s="692"/>
      <c r="AH10" s="692"/>
      <c r="AI10" s="692"/>
      <c r="AJ10" s="692"/>
      <c r="AK10" s="692"/>
      <c r="AL10" s="667" t="s">
        <v>128</v>
      </c>
      <c r="AM10" s="668"/>
      <c r="AN10" s="668"/>
      <c r="AO10" s="693"/>
      <c r="AP10" s="661" t="s">
        <v>244</v>
      </c>
      <c r="AQ10" s="662"/>
      <c r="AR10" s="662"/>
      <c r="AS10" s="662"/>
      <c r="AT10" s="662"/>
      <c r="AU10" s="662"/>
      <c r="AV10" s="662"/>
      <c r="AW10" s="662"/>
      <c r="AX10" s="662"/>
      <c r="AY10" s="662"/>
      <c r="AZ10" s="662"/>
      <c r="BA10" s="662"/>
      <c r="BB10" s="662"/>
      <c r="BC10" s="662"/>
      <c r="BD10" s="662"/>
      <c r="BE10" s="662"/>
      <c r="BF10" s="663"/>
      <c r="BG10" s="664">
        <v>207407</v>
      </c>
      <c r="BH10" s="665"/>
      <c r="BI10" s="665"/>
      <c r="BJ10" s="665"/>
      <c r="BK10" s="665"/>
      <c r="BL10" s="665"/>
      <c r="BM10" s="665"/>
      <c r="BN10" s="666"/>
      <c r="BO10" s="691">
        <v>2.2000000000000002</v>
      </c>
      <c r="BP10" s="691"/>
      <c r="BQ10" s="691"/>
      <c r="BR10" s="691"/>
      <c r="BS10" s="692" t="s">
        <v>128</v>
      </c>
      <c r="BT10" s="692"/>
      <c r="BU10" s="692"/>
      <c r="BV10" s="692"/>
      <c r="BW10" s="692"/>
      <c r="BX10" s="692"/>
      <c r="BY10" s="692"/>
      <c r="BZ10" s="692"/>
      <c r="CA10" s="692"/>
      <c r="CB10" s="750"/>
      <c r="CD10" s="698" t="s">
        <v>245</v>
      </c>
      <c r="CE10" s="699"/>
      <c r="CF10" s="699"/>
      <c r="CG10" s="699"/>
      <c r="CH10" s="699"/>
      <c r="CI10" s="699"/>
      <c r="CJ10" s="699"/>
      <c r="CK10" s="699"/>
      <c r="CL10" s="699"/>
      <c r="CM10" s="699"/>
      <c r="CN10" s="699"/>
      <c r="CO10" s="699"/>
      <c r="CP10" s="699"/>
      <c r="CQ10" s="700"/>
      <c r="CR10" s="664">
        <v>25939</v>
      </c>
      <c r="CS10" s="665"/>
      <c r="CT10" s="665"/>
      <c r="CU10" s="665"/>
      <c r="CV10" s="665"/>
      <c r="CW10" s="665"/>
      <c r="CX10" s="665"/>
      <c r="CY10" s="666"/>
      <c r="CZ10" s="691">
        <v>0.1</v>
      </c>
      <c r="DA10" s="691"/>
      <c r="DB10" s="691"/>
      <c r="DC10" s="691"/>
      <c r="DD10" s="670">
        <v>2090</v>
      </c>
      <c r="DE10" s="665"/>
      <c r="DF10" s="665"/>
      <c r="DG10" s="665"/>
      <c r="DH10" s="665"/>
      <c r="DI10" s="665"/>
      <c r="DJ10" s="665"/>
      <c r="DK10" s="665"/>
      <c r="DL10" s="665"/>
      <c r="DM10" s="665"/>
      <c r="DN10" s="665"/>
      <c r="DO10" s="665"/>
      <c r="DP10" s="666"/>
      <c r="DQ10" s="670">
        <v>21215</v>
      </c>
      <c r="DR10" s="665"/>
      <c r="DS10" s="665"/>
      <c r="DT10" s="665"/>
      <c r="DU10" s="665"/>
      <c r="DV10" s="665"/>
      <c r="DW10" s="665"/>
      <c r="DX10" s="665"/>
      <c r="DY10" s="665"/>
      <c r="DZ10" s="665"/>
      <c r="EA10" s="665"/>
      <c r="EB10" s="665"/>
      <c r="EC10" s="708"/>
    </row>
    <row r="11" spans="2:143" ht="11.25" customHeight="1" x14ac:dyDescent="0.2">
      <c r="B11" s="661" t="s">
        <v>246</v>
      </c>
      <c r="C11" s="662"/>
      <c r="D11" s="662"/>
      <c r="E11" s="662"/>
      <c r="F11" s="662"/>
      <c r="G11" s="662"/>
      <c r="H11" s="662"/>
      <c r="I11" s="662"/>
      <c r="J11" s="662"/>
      <c r="K11" s="662"/>
      <c r="L11" s="662"/>
      <c r="M11" s="662"/>
      <c r="N11" s="662"/>
      <c r="O11" s="662"/>
      <c r="P11" s="662"/>
      <c r="Q11" s="663"/>
      <c r="R11" s="664">
        <v>1855705</v>
      </c>
      <c r="S11" s="665"/>
      <c r="T11" s="665"/>
      <c r="U11" s="665"/>
      <c r="V11" s="665"/>
      <c r="W11" s="665"/>
      <c r="X11" s="665"/>
      <c r="Y11" s="666"/>
      <c r="Z11" s="667">
        <v>4.4000000000000004</v>
      </c>
      <c r="AA11" s="668"/>
      <c r="AB11" s="668"/>
      <c r="AC11" s="669"/>
      <c r="AD11" s="670">
        <v>1855705</v>
      </c>
      <c r="AE11" s="665"/>
      <c r="AF11" s="665"/>
      <c r="AG11" s="665"/>
      <c r="AH11" s="665"/>
      <c r="AI11" s="665"/>
      <c r="AJ11" s="665"/>
      <c r="AK11" s="666"/>
      <c r="AL11" s="667">
        <v>9.6</v>
      </c>
      <c r="AM11" s="668"/>
      <c r="AN11" s="668"/>
      <c r="AO11" s="693"/>
      <c r="AP11" s="661" t="s">
        <v>247</v>
      </c>
      <c r="AQ11" s="662"/>
      <c r="AR11" s="662"/>
      <c r="AS11" s="662"/>
      <c r="AT11" s="662"/>
      <c r="AU11" s="662"/>
      <c r="AV11" s="662"/>
      <c r="AW11" s="662"/>
      <c r="AX11" s="662"/>
      <c r="AY11" s="662"/>
      <c r="AZ11" s="662"/>
      <c r="BA11" s="662"/>
      <c r="BB11" s="662"/>
      <c r="BC11" s="662"/>
      <c r="BD11" s="662"/>
      <c r="BE11" s="662"/>
      <c r="BF11" s="663"/>
      <c r="BG11" s="664">
        <v>249490</v>
      </c>
      <c r="BH11" s="665"/>
      <c r="BI11" s="665"/>
      <c r="BJ11" s="665"/>
      <c r="BK11" s="665"/>
      <c r="BL11" s="665"/>
      <c r="BM11" s="665"/>
      <c r="BN11" s="666"/>
      <c r="BO11" s="691">
        <v>2.6</v>
      </c>
      <c r="BP11" s="691"/>
      <c r="BQ11" s="691"/>
      <c r="BR11" s="691"/>
      <c r="BS11" s="692" t="s">
        <v>128</v>
      </c>
      <c r="BT11" s="692"/>
      <c r="BU11" s="692"/>
      <c r="BV11" s="692"/>
      <c r="BW11" s="692"/>
      <c r="BX11" s="692"/>
      <c r="BY11" s="692"/>
      <c r="BZ11" s="692"/>
      <c r="CA11" s="692"/>
      <c r="CB11" s="750"/>
      <c r="CD11" s="698" t="s">
        <v>248</v>
      </c>
      <c r="CE11" s="699"/>
      <c r="CF11" s="699"/>
      <c r="CG11" s="699"/>
      <c r="CH11" s="699"/>
      <c r="CI11" s="699"/>
      <c r="CJ11" s="699"/>
      <c r="CK11" s="699"/>
      <c r="CL11" s="699"/>
      <c r="CM11" s="699"/>
      <c r="CN11" s="699"/>
      <c r="CO11" s="699"/>
      <c r="CP11" s="699"/>
      <c r="CQ11" s="700"/>
      <c r="CR11" s="664">
        <v>1160811</v>
      </c>
      <c r="CS11" s="665"/>
      <c r="CT11" s="665"/>
      <c r="CU11" s="665"/>
      <c r="CV11" s="665"/>
      <c r="CW11" s="665"/>
      <c r="CX11" s="665"/>
      <c r="CY11" s="666"/>
      <c r="CZ11" s="691">
        <v>2.8</v>
      </c>
      <c r="DA11" s="691"/>
      <c r="DB11" s="691"/>
      <c r="DC11" s="691"/>
      <c r="DD11" s="670">
        <v>272363</v>
      </c>
      <c r="DE11" s="665"/>
      <c r="DF11" s="665"/>
      <c r="DG11" s="665"/>
      <c r="DH11" s="665"/>
      <c r="DI11" s="665"/>
      <c r="DJ11" s="665"/>
      <c r="DK11" s="665"/>
      <c r="DL11" s="665"/>
      <c r="DM11" s="665"/>
      <c r="DN11" s="665"/>
      <c r="DO11" s="665"/>
      <c r="DP11" s="666"/>
      <c r="DQ11" s="670">
        <v>591581</v>
      </c>
      <c r="DR11" s="665"/>
      <c r="DS11" s="665"/>
      <c r="DT11" s="665"/>
      <c r="DU11" s="665"/>
      <c r="DV11" s="665"/>
      <c r="DW11" s="665"/>
      <c r="DX11" s="665"/>
      <c r="DY11" s="665"/>
      <c r="DZ11" s="665"/>
      <c r="EA11" s="665"/>
      <c r="EB11" s="665"/>
      <c r="EC11" s="708"/>
    </row>
    <row r="12" spans="2:143" ht="11.25" customHeight="1" x14ac:dyDescent="0.2">
      <c r="B12" s="661" t="s">
        <v>249</v>
      </c>
      <c r="C12" s="662"/>
      <c r="D12" s="662"/>
      <c r="E12" s="662"/>
      <c r="F12" s="662"/>
      <c r="G12" s="662"/>
      <c r="H12" s="662"/>
      <c r="I12" s="662"/>
      <c r="J12" s="662"/>
      <c r="K12" s="662"/>
      <c r="L12" s="662"/>
      <c r="M12" s="662"/>
      <c r="N12" s="662"/>
      <c r="O12" s="662"/>
      <c r="P12" s="662"/>
      <c r="Q12" s="663"/>
      <c r="R12" s="664">
        <v>33725</v>
      </c>
      <c r="S12" s="665"/>
      <c r="T12" s="665"/>
      <c r="U12" s="665"/>
      <c r="V12" s="665"/>
      <c r="W12" s="665"/>
      <c r="X12" s="665"/>
      <c r="Y12" s="666"/>
      <c r="Z12" s="691">
        <v>0.1</v>
      </c>
      <c r="AA12" s="691"/>
      <c r="AB12" s="691"/>
      <c r="AC12" s="691"/>
      <c r="AD12" s="692">
        <v>33725</v>
      </c>
      <c r="AE12" s="692"/>
      <c r="AF12" s="692"/>
      <c r="AG12" s="692"/>
      <c r="AH12" s="692"/>
      <c r="AI12" s="692"/>
      <c r="AJ12" s="692"/>
      <c r="AK12" s="692"/>
      <c r="AL12" s="667">
        <v>0.2</v>
      </c>
      <c r="AM12" s="668"/>
      <c r="AN12" s="668"/>
      <c r="AO12" s="693"/>
      <c r="AP12" s="661" t="s">
        <v>250</v>
      </c>
      <c r="AQ12" s="662"/>
      <c r="AR12" s="662"/>
      <c r="AS12" s="662"/>
      <c r="AT12" s="662"/>
      <c r="AU12" s="662"/>
      <c r="AV12" s="662"/>
      <c r="AW12" s="662"/>
      <c r="AX12" s="662"/>
      <c r="AY12" s="662"/>
      <c r="AZ12" s="662"/>
      <c r="BA12" s="662"/>
      <c r="BB12" s="662"/>
      <c r="BC12" s="662"/>
      <c r="BD12" s="662"/>
      <c r="BE12" s="662"/>
      <c r="BF12" s="663"/>
      <c r="BG12" s="664">
        <v>4253533</v>
      </c>
      <c r="BH12" s="665"/>
      <c r="BI12" s="665"/>
      <c r="BJ12" s="665"/>
      <c r="BK12" s="665"/>
      <c r="BL12" s="665"/>
      <c r="BM12" s="665"/>
      <c r="BN12" s="666"/>
      <c r="BO12" s="691">
        <v>45.1</v>
      </c>
      <c r="BP12" s="691"/>
      <c r="BQ12" s="691"/>
      <c r="BR12" s="691"/>
      <c r="BS12" s="692" t="s">
        <v>128</v>
      </c>
      <c r="BT12" s="692"/>
      <c r="BU12" s="692"/>
      <c r="BV12" s="692"/>
      <c r="BW12" s="692"/>
      <c r="BX12" s="692"/>
      <c r="BY12" s="692"/>
      <c r="BZ12" s="692"/>
      <c r="CA12" s="692"/>
      <c r="CB12" s="750"/>
      <c r="CD12" s="698" t="s">
        <v>251</v>
      </c>
      <c r="CE12" s="699"/>
      <c r="CF12" s="699"/>
      <c r="CG12" s="699"/>
      <c r="CH12" s="699"/>
      <c r="CI12" s="699"/>
      <c r="CJ12" s="699"/>
      <c r="CK12" s="699"/>
      <c r="CL12" s="699"/>
      <c r="CM12" s="699"/>
      <c r="CN12" s="699"/>
      <c r="CO12" s="699"/>
      <c r="CP12" s="699"/>
      <c r="CQ12" s="700"/>
      <c r="CR12" s="664">
        <v>1501070</v>
      </c>
      <c r="CS12" s="665"/>
      <c r="CT12" s="665"/>
      <c r="CU12" s="665"/>
      <c r="CV12" s="665"/>
      <c r="CW12" s="665"/>
      <c r="CX12" s="665"/>
      <c r="CY12" s="666"/>
      <c r="CZ12" s="691">
        <v>3.7</v>
      </c>
      <c r="DA12" s="691"/>
      <c r="DB12" s="691"/>
      <c r="DC12" s="691"/>
      <c r="DD12" s="670">
        <v>60027</v>
      </c>
      <c r="DE12" s="665"/>
      <c r="DF12" s="665"/>
      <c r="DG12" s="665"/>
      <c r="DH12" s="665"/>
      <c r="DI12" s="665"/>
      <c r="DJ12" s="665"/>
      <c r="DK12" s="665"/>
      <c r="DL12" s="665"/>
      <c r="DM12" s="665"/>
      <c r="DN12" s="665"/>
      <c r="DO12" s="665"/>
      <c r="DP12" s="666"/>
      <c r="DQ12" s="670">
        <v>1166222</v>
      </c>
      <c r="DR12" s="665"/>
      <c r="DS12" s="665"/>
      <c r="DT12" s="665"/>
      <c r="DU12" s="665"/>
      <c r="DV12" s="665"/>
      <c r="DW12" s="665"/>
      <c r="DX12" s="665"/>
      <c r="DY12" s="665"/>
      <c r="DZ12" s="665"/>
      <c r="EA12" s="665"/>
      <c r="EB12" s="665"/>
      <c r="EC12" s="708"/>
    </row>
    <row r="13" spans="2:143" ht="11.25" customHeight="1" x14ac:dyDescent="0.2">
      <c r="B13" s="661" t="s">
        <v>252</v>
      </c>
      <c r="C13" s="662"/>
      <c r="D13" s="662"/>
      <c r="E13" s="662"/>
      <c r="F13" s="662"/>
      <c r="G13" s="662"/>
      <c r="H13" s="662"/>
      <c r="I13" s="662"/>
      <c r="J13" s="662"/>
      <c r="K13" s="662"/>
      <c r="L13" s="662"/>
      <c r="M13" s="662"/>
      <c r="N13" s="662"/>
      <c r="O13" s="662"/>
      <c r="P13" s="662"/>
      <c r="Q13" s="663"/>
      <c r="R13" s="664" t="s">
        <v>128</v>
      </c>
      <c r="S13" s="665"/>
      <c r="T13" s="665"/>
      <c r="U13" s="665"/>
      <c r="V13" s="665"/>
      <c r="W13" s="665"/>
      <c r="X13" s="665"/>
      <c r="Y13" s="666"/>
      <c r="Z13" s="691" t="s">
        <v>128</v>
      </c>
      <c r="AA13" s="691"/>
      <c r="AB13" s="691"/>
      <c r="AC13" s="691"/>
      <c r="AD13" s="692" t="s">
        <v>128</v>
      </c>
      <c r="AE13" s="692"/>
      <c r="AF13" s="692"/>
      <c r="AG13" s="692"/>
      <c r="AH13" s="692"/>
      <c r="AI13" s="692"/>
      <c r="AJ13" s="692"/>
      <c r="AK13" s="692"/>
      <c r="AL13" s="667" t="s">
        <v>128</v>
      </c>
      <c r="AM13" s="668"/>
      <c r="AN13" s="668"/>
      <c r="AO13" s="693"/>
      <c r="AP13" s="661" t="s">
        <v>253</v>
      </c>
      <c r="AQ13" s="662"/>
      <c r="AR13" s="662"/>
      <c r="AS13" s="662"/>
      <c r="AT13" s="662"/>
      <c r="AU13" s="662"/>
      <c r="AV13" s="662"/>
      <c r="AW13" s="662"/>
      <c r="AX13" s="662"/>
      <c r="AY13" s="662"/>
      <c r="AZ13" s="662"/>
      <c r="BA13" s="662"/>
      <c r="BB13" s="662"/>
      <c r="BC13" s="662"/>
      <c r="BD13" s="662"/>
      <c r="BE13" s="662"/>
      <c r="BF13" s="663"/>
      <c r="BG13" s="664">
        <v>4228946</v>
      </c>
      <c r="BH13" s="665"/>
      <c r="BI13" s="665"/>
      <c r="BJ13" s="665"/>
      <c r="BK13" s="665"/>
      <c r="BL13" s="665"/>
      <c r="BM13" s="665"/>
      <c r="BN13" s="666"/>
      <c r="BO13" s="691">
        <v>44.8</v>
      </c>
      <c r="BP13" s="691"/>
      <c r="BQ13" s="691"/>
      <c r="BR13" s="691"/>
      <c r="BS13" s="692" t="s">
        <v>128</v>
      </c>
      <c r="BT13" s="692"/>
      <c r="BU13" s="692"/>
      <c r="BV13" s="692"/>
      <c r="BW13" s="692"/>
      <c r="BX13" s="692"/>
      <c r="BY13" s="692"/>
      <c r="BZ13" s="692"/>
      <c r="CA13" s="692"/>
      <c r="CB13" s="750"/>
      <c r="CD13" s="698" t="s">
        <v>254</v>
      </c>
      <c r="CE13" s="699"/>
      <c r="CF13" s="699"/>
      <c r="CG13" s="699"/>
      <c r="CH13" s="699"/>
      <c r="CI13" s="699"/>
      <c r="CJ13" s="699"/>
      <c r="CK13" s="699"/>
      <c r="CL13" s="699"/>
      <c r="CM13" s="699"/>
      <c r="CN13" s="699"/>
      <c r="CO13" s="699"/>
      <c r="CP13" s="699"/>
      <c r="CQ13" s="700"/>
      <c r="CR13" s="664">
        <v>3629855</v>
      </c>
      <c r="CS13" s="665"/>
      <c r="CT13" s="665"/>
      <c r="CU13" s="665"/>
      <c r="CV13" s="665"/>
      <c r="CW13" s="665"/>
      <c r="CX13" s="665"/>
      <c r="CY13" s="666"/>
      <c r="CZ13" s="691">
        <v>8.9</v>
      </c>
      <c r="DA13" s="691"/>
      <c r="DB13" s="691"/>
      <c r="DC13" s="691"/>
      <c r="DD13" s="670">
        <v>1699482</v>
      </c>
      <c r="DE13" s="665"/>
      <c r="DF13" s="665"/>
      <c r="DG13" s="665"/>
      <c r="DH13" s="665"/>
      <c r="DI13" s="665"/>
      <c r="DJ13" s="665"/>
      <c r="DK13" s="665"/>
      <c r="DL13" s="665"/>
      <c r="DM13" s="665"/>
      <c r="DN13" s="665"/>
      <c r="DO13" s="665"/>
      <c r="DP13" s="666"/>
      <c r="DQ13" s="670">
        <v>2144894</v>
      </c>
      <c r="DR13" s="665"/>
      <c r="DS13" s="665"/>
      <c r="DT13" s="665"/>
      <c r="DU13" s="665"/>
      <c r="DV13" s="665"/>
      <c r="DW13" s="665"/>
      <c r="DX13" s="665"/>
      <c r="DY13" s="665"/>
      <c r="DZ13" s="665"/>
      <c r="EA13" s="665"/>
      <c r="EB13" s="665"/>
      <c r="EC13" s="708"/>
    </row>
    <row r="14" spans="2:143" ht="11.25" customHeight="1" x14ac:dyDescent="0.2">
      <c r="B14" s="661" t="s">
        <v>255</v>
      </c>
      <c r="C14" s="662"/>
      <c r="D14" s="662"/>
      <c r="E14" s="662"/>
      <c r="F14" s="662"/>
      <c r="G14" s="662"/>
      <c r="H14" s="662"/>
      <c r="I14" s="662"/>
      <c r="J14" s="662"/>
      <c r="K14" s="662"/>
      <c r="L14" s="662"/>
      <c r="M14" s="662"/>
      <c r="N14" s="662"/>
      <c r="O14" s="662"/>
      <c r="P14" s="662"/>
      <c r="Q14" s="663"/>
      <c r="R14" s="664" t="s">
        <v>128</v>
      </c>
      <c r="S14" s="665"/>
      <c r="T14" s="665"/>
      <c r="U14" s="665"/>
      <c r="V14" s="665"/>
      <c r="W14" s="665"/>
      <c r="X14" s="665"/>
      <c r="Y14" s="666"/>
      <c r="Z14" s="691" t="s">
        <v>128</v>
      </c>
      <c r="AA14" s="691"/>
      <c r="AB14" s="691"/>
      <c r="AC14" s="691"/>
      <c r="AD14" s="692" t="s">
        <v>128</v>
      </c>
      <c r="AE14" s="692"/>
      <c r="AF14" s="692"/>
      <c r="AG14" s="692"/>
      <c r="AH14" s="692"/>
      <c r="AI14" s="692"/>
      <c r="AJ14" s="692"/>
      <c r="AK14" s="692"/>
      <c r="AL14" s="667" t="s">
        <v>128</v>
      </c>
      <c r="AM14" s="668"/>
      <c r="AN14" s="668"/>
      <c r="AO14" s="693"/>
      <c r="AP14" s="661" t="s">
        <v>256</v>
      </c>
      <c r="AQ14" s="662"/>
      <c r="AR14" s="662"/>
      <c r="AS14" s="662"/>
      <c r="AT14" s="662"/>
      <c r="AU14" s="662"/>
      <c r="AV14" s="662"/>
      <c r="AW14" s="662"/>
      <c r="AX14" s="662"/>
      <c r="AY14" s="662"/>
      <c r="AZ14" s="662"/>
      <c r="BA14" s="662"/>
      <c r="BB14" s="662"/>
      <c r="BC14" s="662"/>
      <c r="BD14" s="662"/>
      <c r="BE14" s="662"/>
      <c r="BF14" s="663"/>
      <c r="BG14" s="664">
        <v>256020</v>
      </c>
      <c r="BH14" s="665"/>
      <c r="BI14" s="665"/>
      <c r="BJ14" s="665"/>
      <c r="BK14" s="665"/>
      <c r="BL14" s="665"/>
      <c r="BM14" s="665"/>
      <c r="BN14" s="666"/>
      <c r="BO14" s="691">
        <v>2.7</v>
      </c>
      <c r="BP14" s="691"/>
      <c r="BQ14" s="691"/>
      <c r="BR14" s="691"/>
      <c r="BS14" s="692" t="s">
        <v>128</v>
      </c>
      <c r="BT14" s="692"/>
      <c r="BU14" s="692"/>
      <c r="BV14" s="692"/>
      <c r="BW14" s="692"/>
      <c r="BX14" s="692"/>
      <c r="BY14" s="692"/>
      <c r="BZ14" s="692"/>
      <c r="CA14" s="692"/>
      <c r="CB14" s="750"/>
      <c r="CD14" s="698" t="s">
        <v>257</v>
      </c>
      <c r="CE14" s="699"/>
      <c r="CF14" s="699"/>
      <c r="CG14" s="699"/>
      <c r="CH14" s="699"/>
      <c r="CI14" s="699"/>
      <c r="CJ14" s="699"/>
      <c r="CK14" s="699"/>
      <c r="CL14" s="699"/>
      <c r="CM14" s="699"/>
      <c r="CN14" s="699"/>
      <c r="CO14" s="699"/>
      <c r="CP14" s="699"/>
      <c r="CQ14" s="700"/>
      <c r="CR14" s="664">
        <v>1324975</v>
      </c>
      <c r="CS14" s="665"/>
      <c r="CT14" s="665"/>
      <c r="CU14" s="665"/>
      <c r="CV14" s="665"/>
      <c r="CW14" s="665"/>
      <c r="CX14" s="665"/>
      <c r="CY14" s="666"/>
      <c r="CZ14" s="691">
        <v>3.2</v>
      </c>
      <c r="DA14" s="691"/>
      <c r="DB14" s="691"/>
      <c r="DC14" s="691"/>
      <c r="DD14" s="670">
        <v>245783</v>
      </c>
      <c r="DE14" s="665"/>
      <c r="DF14" s="665"/>
      <c r="DG14" s="665"/>
      <c r="DH14" s="665"/>
      <c r="DI14" s="665"/>
      <c r="DJ14" s="665"/>
      <c r="DK14" s="665"/>
      <c r="DL14" s="665"/>
      <c r="DM14" s="665"/>
      <c r="DN14" s="665"/>
      <c r="DO14" s="665"/>
      <c r="DP14" s="666"/>
      <c r="DQ14" s="670">
        <v>1099179</v>
      </c>
      <c r="DR14" s="665"/>
      <c r="DS14" s="665"/>
      <c r="DT14" s="665"/>
      <c r="DU14" s="665"/>
      <c r="DV14" s="665"/>
      <c r="DW14" s="665"/>
      <c r="DX14" s="665"/>
      <c r="DY14" s="665"/>
      <c r="DZ14" s="665"/>
      <c r="EA14" s="665"/>
      <c r="EB14" s="665"/>
      <c r="EC14" s="708"/>
    </row>
    <row r="15" spans="2:143" ht="11.25" customHeight="1" x14ac:dyDescent="0.2">
      <c r="B15" s="661" t="s">
        <v>258</v>
      </c>
      <c r="C15" s="662"/>
      <c r="D15" s="662"/>
      <c r="E15" s="662"/>
      <c r="F15" s="662"/>
      <c r="G15" s="662"/>
      <c r="H15" s="662"/>
      <c r="I15" s="662"/>
      <c r="J15" s="662"/>
      <c r="K15" s="662"/>
      <c r="L15" s="662"/>
      <c r="M15" s="662"/>
      <c r="N15" s="662"/>
      <c r="O15" s="662"/>
      <c r="P15" s="662"/>
      <c r="Q15" s="663"/>
      <c r="R15" s="664" t="s">
        <v>128</v>
      </c>
      <c r="S15" s="665"/>
      <c r="T15" s="665"/>
      <c r="U15" s="665"/>
      <c r="V15" s="665"/>
      <c r="W15" s="665"/>
      <c r="X15" s="665"/>
      <c r="Y15" s="666"/>
      <c r="Z15" s="691" t="s">
        <v>128</v>
      </c>
      <c r="AA15" s="691"/>
      <c r="AB15" s="691"/>
      <c r="AC15" s="691"/>
      <c r="AD15" s="692" t="s">
        <v>128</v>
      </c>
      <c r="AE15" s="692"/>
      <c r="AF15" s="692"/>
      <c r="AG15" s="692"/>
      <c r="AH15" s="692"/>
      <c r="AI15" s="692"/>
      <c r="AJ15" s="692"/>
      <c r="AK15" s="692"/>
      <c r="AL15" s="667" t="s">
        <v>128</v>
      </c>
      <c r="AM15" s="668"/>
      <c r="AN15" s="668"/>
      <c r="AO15" s="693"/>
      <c r="AP15" s="661" t="s">
        <v>259</v>
      </c>
      <c r="AQ15" s="662"/>
      <c r="AR15" s="662"/>
      <c r="AS15" s="662"/>
      <c r="AT15" s="662"/>
      <c r="AU15" s="662"/>
      <c r="AV15" s="662"/>
      <c r="AW15" s="662"/>
      <c r="AX15" s="662"/>
      <c r="AY15" s="662"/>
      <c r="AZ15" s="662"/>
      <c r="BA15" s="662"/>
      <c r="BB15" s="662"/>
      <c r="BC15" s="662"/>
      <c r="BD15" s="662"/>
      <c r="BE15" s="662"/>
      <c r="BF15" s="663"/>
      <c r="BG15" s="664">
        <v>609392</v>
      </c>
      <c r="BH15" s="665"/>
      <c r="BI15" s="665"/>
      <c r="BJ15" s="665"/>
      <c r="BK15" s="665"/>
      <c r="BL15" s="665"/>
      <c r="BM15" s="665"/>
      <c r="BN15" s="666"/>
      <c r="BO15" s="691">
        <v>6.5</v>
      </c>
      <c r="BP15" s="691"/>
      <c r="BQ15" s="691"/>
      <c r="BR15" s="691"/>
      <c r="BS15" s="692" t="s">
        <v>128</v>
      </c>
      <c r="BT15" s="692"/>
      <c r="BU15" s="692"/>
      <c r="BV15" s="692"/>
      <c r="BW15" s="692"/>
      <c r="BX15" s="692"/>
      <c r="BY15" s="692"/>
      <c r="BZ15" s="692"/>
      <c r="CA15" s="692"/>
      <c r="CB15" s="750"/>
      <c r="CD15" s="698" t="s">
        <v>260</v>
      </c>
      <c r="CE15" s="699"/>
      <c r="CF15" s="699"/>
      <c r="CG15" s="699"/>
      <c r="CH15" s="699"/>
      <c r="CI15" s="699"/>
      <c r="CJ15" s="699"/>
      <c r="CK15" s="699"/>
      <c r="CL15" s="699"/>
      <c r="CM15" s="699"/>
      <c r="CN15" s="699"/>
      <c r="CO15" s="699"/>
      <c r="CP15" s="699"/>
      <c r="CQ15" s="700"/>
      <c r="CR15" s="664">
        <v>4576139</v>
      </c>
      <c r="CS15" s="665"/>
      <c r="CT15" s="665"/>
      <c r="CU15" s="665"/>
      <c r="CV15" s="665"/>
      <c r="CW15" s="665"/>
      <c r="CX15" s="665"/>
      <c r="CY15" s="666"/>
      <c r="CZ15" s="691">
        <v>11.2</v>
      </c>
      <c r="DA15" s="691"/>
      <c r="DB15" s="691"/>
      <c r="DC15" s="691"/>
      <c r="DD15" s="670">
        <v>1326492</v>
      </c>
      <c r="DE15" s="665"/>
      <c r="DF15" s="665"/>
      <c r="DG15" s="665"/>
      <c r="DH15" s="665"/>
      <c r="DI15" s="665"/>
      <c r="DJ15" s="665"/>
      <c r="DK15" s="665"/>
      <c r="DL15" s="665"/>
      <c r="DM15" s="665"/>
      <c r="DN15" s="665"/>
      <c r="DO15" s="665"/>
      <c r="DP15" s="666"/>
      <c r="DQ15" s="670">
        <v>3151097</v>
      </c>
      <c r="DR15" s="665"/>
      <c r="DS15" s="665"/>
      <c r="DT15" s="665"/>
      <c r="DU15" s="665"/>
      <c r="DV15" s="665"/>
      <c r="DW15" s="665"/>
      <c r="DX15" s="665"/>
      <c r="DY15" s="665"/>
      <c r="DZ15" s="665"/>
      <c r="EA15" s="665"/>
      <c r="EB15" s="665"/>
      <c r="EC15" s="708"/>
    </row>
    <row r="16" spans="2:143" ht="11.25" customHeight="1" x14ac:dyDescent="0.2">
      <c r="B16" s="661" t="s">
        <v>261</v>
      </c>
      <c r="C16" s="662"/>
      <c r="D16" s="662"/>
      <c r="E16" s="662"/>
      <c r="F16" s="662"/>
      <c r="G16" s="662"/>
      <c r="H16" s="662"/>
      <c r="I16" s="662"/>
      <c r="J16" s="662"/>
      <c r="K16" s="662"/>
      <c r="L16" s="662"/>
      <c r="M16" s="662"/>
      <c r="N16" s="662"/>
      <c r="O16" s="662"/>
      <c r="P16" s="662"/>
      <c r="Q16" s="663"/>
      <c r="R16" s="664">
        <v>29010</v>
      </c>
      <c r="S16" s="665"/>
      <c r="T16" s="665"/>
      <c r="U16" s="665"/>
      <c r="V16" s="665"/>
      <c r="W16" s="665"/>
      <c r="X16" s="665"/>
      <c r="Y16" s="666"/>
      <c r="Z16" s="691">
        <v>0.1</v>
      </c>
      <c r="AA16" s="691"/>
      <c r="AB16" s="691"/>
      <c r="AC16" s="691"/>
      <c r="AD16" s="692">
        <v>29010</v>
      </c>
      <c r="AE16" s="692"/>
      <c r="AF16" s="692"/>
      <c r="AG16" s="692"/>
      <c r="AH16" s="692"/>
      <c r="AI16" s="692"/>
      <c r="AJ16" s="692"/>
      <c r="AK16" s="692"/>
      <c r="AL16" s="667">
        <v>0.2</v>
      </c>
      <c r="AM16" s="668"/>
      <c r="AN16" s="668"/>
      <c r="AO16" s="693"/>
      <c r="AP16" s="661" t="s">
        <v>262</v>
      </c>
      <c r="AQ16" s="662"/>
      <c r="AR16" s="662"/>
      <c r="AS16" s="662"/>
      <c r="AT16" s="662"/>
      <c r="AU16" s="662"/>
      <c r="AV16" s="662"/>
      <c r="AW16" s="662"/>
      <c r="AX16" s="662"/>
      <c r="AY16" s="662"/>
      <c r="AZ16" s="662"/>
      <c r="BA16" s="662"/>
      <c r="BB16" s="662"/>
      <c r="BC16" s="662"/>
      <c r="BD16" s="662"/>
      <c r="BE16" s="662"/>
      <c r="BF16" s="663"/>
      <c r="BG16" s="664" t="s">
        <v>128</v>
      </c>
      <c r="BH16" s="665"/>
      <c r="BI16" s="665"/>
      <c r="BJ16" s="665"/>
      <c r="BK16" s="665"/>
      <c r="BL16" s="665"/>
      <c r="BM16" s="665"/>
      <c r="BN16" s="666"/>
      <c r="BO16" s="691" t="s">
        <v>128</v>
      </c>
      <c r="BP16" s="691"/>
      <c r="BQ16" s="691"/>
      <c r="BR16" s="691"/>
      <c r="BS16" s="692" t="s">
        <v>128</v>
      </c>
      <c r="BT16" s="692"/>
      <c r="BU16" s="692"/>
      <c r="BV16" s="692"/>
      <c r="BW16" s="692"/>
      <c r="BX16" s="692"/>
      <c r="BY16" s="692"/>
      <c r="BZ16" s="692"/>
      <c r="CA16" s="692"/>
      <c r="CB16" s="750"/>
      <c r="CD16" s="698" t="s">
        <v>263</v>
      </c>
      <c r="CE16" s="699"/>
      <c r="CF16" s="699"/>
      <c r="CG16" s="699"/>
      <c r="CH16" s="699"/>
      <c r="CI16" s="699"/>
      <c r="CJ16" s="699"/>
      <c r="CK16" s="699"/>
      <c r="CL16" s="699"/>
      <c r="CM16" s="699"/>
      <c r="CN16" s="699"/>
      <c r="CO16" s="699"/>
      <c r="CP16" s="699"/>
      <c r="CQ16" s="700"/>
      <c r="CR16" s="664">
        <v>1147158</v>
      </c>
      <c r="CS16" s="665"/>
      <c r="CT16" s="665"/>
      <c r="CU16" s="665"/>
      <c r="CV16" s="665"/>
      <c r="CW16" s="665"/>
      <c r="CX16" s="665"/>
      <c r="CY16" s="666"/>
      <c r="CZ16" s="691">
        <v>2.8</v>
      </c>
      <c r="DA16" s="691"/>
      <c r="DB16" s="691"/>
      <c r="DC16" s="691"/>
      <c r="DD16" s="670" t="s">
        <v>128</v>
      </c>
      <c r="DE16" s="665"/>
      <c r="DF16" s="665"/>
      <c r="DG16" s="665"/>
      <c r="DH16" s="665"/>
      <c r="DI16" s="665"/>
      <c r="DJ16" s="665"/>
      <c r="DK16" s="665"/>
      <c r="DL16" s="665"/>
      <c r="DM16" s="665"/>
      <c r="DN16" s="665"/>
      <c r="DO16" s="665"/>
      <c r="DP16" s="666"/>
      <c r="DQ16" s="670">
        <v>739300</v>
      </c>
      <c r="DR16" s="665"/>
      <c r="DS16" s="665"/>
      <c r="DT16" s="665"/>
      <c r="DU16" s="665"/>
      <c r="DV16" s="665"/>
      <c r="DW16" s="665"/>
      <c r="DX16" s="665"/>
      <c r="DY16" s="665"/>
      <c r="DZ16" s="665"/>
      <c r="EA16" s="665"/>
      <c r="EB16" s="665"/>
      <c r="EC16" s="708"/>
    </row>
    <row r="17" spans="2:133" ht="11.25" customHeight="1" x14ac:dyDescent="0.2">
      <c r="B17" s="661" t="s">
        <v>264</v>
      </c>
      <c r="C17" s="662"/>
      <c r="D17" s="662"/>
      <c r="E17" s="662"/>
      <c r="F17" s="662"/>
      <c r="G17" s="662"/>
      <c r="H17" s="662"/>
      <c r="I17" s="662"/>
      <c r="J17" s="662"/>
      <c r="K17" s="662"/>
      <c r="L17" s="662"/>
      <c r="M17" s="662"/>
      <c r="N17" s="662"/>
      <c r="O17" s="662"/>
      <c r="P17" s="662"/>
      <c r="Q17" s="663"/>
      <c r="R17" s="664">
        <v>115979</v>
      </c>
      <c r="S17" s="665"/>
      <c r="T17" s="665"/>
      <c r="U17" s="665"/>
      <c r="V17" s="665"/>
      <c r="W17" s="665"/>
      <c r="X17" s="665"/>
      <c r="Y17" s="666"/>
      <c r="Z17" s="691">
        <v>0.3</v>
      </c>
      <c r="AA17" s="691"/>
      <c r="AB17" s="691"/>
      <c r="AC17" s="691"/>
      <c r="AD17" s="692">
        <v>115979</v>
      </c>
      <c r="AE17" s="692"/>
      <c r="AF17" s="692"/>
      <c r="AG17" s="692"/>
      <c r="AH17" s="692"/>
      <c r="AI17" s="692"/>
      <c r="AJ17" s="692"/>
      <c r="AK17" s="692"/>
      <c r="AL17" s="667">
        <v>0.6</v>
      </c>
      <c r="AM17" s="668"/>
      <c r="AN17" s="668"/>
      <c r="AO17" s="693"/>
      <c r="AP17" s="661" t="s">
        <v>265</v>
      </c>
      <c r="AQ17" s="662"/>
      <c r="AR17" s="662"/>
      <c r="AS17" s="662"/>
      <c r="AT17" s="662"/>
      <c r="AU17" s="662"/>
      <c r="AV17" s="662"/>
      <c r="AW17" s="662"/>
      <c r="AX17" s="662"/>
      <c r="AY17" s="662"/>
      <c r="AZ17" s="662"/>
      <c r="BA17" s="662"/>
      <c r="BB17" s="662"/>
      <c r="BC17" s="662"/>
      <c r="BD17" s="662"/>
      <c r="BE17" s="662"/>
      <c r="BF17" s="663"/>
      <c r="BG17" s="664" t="s">
        <v>128</v>
      </c>
      <c r="BH17" s="665"/>
      <c r="BI17" s="665"/>
      <c r="BJ17" s="665"/>
      <c r="BK17" s="665"/>
      <c r="BL17" s="665"/>
      <c r="BM17" s="665"/>
      <c r="BN17" s="666"/>
      <c r="BO17" s="691" t="s">
        <v>128</v>
      </c>
      <c r="BP17" s="691"/>
      <c r="BQ17" s="691"/>
      <c r="BR17" s="691"/>
      <c r="BS17" s="692" t="s">
        <v>128</v>
      </c>
      <c r="BT17" s="692"/>
      <c r="BU17" s="692"/>
      <c r="BV17" s="692"/>
      <c r="BW17" s="692"/>
      <c r="BX17" s="692"/>
      <c r="BY17" s="692"/>
      <c r="BZ17" s="692"/>
      <c r="CA17" s="692"/>
      <c r="CB17" s="750"/>
      <c r="CD17" s="698" t="s">
        <v>266</v>
      </c>
      <c r="CE17" s="699"/>
      <c r="CF17" s="699"/>
      <c r="CG17" s="699"/>
      <c r="CH17" s="699"/>
      <c r="CI17" s="699"/>
      <c r="CJ17" s="699"/>
      <c r="CK17" s="699"/>
      <c r="CL17" s="699"/>
      <c r="CM17" s="699"/>
      <c r="CN17" s="699"/>
      <c r="CO17" s="699"/>
      <c r="CP17" s="699"/>
      <c r="CQ17" s="700"/>
      <c r="CR17" s="664">
        <v>3134624</v>
      </c>
      <c r="CS17" s="665"/>
      <c r="CT17" s="665"/>
      <c r="CU17" s="665"/>
      <c r="CV17" s="665"/>
      <c r="CW17" s="665"/>
      <c r="CX17" s="665"/>
      <c r="CY17" s="666"/>
      <c r="CZ17" s="691">
        <v>7.7</v>
      </c>
      <c r="DA17" s="691"/>
      <c r="DB17" s="691"/>
      <c r="DC17" s="691"/>
      <c r="DD17" s="670" t="s">
        <v>128</v>
      </c>
      <c r="DE17" s="665"/>
      <c r="DF17" s="665"/>
      <c r="DG17" s="665"/>
      <c r="DH17" s="665"/>
      <c r="DI17" s="665"/>
      <c r="DJ17" s="665"/>
      <c r="DK17" s="665"/>
      <c r="DL17" s="665"/>
      <c r="DM17" s="665"/>
      <c r="DN17" s="665"/>
      <c r="DO17" s="665"/>
      <c r="DP17" s="666"/>
      <c r="DQ17" s="670">
        <v>3001470</v>
      </c>
      <c r="DR17" s="665"/>
      <c r="DS17" s="665"/>
      <c r="DT17" s="665"/>
      <c r="DU17" s="665"/>
      <c r="DV17" s="665"/>
      <c r="DW17" s="665"/>
      <c r="DX17" s="665"/>
      <c r="DY17" s="665"/>
      <c r="DZ17" s="665"/>
      <c r="EA17" s="665"/>
      <c r="EB17" s="665"/>
      <c r="EC17" s="708"/>
    </row>
    <row r="18" spans="2:133" ht="11.25" customHeight="1" x14ac:dyDescent="0.2">
      <c r="B18" s="661" t="s">
        <v>267</v>
      </c>
      <c r="C18" s="662"/>
      <c r="D18" s="662"/>
      <c r="E18" s="662"/>
      <c r="F18" s="662"/>
      <c r="G18" s="662"/>
      <c r="H18" s="662"/>
      <c r="I18" s="662"/>
      <c r="J18" s="662"/>
      <c r="K18" s="662"/>
      <c r="L18" s="662"/>
      <c r="M18" s="662"/>
      <c r="N18" s="662"/>
      <c r="O18" s="662"/>
      <c r="P18" s="662"/>
      <c r="Q18" s="663"/>
      <c r="R18" s="664">
        <v>217842</v>
      </c>
      <c r="S18" s="665"/>
      <c r="T18" s="665"/>
      <c r="U18" s="665"/>
      <c r="V18" s="665"/>
      <c r="W18" s="665"/>
      <c r="X18" s="665"/>
      <c r="Y18" s="666"/>
      <c r="Z18" s="691">
        <v>0.5</v>
      </c>
      <c r="AA18" s="691"/>
      <c r="AB18" s="691"/>
      <c r="AC18" s="691"/>
      <c r="AD18" s="692">
        <v>208871</v>
      </c>
      <c r="AE18" s="692"/>
      <c r="AF18" s="692"/>
      <c r="AG18" s="692"/>
      <c r="AH18" s="692"/>
      <c r="AI18" s="692"/>
      <c r="AJ18" s="692"/>
      <c r="AK18" s="692"/>
      <c r="AL18" s="667">
        <v>1.1000000238418579</v>
      </c>
      <c r="AM18" s="668"/>
      <c r="AN18" s="668"/>
      <c r="AO18" s="693"/>
      <c r="AP18" s="661" t="s">
        <v>268</v>
      </c>
      <c r="AQ18" s="662"/>
      <c r="AR18" s="662"/>
      <c r="AS18" s="662"/>
      <c r="AT18" s="662"/>
      <c r="AU18" s="662"/>
      <c r="AV18" s="662"/>
      <c r="AW18" s="662"/>
      <c r="AX18" s="662"/>
      <c r="AY18" s="662"/>
      <c r="AZ18" s="662"/>
      <c r="BA18" s="662"/>
      <c r="BB18" s="662"/>
      <c r="BC18" s="662"/>
      <c r="BD18" s="662"/>
      <c r="BE18" s="662"/>
      <c r="BF18" s="663"/>
      <c r="BG18" s="664" t="s">
        <v>128</v>
      </c>
      <c r="BH18" s="665"/>
      <c r="BI18" s="665"/>
      <c r="BJ18" s="665"/>
      <c r="BK18" s="665"/>
      <c r="BL18" s="665"/>
      <c r="BM18" s="665"/>
      <c r="BN18" s="666"/>
      <c r="BO18" s="691" t="s">
        <v>128</v>
      </c>
      <c r="BP18" s="691"/>
      <c r="BQ18" s="691"/>
      <c r="BR18" s="691"/>
      <c r="BS18" s="692" t="s">
        <v>128</v>
      </c>
      <c r="BT18" s="692"/>
      <c r="BU18" s="692"/>
      <c r="BV18" s="692"/>
      <c r="BW18" s="692"/>
      <c r="BX18" s="692"/>
      <c r="BY18" s="692"/>
      <c r="BZ18" s="692"/>
      <c r="CA18" s="692"/>
      <c r="CB18" s="750"/>
      <c r="CD18" s="698" t="s">
        <v>269</v>
      </c>
      <c r="CE18" s="699"/>
      <c r="CF18" s="699"/>
      <c r="CG18" s="699"/>
      <c r="CH18" s="699"/>
      <c r="CI18" s="699"/>
      <c r="CJ18" s="699"/>
      <c r="CK18" s="699"/>
      <c r="CL18" s="699"/>
      <c r="CM18" s="699"/>
      <c r="CN18" s="699"/>
      <c r="CO18" s="699"/>
      <c r="CP18" s="699"/>
      <c r="CQ18" s="700"/>
      <c r="CR18" s="664" t="s">
        <v>128</v>
      </c>
      <c r="CS18" s="665"/>
      <c r="CT18" s="665"/>
      <c r="CU18" s="665"/>
      <c r="CV18" s="665"/>
      <c r="CW18" s="665"/>
      <c r="CX18" s="665"/>
      <c r="CY18" s="666"/>
      <c r="CZ18" s="691" t="s">
        <v>128</v>
      </c>
      <c r="DA18" s="691"/>
      <c r="DB18" s="691"/>
      <c r="DC18" s="691"/>
      <c r="DD18" s="670" t="s">
        <v>128</v>
      </c>
      <c r="DE18" s="665"/>
      <c r="DF18" s="665"/>
      <c r="DG18" s="665"/>
      <c r="DH18" s="665"/>
      <c r="DI18" s="665"/>
      <c r="DJ18" s="665"/>
      <c r="DK18" s="665"/>
      <c r="DL18" s="665"/>
      <c r="DM18" s="665"/>
      <c r="DN18" s="665"/>
      <c r="DO18" s="665"/>
      <c r="DP18" s="666"/>
      <c r="DQ18" s="670" t="s">
        <v>128</v>
      </c>
      <c r="DR18" s="665"/>
      <c r="DS18" s="665"/>
      <c r="DT18" s="665"/>
      <c r="DU18" s="665"/>
      <c r="DV18" s="665"/>
      <c r="DW18" s="665"/>
      <c r="DX18" s="665"/>
      <c r="DY18" s="665"/>
      <c r="DZ18" s="665"/>
      <c r="EA18" s="665"/>
      <c r="EB18" s="665"/>
      <c r="EC18" s="708"/>
    </row>
    <row r="19" spans="2:133" ht="11.25" customHeight="1" x14ac:dyDescent="0.2">
      <c r="B19" s="661" t="s">
        <v>270</v>
      </c>
      <c r="C19" s="662"/>
      <c r="D19" s="662"/>
      <c r="E19" s="662"/>
      <c r="F19" s="662"/>
      <c r="G19" s="662"/>
      <c r="H19" s="662"/>
      <c r="I19" s="662"/>
      <c r="J19" s="662"/>
      <c r="K19" s="662"/>
      <c r="L19" s="662"/>
      <c r="M19" s="662"/>
      <c r="N19" s="662"/>
      <c r="O19" s="662"/>
      <c r="P19" s="662"/>
      <c r="Q19" s="663"/>
      <c r="R19" s="664">
        <v>81519</v>
      </c>
      <c r="S19" s="665"/>
      <c r="T19" s="665"/>
      <c r="U19" s="665"/>
      <c r="V19" s="665"/>
      <c r="W19" s="665"/>
      <c r="X19" s="665"/>
      <c r="Y19" s="666"/>
      <c r="Z19" s="691">
        <v>0.2</v>
      </c>
      <c r="AA19" s="691"/>
      <c r="AB19" s="691"/>
      <c r="AC19" s="691"/>
      <c r="AD19" s="692">
        <v>81519</v>
      </c>
      <c r="AE19" s="692"/>
      <c r="AF19" s="692"/>
      <c r="AG19" s="692"/>
      <c r="AH19" s="692"/>
      <c r="AI19" s="692"/>
      <c r="AJ19" s="692"/>
      <c r="AK19" s="692"/>
      <c r="AL19" s="667">
        <v>0.4</v>
      </c>
      <c r="AM19" s="668"/>
      <c r="AN19" s="668"/>
      <c r="AO19" s="693"/>
      <c r="AP19" s="661" t="s">
        <v>271</v>
      </c>
      <c r="AQ19" s="662"/>
      <c r="AR19" s="662"/>
      <c r="AS19" s="662"/>
      <c r="AT19" s="662"/>
      <c r="AU19" s="662"/>
      <c r="AV19" s="662"/>
      <c r="AW19" s="662"/>
      <c r="AX19" s="662"/>
      <c r="AY19" s="662"/>
      <c r="AZ19" s="662"/>
      <c r="BA19" s="662"/>
      <c r="BB19" s="662"/>
      <c r="BC19" s="662"/>
      <c r="BD19" s="662"/>
      <c r="BE19" s="662"/>
      <c r="BF19" s="663"/>
      <c r="BG19" s="664">
        <v>497675</v>
      </c>
      <c r="BH19" s="665"/>
      <c r="BI19" s="665"/>
      <c r="BJ19" s="665"/>
      <c r="BK19" s="665"/>
      <c r="BL19" s="665"/>
      <c r="BM19" s="665"/>
      <c r="BN19" s="666"/>
      <c r="BO19" s="691">
        <v>5.3</v>
      </c>
      <c r="BP19" s="691"/>
      <c r="BQ19" s="691"/>
      <c r="BR19" s="691"/>
      <c r="BS19" s="692" t="s">
        <v>128</v>
      </c>
      <c r="BT19" s="692"/>
      <c r="BU19" s="692"/>
      <c r="BV19" s="692"/>
      <c r="BW19" s="692"/>
      <c r="BX19" s="692"/>
      <c r="BY19" s="692"/>
      <c r="BZ19" s="692"/>
      <c r="CA19" s="692"/>
      <c r="CB19" s="750"/>
      <c r="CD19" s="698" t="s">
        <v>272</v>
      </c>
      <c r="CE19" s="699"/>
      <c r="CF19" s="699"/>
      <c r="CG19" s="699"/>
      <c r="CH19" s="699"/>
      <c r="CI19" s="699"/>
      <c r="CJ19" s="699"/>
      <c r="CK19" s="699"/>
      <c r="CL19" s="699"/>
      <c r="CM19" s="699"/>
      <c r="CN19" s="699"/>
      <c r="CO19" s="699"/>
      <c r="CP19" s="699"/>
      <c r="CQ19" s="700"/>
      <c r="CR19" s="664" t="s">
        <v>128</v>
      </c>
      <c r="CS19" s="665"/>
      <c r="CT19" s="665"/>
      <c r="CU19" s="665"/>
      <c r="CV19" s="665"/>
      <c r="CW19" s="665"/>
      <c r="CX19" s="665"/>
      <c r="CY19" s="666"/>
      <c r="CZ19" s="691" t="s">
        <v>128</v>
      </c>
      <c r="DA19" s="691"/>
      <c r="DB19" s="691"/>
      <c r="DC19" s="691"/>
      <c r="DD19" s="670" t="s">
        <v>128</v>
      </c>
      <c r="DE19" s="665"/>
      <c r="DF19" s="665"/>
      <c r="DG19" s="665"/>
      <c r="DH19" s="665"/>
      <c r="DI19" s="665"/>
      <c r="DJ19" s="665"/>
      <c r="DK19" s="665"/>
      <c r="DL19" s="665"/>
      <c r="DM19" s="665"/>
      <c r="DN19" s="665"/>
      <c r="DO19" s="665"/>
      <c r="DP19" s="666"/>
      <c r="DQ19" s="670" t="s">
        <v>128</v>
      </c>
      <c r="DR19" s="665"/>
      <c r="DS19" s="665"/>
      <c r="DT19" s="665"/>
      <c r="DU19" s="665"/>
      <c r="DV19" s="665"/>
      <c r="DW19" s="665"/>
      <c r="DX19" s="665"/>
      <c r="DY19" s="665"/>
      <c r="DZ19" s="665"/>
      <c r="EA19" s="665"/>
      <c r="EB19" s="665"/>
      <c r="EC19" s="708"/>
    </row>
    <row r="20" spans="2:133" ht="11.25" customHeight="1" x14ac:dyDescent="0.2">
      <c r="B20" s="661" t="s">
        <v>273</v>
      </c>
      <c r="C20" s="662"/>
      <c r="D20" s="662"/>
      <c r="E20" s="662"/>
      <c r="F20" s="662"/>
      <c r="G20" s="662"/>
      <c r="H20" s="662"/>
      <c r="I20" s="662"/>
      <c r="J20" s="662"/>
      <c r="K20" s="662"/>
      <c r="L20" s="662"/>
      <c r="M20" s="662"/>
      <c r="N20" s="662"/>
      <c r="O20" s="662"/>
      <c r="P20" s="662"/>
      <c r="Q20" s="663"/>
      <c r="R20" s="664">
        <v>8369</v>
      </c>
      <c r="S20" s="665"/>
      <c r="T20" s="665"/>
      <c r="U20" s="665"/>
      <c r="V20" s="665"/>
      <c r="W20" s="665"/>
      <c r="X20" s="665"/>
      <c r="Y20" s="666"/>
      <c r="Z20" s="691">
        <v>0</v>
      </c>
      <c r="AA20" s="691"/>
      <c r="AB20" s="691"/>
      <c r="AC20" s="691"/>
      <c r="AD20" s="692">
        <v>8369</v>
      </c>
      <c r="AE20" s="692"/>
      <c r="AF20" s="692"/>
      <c r="AG20" s="692"/>
      <c r="AH20" s="692"/>
      <c r="AI20" s="692"/>
      <c r="AJ20" s="692"/>
      <c r="AK20" s="692"/>
      <c r="AL20" s="667">
        <v>0</v>
      </c>
      <c r="AM20" s="668"/>
      <c r="AN20" s="668"/>
      <c r="AO20" s="693"/>
      <c r="AP20" s="661" t="s">
        <v>274</v>
      </c>
      <c r="AQ20" s="662"/>
      <c r="AR20" s="662"/>
      <c r="AS20" s="662"/>
      <c r="AT20" s="662"/>
      <c r="AU20" s="662"/>
      <c r="AV20" s="662"/>
      <c r="AW20" s="662"/>
      <c r="AX20" s="662"/>
      <c r="AY20" s="662"/>
      <c r="AZ20" s="662"/>
      <c r="BA20" s="662"/>
      <c r="BB20" s="662"/>
      <c r="BC20" s="662"/>
      <c r="BD20" s="662"/>
      <c r="BE20" s="662"/>
      <c r="BF20" s="663"/>
      <c r="BG20" s="664">
        <v>497675</v>
      </c>
      <c r="BH20" s="665"/>
      <c r="BI20" s="665"/>
      <c r="BJ20" s="665"/>
      <c r="BK20" s="665"/>
      <c r="BL20" s="665"/>
      <c r="BM20" s="665"/>
      <c r="BN20" s="666"/>
      <c r="BO20" s="691">
        <v>5.3</v>
      </c>
      <c r="BP20" s="691"/>
      <c r="BQ20" s="691"/>
      <c r="BR20" s="691"/>
      <c r="BS20" s="692" t="s">
        <v>128</v>
      </c>
      <c r="BT20" s="692"/>
      <c r="BU20" s="692"/>
      <c r="BV20" s="692"/>
      <c r="BW20" s="692"/>
      <c r="BX20" s="692"/>
      <c r="BY20" s="692"/>
      <c r="BZ20" s="692"/>
      <c r="CA20" s="692"/>
      <c r="CB20" s="750"/>
      <c r="CD20" s="698" t="s">
        <v>275</v>
      </c>
      <c r="CE20" s="699"/>
      <c r="CF20" s="699"/>
      <c r="CG20" s="699"/>
      <c r="CH20" s="699"/>
      <c r="CI20" s="699"/>
      <c r="CJ20" s="699"/>
      <c r="CK20" s="699"/>
      <c r="CL20" s="699"/>
      <c r="CM20" s="699"/>
      <c r="CN20" s="699"/>
      <c r="CO20" s="699"/>
      <c r="CP20" s="699"/>
      <c r="CQ20" s="700"/>
      <c r="CR20" s="664">
        <v>40940842</v>
      </c>
      <c r="CS20" s="665"/>
      <c r="CT20" s="665"/>
      <c r="CU20" s="665"/>
      <c r="CV20" s="665"/>
      <c r="CW20" s="665"/>
      <c r="CX20" s="665"/>
      <c r="CY20" s="666"/>
      <c r="CZ20" s="691">
        <v>100</v>
      </c>
      <c r="DA20" s="691"/>
      <c r="DB20" s="691"/>
      <c r="DC20" s="691"/>
      <c r="DD20" s="670">
        <v>3844165</v>
      </c>
      <c r="DE20" s="665"/>
      <c r="DF20" s="665"/>
      <c r="DG20" s="665"/>
      <c r="DH20" s="665"/>
      <c r="DI20" s="665"/>
      <c r="DJ20" s="665"/>
      <c r="DK20" s="665"/>
      <c r="DL20" s="665"/>
      <c r="DM20" s="665"/>
      <c r="DN20" s="665"/>
      <c r="DO20" s="665"/>
      <c r="DP20" s="666"/>
      <c r="DQ20" s="670">
        <v>25173939</v>
      </c>
      <c r="DR20" s="665"/>
      <c r="DS20" s="665"/>
      <c r="DT20" s="665"/>
      <c r="DU20" s="665"/>
      <c r="DV20" s="665"/>
      <c r="DW20" s="665"/>
      <c r="DX20" s="665"/>
      <c r="DY20" s="665"/>
      <c r="DZ20" s="665"/>
      <c r="EA20" s="665"/>
      <c r="EB20" s="665"/>
      <c r="EC20" s="708"/>
    </row>
    <row r="21" spans="2:133" ht="11.25" customHeight="1" x14ac:dyDescent="0.2">
      <c r="B21" s="661" t="s">
        <v>276</v>
      </c>
      <c r="C21" s="662"/>
      <c r="D21" s="662"/>
      <c r="E21" s="662"/>
      <c r="F21" s="662"/>
      <c r="G21" s="662"/>
      <c r="H21" s="662"/>
      <c r="I21" s="662"/>
      <c r="J21" s="662"/>
      <c r="K21" s="662"/>
      <c r="L21" s="662"/>
      <c r="M21" s="662"/>
      <c r="N21" s="662"/>
      <c r="O21" s="662"/>
      <c r="P21" s="662"/>
      <c r="Q21" s="663"/>
      <c r="R21" s="664">
        <v>4344</v>
      </c>
      <c r="S21" s="665"/>
      <c r="T21" s="665"/>
      <c r="U21" s="665"/>
      <c r="V21" s="665"/>
      <c r="W21" s="665"/>
      <c r="X21" s="665"/>
      <c r="Y21" s="666"/>
      <c r="Z21" s="691">
        <v>0</v>
      </c>
      <c r="AA21" s="691"/>
      <c r="AB21" s="691"/>
      <c r="AC21" s="691"/>
      <c r="AD21" s="692">
        <v>4344</v>
      </c>
      <c r="AE21" s="692"/>
      <c r="AF21" s="692"/>
      <c r="AG21" s="692"/>
      <c r="AH21" s="692"/>
      <c r="AI21" s="692"/>
      <c r="AJ21" s="692"/>
      <c r="AK21" s="692"/>
      <c r="AL21" s="667">
        <v>0</v>
      </c>
      <c r="AM21" s="668"/>
      <c r="AN21" s="668"/>
      <c r="AO21" s="693"/>
      <c r="AP21" s="757" t="s">
        <v>277</v>
      </c>
      <c r="AQ21" s="764"/>
      <c r="AR21" s="764"/>
      <c r="AS21" s="764"/>
      <c r="AT21" s="764"/>
      <c r="AU21" s="764"/>
      <c r="AV21" s="764"/>
      <c r="AW21" s="764"/>
      <c r="AX21" s="764"/>
      <c r="AY21" s="764"/>
      <c r="AZ21" s="764"/>
      <c r="BA21" s="764"/>
      <c r="BB21" s="764"/>
      <c r="BC21" s="764"/>
      <c r="BD21" s="764"/>
      <c r="BE21" s="764"/>
      <c r="BF21" s="759"/>
      <c r="BG21" s="664">
        <v>1489</v>
      </c>
      <c r="BH21" s="665"/>
      <c r="BI21" s="665"/>
      <c r="BJ21" s="665"/>
      <c r="BK21" s="665"/>
      <c r="BL21" s="665"/>
      <c r="BM21" s="665"/>
      <c r="BN21" s="666"/>
      <c r="BO21" s="691">
        <v>0</v>
      </c>
      <c r="BP21" s="691"/>
      <c r="BQ21" s="691"/>
      <c r="BR21" s="691"/>
      <c r="BS21" s="692" t="s">
        <v>128</v>
      </c>
      <c r="BT21" s="692"/>
      <c r="BU21" s="692"/>
      <c r="BV21" s="692"/>
      <c r="BW21" s="692"/>
      <c r="BX21" s="692"/>
      <c r="BY21" s="692"/>
      <c r="BZ21" s="692"/>
      <c r="CA21" s="692"/>
      <c r="CB21" s="750"/>
      <c r="CD21" s="769"/>
      <c r="CE21" s="695"/>
      <c r="CF21" s="695"/>
      <c r="CG21" s="695"/>
      <c r="CH21" s="695"/>
      <c r="CI21" s="695"/>
      <c r="CJ21" s="695"/>
      <c r="CK21" s="695"/>
      <c r="CL21" s="695"/>
      <c r="CM21" s="695"/>
      <c r="CN21" s="695"/>
      <c r="CO21" s="695"/>
      <c r="CP21" s="695"/>
      <c r="CQ21" s="696"/>
      <c r="CR21" s="770"/>
      <c r="CS21" s="771"/>
      <c r="CT21" s="771"/>
      <c r="CU21" s="771"/>
      <c r="CV21" s="771"/>
      <c r="CW21" s="771"/>
      <c r="CX21" s="771"/>
      <c r="CY21" s="772"/>
      <c r="CZ21" s="773"/>
      <c r="DA21" s="773"/>
      <c r="DB21" s="773"/>
      <c r="DC21" s="773"/>
      <c r="DD21" s="774"/>
      <c r="DE21" s="771"/>
      <c r="DF21" s="771"/>
      <c r="DG21" s="771"/>
      <c r="DH21" s="771"/>
      <c r="DI21" s="771"/>
      <c r="DJ21" s="771"/>
      <c r="DK21" s="771"/>
      <c r="DL21" s="771"/>
      <c r="DM21" s="771"/>
      <c r="DN21" s="771"/>
      <c r="DO21" s="771"/>
      <c r="DP21" s="772"/>
      <c r="DQ21" s="774"/>
      <c r="DR21" s="771"/>
      <c r="DS21" s="771"/>
      <c r="DT21" s="771"/>
      <c r="DU21" s="771"/>
      <c r="DV21" s="771"/>
      <c r="DW21" s="771"/>
      <c r="DX21" s="771"/>
      <c r="DY21" s="771"/>
      <c r="DZ21" s="771"/>
      <c r="EA21" s="771"/>
      <c r="EB21" s="771"/>
      <c r="EC21" s="778"/>
    </row>
    <row r="22" spans="2:133" ht="11.25" customHeight="1" x14ac:dyDescent="0.2">
      <c r="B22" s="727" t="s">
        <v>278</v>
      </c>
      <c r="C22" s="728"/>
      <c r="D22" s="728"/>
      <c r="E22" s="728"/>
      <c r="F22" s="728"/>
      <c r="G22" s="728"/>
      <c r="H22" s="728"/>
      <c r="I22" s="728"/>
      <c r="J22" s="728"/>
      <c r="K22" s="728"/>
      <c r="L22" s="728"/>
      <c r="M22" s="728"/>
      <c r="N22" s="728"/>
      <c r="O22" s="728"/>
      <c r="P22" s="728"/>
      <c r="Q22" s="729"/>
      <c r="R22" s="664">
        <v>123610</v>
      </c>
      <c r="S22" s="665"/>
      <c r="T22" s="665"/>
      <c r="U22" s="665"/>
      <c r="V22" s="665"/>
      <c r="W22" s="665"/>
      <c r="X22" s="665"/>
      <c r="Y22" s="666"/>
      <c r="Z22" s="691">
        <v>0.3</v>
      </c>
      <c r="AA22" s="691"/>
      <c r="AB22" s="691"/>
      <c r="AC22" s="691"/>
      <c r="AD22" s="692">
        <v>114639</v>
      </c>
      <c r="AE22" s="692"/>
      <c r="AF22" s="692"/>
      <c r="AG22" s="692"/>
      <c r="AH22" s="692"/>
      <c r="AI22" s="692"/>
      <c r="AJ22" s="692"/>
      <c r="AK22" s="692"/>
      <c r="AL22" s="667">
        <v>0.60000002384185791</v>
      </c>
      <c r="AM22" s="668"/>
      <c r="AN22" s="668"/>
      <c r="AO22" s="693"/>
      <c r="AP22" s="757" t="s">
        <v>279</v>
      </c>
      <c r="AQ22" s="764"/>
      <c r="AR22" s="764"/>
      <c r="AS22" s="764"/>
      <c r="AT22" s="764"/>
      <c r="AU22" s="764"/>
      <c r="AV22" s="764"/>
      <c r="AW22" s="764"/>
      <c r="AX22" s="764"/>
      <c r="AY22" s="764"/>
      <c r="AZ22" s="764"/>
      <c r="BA22" s="764"/>
      <c r="BB22" s="764"/>
      <c r="BC22" s="764"/>
      <c r="BD22" s="764"/>
      <c r="BE22" s="764"/>
      <c r="BF22" s="759"/>
      <c r="BG22" s="664" t="s">
        <v>128</v>
      </c>
      <c r="BH22" s="665"/>
      <c r="BI22" s="665"/>
      <c r="BJ22" s="665"/>
      <c r="BK22" s="665"/>
      <c r="BL22" s="665"/>
      <c r="BM22" s="665"/>
      <c r="BN22" s="666"/>
      <c r="BO22" s="691" t="s">
        <v>128</v>
      </c>
      <c r="BP22" s="691"/>
      <c r="BQ22" s="691"/>
      <c r="BR22" s="691"/>
      <c r="BS22" s="692" t="s">
        <v>128</v>
      </c>
      <c r="BT22" s="692"/>
      <c r="BU22" s="692"/>
      <c r="BV22" s="692"/>
      <c r="BW22" s="692"/>
      <c r="BX22" s="692"/>
      <c r="BY22" s="692"/>
      <c r="BZ22" s="692"/>
      <c r="CA22" s="692"/>
      <c r="CB22" s="750"/>
      <c r="CD22" s="766" t="s">
        <v>280</v>
      </c>
      <c r="CE22" s="767"/>
      <c r="CF22" s="767"/>
      <c r="CG22" s="767"/>
      <c r="CH22" s="767"/>
      <c r="CI22" s="767"/>
      <c r="CJ22" s="767"/>
      <c r="CK22" s="767"/>
      <c r="CL22" s="767"/>
      <c r="CM22" s="767"/>
      <c r="CN22" s="767"/>
      <c r="CO22" s="767"/>
      <c r="CP22" s="767"/>
      <c r="CQ22" s="767"/>
      <c r="CR22" s="767"/>
      <c r="CS22" s="767"/>
      <c r="CT22" s="767"/>
      <c r="CU22" s="767"/>
      <c r="CV22" s="767"/>
      <c r="CW22" s="767"/>
      <c r="CX22" s="767"/>
      <c r="CY22" s="767"/>
      <c r="CZ22" s="767"/>
      <c r="DA22" s="767"/>
      <c r="DB22" s="767"/>
      <c r="DC22" s="767"/>
      <c r="DD22" s="767"/>
      <c r="DE22" s="767"/>
      <c r="DF22" s="767"/>
      <c r="DG22" s="767"/>
      <c r="DH22" s="767"/>
      <c r="DI22" s="767"/>
      <c r="DJ22" s="767"/>
      <c r="DK22" s="767"/>
      <c r="DL22" s="767"/>
      <c r="DM22" s="767"/>
      <c r="DN22" s="767"/>
      <c r="DO22" s="767"/>
      <c r="DP22" s="767"/>
      <c r="DQ22" s="767"/>
      <c r="DR22" s="767"/>
      <c r="DS22" s="767"/>
      <c r="DT22" s="767"/>
      <c r="DU22" s="767"/>
      <c r="DV22" s="767"/>
      <c r="DW22" s="767"/>
      <c r="DX22" s="767"/>
      <c r="DY22" s="767"/>
      <c r="DZ22" s="767"/>
      <c r="EA22" s="767"/>
      <c r="EB22" s="767"/>
      <c r="EC22" s="768"/>
    </row>
    <row r="23" spans="2:133" ht="11.25" customHeight="1" x14ac:dyDescent="0.2">
      <c r="B23" s="661" t="s">
        <v>281</v>
      </c>
      <c r="C23" s="662"/>
      <c r="D23" s="662"/>
      <c r="E23" s="662"/>
      <c r="F23" s="662"/>
      <c r="G23" s="662"/>
      <c r="H23" s="662"/>
      <c r="I23" s="662"/>
      <c r="J23" s="662"/>
      <c r="K23" s="662"/>
      <c r="L23" s="662"/>
      <c r="M23" s="662"/>
      <c r="N23" s="662"/>
      <c r="O23" s="662"/>
      <c r="P23" s="662"/>
      <c r="Q23" s="663"/>
      <c r="R23" s="664">
        <v>9223287</v>
      </c>
      <c r="S23" s="665"/>
      <c r="T23" s="665"/>
      <c r="U23" s="665"/>
      <c r="V23" s="665"/>
      <c r="W23" s="665"/>
      <c r="X23" s="665"/>
      <c r="Y23" s="666"/>
      <c r="Z23" s="691">
        <v>21.9</v>
      </c>
      <c r="AA23" s="691"/>
      <c r="AB23" s="691"/>
      <c r="AC23" s="691"/>
      <c r="AD23" s="692">
        <v>7519983</v>
      </c>
      <c r="AE23" s="692"/>
      <c r="AF23" s="692"/>
      <c r="AG23" s="692"/>
      <c r="AH23" s="692"/>
      <c r="AI23" s="692"/>
      <c r="AJ23" s="692"/>
      <c r="AK23" s="692"/>
      <c r="AL23" s="667">
        <v>38.9</v>
      </c>
      <c r="AM23" s="668"/>
      <c r="AN23" s="668"/>
      <c r="AO23" s="693"/>
      <c r="AP23" s="757" t="s">
        <v>282</v>
      </c>
      <c r="AQ23" s="764"/>
      <c r="AR23" s="764"/>
      <c r="AS23" s="764"/>
      <c r="AT23" s="764"/>
      <c r="AU23" s="764"/>
      <c r="AV23" s="764"/>
      <c r="AW23" s="764"/>
      <c r="AX23" s="764"/>
      <c r="AY23" s="764"/>
      <c r="AZ23" s="764"/>
      <c r="BA23" s="764"/>
      <c r="BB23" s="764"/>
      <c r="BC23" s="764"/>
      <c r="BD23" s="764"/>
      <c r="BE23" s="764"/>
      <c r="BF23" s="759"/>
      <c r="BG23" s="664">
        <v>496186</v>
      </c>
      <c r="BH23" s="665"/>
      <c r="BI23" s="665"/>
      <c r="BJ23" s="665"/>
      <c r="BK23" s="665"/>
      <c r="BL23" s="665"/>
      <c r="BM23" s="665"/>
      <c r="BN23" s="666"/>
      <c r="BO23" s="691">
        <v>5.3</v>
      </c>
      <c r="BP23" s="691"/>
      <c r="BQ23" s="691"/>
      <c r="BR23" s="691"/>
      <c r="BS23" s="692" t="s">
        <v>128</v>
      </c>
      <c r="BT23" s="692"/>
      <c r="BU23" s="692"/>
      <c r="BV23" s="692"/>
      <c r="BW23" s="692"/>
      <c r="BX23" s="692"/>
      <c r="BY23" s="692"/>
      <c r="BZ23" s="692"/>
      <c r="CA23" s="692"/>
      <c r="CB23" s="750"/>
      <c r="CD23" s="766" t="s">
        <v>221</v>
      </c>
      <c r="CE23" s="767"/>
      <c r="CF23" s="767"/>
      <c r="CG23" s="767"/>
      <c r="CH23" s="767"/>
      <c r="CI23" s="767"/>
      <c r="CJ23" s="767"/>
      <c r="CK23" s="767"/>
      <c r="CL23" s="767"/>
      <c r="CM23" s="767"/>
      <c r="CN23" s="767"/>
      <c r="CO23" s="767"/>
      <c r="CP23" s="767"/>
      <c r="CQ23" s="768"/>
      <c r="CR23" s="766" t="s">
        <v>283</v>
      </c>
      <c r="CS23" s="767"/>
      <c r="CT23" s="767"/>
      <c r="CU23" s="767"/>
      <c r="CV23" s="767"/>
      <c r="CW23" s="767"/>
      <c r="CX23" s="767"/>
      <c r="CY23" s="768"/>
      <c r="CZ23" s="766" t="s">
        <v>284</v>
      </c>
      <c r="DA23" s="767"/>
      <c r="DB23" s="767"/>
      <c r="DC23" s="768"/>
      <c r="DD23" s="766" t="s">
        <v>285</v>
      </c>
      <c r="DE23" s="767"/>
      <c r="DF23" s="767"/>
      <c r="DG23" s="767"/>
      <c r="DH23" s="767"/>
      <c r="DI23" s="767"/>
      <c r="DJ23" s="767"/>
      <c r="DK23" s="768"/>
      <c r="DL23" s="775" t="s">
        <v>286</v>
      </c>
      <c r="DM23" s="776"/>
      <c r="DN23" s="776"/>
      <c r="DO23" s="776"/>
      <c r="DP23" s="776"/>
      <c r="DQ23" s="776"/>
      <c r="DR23" s="776"/>
      <c r="DS23" s="776"/>
      <c r="DT23" s="776"/>
      <c r="DU23" s="776"/>
      <c r="DV23" s="777"/>
      <c r="DW23" s="766" t="s">
        <v>287</v>
      </c>
      <c r="DX23" s="767"/>
      <c r="DY23" s="767"/>
      <c r="DZ23" s="767"/>
      <c r="EA23" s="767"/>
      <c r="EB23" s="767"/>
      <c r="EC23" s="768"/>
    </row>
    <row r="24" spans="2:133" ht="11.25" customHeight="1" x14ac:dyDescent="0.2">
      <c r="B24" s="661" t="s">
        <v>288</v>
      </c>
      <c r="C24" s="662"/>
      <c r="D24" s="662"/>
      <c r="E24" s="662"/>
      <c r="F24" s="662"/>
      <c r="G24" s="662"/>
      <c r="H24" s="662"/>
      <c r="I24" s="662"/>
      <c r="J24" s="662"/>
      <c r="K24" s="662"/>
      <c r="L24" s="662"/>
      <c r="M24" s="662"/>
      <c r="N24" s="662"/>
      <c r="O24" s="662"/>
      <c r="P24" s="662"/>
      <c r="Q24" s="663"/>
      <c r="R24" s="664">
        <v>7519983</v>
      </c>
      <c r="S24" s="665"/>
      <c r="T24" s="665"/>
      <c r="U24" s="665"/>
      <c r="V24" s="665"/>
      <c r="W24" s="665"/>
      <c r="X24" s="665"/>
      <c r="Y24" s="666"/>
      <c r="Z24" s="691">
        <v>17.899999999999999</v>
      </c>
      <c r="AA24" s="691"/>
      <c r="AB24" s="691"/>
      <c r="AC24" s="691"/>
      <c r="AD24" s="692">
        <v>7519983</v>
      </c>
      <c r="AE24" s="692"/>
      <c r="AF24" s="692"/>
      <c r="AG24" s="692"/>
      <c r="AH24" s="692"/>
      <c r="AI24" s="692"/>
      <c r="AJ24" s="692"/>
      <c r="AK24" s="692"/>
      <c r="AL24" s="667">
        <v>38.9</v>
      </c>
      <c r="AM24" s="668"/>
      <c r="AN24" s="668"/>
      <c r="AO24" s="693"/>
      <c r="AP24" s="757" t="s">
        <v>289</v>
      </c>
      <c r="AQ24" s="764"/>
      <c r="AR24" s="764"/>
      <c r="AS24" s="764"/>
      <c r="AT24" s="764"/>
      <c r="AU24" s="764"/>
      <c r="AV24" s="764"/>
      <c r="AW24" s="764"/>
      <c r="AX24" s="764"/>
      <c r="AY24" s="764"/>
      <c r="AZ24" s="764"/>
      <c r="BA24" s="764"/>
      <c r="BB24" s="764"/>
      <c r="BC24" s="764"/>
      <c r="BD24" s="764"/>
      <c r="BE24" s="764"/>
      <c r="BF24" s="759"/>
      <c r="BG24" s="664" t="s">
        <v>128</v>
      </c>
      <c r="BH24" s="665"/>
      <c r="BI24" s="665"/>
      <c r="BJ24" s="665"/>
      <c r="BK24" s="665"/>
      <c r="BL24" s="665"/>
      <c r="BM24" s="665"/>
      <c r="BN24" s="666"/>
      <c r="BO24" s="691" t="s">
        <v>128</v>
      </c>
      <c r="BP24" s="691"/>
      <c r="BQ24" s="691"/>
      <c r="BR24" s="691"/>
      <c r="BS24" s="692" t="s">
        <v>128</v>
      </c>
      <c r="BT24" s="692"/>
      <c r="BU24" s="692"/>
      <c r="BV24" s="692"/>
      <c r="BW24" s="692"/>
      <c r="BX24" s="692"/>
      <c r="BY24" s="692"/>
      <c r="BZ24" s="692"/>
      <c r="CA24" s="692"/>
      <c r="CB24" s="750"/>
      <c r="CD24" s="720" t="s">
        <v>290</v>
      </c>
      <c r="CE24" s="721"/>
      <c r="CF24" s="721"/>
      <c r="CG24" s="721"/>
      <c r="CH24" s="721"/>
      <c r="CI24" s="721"/>
      <c r="CJ24" s="721"/>
      <c r="CK24" s="721"/>
      <c r="CL24" s="721"/>
      <c r="CM24" s="721"/>
      <c r="CN24" s="721"/>
      <c r="CO24" s="721"/>
      <c r="CP24" s="721"/>
      <c r="CQ24" s="722"/>
      <c r="CR24" s="717">
        <v>16964379</v>
      </c>
      <c r="CS24" s="718"/>
      <c r="CT24" s="718"/>
      <c r="CU24" s="718"/>
      <c r="CV24" s="718"/>
      <c r="CW24" s="718"/>
      <c r="CX24" s="718"/>
      <c r="CY24" s="761"/>
      <c r="CZ24" s="762">
        <v>41.4</v>
      </c>
      <c r="DA24" s="737"/>
      <c r="DB24" s="737"/>
      <c r="DC24" s="765"/>
      <c r="DD24" s="760">
        <v>10155610</v>
      </c>
      <c r="DE24" s="718"/>
      <c r="DF24" s="718"/>
      <c r="DG24" s="718"/>
      <c r="DH24" s="718"/>
      <c r="DI24" s="718"/>
      <c r="DJ24" s="718"/>
      <c r="DK24" s="761"/>
      <c r="DL24" s="760">
        <v>9976636</v>
      </c>
      <c r="DM24" s="718"/>
      <c r="DN24" s="718"/>
      <c r="DO24" s="718"/>
      <c r="DP24" s="718"/>
      <c r="DQ24" s="718"/>
      <c r="DR24" s="718"/>
      <c r="DS24" s="718"/>
      <c r="DT24" s="718"/>
      <c r="DU24" s="718"/>
      <c r="DV24" s="761"/>
      <c r="DW24" s="762">
        <v>48.4</v>
      </c>
      <c r="DX24" s="737"/>
      <c r="DY24" s="737"/>
      <c r="DZ24" s="737"/>
      <c r="EA24" s="737"/>
      <c r="EB24" s="737"/>
      <c r="EC24" s="763"/>
    </row>
    <row r="25" spans="2:133" ht="11.25" customHeight="1" x14ac:dyDescent="0.2">
      <c r="B25" s="661" t="s">
        <v>291</v>
      </c>
      <c r="C25" s="662"/>
      <c r="D25" s="662"/>
      <c r="E25" s="662"/>
      <c r="F25" s="662"/>
      <c r="G25" s="662"/>
      <c r="H25" s="662"/>
      <c r="I25" s="662"/>
      <c r="J25" s="662"/>
      <c r="K25" s="662"/>
      <c r="L25" s="662"/>
      <c r="M25" s="662"/>
      <c r="N25" s="662"/>
      <c r="O25" s="662"/>
      <c r="P25" s="662"/>
      <c r="Q25" s="663"/>
      <c r="R25" s="664">
        <v>1265146</v>
      </c>
      <c r="S25" s="665"/>
      <c r="T25" s="665"/>
      <c r="U25" s="665"/>
      <c r="V25" s="665"/>
      <c r="W25" s="665"/>
      <c r="X25" s="665"/>
      <c r="Y25" s="666"/>
      <c r="Z25" s="691">
        <v>3</v>
      </c>
      <c r="AA25" s="691"/>
      <c r="AB25" s="691"/>
      <c r="AC25" s="691"/>
      <c r="AD25" s="692" t="s">
        <v>128</v>
      </c>
      <c r="AE25" s="692"/>
      <c r="AF25" s="692"/>
      <c r="AG25" s="692"/>
      <c r="AH25" s="692"/>
      <c r="AI25" s="692"/>
      <c r="AJ25" s="692"/>
      <c r="AK25" s="692"/>
      <c r="AL25" s="667" t="s">
        <v>128</v>
      </c>
      <c r="AM25" s="668"/>
      <c r="AN25" s="668"/>
      <c r="AO25" s="693"/>
      <c r="AP25" s="757" t="s">
        <v>292</v>
      </c>
      <c r="AQ25" s="764"/>
      <c r="AR25" s="764"/>
      <c r="AS25" s="764"/>
      <c r="AT25" s="764"/>
      <c r="AU25" s="764"/>
      <c r="AV25" s="764"/>
      <c r="AW25" s="764"/>
      <c r="AX25" s="764"/>
      <c r="AY25" s="764"/>
      <c r="AZ25" s="764"/>
      <c r="BA25" s="764"/>
      <c r="BB25" s="764"/>
      <c r="BC25" s="764"/>
      <c r="BD25" s="764"/>
      <c r="BE25" s="764"/>
      <c r="BF25" s="759"/>
      <c r="BG25" s="664" t="s">
        <v>128</v>
      </c>
      <c r="BH25" s="665"/>
      <c r="BI25" s="665"/>
      <c r="BJ25" s="665"/>
      <c r="BK25" s="665"/>
      <c r="BL25" s="665"/>
      <c r="BM25" s="665"/>
      <c r="BN25" s="666"/>
      <c r="BO25" s="691" t="s">
        <v>128</v>
      </c>
      <c r="BP25" s="691"/>
      <c r="BQ25" s="691"/>
      <c r="BR25" s="691"/>
      <c r="BS25" s="692" t="s">
        <v>128</v>
      </c>
      <c r="BT25" s="692"/>
      <c r="BU25" s="692"/>
      <c r="BV25" s="692"/>
      <c r="BW25" s="692"/>
      <c r="BX25" s="692"/>
      <c r="BY25" s="692"/>
      <c r="BZ25" s="692"/>
      <c r="CA25" s="692"/>
      <c r="CB25" s="750"/>
      <c r="CD25" s="698" t="s">
        <v>293</v>
      </c>
      <c r="CE25" s="699"/>
      <c r="CF25" s="699"/>
      <c r="CG25" s="699"/>
      <c r="CH25" s="699"/>
      <c r="CI25" s="699"/>
      <c r="CJ25" s="699"/>
      <c r="CK25" s="699"/>
      <c r="CL25" s="699"/>
      <c r="CM25" s="699"/>
      <c r="CN25" s="699"/>
      <c r="CO25" s="699"/>
      <c r="CP25" s="699"/>
      <c r="CQ25" s="700"/>
      <c r="CR25" s="664">
        <v>5212828</v>
      </c>
      <c r="CS25" s="675"/>
      <c r="CT25" s="675"/>
      <c r="CU25" s="675"/>
      <c r="CV25" s="675"/>
      <c r="CW25" s="675"/>
      <c r="CX25" s="675"/>
      <c r="CY25" s="676"/>
      <c r="CZ25" s="667">
        <v>12.7</v>
      </c>
      <c r="DA25" s="677"/>
      <c r="DB25" s="677"/>
      <c r="DC25" s="678"/>
      <c r="DD25" s="670">
        <v>4933721</v>
      </c>
      <c r="DE25" s="675"/>
      <c r="DF25" s="675"/>
      <c r="DG25" s="675"/>
      <c r="DH25" s="675"/>
      <c r="DI25" s="675"/>
      <c r="DJ25" s="675"/>
      <c r="DK25" s="676"/>
      <c r="DL25" s="670">
        <v>4779614</v>
      </c>
      <c r="DM25" s="675"/>
      <c r="DN25" s="675"/>
      <c r="DO25" s="675"/>
      <c r="DP25" s="675"/>
      <c r="DQ25" s="675"/>
      <c r="DR25" s="675"/>
      <c r="DS25" s="675"/>
      <c r="DT25" s="675"/>
      <c r="DU25" s="675"/>
      <c r="DV25" s="676"/>
      <c r="DW25" s="667">
        <v>23.2</v>
      </c>
      <c r="DX25" s="677"/>
      <c r="DY25" s="677"/>
      <c r="DZ25" s="677"/>
      <c r="EA25" s="677"/>
      <c r="EB25" s="677"/>
      <c r="EC25" s="709"/>
    </row>
    <row r="26" spans="2:133" ht="11.25" customHeight="1" x14ac:dyDescent="0.2">
      <c r="B26" s="661" t="s">
        <v>294</v>
      </c>
      <c r="C26" s="662"/>
      <c r="D26" s="662"/>
      <c r="E26" s="662"/>
      <c r="F26" s="662"/>
      <c r="G26" s="662"/>
      <c r="H26" s="662"/>
      <c r="I26" s="662"/>
      <c r="J26" s="662"/>
      <c r="K26" s="662"/>
      <c r="L26" s="662"/>
      <c r="M26" s="662"/>
      <c r="N26" s="662"/>
      <c r="O26" s="662"/>
      <c r="P26" s="662"/>
      <c r="Q26" s="663"/>
      <c r="R26" s="664">
        <v>438158</v>
      </c>
      <c r="S26" s="665"/>
      <c r="T26" s="665"/>
      <c r="U26" s="665"/>
      <c r="V26" s="665"/>
      <c r="W26" s="665"/>
      <c r="X26" s="665"/>
      <c r="Y26" s="666"/>
      <c r="Z26" s="691">
        <v>1</v>
      </c>
      <c r="AA26" s="691"/>
      <c r="AB26" s="691"/>
      <c r="AC26" s="691"/>
      <c r="AD26" s="692" t="s">
        <v>128</v>
      </c>
      <c r="AE26" s="692"/>
      <c r="AF26" s="692"/>
      <c r="AG26" s="692"/>
      <c r="AH26" s="692"/>
      <c r="AI26" s="692"/>
      <c r="AJ26" s="692"/>
      <c r="AK26" s="692"/>
      <c r="AL26" s="667" t="s">
        <v>128</v>
      </c>
      <c r="AM26" s="668"/>
      <c r="AN26" s="668"/>
      <c r="AO26" s="693"/>
      <c r="AP26" s="757" t="s">
        <v>295</v>
      </c>
      <c r="AQ26" s="758"/>
      <c r="AR26" s="758"/>
      <c r="AS26" s="758"/>
      <c r="AT26" s="758"/>
      <c r="AU26" s="758"/>
      <c r="AV26" s="758"/>
      <c r="AW26" s="758"/>
      <c r="AX26" s="758"/>
      <c r="AY26" s="758"/>
      <c r="AZ26" s="758"/>
      <c r="BA26" s="758"/>
      <c r="BB26" s="758"/>
      <c r="BC26" s="758"/>
      <c r="BD26" s="758"/>
      <c r="BE26" s="758"/>
      <c r="BF26" s="759"/>
      <c r="BG26" s="664" t="s">
        <v>128</v>
      </c>
      <c r="BH26" s="665"/>
      <c r="BI26" s="665"/>
      <c r="BJ26" s="665"/>
      <c r="BK26" s="665"/>
      <c r="BL26" s="665"/>
      <c r="BM26" s="665"/>
      <c r="BN26" s="666"/>
      <c r="BO26" s="691" t="s">
        <v>128</v>
      </c>
      <c r="BP26" s="691"/>
      <c r="BQ26" s="691"/>
      <c r="BR26" s="691"/>
      <c r="BS26" s="692" t="s">
        <v>128</v>
      </c>
      <c r="BT26" s="692"/>
      <c r="BU26" s="692"/>
      <c r="BV26" s="692"/>
      <c r="BW26" s="692"/>
      <c r="BX26" s="692"/>
      <c r="BY26" s="692"/>
      <c r="BZ26" s="692"/>
      <c r="CA26" s="692"/>
      <c r="CB26" s="750"/>
      <c r="CD26" s="698" t="s">
        <v>296</v>
      </c>
      <c r="CE26" s="699"/>
      <c r="CF26" s="699"/>
      <c r="CG26" s="699"/>
      <c r="CH26" s="699"/>
      <c r="CI26" s="699"/>
      <c r="CJ26" s="699"/>
      <c r="CK26" s="699"/>
      <c r="CL26" s="699"/>
      <c r="CM26" s="699"/>
      <c r="CN26" s="699"/>
      <c r="CO26" s="699"/>
      <c r="CP26" s="699"/>
      <c r="CQ26" s="700"/>
      <c r="CR26" s="664">
        <v>2926440</v>
      </c>
      <c r="CS26" s="665"/>
      <c r="CT26" s="665"/>
      <c r="CU26" s="665"/>
      <c r="CV26" s="665"/>
      <c r="CW26" s="665"/>
      <c r="CX26" s="665"/>
      <c r="CY26" s="666"/>
      <c r="CZ26" s="667">
        <v>7.1</v>
      </c>
      <c r="DA26" s="677"/>
      <c r="DB26" s="677"/>
      <c r="DC26" s="678"/>
      <c r="DD26" s="670">
        <v>2779145</v>
      </c>
      <c r="DE26" s="665"/>
      <c r="DF26" s="665"/>
      <c r="DG26" s="665"/>
      <c r="DH26" s="665"/>
      <c r="DI26" s="665"/>
      <c r="DJ26" s="665"/>
      <c r="DK26" s="666"/>
      <c r="DL26" s="670" t="s">
        <v>128</v>
      </c>
      <c r="DM26" s="665"/>
      <c r="DN26" s="665"/>
      <c r="DO26" s="665"/>
      <c r="DP26" s="665"/>
      <c r="DQ26" s="665"/>
      <c r="DR26" s="665"/>
      <c r="DS26" s="665"/>
      <c r="DT26" s="665"/>
      <c r="DU26" s="665"/>
      <c r="DV26" s="666"/>
      <c r="DW26" s="667" t="s">
        <v>128</v>
      </c>
      <c r="DX26" s="677"/>
      <c r="DY26" s="677"/>
      <c r="DZ26" s="677"/>
      <c r="EA26" s="677"/>
      <c r="EB26" s="677"/>
      <c r="EC26" s="709"/>
    </row>
    <row r="27" spans="2:133" ht="11.25" customHeight="1" x14ac:dyDescent="0.2">
      <c r="B27" s="661" t="s">
        <v>297</v>
      </c>
      <c r="C27" s="662"/>
      <c r="D27" s="662"/>
      <c r="E27" s="662"/>
      <c r="F27" s="662"/>
      <c r="G27" s="662"/>
      <c r="H27" s="662"/>
      <c r="I27" s="662"/>
      <c r="J27" s="662"/>
      <c r="K27" s="662"/>
      <c r="L27" s="662"/>
      <c r="M27" s="662"/>
      <c r="N27" s="662"/>
      <c r="O27" s="662"/>
      <c r="P27" s="662"/>
      <c r="Q27" s="663"/>
      <c r="R27" s="664">
        <v>21464391</v>
      </c>
      <c r="S27" s="665"/>
      <c r="T27" s="665"/>
      <c r="U27" s="665"/>
      <c r="V27" s="665"/>
      <c r="W27" s="665"/>
      <c r="X27" s="665"/>
      <c r="Y27" s="666"/>
      <c r="Z27" s="691">
        <v>51.1</v>
      </c>
      <c r="AA27" s="691"/>
      <c r="AB27" s="691"/>
      <c r="AC27" s="691"/>
      <c r="AD27" s="692">
        <v>19255930</v>
      </c>
      <c r="AE27" s="692"/>
      <c r="AF27" s="692"/>
      <c r="AG27" s="692"/>
      <c r="AH27" s="692"/>
      <c r="AI27" s="692"/>
      <c r="AJ27" s="692"/>
      <c r="AK27" s="692"/>
      <c r="AL27" s="667">
        <v>99.599998474121094</v>
      </c>
      <c r="AM27" s="668"/>
      <c r="AN27" s="668"/>
      <c r="AO27" s="693"/>
      <c r="AP27" s="661" t="s">
        <v>298</v>
      </c>
      <c r="AQ27" s="662"/>
      <c r="AR27" s="662"/>
      <c r="AS27" s="662"/>
      <c r="AT27" s="662"/>
      <c r="AU27" s="662"/>
      <c r="AV27" s="662"/>
      <c r="AW27" s="662"/>
      <c r="AX27" s="662"/>
      <c r="AY27" s="662"/>
      <c r="AZ27" s="662"/>
      <c r="BA27" s="662"/>
      <c r="BB27" s="662"/>
      <c r="BC27" s="662"/>
      <c r="BD27" s="662"/>
      <c r="BE27" s="662"/>
      <c r="BF27" s="663"/>
      <c r="BG27" s="664">
        <v>9433131</v>
      </c>
      <c r="BH27" s="665"/>
      <c r="BI27" s="665"/>
      <c r="BJ27" s="665"/>
      <c r="BK27" s="665"/>
      <c r="BL27" s="665"/>
      <c r="BM27" s="665"/>
      <c r="BN27" s="666"/>
      <c r="BO27" s="691">
        <v>100</v>
      </c>
      <c r="BP27" s="691"/>
      <c r="BQ27" s="691"/>
      <c r="BR27" s="691"/>
      <c r="BS27" s="692" t="s">
        <v>128</v>
      </c>
      <c r="BT27" s="692"/>
      <c r="BU27" s="692"/>
      <c r="BV27" s="692"/>
      <c r="BW27" s="692"/>
      <c r="BX27" s="692"/>
      <c r="BY27" s="692"/>
      <c r="BZ27" s="692"/>
      <c r="CA27" s="692"/>
      <c r="CB27" s="750"/>
      <c r="CD27" s="698" t="s">
        <v>299</v>
      </c>
      <c r="CE27" s="699"/>
      <c r="CF27" s="699"/>
      <c r="CG27" s="699"/>
      <c r="CH27" s="699"/>
      <c r="CI27" s="699"/>
      <c r="CJ27" s="699"/>
      <c r="CK27" s="699"/>
      <c r="CL27" s="699"/>
      <c r="CM27" s="699"/>
      <c r="CN27" s="699"/>
      <c r="CO27" s="699"/>
      <c r="CP27" s="699"/>
      <c r="CQ27" s="700"/>
      <c r="CR27" s="664">
        <v>8616927</v>
      </c>
      <c r="CS27" s="675"/>
      <c r="CT27" s="675"/>
      <c r="CU27" s="675"/>
      <c r="CV27" s="675"/>
      <c r="CW27" s="675"/>
      <c r="CX27" s="675"/>
      <c r="CY27" s="676"/>
      <c r="CZ27" s="667">
        <v>21</v>
      </c>
      <c r="DA27" s="677"/>
      <c r="DB27" s="677"/>
      <c r="DC27" s="678"/>
      <c r="DD27" s="670">
        <v>2220419</v>
      </c>
      <c r="DE27" s="675"/>
      <c r="DF27" s="675"/>
      <c r="DG27" s="675"/>
      <c r="DH27" s="675"/>
      <c r="DI27" s="675"/>
      <c r="DJ27" s="675"/>
      <c r="DK27" s="676"/>
      <c r="DL27" s="670">
        <v>2196600</v>
      </c>
      <c r="DM27" s="675"/>
      <c r="DN27" s="675"/>
      <c r="DO27" s="675"/>
      <c r="DP27" s="675"/>
      <c r="DQ27" s="675"/>
      <c r="DR27" s="675"/>
      <c r="DS27" s="675"/>
      <c r="DT27" s="675"/>
      <c r="DU27" s="675"/>
      <c r="DV27" s="676"/>
      <c r="DW27" s="667">
        <v>10.6</v>
      </c>
      <c r="DX27" s="677"/>
      <c r="DY27" s="677"/>
      <c r="DZ27" s="677"/>
      <c r="EA27" s="677"/>
      <c r="EB27" s="677"/>
      <c r="EC27" s="709"/>
    </row>
    <row r="28" spans="2:133" ht="11.25" customHeight="1" x14ac:dyDescent="0.2">
      <c r="B28" s="661" t="s">
        <v>300</v>
      </c>
      <c r="C28" s="662"/>
      <c r="D28" s="662"/>
      <c r="E28" s="662"/>
      <c r="F28" s="662"/>
      <c r="G28" s="662"/>
      <c r="H28" s="662"/>
      <c r="I28" s="662"/>
      <c r="J28" s="662"/>
      <c r="K28" s="662"/>
      <c r="L28" s="662"/>
      <c r="M28" s="662"/>
      <c r="N28" s="662"/>
      <c r="O28" s="662"/>
      <c r="P28" s="662"/>
      <c r="Q28" s="663"/>
      <c r="R28" s="664">
        <v>9307</v>
      </c>
      <c r="S28" s="665"/>
      <c r="T28" s="665"/>
      <c r="U28" s="665"/>
      <c r="V28" s="665"/>
      <c r="W28" s="665"/>
      <c r="X28" s="665"/>
      <c r="Y28" s="666"/>
      <c r="Z28" s="691">
        <v>0</v>
      </c>
      <c r="AA28" s="691"/>
      <c r="AB28" s="691"/>
      <c r="AC28" s="691"/>
      <c r="AD28" s="692">
        <v>9307</v>
      </c>
      <c r="AE28" s="692"/>
      <c r="AF28" s="692"/>
      <c r="AG28" s="692"/>
      <c r="AH28" s="692"/>
      <c r="AI28" s="692"/>
      <c r="AJ28" s="692"/>
      <c r="AK28" s="692"/>
      <c r="AL28" s="667">
        <v>0</v>
      </c>
      <c r="AM28" s="668"/>
      <c r="AN28" s="668"/>
      <c r="AO28" s="693"/>
      <c r="AP28" s="661"/>
      <c r="AQ28" s="662"/>
      <c r="AR28" s="662"/>
      <c r="AS28" s="662"/>
      <c r="AT28" s="662"/>
      <c r="AU28" s="662"/>
      <c r="AV28" s="662"/>
      <c r="AW28" s="662"/>
      <c r="AX28" s="662"/>
      <c r="AY28" s="662"/>
      <c r="AZ28" s="662"/>
      <c r="BA28" s="662"/>
      <c r="BB28" s="662"/>
      <c r="BC28" s="662"/>
      <c r="BD28" s="662"/>
      <c r="BE28" s="662"/>
      <c r="BF28" s="663"/>
      <c r="BG28" s="664"/>
      <c r="BH28" s="665"/>
      <c r="BI28" s="665"/>
      <c r="BJ28" s="665"/>
      <c r="BK28" s="665"/>
      <c r="BL28" s="665"/>
      <c r="BM28" s="665"/>
      <c r="BN28" s="666"/>
      <c r="BO28" s="691"/>
      <c r="BP28" s="691"/>
      <c r="BQ28" s="691"/>
      <c r="BR28" s="691"/>
      <c r="BS28" s="670"/>
      <c r="BT28" s="665"/>
      <c r="BU28" s="665"/>
      <c r="BV28" s="665"/>
      <c r="BW28" s="665"/>
      <c r="BX28" s="665"/>
      <c r="BY28" s="665"/>
      <c r="BZ28" s="665"/>
      <c r="CA28" s="665"/>
      <c r="CB28" s="708"/>
      <c r="CD28" s="698" t="s">
        <v>301</v>
      </c>
      <c r="CE28" s="699"/>
      <c r="CF28" s="699"/>
      <c r="CG28" s="699"/>
      <c r="CH28" s="699"/>
      <c r="CI28" s="699"/>
      <c r="CJ28" s="699"/>
      <c r="CK28" s="699"/>
      <c r="CL28" s="699"/>
      <c r="CM28" s="699"/>
      <c r="CN28" s="699"/>
      <c r="CO28" s="699"/>
      <c r="CP28" s="699"/>
      <c r="CQ28" s="700"/>
      <c r="CR28" s="664">
        <v>3134624</v>
      </c>
      <c r="CS28" s="665"/>
      <c r="CT28" s="665"/>
      <c r="CU28" s="665"/>
      <c r="CV28" s="665"/>
      <c r="CW28" s="665"/>
      <c r="CX28" s="665"/>
      <c r="CY28" s="666"/>
      <c r="CZ28" s="667">
        <v>7.7</v>
      </c>
      <c r="DA28" s="677"/>
      <c r="DB28" s="677"/>
      <c r="DC28" s="678"/>
      <c r="DD28" s="670">
        <v>3001470</v>
      </c>
      <c r="DE28" s="665"/>
      <c r="DF28" s="665"/>
      <c r="DG28" s="665"/>
      <c r="DH28" s="665"/>
      <c r="DI28" s="665"/>
      <c r="DJ28" s="665"/>
      <c r="DK28" s="666"/>
      <c r="DL28" s="670">
        <v>3000422</v>
      </c>
      <c r="DM28" s="665"/>
      <c r="DN28" s="665"/>
      <c r="DO28" s="665"/>
      <c r="DP28" s="665"/>
      <c r="DQ28" s="665"/>
      <c r="DR28" s="665"/>
      <c r="DS28" s="665"/>
      <c r="DT28" s="665"/>
      <c r="DU28" s="665"/>
      <c r="DV28" s="666"/>
      <c r="DW28" s="667">
        <v>14.5</v>
      </c>
      <c r="DX28" s="677"/>
      <c r="DY28" s="677"/>
      <c r="DZ28" s="677"/>
      <c r="EA28" s="677"/>
      <c r="EB28" s="677"/>
      <c r="EC28" s="709"/>
    </row>
    <row r="29" spans="2:133" ht="11.25" customHeight="1" x14ac:dyDescent="0.2">
      <c r="B29" s="661" t="s">
        <v>302</v>
      </c>
      <c r="C29" s="662"/>
      <c r="D29" s="662"/>
      <c r="E29" s="662"/>
      <c r="F29" s="662"/>
      <c r="G29" s="662"/>
      <c r="H29" s="662"/>
      <c r="I29" s="662"/>
      <c r="J29" s="662"/>
      <c r="K29" s="662"/>
      <c r="L29" s="662"/>
      <c r="M29" s="662"/>
      <c r="N29" s="662"/>
      <c r="O29" s="662"/>
      <c r="P29" s="662"/>
      <c r="Q29" s="663"/>
      <c r="R29" s="664">
        <v>50063</v>
      </c>
      <c r="S29" s="665"/>
      <c r="T29" s="665"/>
      <c r="U29" s="665"/>
      <c r="V29" s="665"/>
      <c r="W29" s="665"/>
      <c r="X29" s="665"/>
      <c r="Y29" s="666"/>
      <c r="Z29" s="691">
        <v>0.1</v>
      </c>
      <c r="AA29" s="691"/>
      <c r="AB29" s="691"/>
      <c r="AC29" s="691"/>
      <c r="AD29" s="692" t="s">
        <v>128</v>
      </c>
      <c r="AE29" s="692"/>
      <c r="AF29" s="692"/>
      <c r="AG29" s="692"/>
      <c r="AH29" s="692"/>
      <c r="AI29" s="692"/>
      <c r="AJ29" s="692"/>
      <c r="AK29" s="692"/>
      <c r="AL29" s="667" t="s">
        <v>128</v>
      </c>
      <c r="AM29" s="668"/>
      <c r="AN29" s="668"/>
      <c r="AO29" s="693"/>
      <c r="AP29" s="641"/>
      <c r="AQ29" s="642"/>
      <c r="AR29" s="642"/>
      <c r="AS29" s="642"/>
      <c r="AT29" s="642"/>
      <c r="AU29" s="642"/>
      <c r="AV29" s="642"/>
      <c r="AW29" s="642"/>
      <c r="AX29" s="642"/>
      <c r="AY29" s="642"/>
      <c r="AZ29" s="642"/>
      <c r="BA29" s="642"/>
      <c r="BB29" s="642"/>
      <c r="BC29" s="642"/>
      <c r="BD29" s="642"/>
      <c r="BE29" s="642"/>
      <c r="BF29" s="643"/>
      <c r="BG29" s="664"/>
      <c r="BH29" s="665"/>
      <c r="BI29" s="665"/>
      <c r="BJ29" s="665"/>
      <c r="BK29" s="665"/>
      <c r="BL29" s="665"/>
      <c r="BM29" s="665"/>
      <c r="BN29" s="666"/>
      <c r="BO29" s="691"/>
      <c r="BP29" s="691"/>
      <c r="BQ29" s="691"/>
      <c r="BR29" s="691"/>
      <c r="BS29" s="692"/>
      <c r="BT29" s="692"/>
      <c r="BU29" s="692"/>
      <c r="BV29" s="692"/>
      <c r="BW29" s="692"/>
      <c r="BX29" s="692"/>
      <c r="BY29" s="692"/>
      <c r="BZ29" s="692"/>
      <c r="CA29" s="692"/>
      <c r="CB29" s="750"/>
      <c r="CD29" s="751" t="s">
        <v>303</v>
      </c>
      <c r="CE29" s="752"/>
      <c r="CF29" s="698" t="s">
        <v>70</v>
      </c>
      <c r="CG29" s="699"/>
      <c r="CH29" s="699"/>
      <c r="CI29" s="699"/>
      <c r="CJ29" s="699"/>
      <c r="CK29" s="699"/>
      <c r="CL29" s="699"/>
      <c r="CM29" s="699"/>
      <c r="CN29" s="699"/>
      <c r="CO29" s="699"/>
      <c r="CP29" s="699"/>
      <c r="CQ29" s="700"/>
      <c r="CR29" s="664">
        <v>3134145</v>
      </c>
      <c r="CS29" s="675"/>
      <c r="CT29" s="675"/>
      <c r="CU29" s="675"/>
      <c r="CV29" s="675"/>
      <c r="CW29" s="675"/>
      <c r="CX29" s="675"/>
      <c r="CY29" s="676"/>
      <c r="CZ29" s="667">
        <v>7.7</v>
      </c>
      <c r="DA29" s="677"/>
      <c r="DB29" s="677"/>
      <c r="DC29" s="678"/>
      <c r="DD29" s="670">
        <v>3000991</v>
      </c>
      <c r="DE29" s="675"/>
      <c r="DF29" s="675"/>
      <c r="DG29" s="675"/>
      <c r="DH29" s="675"/>
      <c r="DI29" s="675"/>
      <c r="DJ29" s="675"/>
      <c r="DK29" s="676"/>
      <c r="DL29" s="670">
        <v>2999943</v>
      </c>
      <c r="DM29" s="675"/>
      <c r="DN29" s="675"/>
      <c r="DO29" s="675"/>
      <c r="DP29" s="675"/>
      <c r="DQ29" s="675"/>
      <c r="DR29" s="675"/>
      <c r="DS29" s="675"/>
      <c r="DT29" s="675"/>
      <c r="DU29" s="675"/>
      <c r="DV29" s="676"/>
      <c r="DW29" s="667">
        <v>14.5</v>
      </c>
      <c r="DX29" s="677"/>
      <c r="DY29" s="677"/>
      <c r="DZ29" s="677"/>
      <c r="EA29" s="677"/>
      <c r="EB29" s="677"/>
      <c r="EC29" s="709"/>
    </row>
    <row r="30" spans="2:133" ht="11.25" customHeight="1" x14ac:dyDescent="0.2">
      <c r="B30" s="661" t="s">
        <v>304</v>
      </c>
      <c r="C30" s="662"/>
      <c r="D30" s="662"/>
      <c r="E30" s="662"/>
      <c r="F30" s="662"/>
      <c r="G30" s="662"/>
      <c r="H30" s="662"/>
      <c r="I30" s="662"/>
      <c r="J30" s="662"/>
      <c r="K30" s="662"/>
      <c r="L30" s="662"/>
      <c r="M30" s="662"/>
      <c r="N30" s="662"/>
      <c r="O30" s="662"/>
      <c r="P30" s="662"/>
      <c r="Q30" s="663"/>
      <c r="R30" s="664">
        <v>400051</v>
      </c>
      <c r="S30" s="665"/>
      <c r="T30" s="665"/>
      <c r="U30" s="665"/>
      <c r="V30" s="665"/>
      <c r="W30" s="665"/>
      <c r="X30" s="665"/>
      <c r="Y30" s="666"/>
      <c r="Z30" s="691">
        <v>1</v>
      </c>
      <c r="AA30" s="691"/>
      <c r="AB30" s="691"/>
      <c r="AC30" s="691"/>
      <c r="AD30" s="692">
        <v>21181</v>
      </c>
      <c r="AE30" s="692"/>
      <c r="AF30" s="692"/>
      <c r="AG30" s="692"/>
      <c r="AH30" s="692"/>
      <c r="AI30" s="692"/>
      <c r="AJ30" s="692"/>
      <c r="AK30" s="692"/>
      <c r="AL30" s="667">
        <v>0.1</v>
      </c>
      <c r="AM30" s="668"/>
      <c r="AN30" s="668"/>
      <c r="AO30" s="693"/>
      <c r="AP30" s="723" t="s">
        <v>221</v>
      </c>
      <c r="AQ30" s="724"/>
      <c r="AR30" s="724"/>
      <c r="AS30" s="724"/>
      <c r="AT30" s="724"/>
      <c r="AU30" s="724"/>
      <c r="AV30" s="724"/>
      <c r="AW30" s="724"/>
      <c r="AX30" s="724"/>
      <c r="AY30" s="724"/>
      <c r="AZ30" s="724"/>
      <c r="BA30" s="724"/>
      <c r="BB30" s="724"/>
      <c r="BC30" s="724"/>
      <c r="BD30" s="724"/>
      <c r="BE30" s="724"/>
      <c r="BF30" s="725"/>
      <c r="BG30" s="723" t="s">
        <v>305</v>
      </c>
      <c r="BH30" s="748"/>
      <c r="BI30" s="748"/>
      <c r="BJ30" s="748"/>
      <c r="BK30" s="748"/>
      <c r="BL30" s="748"/>
      <c r="BM30" s="748"/>
      <c r="BN30" s="748"/>
      <c r="BO30" s="748"/>
      <c r="BP30" s="748"/>
      <c r="BQ30" s="749"/>
      <c r="BR30" s="723" t="s">
        <v>306</v>
      </c>
      <c r="BS30" s="748"/>
      <c r="BT30" s="748"/>
      <c r="BU30" s="748"/>
      <c r="BV30" s="748"/>
      <c r="BW30" s="748"/>
      <c r="BX30" s="748"/>
      <c r="BY30" s="748"/>
      <c r="BZ30" s="748"/>
      <c r="CA30" s="748"/>
      <c r="CB30" s="749"/>
      <c r="CD30" s="753"/>
      <c r="CE30" s="754"/>
      <c r="CF30" s="698" t="s">
        <v>307</v>
      </c>
      <c r="CG30" s="699"/>
      <c r="CH30" s="699"/>
      <c r="CI30" s="699"/>
      <c r="CJ30" s="699"/>
      <c r="CK30" s="699"/>
      <c r="CL30" s="699"/>
      <c r="CM30" s="699"/>
      <c r="CN30" s="699"/>
      <c r="CO30" s="699"/>
      <c r="CP30" s="699"/>
      <c r="CQ30" s="700"/>
      <c r="CR30" s="664">
        <v>3008263</v>
      </c>
      <c r="CS30" s="665"/>
      <c r="CT30" s="665"/>
      <c r="CU30" s="665"/>
      <c r="CV30" s="665"/>
      <c r="CW30" s="665"/>
      <c r="CX30" s="665"/>
      <c r="CY30" s="666"/>
      <c r="CZ30" s="667">
        <v>7.3</v>
      </c>
      <c r="DA30" s="677"/>
      <c r="DB30" s="677"/>
      <c r="DC30" s="678"/>
      <c r="DD30" s="670">
        <v>2880469</v>
      </c>
      <c r="DE30" s="665"/>
      <c r="DF30" s="665"/>
      <c r="DG30" s="665"/>
      <c r="DH30" s="665"/>
      <c r="DI30" s="665"/>
      <c r="DJ30" s="665"/>
      <c r="DK30" s="666"/>
      <c r="DL30" s="670">
        <v>2879421</v>
      </c>
      <c r="DM30" s="665"/>
      <c r="DN30" s="665"/>
      <c r="DO30" s="665"/>
      <c r="DP30" s="665"/>
      <c r="DQ30" s="665"/>
      <c r="DR30" s="665"/>
      <c r="DS30" s="665"/>
      <c r="DT30" s="665"/>
      <c r="DU30" s="665"/>
      <c r="DV30" s="666"/>
      <c r="DW30" s="667">
        <v>14</v>
      </c>
      <c r="DX30" s="677"/>
      <c r="DY30" s="677"/>
      <c r="DZ30" s="677"/>
      <c r="EA30" s="677"/>
      <c r="EB30" s="677"/>
      <c r="EC30" s="709"/>
    </row>
    <row r="31" spans="2:133" ht="11.25" customHeight="1" x14ac:dyDescent="0.2">
      <c r="B31" s="661" t="s">
        <v>308</v>
      </c>
      <c r="C31" s="662"/>
      <c r="D31" s="662"/>
      <c r="E31" s="662"/>
      <c r="F31" s="662"/>
      <c r="G31" s="662"/>
      <c r="H31" s="662"/>
      <c r="I31" s="662"/>
      <c r="J31" s="662"/>
      <c r="K31" s="662"/>
      <c r="L31" s="662"/>
      <c r="M31" s="662"/>
      <c r="N31" s="662"/>
      <c r="O31" s="662"/>
      <c r="P31" s="662"/>
      <c r="Q31" s="663"/>
      <c r="R31" s="664">
        <v>43084</v>
      </c>
      <c r="S31" s="665"/>
      <c r="T31" s="665"/>
      <c r="U31" s="665"/>
      <c r="V31" s="665"/>
      <c r="W31" s="665"/>
      <c r="X31" s="665"/>
      <c r="Y31" s="666"/>
      <c r="Z31" s="691">
        <v>0.1</v>
      </c>
      <c r="AA31" s="691"/>
      <c r="AB31" s="691"/>
      <c r="AC31" s="691"/>
      <c r="AD31" s="692" t="s">
        <v>128</v>
      </c>
      <c r="AE31" s="692"/>
      <c r="AF31" s="692"/>
      <c r="AG31" s="692"/>
      <c r="AH31" s="692"/>
      <c r="AI31" s="692"/>
      <c r="AJ31" s="692"/>
      <c r="AK31" s="692"/>
      <c r="AL31" s="667" t="s">
        <v>128</v>
      </c>
      <c r="AM31" s="668"/>
      <c r="AN31" s="668"/>
      <c r="AO31" s="693"/>
      <c r="AP31" s="739" t="s">
        <v>309</v>
      </c>
      <c r="AQ31" s="740"/>
      <c r="AR31" s="740"/>
      <c r="AS31" s="740"/>
      <c r="AT31" s="745" t="s">
        <v>310</v>
      </c>
      <c r="AU31" s="360"/>
      <c r="AV31" s="360"/>
      <c r="AW31" s="360"/>
      <c r="AX31" s="732" t="s">
        <v>187</v>
      </c>
      <c r="AY31" s="733"/>
      <c r="AZ31" s="733"/>
      <c r="BA31" s="733"/>
      <c r="BB31" s="733"/>
      <c r="BC31" s="733"/>
      <c r="BD31" s="733"/>
      <c r="BE31" s="733"/>
      <c r="BF31" s="734"/>
      <c r="BG31" s="735">
        <v>99.5</v>
      </c>
      <c r="BH31" s="736"/>
      <c r="BI31" s="736"/>
      <c r="BJ31" s="736"/>
      <c r="BK31" s="736"/>
      <c r="BL31" s="736"/>
      <c r="BM31" s="737">
        <v>99</v>
      </c>
      <c r="BN31" s="736"/>
      <c r="BO31" s="736"/>
      <c r="BP31" s="736"/>
      <c r="BQ31" s="738"/>
      <c r="BR31" s="735">
        <v>99.2</v>
      </c>
      <c r="BS31" s="736"/>
      <c r="BT31" s="736"/>
      <c r="BU31" s="736"/>
      <c r="BV31" s="736"/>
      <c r="BW31" s="736"/>
      <c r="BX31" s="737">
        <v>98.7</v>
      </c>
      <c r="BY31" s="736"/>
      <c r="BZ31" s="736"/>
      <c r="CA31" s="736"/>
      <c r="CB31" s="738"/>
      <c r="CD31" s="753"/>
      <c r="CE31" s="754"/>
      <c r="CF31" s="698" t="s">
        <v>311</v>
      </c>
      <c r="CG31" s="699"/>
      <c r="CH31" s="699"/>
      <c r="CI31" s="699"/>
      <c r="CJ31" s="699"/>
      <c r="CK31" s="699"/>
      <c r="CL31" s="699"/>
      <c r="CM31" s="699"/>
      <c r="CN31" s="699"/>
      <c r="CO31" s="699"/>
      <c r="CP31" s="699"/>
      <c r="CQ31" s="700"/>
      <c r="CR31" s="664">
        <v>125882</v>
      </c>
      <c r="CS31" s="675"/>
      <c r="CT31" s="675"/>
      <c r="CU31" s="675"/>
      <c r="CV31" s="675"/>
      <c r="CW31" s="675"/>
      <c r="CX31" s="675"/>
      <c r="CY31" s="676"/>
      <c r="CZ31" s="667">
        <v>0.3</v>
      </c>
      <c r="DA31" s="677"/>
      <c r="DB31" s="677"/>
      <c r="DC31" s="678"/>
      <c r="DD31" s="670">
        <v>120522</v>
      </c>
      <c r="DE31" s="675"/>
      <c r="DF31" s="675"/>
      <c r="DG31" s="675"/>
      <c r="DH31" s="675"/>
      <c r="DI31" s="675"/>
      <c r="DJ31" s="675"/>
      <c r="DK31" s="676"/>
      <c r="DL31" s="670">
        <v>120522</v>
      </c>
      <c r="DM31" s="675"/>
      <c r="DN31" s="675"/>
      <c r="DO31" s="675"/>
      <c r="DP31" s="675"/>
      <c r="DQ31" s="675"/>
      <c r="DR31" s="675"/>
      <c r="DS31" s="675"/>
      <c r="DT31" s="675"/>
      <c r="DU31" s="675"/>
      <c r="DV31" s="676"/>
      <c r="DW31" s="667">
        <v>0.6</v>
      </c>
      <c r="DX31" s="677"/>
      <c r="DY31" s="677"/>
      <c r="DZ31" s="677"/>
      <c r="EA31" s="677"/>
      <c r="EB31" s="677"/>
      <c r="EC31" s="709"/>
    </row>
    <row r="32" spans="2:133" ht="11.25" customHeight="1" x14ac:dyDescent="0.2">
      <c r="B32" s="661" t="s">
        <v>312</v>
      </c>
      <c r="C32" s="662"/>
      <c r="D32" s="662"/>
      <c r="E32" s="662"/>
      <c r="F32" s="662"/>
      <c r="G32" s="662"/>
      <c r="H32" s="662"/>
      <c r="I32" s="662"/>
      <c r="J32" s="662"/>
      <c r="K32" s="662"/>
      <c r="L32" s="662"/>
      <c r="M32" s="662"/>
      <c r="N32" s="662"/>
      <c r="O32" s="662"/>
      <c r="P32" s="662"/>
      <c r="Q32" s="663"/>
      <c r="R32" s="664">
        <v>8087554</v>
      </c>
      <c r="S32" s="665"/>
      <c r="T32" s="665"/>
      <c r="U32" s="665"/>
      <c r="V32" s="665"/>
      <c r="W32" s="665"/>
      <c r="X32" s="665"/>
      <c r="Y32" s="666"/>
      <c r="Z32" s="691">
        <v>19.2</v>
      </c>
      <c r="AA32" s="691"/>
      <c r="AB32" s="691"/>
      <c r="AC32" s="691"/>
      <c r="AD32" s="692" t="s">
        <v>128</v>
      </c>
      <c r="AE32" s="692"/>
      <c r="AF32" s="692"/>
      <c r="AG32" s="692"/>
      <c r="AH32" s="692"/>
      <c r="AI32" s="692"/>
      <c r="AJ32" s="692"/>
      <c r="AK32" s="692"/>
      <c r="AL32" s="667" t="s">
        <v>128</v>
      </c>
      <c r="AM32" s="668"/>
      <c r="AN32" s="668"/>
      <c r="AO32" s="693"/>
      <c r="AP32" s="741"/>
      <c r="AQ32" s="742"/>
      <c r="AR32" s="742"/>
      <c r="AS32" s="742"/>
      <c r="AT32" s="746"/>
      <c r="AU32" s="361" t="s">
        <v>313</v>
      </c>
      <c r="AV32" s="361"/>
      <c r="AW32" s="361"/>
      <c r="AX32" s="661" t="s">
        <v>314</v>
      </c>
      <c r="AY32" s="662"/>
      <c r="AZ32" s="662"/>
      <c r="BA32" s="662"/>
      <c r="BB32" s="662"/>
      <c r="BC32" s="662"/>
      <c r="BD32" s="662"/>
      <c r="BE32" s="662"/>
      <c r="BF32" s="663"/>
      <c r="BG32" s="730">
        <v>99.6</v>
      </c>
      <c r="BH32" s="675"/>
      <c r="BI32" s="675"/>
      <c r="BJ32" s="675"/>
      <c r="BK32" s="675"/>
      <c r="BL32" s="675"/>
      <c r="BM32" s="668">
        <v>99.2</v>
      </c>
      <c r="BN32" s="731"/>
      <c r="BO32" s="731"/>
      <c r="BP32" s="731"/>
      <c r="BQ32" s="707"/>
      <c r="BR32" s="730">
        <v>99.5</v>
      </c>
      <c r="BS32" s="675"/>
      <c r="BT32" s="675"/>
      <c r="BU32" s="675"/>
      <c r="BV32" s="675"/>
      <c r="BW32" s="675"/>
      <c r="BX32" s="668">
        <v>99.1</v>
      </c>
      <c r="BY32" s="731"/>
      <c r="BZ32" s="731"/>
      <c r="CA32" s="731"/>
      <c r="CB32" s="707"/>
      <c r="CD32" s="755"/>
      <c r="CE32" s="756"/>
      <c r="CF32" s="698" t="s">
        <v>315</v>
      </c>
      <c r="CG32" s="699"/>
      <c r="CH32" s="699"/>
      <c r="CI32" s="699"/>
      <c r="CJ32" s="699"/>
      <c r="CK32" s="699"/>
      <c r="CL32" s="699"/>
      <c r="CM32" s="699"/>
      <c r="CN32" s="699"/>
      <c r="CO32" s="699"/>
      <c r="CP32" s="699"/>
      <c r="CQ32" s="700"/>
      <c r="CR32" s="664">
        <v>479</v>
      </c>
      <c r="CS32" s="665"/>
      <c r="CT32" s="665"/>
      <c r="CU32" s="665"/>
      <c r="CV32" s="665"/>
      <c r="CW32" s="665"/>
      <c r="CX32" s="665"/>
      <c r="CY32" s="666"/>
      <c r="CZ32" s="667">
        <v>0</v>
      </c>
      <c r="DA32" s="677"/>
      <c r="DB32" s="677"/>
      <c r="DC32" s="678"/>
      <c r="DD32" s="670">
        <v>479</v>
      </c>
      <c r="DE32" s="665"/>
      <c r="DF32" s="665"/>
      <c r="DG32" s="665"/>
      <c r="DH32" s="665"/>
      <c r="DI32" s="665"/>
      <c r="DJ32" s="665"/>
      <c r="DK32" s="666"/>
      <c r="DL32" s="670">
        <v>479</v>
      </c>
      <c r="DM32" s="665"/>
      <c r="DN32" s="665"/>
      <c r="DO32" s="665"/>
      <c r="DP32" s="665"/>
      <c r="DQ32" s="665"/>
      <c r="DR32" s="665"/>
      <c r="DS32" s="665"/>
      <c r="DT32" s="665"/>
      <c r="DU32" s="665"/>
      <c r="DV32" s="666"/>
      <c r="DW32" s="667">
        <v>0</v>
      </c>
      <c r="DX32" s="677"/>
      <c r="DY32" s="677"/>
      <c r="DZ32" s="677"/>
      <c r="EA32" s="677"/>
      <c r="EB32" s="677"/>
      <c r="EC32" s="709"/>
    </row>
    <row r="33" spans="2:133" ht="11.25" customHeight="1" x14ac:dyDescent="0.2">
      <c r="B33" s="727" t="s">
        <v>316</v>
      </c>
      <c r="C33" s="728"/>
      <c r="D33" s="728"/>
      <c r="E33" s="728"/>
      <c r="F33" s="728"/>
      <c r="G33" s="728"/>
      <c r="H33" s="728"/>
      <c r="I33" s="728"/>
      <c r="J33" s="728"/>
      <c r="K33" s="728"/>
      <c r="L33" s="728"/>
      <c r="M33" s="728"/>
      <c r="N33" s="728"/>
      <c r="O33" s="728"/>
      <c r="P33" s="728"/>
      <c r="Q33" s="729"/>
      <c r="R33" s="664" t="s">
        <v>128</v>
      </c>
      <c r="S33" s="665"/>
      <c r="T33" s="665"/>
      <c r="U33" s="665"/>
      <c r="V33" s="665"/>
      <c r="W33" s="665"/>
      <c r="X33" s="665"/>
      <c r="Y33" s="666"/>
      <c r="Z33" s="691" t="s">
        <v>128</v>
      </c>
      <c r="AA33" s="691"/>
      <c r="AB33" s="691"/>
      <c r="AC33" s="691"/>
      <c r="AD33" s="692" t="s">
        <v>128</v>
      </c>
      <c r="AE33" s="692"/>
      <c r="AF33" s="692"/>
      <c r="AG33" s="692"/>
      <c r="AH33" s="692"/>
      <c r="AI33" s="692"/>
      <c r="AJ33" s="692"/>
      <c r="AK33" s="692"/>
      <c r="AL33" s="667" t="s">
        <v>128</v>
      </c>
      <c r="AM33" s="668"/>
      <c r="AN33" s="668"/>
      <c r="AO33" s="693"/>
      <c r="AP33" s="743"/>
      <c r="AQ33" s="744"/>
      <c r="AR33" s="744"/>
      <c r="AS33" s="744"/>
      <c r="AT33" s="747"/>
      <c r="AU33" s="362"/>
      <c r="AV33" s="362"/>
      <c r="AW33" s="362"/>
      <c r="AX33" s="641" t="s">
        <v>317</v>
      </c>
      <c r="AY33" s="642"/>
      <c r="AZ33" s="642"/>
      <c r="BA33" s="642"/>
      <c r="BB33" s="642"/>
      <c r="BC33" s="642"/>
      <c r="BD33" s="642"/>
      <c r="BE33" s="642"/>
      <c r="BF33" s="643"/>
      <c r="BG33" s="726">
        <v>99.4</v>
      </c>
      <c r="BH33" s="645"/>
      <c r="BI33" s="645"/>
      <c r="BJ33" s="645"/>
      <c r="BK33" s="645"/>
      <c r="BL33" s="645"/>
      <c r="BM33" s="683">
        <v>98.7</v>
      </c>
      <c r="BN33" s="645"/>
      <c r="BO33" s="645"/>
      <c r="BP33" s="645"/>
      <c r="BQ33" s="694"/>
      <c r="BR33" s="726">
        <v>98.8</v>
      </c>
      <c r="BS33" s="645"/>
      <c r="BT33" s="645"/>
      <c r="BU33" s="645"/>
      <c r="BV33" s="645"/>
      <c r="BW33" s="645"/>
      <c r="BX33" s="683">
        <v>98.2</v>
      </c>
      <c r="BY33" s="645"/>
      <c r="BZ33" s="645"/>
      <c r="CA33" s="645"/>
      <c r="CB33" s="694"/>
      <c r="CD33" s="698" t="s">
        <v>318</v>
      </c>
      <c r="CE33" s="699"/>
      <c r="CF33" s="699"/>
      <c r="CG33" s="699"/>
      <c r="CH33" s="699"/>
      <c r="CI33" s="699"/>
      <c r="CJ33" s="699"/>
      <c r="CK33" s="699"/>
      <c r="CL33" s="699"/>
      <c r="CM33" s="699"/>
      <c r="CN33" s="699"/>
      <c r="CO33" s="699"/>
      <c r="CP33" s="699"/>
      <c r="CQ33" s="700"/>
      <c r="CR33" s="664">
        <v>18985140</v>
      </c>
      <c r="CS33" s="675"/>
      <c r="CT33" s="675"/>
      <c r="CU33" s="675"/>
      <c r="CV33" s="675"/>
      <c r="CW33" s="675"/>
      <c r="CX33" s="675"/>
      <c r="CY33" s="676"/>
      <c r="CZ33" s="667">
        <v>46.4</v>
      </c>
      <c r="DA33" s="677"/>
      <c r="DB33" s="677"/>
      <c r="DC33" s="678"/>
      <c r="DD33" s="670">
        <v>13429193</v>
      </c>
      <c r="DE33" s="675"/>
      <c r="DF33" s="675"/>
      <c r="DG33" s="675"/>
      <c r="DH33" s="675"/>
      <c r="DI33" s="675"/>
      <c r="DJ33" s="675"/>
      <c r="DK33" s="676"/>
      <c r="DL33" s="670">
        <v>8991425</v>
      </c>
      <c r="DM33" s="675"/>
      <c r="DN33" s="675"/>
      <c r="DO33" s="675"/>
      <c r="DP33" s="675"/>
      <c r="DQ33" s="675"/>
      <c r="DR33" s="675"/>
      <c r="DS33" s="675"/>
      <c r="DT33" s="675"/>
      <c r="DU33" s="675"/>
      <c r="DV33" s="676"/>
      <c r="DW33" s="667">
        <v>43.6</v>
      </c>
      <c r="DX33" s="677"/>
      <c r="DY33" s="677"/>
      <c r="DZ33" s="677"/>
      <c r="EA33" s="677"/>
      <c r="EB33" s="677"/>
      <c r="EC33" s="709"/>
    </row>
    <row r="34" spans="2:133" ht="11.25" customHeight="1" x14ac:dyDescent="0.2">
      <c r="B34" s="661" t="s">
        <v>319</v>
      </c>
      <c r="C34" s="662"/>
      <c r="D34" s="662"/>
      <c r="E34" s="662"/>
      <c r="F34" s="662"/>
      <c r="G34" s="662"/>
      <c r="H34" s="662"/>
      <c r="I34" s="662"/>
      <c r="J34" s="662"/>
      <c r="K34" s="662"/>
      <c r="L34" s="662"/>
      <c r="M34" s="662"/>
      <c r="N34" s="662"/>
      <c r="O34" s="662"/>
      <c r="P34" s="662"/>
      <c r="Q34" s="663"/>
      <c r="R34" s="664">
        <v>4455987</v>
      </c>
      <c r="S34" s="665"/>
      <c r="T34" s="665"/>
      <c r="U34" s="665"/>
      <c r="V34" s="665"/>
      <c r="W34" s="665"/>
      <c r="X34" s="665"/>
      <c r="Y34" s="666"/>
      <c r="Z34" s="691">
        <v>10.6</v>
      </c>
      <c r="AA34" s="691"/>
      <c r="AB34" s="691"/>
      <c r="AC34" s="691"/>
      <c r="AD34" s="692" t="s">
        <v>128</v>
      </c>
      <c r="AE34" s="692"/>
      <c r="AF34" s="692"/>
      <c r="AG34" s="692"/>
      <c r="AH34" s="692"/>
      <c r="AI34" s="692"/>
      <c r="AJ34" s="692"/>
      <c r="AK34" s="692"/>
      <c r="AL34" s="667" t="s">
        <v>128</v>
      </c>
      <c r="AM34" s="668"/>
      <c r="AN34" s="668"/>
      <c r="AO34" s="693"/>
      <c r="AP34" s="216"/>
      <c r="AQ34" s="217"/>
      <c r="AR34" s="361"/>
      <c r="AS34" s="360"/>
      <c r="AT34" s="360"/>
      <c r="AU34" s="360"/>
      <c r="AV34" s="360"/>
      <c r="AW34" s="360"/>
      <c r="AX34" s="360"/>
      <c r="AY34" s="360"/>
      <c r="AZ34" s="360"/>
      <c r="BA34" s="360"/>
      <c r="BB34" s="360"/>
      <c r="BC34" s="360"/>
      <c r="BD34" s="360"/>
      <c r="BE34" s="360"/>
      <c r="BF34" s="360"/>
      <c r="BG34" s="217"/>
      <c r="BH34" s="217"/>
      <c r="BI34" s="217"/>
      <c r="BJ34" s="217"/>
      <c r="BK34" s="217"/>
      <c r="BL34" s="217"/>
      <c r="BM34" s="217"/>
      <c r="BN34" s="217"/>
      <c r="BO34" s="217"/>
      <c r="BP34" s="217"/>
      <c r="BQ34" s="217"/>
      <c r="BR34" s="217"/>
      <c r="BS34" s="217"/>
      <c r="BT34" s="217"/>
      <c r="BU34" s="217"/>
      <c r="BV34" s="217"/>
      <c r="BW34" s="217"/>
      <c r="BX34" s="217"/>
      <c r="BY34" s="217"/>
      <c r="BZ34" s="217"/>
      <c r="CA34" s="217"/>
      <c r="CB34" s="217"/>
      <c r="CD34" s="698" t="s">
        <v>320</v>
      </c>
      <c r="CE34" s="699"/>
      <c r="CF34" s="699"/>
      <c r="CG34" s="699"/>
      <c r="CH34" s="699"/>
      <c r="CI34" s="699"/>
      <c r="CJ34" s="699"/>
      <c r="CK34" s="699"/>
      <c r="CL34" s="699"/>
      <c r="CM34" s="699"/>
      <c r="CN34" s="699"/>
      <c r="CO34" s="699"/>
      <c r="CP34" s="699"/>
      <c r="CQ34" s="700"/>
      <c r="CR34" s="664">
        <v>7636085</v>
      </c>
      <c r="CS34" s="665"/>
      <c r="CT34" s="665"/>
      <c r="CU34" s="665"/>
      <c r="CV34" s="665"/>
      <c r="CW34" s="665"/>
      <c r="CX34" s="665"/>
      <c r="CY34" s="666"/>
      <c r="CZ34" s="667">
        <v>18.7</v>
      </c>
      <c r="DA34" s="677"/>
      <c r="DB34" s="677"/>
      <c r="DC34" s="678"/>
      <c r="DD34" s="670">
        <v>3870485</v>
      </c>
      <c r="DE34" s="665"/>
      <c r="DF34" s="665"/>
      <c r="DG34" s="665"/>
      <c r="DH34" s="665"/>
      <c r="DI34" s="665"/>
      <c r="DJ34" s="665"/>
      <c r="DK34" s="666"/>
      <c r="DL34" s="670">
        <v>3171667</v>
      </c>
      <c r="DM34" s="665"/>
      <c r="DN34" s="665"/>
      <c r="DO34" s="665"/>
      <c r="DP34" s="665"/>
      <c r="DQ34" s="665"/>
      <c r="DR34" s="665"/>
      <c r="DS34" s="665"/>
      <c r="DT34" s="665"/>
      <c r="DU34" s="665"/>
      <c r="DV34" s="666"/>
      <c r="DW34" s="667">
        <v>15.4</v>
      </c>
      <c r="DX34" s="677"/>
      <c r="DY34" s="677"/>
      <c r="DZ34" s="677"/>
      <c r="EA34" s="677"/>
      <c r="EB34" s="677"/>
      <c r="EC34" s="709"/>
    </row>
    <row r="35" spans="2:133" ht="11.25" customHeight="1" x14ac:dyDescent="0.2">
      <c r="B35" s="661" t="s">
        <v>321</v>
      </c>
      <c r="C35" s="662"/>
      <c r="D35" s="662"/>
      <c r="E35" s="662"/>
      <c r="F35" s="662"/>
      <c r="G35" s="662"/>
      <c r="H35" s="662"/>
      <c r="I35" s="662"/>
      <c r="J35" s="662"/>
      <c r="K35" s="662"/>
      <c r="L35" s="662"/>
      <c r="M35" s="662"/>
      <c r="N35" s="662"/>
      <c r="O35" s="662"/>
      <c r="P35" s="662"/>
      <c r="Q35" s="663"/>
      <c r="R35" s="664">
        <v>211041</v>
      </c>
      <c r="S35" s="665"/>
      <c r="T35" s="665"/>
      <c r="U35" s="665"/>
      <c r="V35" s="665"/>
      <c r="W35" s="665"/>
      <c r="X35" s="665"/>
      <c r="Y35" s="666"/>
      <c r="Z35" s="691">
        <v>0.5</v>
      </c>
      <c r="AA35" s="691"/>
      <c r="AB35" s="691"/>
      <c r="AC35" s="691"/>
      <c r="AD35" s="692">
        <v>30634</v>
      </c>
      <c r="AE35" s="692"/>
      <c r="AF35" s="692"/>
      <c r="AG35" s="692"/>
      <c r="AH35" s="692"/>
      <c r="AI35" s="692"/>
      <c r="AJ35" s="692"/>
      <c r="AK35" s="692"/>
      <c r="AL35" s="667">
        <v>0.2</v>
      </c>
      <c r="AM35" s="668"/>
      <c r="AN35" s="668"/>
      <c r="AO35" s="693"/>
      <c r="AP35" s="218"/>
      <c r="AQ35" s="723" t="s">
        <v>322</v>
      </c>
      <c r="AR35" s="724"/>
      <c r="AS35" s="724"/>
      <c r="AT35" s="724"/>
      <c r="AU35" s="724"/>
      <c r="AV35" s="724"/>
      <c r="AW35" s="724"/>
      <c r="AX35" s="724"/>
      <c r="AY35" s="724"/>
      <c r="AZ35" s="724"/>
      <c r="BA35" s="724"/>
      <c r="BB35" s="724"/>
      <c r="BC35" s="724"/>
      <c r="BD35" s="724"/>
      <c r="BE35" s="724"/>
      <c r="BF35" s="725"/>
      <c r="BG35" s="723" t="s">
        <v>323</v>
      </c>
      <c r="BH35" s="724"/>
      <c r="BI35" s="724"/>
      <c r="BJ35" s="724"/>
      <c r="BK35" s="724"/>
      <c r="BL35" s="724"/>
      <c r="BM35" s="724"/>
      <c r="BN35" s="724"/>
      <c r="BO35" s="724"/>
      <c r="BP35" s="724"/>
      <c r="BQ35" s="724"/>
      <c r="BR35" s="724"/>
      <c r="BS35" s="724"/>
      <c r="BT35" s="724"/>
      <c r="BU35" s="724"/>
      <c r="BV35" s="724"/>
      <c r="BW35" s="724"/>
      <c r="BX35" s="724"/>
      <c r="BY35" s="724"/>
      <c r="BZ35" s="724"/>
      <c r="CA35" s="724"/>
      <c r="CB35" s="725"/>
      <c r="CD35" s="698" t="s">
        <v>324</v>
      </c>
      <c r="CE35" s="699"/>
      <c r="CF35" s="699"/>
      <c r="CG35" s="699"/>
      <c r="CH35" s="699"/>
      <c r="CI35" s="699"/>
      <c r="CJ35" s="699"/>
      <c r="CK35" s="699"/>
      <c r="CL35" s="699"/>
      <c r="CM35" s="699"/>
      <c r="CN35" s="699"/>
      <c r="CO35" s="699"/>
      <c r="CP35" s="699"/>
      <c r="CQ35" s="700"/>
      <c r="CR35" s="664">
        <v>491892</v>
      </c>
      <c r="CS35" s="675"/>
      <c r="CT35" s="675"/>
      <c r="CU35" s="675"/>
      <c r="CV35" s="675"/>
      <c r="CW35" s="675"/>
      <c r="CX35" s="675"/>
      <c r="CY35" s="676"/>
      <c r="CZ35" s="667">
        <v>1.2</v>
      </c>
      <c r="DA35" s="677"/>
      <c r="DB35" s="677"/>
      <c r="DC35" s="678"/>
      <c r="DD35" s="670">
        <v>437500</v>
      </c>
      <c r="DE35" s="675"/>
      <c r="DF35" s="675"/>
      <c r="DG35" s="675"/>
      <c r="DH35" s="675"/>
      <c r="DI35" s="675"/>
      <c r="DJ35" s="675"/>
      <c r="DK35" s="676"/>
      <c r="DL35" s="670">
        <v>398384</v>
      </c>
      <c r="DM35" s="675"/>
      <c r="DN35" s="675"/>
      <c r="DO35" s="675"/>
      <c r="DP35" s="675"/>
      <c r="DQ35" s="675"/>
      <c r="DR35" s="675"/>
      <c r="DS35" s="675"/>
      <c r="DT35" s="675"/>
      <c r="DU35" s="675"/>
      <c r="DV35" s="676"/>
      <c r="DW35" s="667">
        <v>1.9</v>
      </c>
      <c r="DX35" s="677"/>
      <c r="DY35" s="677"/>
      <c r="DZ35" s="677"/>
      <c r="EA35" s="677"/>
      <c r="EB35" s="677"/>
      <c r="EC35" s="709"/>
    </row>
    <row r="36" spans="2:133" ht="11.25" customHeight="1" x14ac:dyDescent="0.2">
      <c r="B36" s="661" t="s">
        <v>325</v>
      </c>
      <c r="C36" s="662"/>
      <c r="D36" s="662"/>
      <c r="E36" s="662"/>
      <c r="F36" s="662"/>
      <c r="G36" s="662"/>
      <c r="H36" s="662"/>
      <c r="I36" s="662"/>
      <c r="J36" s="662"/>
      <c r="K36" s="662"/>
      <c r="L36" s="662"/>
      <c r="M36" s="662"/>
      <c r="N36" s="662"/>
      <c r="O36" s="662"/>
      <c r="P36" s="662"/>
      <c r="Q36" s="663"/>
      <c r="R36" s="664">
        <v>67247</v>
      </c>
      <c r="S36" s="665"/>
      <c r="T36" s="665"/>
      <c r="U36" s="665"/>
      <c r="V36" s="665"/>
      <c r="W36" s="665"/>
      <c r="X36" s="665"/>
      <c r="Y36" s="666"/>
      <c r="Z36" s="691">
        <v>0.2</v>
      </c>
      <c r="AA36" s="691"/>
      <c r="AB36" s="691"/>
      <c r="AC36" s="691"/>
      <c r="AD36" s="692" t="s">
        <v>128</v>
      </c>
      <c r="AE36" s="692"/>
      <c r="AF36" s="692"/>
      <c r="AG36" s="692"/>
      <c r="AH36" s="692"/>
      <c r="AI36" s="692"/>
      <c r="AJ36" s="692"/>
      <c r="AK36" s="692"/>
      <c r="AL36" s="667" t="s">
        <v>128</v>
      </c>
      <c r="AM36" s="668"/>
      <c r="AN36" s="668"/>
      <c r="AO36" s="693"/>
      <c r="AP36" s="218"/>
      <c r="AQ36" s="714" t="s">
        <v>326</v>
      </c>
      <c r="AR36" s="715"/>
      <c r="AS36" s="715"/>
      <c r="AT36" s="715"/>
      <c r="AU36" s="715"/>
      <c r="AV36" s="715"/>
      <c r="AW36" s="715"/>
      <c r="AX36" s="715"/>
      <c r="AY36" s="716"/>
      <c r="AZ36" s="717">
        <v>4736083</v>
      </c>
      <c r="BA36" s="718"/>
      <c r="BB36" s="718"/>
      <c r="BC36" s="718"/>
      <c r="BD36" s="718"/>
      <c r="BE36" s="718"/>
      <c r="BF36" s="719"/>
      <c r="BG36" s="720" t="s">
        <v>327</v>
      </c>
      <c r="BH36" s="721"/>
      <c r="BI36" s="721"/>
      <c r="BJ36" s="721"/>
      <c r="BK36" s="721"/>
      <c r="BL36" s="721"/>
      <c r="BM36" s="721"/>
      <c r="BN36" s="721"/>
      <c r="BO36" s="721"/>
      <c r="BP36" s="721"/>
      <c r="BQ36" s="721"/>
      <c r="BR36" s="721"/>
      <c r="BS36" s="721"/>
      <c r="BT36" s="721"/>
      <c r="BU36" s="722"/>
      <c r="BV36" s="717">
        <v>617763</v>
      </c>
      <c r="BW36" s="718"/>
      <c r="BX36" s="718"/>
      <c r="BY36" s="718"/>
      <c r="BZ36" s="718"/>
      <c r="CA36" s="718"/>
      <c r="CB36" s="719"/>
      <c r="CD36" s="698" t="s">
        <v>328</v>
      </c>
      <c r="CE36" s="699"/>
      <c r="CF36" s="699"/>
      <c r="CG36" s="699"/>
      <c r="CH36" s="699"/>
      <c r="CI36" s="699"/>
      <c r="CJ36" s="699"/>
      <c r="CK36" s="699"/>
      <c r="CL36" s="699"/>
      <c r="CM36" s="699"/>
      <c r="CN36" s="699"/>
      <c r="CO36" s="699"/>
      <c r="CP36" s="699"/>
      <c r="CQ36" s="700"/>
      <c r="CR36" s="664">
        <v>6169472</v>
      </c>
      <c r="CS36" s="665"/>
      <c r="CT36" s="665"/>
      <c r="CU36" s="665"/>
      <c r="CV36" s="665"/>
      <c r="CW36" s="665"/>
      <c r="CX36" s="665"/>
      <c r="CY36" s="666"/>
      <c r="CZ36" s="667">
        <v>15.1</v>
      </c>
      <c r="DA36" s="677"/>
      <c r="DB36" s="677"/>
      <c r="DC36" s="678"/>
      <c r="DD36" s="670">
        <v>5448280</v>
      </c>
      <c r="DE36" s="665"/>
      <c r="DF36" s="665"/>
      <c r="DG36" s="665"/>
      <c r="DH36" s="665"/>
      <c r="DI36" s="665"/>
      <c r="DJ36" s="665"/>
      <c r="DK36" s="666"/>
      <c r="DL36" s="670">
        <v>3342682</v>
      </c>
      <c r="DM36" s="665"/>
      <c r="DN36" s="665"/>
      <c r="DO36" s="665"/>
      <c r="DP36" s="665"/>
      <c r="DQ36" s="665"/>
      <c r="DR36" s="665"/>
      <c r="DS36" s="665"/>
      <c r="DT36" s="665"/>
      <c r="DU36" s="665"/>
      <c r="DV36" s="666"/>
      <c r="DW36" s="667">
        <v>16.2</v>
      </c>
      <c r="DX36" s="677"/>
      <c r="DY36" s="677"/>
      <c r="DZ36" s="677"/>
      <c r="EA36" s="677"/>
      <c r="EB36" s="677"/>
      <c r="EC36" s="709"/>
    </row>
    <row r="37" spans="2:133" ht="11.25" customHeight="1" x14ac:dyDescent="0.2">
      <c r="B37" s="661" t="s">
        <v>329</v>
      </c>
      <c r="C37" s="662"/>
      <c r="D37" s="662"/>
      <c r="E37" s="662"/>
      <c r="F37" s="662"/>
      <c r="G37" s="662"/>
      <c r="H37" s="662"/>
      <c r="I37" s="662"/>
      <c r="J37" s="662"/>
      <c r="K37" s="662"/>
      <c r="L37" s="662"/>
      <c r="M37" s="662"/>
      <c r="N37" s="662"/>
      <c r="O37" s="662"/>
      <c r="P37" s="662"/>
      <c r="Q37" s="663"/>
      <c r="R37" s="664">
        <v>1470939</v>
      </c>
      <c r="S37" s="665"/>
      <c r="T37" s="665"/>
      <c r="U37" s="665"/>
      <c r="V37" s="665"/>
      <c r="W37" s="665"/>
      <c r="X37" s="665"/>
      <c r="Y37" s="666"/>
      <c r="Z37" s="691">
        <v>3.5</v>
      </c>
      <c r="AA37" s="691"/>
      <c r="AB37" s="691"/>
      <c r="AC37" s="691"/>
      <c r="AD37" s="692" t="s">
        <v>128</v>
      </c>
      <c r="AE37" s="692"/>
      <c r="AF37" s="692"/>
      <c r="AG37" s="692"/>
      <c r="AH37" s="692"/>
      <c r="AI37" s="692"/>
      <c r="AJ37" s="692"/>
      <c r="AK37" s="692"/>
      <c r="AL37" s="667" t="s">
        <v>128</v>
      </c>
      <c r="AM37" s="668"/>
      <c r="AN37" s="668"/>
      <c r="AO37" s="693"/>
      <c r="AQ37" s="704" t="s">
        <v>330</v>
      </c>
      <c r="AR37" s="705"/>
      <c r="AS37" s="705"/>
      <c r="AT37" s="705"/>
      <c r="AU37" s="705"/>
      <c r="AV37" s="705"/>
      <c r="AW37" s="705"/>
      <c r="AX37" s="705"/>
      <c r="AY37" s="706"/>
      <c r="AZ37" s="664">
        <v>1202816</v>
      </c>
      <c r="BA37" s="665"/>
      <c r="BB37" s="665"/>
      <c r="BC37" s="665"/>
      <c r="BD37" s="675"/>
      <c r="BE37" s="675"/>
      <c r="BF37" s="707"/>
      <c r="BG37" s="698" t="s">
        <v>331</v>
      </c>
      <c r="BH37" s="699"/>
      <c r="BI37" s="699"/>
      <c r="BJ37" s="699"/>
      <c r="BK37" s="699"/>
      <c r="BL37" s="699"/>
      <c r="BM37" s="699"/>
      <c r="BN37" s="699"/>
      <c r="BO37" s="699"/>
      <c r="BP37" s="699"/>
      <c r="BQ37" s="699"/>
      <c r="BR37" s="699"/>
      <c r="BS37" s="699"/>
      <c r="BT37" s="699"/>
      <c r="BU37" s="700"/>
      <c r="BV37" s="664">
        <v>554880</v>
      </c>
      <c r="BW37" s="665"/>
      <c r="BX37" s="665"/>
      <c r="BY37" s="665"/>
      <c r="BZ37" s="665"/>
      <c r="CA37" s="665"/>
      <c r="CB37" s="708"/>
      <c r="CD37" s="698" t="s">
        <v>332</v>
      </c>
      <c r="CE37" s="699"/>
      <c r="CF37" s="699"/>
      <c r="CG37" s="699"/>
      <c r="CH37" s="699"/>
      <c r="CI37" s="699"/>
      <c r="CJ37" s="699"/>
      <c r="CK37" s="699"/>
      <c r="CL37" s="699"/>
      <c r="CM37" s="699"/>
      <c r="CN37" s="699"/>
      <c r="CO37" s="699"/>
      <c r="CP37" s="699"/>
      <c r="CQ37" s="700"/>
      <c r="CR37" s="664">
        <v>1894288</v>
      </c>
      <c r="CS37" s="675"/>
      <c r="CT37" s="675"/>
      <c r="CU37" s="675"/>
      <c r="CV37" s="675"/>
      <c r="CW37" s="675"/>
      <c r="CX37" s="675"/>
      <c r="CY37" s="676"/>
      <c r="CZ37" s="667">
        <v>4.5999999999999996</v>
      </c>
      <c r="DA37" s="677"/>
      <c r="DB37" s="677"/>
      <c r="DC37" s="678"/>
      <c r="DD37" s="670">
        <v>1894228</v>
      </c>
      <c r="DE37" s="675"/>
      <c r="DF37" s="675"/>
      <c r="DG37" s="675"/>
      <c r="DH37" s="675"/>
      <c r="DI37" s="675"/>
      <c r="DJ37" s="675"/>
      <c r="DK37" s="676"/>
      <c r="DL37" s="670">
        <v>1464618</v>
      </c>
      <c r="DM37" s="675"/>
      <c r="DN37" s="675"/>
      <c r="DO37" s="675"/>
      <c r="DP37" s="675"/>
      <c r="DQ37" s="675"/>
      <c r="DR37" s="675"/>
      <c r="DS37" s="675"/>
      <c r="DT37" s="675"/>
      <c r="DU37" s="675"/>
      <c r="DV37" s="676"/>
      <c r="DW37" s="667">
        <v>7.1</v>
      </c>
      <c r="DX37" s="677"/>
      <c r="DY37" s="677"/>
      <c r="DZ37" s="677"/>
      <c r="EA37" s="677"/>
      <c r="EB37" s="677"/>
      <c r="EC37" s="709"/>
    </row>
    <row r="38" spans="2:133" ht="11.25" customHeight="1" x14ac:dyDescent="0.2">
      <c r="B38" s="661" t="s">
        <v>333</v>
      </c>
      <c r="C38" s="662"/>
      <c r="D38" s="662"/>
      <c r="E38" s="662"/>
      <c r="F38" s="662"/>
      <c r="G38" s="662"/>
      <c r="H38" s="662"/>
      <c r="I38" s="662"/>
      <c r="J38" s="662"/>
      <c r="K38" s="662"/>
      <c r="L38" s="662"/>
      <c r="M38" s="662"/>
      <c r="N38" s="662"/>
      <c r="O38" s="662"/>
      <c r="P38" s="662"/>
      <c r="Q38" s="663"/>
      <c r="R38" s="664">
        <v>1162811</v>
      </c>
      <c r="S38" s="665"/>
      <c r="T38" s="665"/>
      <c r="U38" s="665"/>
      <c r="V38" s="665"/>
      <c r="W38" s="665"/>
      <c r="X38" s="665"/>
      <c r="Y38" s="666"/>
      <c r="Z38" s="691">
        <v>2.8</v>
      </c>
      <c r="AA38" s="691"/>
      <c r="AB38" s="691"/>
      <c r="AC38" s="691"/>
      <c r="AD38" s="692" t="s">
        <v>128</v>
      </c>
      <c r="AE38" s="692"/>
      <c r="AF38" s="692"/>
      <c r="AG38" s="692"/>
      <c r="AH38" s="692"/>
      <c r="AI38" s="692"/>
      <c r="AJ38" s="692"/>
      <c r="AK38" s="692"/>
      <c r="AL38" s="667" t="s">
        <v>128</v>
      </c>
      <c r="AM38" s="668"/>
      <c r="AN38" s="668"/>
      <c r="AO38" s="693"/>
      <c r="AQ38" s="704" t="s">
        <v>334</v>
      </c>
      <c r="AR38" s="705"/>
      <c r="AS38" s="705"/>
      <c r="AT38" s="705"/>
      <c r="AU38" s="705"/>
      <c r="AV38" s="705"/>
      <c r="AW38" s="705"/>
      <c r="AX38" s="705"/>
      <c r="AY38" s="706"/>
      <c r="AZ38" s="664">
        <v>670509</v>
      </c>
      <c r="BA38" s="665"/>
      <c r="BB38" s="665"/>
      <c r="BC38" s="665"/>
      <c r="BD38" s="675"/>
      <c r="BE38" s="675"/>
      <c r="BF38" s="707"/>
      <c r="BG38" s="698" t="s">
        <v>335</v>
      </c>
      <c r="BH38" s="699"/>
      <c r="BI38" s="699"/>
      <c r="BJ38" s="699"/>
      <c r="BK38" s="699"/>
      <c r="BL38" s="699"/>
      <c r="BM38" s="699"/>
      <c r="BN38" s="699"/>
      <c r="BO38" s="699"/>
      <c r="BP38" s="699"/>
      <c r="BQ38" s="699"/>
      <c r="BR38" s="699"/>
      <c r="BS38" s="699"/>
      <c r="BT38" s="699"/>
      <c r="BU38" s="700"/>
      <c r="BV38" s="664">
        <v>9795</v>
      </c>
      <c r="BW38" s="665"/>
      <c r="BX38" s="665"/>
      <c r="BY38" s="665"/>
      <c r="BZ38" s="665"/>
      <c r="CA38" s="665"/>
      <c r="CB38" s="708"/>
      <c r="CD38" s="698" t="s">
        <v>336</v>
      </c>
      <c r="CE38" s="699"/>
      <c r="CF38" s="699"/>
      <c r="CG38" s="699"/>
      <c r="CH38" s="699"/>
      <c r="CI38" s="699"/>
      <c r="CJ38" s="699"/>
      <c r="CK38" s="699"/>
      <c r="CL38" s="699"/>
      <c r="CM38" s="699"/>
      <c r="CN38" s="699"/>
      <c r="CO38" s="699"/>
      <c r="CP38" s="699"/>
      <c r="CQ38" s="700"/>
      <c r="CR38" s="664">
        <v>2651205</v>
      </c>
      <c r="CS38" s="665"/>
      <c r="CT38" s="665"/>
      <c r="CU38" s="665"/>
      <c r="CV38" s="665"/>
      <c r="CW38" s="665"/>
      <c r="CX38" s="665"/>
      <c r="CY38" s="666"/>
      <c r="CZ38" s="667">
        <v>6.5</v>
      </c>
      <c r="DA38" s="677"/>
      <c r="DB38" s="677"/>
      <c r="DC38" s="678"/>
      <c r="DD38" s="670">
        <v>2143047</v>
      </c>
      <c r="DE38" s="665"/>
      <c r="DF38" s="665"/>
      <c r="DG38" s="665"/>
      <c r="DH38" s="665"/>
      <c r="DI38" s="665"/>
      <c r="DJ38" s="665"/>
      <c r="DK38" s="666"/>
      <c r="DL38" s="670">
        <v>2075848</v>
      </c>
      <c r="DM38" s="665"/>
      <c r="DN38" s="665"/>
      <c r="DO38" s="665"/>
      <c r="DP38" s="665"/>
      <c r="DQ38" s="665"/>
      <c r="DR38" s="665"/>
      <c r="DS38" s="665"/>
      <c r="DT38" s="665"/>
      <c r="DU38" s="665"/>
      <c r="DV38" s="666"/>
      <c r="DW38" s="667">
        <v>10.1</v>
      </c>
      <c r="DX38" s="677"/>
      <c r="DY38" s="677"/>
      <c r="DZ38" s="677"/>
      <c r="EA38" s="677"/>
      <c r="EB38" s="677"/>
      <c r="EC38" s="709"/>
    </row>
    <row r="39" spans="2:133" ht="11.25" customHeight="1" x14ac:dyDescent="0.2">
      <c r="B39" s="661" t="s">
        <v>337</v>
      </c>
      <c r="C39" s="662"/>
      <c r="D39" s="662"/>
      <c r="E39" s="662"/>
      <c r="F39" s="662"/>
      <c r="G39" s="662"/>
      <c r="H39" s="662"/>
      <c r="I39" s="662"/>
      <c r="J39" s="662"/>
      <c r="K39" s="662"/>
      <c r="L39" s="662"/>
      <c r="M39" s="662"/>
      <c r="N39" s="662"/>
      <c r="O39" s="662"/>
      <c r="P39" s="662"/>
      <c r="Q39" s="663"/>
      <c r="R39" s="664">
        <v>718079</v>
      </c>
      <c r="S39" s="665"/>
      <c r="T39" s="665"/>
      <c r="U39" s="665"/>
      <c r="V39" s="665"/>
      <c r="W39" s="665"/>
      <c r="X39" s="665"/>
      <c r="Y39" s="666"/>
      <c r="Z39" s="691">
        <v>1.7</v>
      </c>
      <c r="AA39" s="691"/>
      <c r="AB39" s="691"/>
      <c r="AC39" s="691"/>
      <c r="AD39" s="692">
        <v>12155</v>
      </c>
      <c r="AE39" s="692"/>
      <c r="AF39" s="692"/>
      <c r="AG39" s="692"/>
      <c r="AH39" s="692"/>
      <c r="AI39" s="692"/>
      <c r="AJ39" s="692"/>
      <c r="AK39" s="692"/>
      <c r="AL39" s="667">
        <v>0.1</v>
      </c>
      <c r="AM39" s="668"/>
      <c r="AN39" s="668"/>
      <c r="AO39" s="693"/>
      <c r="AQ39" s="704" t="s">
        <v>338</v>
      </c>
      <c r="AR39" s="705"/>
      <c r="AS39" s="705"/>
      <c r="AT39" s="705"/>
      <c r="AU39" s="705"/>
      <c r="AV39" s="705"/>
      <c r="AW39" s="705"/>
      <c r="AX39" s="705"/>
      <c r="AY39" s="706"/>
      <c r="AZ39" s="664">
        <v>214016</v>
      </c>
      <c r="BA39" s="665"/>
      <c r="BB39" s="665"/>
      <c r="BC39" s="665"/>
      <c r="BD39" s="675"/>
      <c r="BE39" s="675"/>
      <c r="BF39" s="707"/>
      <c r="BG39" s="698" t="s">
        <v>339</v>
      </c>
      <c r="BH39" s="699"/>
      <c r="BI39" s="699"/>
      <c r="BJ39" s="699"/>
      <c r="BK39" s="699"/>
      <c r="BL39" s="699"/>
      <c r="BM39" s="699"/>
      <c r="BN39" s="699"/>
      <c r="BO39" s="699"/>
      <c r="BP39" s="699"/>
      <c r="BQ39" s="699"/>
      <c r="BR39" s="699"/>
      <c r="BS39" s="699"/>
      <c r="BT39" s="699"/>
      <c r="BU39" s="700"/>
      <c r="BV39" s="664">
        <v>15830</v>
      </c>
      <c r="BW39" s="665"/>
      <c r="BX39" s="665"/>
      <c r="BY39" s="665"/>
      <c r="BZ39" s="665"/>
      <c r="CA39" s="665"/>
      <c r="CB39" s="708"/>
      <c r="CD39" s="698" t="s">
        <v>340</v>
      </c>
      <c r="CE39" s="699"/>
      <c r="CF39" s="699"/>
      <c r="CG39" s="699"/>
      <c r="CH39" s="699"/>
      <c r="CI39" s="699"/>
      <c r="CJ39" s="699"/>
      <c r="CK39" s="699"/>
      <c r="CL39" s="699"/>
      <c r="CM39" s="699"/>
      <c r="CN39" s="699"/>
      <c r="CO39" s="699"/>
      <c r="CP39" s="699"/>
      <c r="CQ39" s="700"/>
      <c r="CR39" s="664">
        <v>1335982</v>
      </c>
      <c r="CS39" s="675"/>
      <c r="CT39" s="675"/>
      <c r="CU39" s="675"/>
      <c r="CV39" s="675"/>
      <c r="CW39" s="675"/>
      <c r="CX39" s="675"/>
      <c r="CY39" s="676"/>
      <c r="CZ39" s="667">
        <v>3.3</v>
      </c>
      <c r="DA39" s="677"/>
      <c r="DB39" s="677"/>
      <c r="DC39" s="678"/>
      <c r="DD39" s="670">
        <v>1272020</v>
      </c>
      <c r="DE39" s="675"/>
      <c r="DF39" s="675"/>
      <c r="DG39" s="675"/>
      <c r="DH39" s="675"/>
      <c r="DI39" s="675"/>
      <c r="DJ39" s="675"/>
      <c r="DK39" s="676"/>
      <c r="DL39" s="670" t="s">
        <v>128</v>
      </c>
      <c r="DM39" s="675"/>
      <c r="DN39" s="675"/>
      <c r="DO39" s="675"/>
      <c r="DP39" s="675"/>
      <c r="DQ39" s="675"/>
      <c r="DR39" s="675"/>
      <c r="DS39" s="675"/>
      <c r="DT39" s="675"/>
      <c r="DU39" s="675"/>
      <c r="DV39" s="676"/>
      <c r="DW39" s="667" t="s">
        <v>128</v>
      </c>
      <c r="DX39" s="677"/>
      <c r="DY39" s="677"/>
      <c r="DZ39" s="677"/>
      <c r="EA39" s="677"/>
      <c r="EB39" s="677"/>
      <c r="EC39" s="709"/>
    </row>
    <row r="40" spans="2:133" ht="11.25" customHeight="1" x14ac:dyDescent="0.2">
      <c r="B40" s="661" t="s">
        <v>341</v>
      </c>
      <c r="C40" s="662"/>
      <c r="D40" s="662"/>
      <c r="E40" s="662"/>
      <c r="F40" s="662"/>
      <c r="G40" s="662"/>
      <c r="H40" s="662"/>
      <c r="I40" s="662"/>
      <c r="J40" s="662"/>
      <c r="K40" s="662"/>
      <c r="L40" s="662"/>
      <c r="M40" s="662"/>
      <c r="N40" s="662"/>
      <c r="O40" s="662"/>
      <c r="P40" s="662"/>
      <c r="Q40" s="663"/>
      <c r="R40" s="664">
        <v>3903400</v>
      </c>
      <c r="S40" s="665"/>
      <c r="T40" s="665"/>
      <c r="U40" s="665"/>
      <c r="V40" s="665"/>
      <c r="W40" s="665"/>
      <c r="X40" s="665"/>
      <c r="Y40" s="666"/>
      <c r="Z40" s="691">
        <v>9.3000000000000007</v>
      </c>
      <c r="AA40" s="691"/>
      <c r="AB40" s="691"/>
      <c r="AC40" s="691"/>
      <c r="AD40" s="692" t="s">
        <v>128</v>
      </c>
      <c r="AE40" s="692"/>
      <c r="AF40" s="692"/>
      <c r="AG40" s="692"/>
      <c r="AH40" s="692"/>
      <c r="AI40" s="692"/>
      <c r="AJ40" s="692"/>
      <c r="AK40" s="692"/>
      <c r="AL40" s="667" t="s">
        <v>128</v>
      </c>
      <c r="AM40" s="668"/>
      <c r="AN40" s="668"/>
      <c r="AO40" s="693"/>
      <c r="AQ40" s="704" t="s">
        <v>342</v>
      </c>
      <c r="AR40" s="705"/>
      <c r="AS40" s="705"/>
      <c r="AT40" s="705"/>
      <c r="AU40" s="705"/>
      <c r="AV40" s="705"/>
      <c r="AW40" s="705"/>
      <c r="AX40" s="705"/>
      <c r="AY40" s="706"/>
      <c r="AZ40" s="664" t="s">
        <v>128</v>
      </c>
      <c r="BA40" s="665"/>
      <c r="BB40" s="665"/>
      <c r="BC40" s="665"/>
      <c r="BD40" s="675"/>
      <c r="BE40" s="675"/>
      <c r="BF40" s="707"/>
      <c r="BG40" s="710" t="s">
        <v>343</v>
      </c>
      <c r="BH40" s="711"/>
      <c r="BI40" s="711"/>
      <c r="BJ40" s="711"/>
      <c r="BK40" s="711"/>
      <c r="BL40" s="363"/>
      <c r="BM40" s="699" t="s">
        <v>344</v>
      </c>
      <c r="BN40" s="699"/>
      <c r="BO40" s="699"/>
      <c r="BP40" s="699"/>
      <c r="BQ40" s="699"/>
      <c r="BR40" s="699"/>
      <c r="BS40" s="699"/>
      <c r="BT40" s="699"/>
      <c r="BU40" s="700"/>
      <c r="BV40" s="664">
        <v>88</v>
      </c>
      <c r="BW40" s="665"/>
      <c r="BX40" s="665"/>
      <c r="BY40" s="665"/>
      <c r="BZ40" s="665"/>
      <c r="CA40" s="665"/>
      <c r="CB40" s="708"/>
      <c r="CD40" s="698" t="s">
        <v>345</v>
      </c>
      <c r="CE40" s="699"/>
      <c r="CF40" s="699"/>
      <c r="CG40" s="699"/>
      <c r="CH40" s="699"/>
      <c r="CI40" s="699"/>
      <c r="CJ40" s="699"/>
      <c r="CK40" s="699"/>
      <c r="CL40" s="699"/>
      <c r="CM40" s="699"/>
      <c r="CN40" s="699"/>
      <c r="CO40" s="699"/>
      <c r="CP40" s="699"/>
      <c r="CQ40" s="700"/>
      <c r="CR40" s="664">
        <v>700504</v>
      </c>
      <c r="CS40" s="665"/>
      <c r="CT40" s="665"/>
      <c r="CU40" s="665"/>
      <c r="CV40" s="665"/>
      <c r="CW40" s="665"/>
      <c r="CX40" s="665"/>
      <c r="CY40" s="666"/>
      <c r="CZ40" s="667">
        <v>1.7</v>
      </c>
      <c r="DA40" s="677"/>
      <c r="DB40" s="677"/>
      <c r="DC40" s="678"/>
      <c r="DD40" s="670">
        <v>257861</v>
      </c>
      <c r="DE40" s="665"/>
      <c r="DF40" s="665"/>
      <c r="DG40" s="665"/>
      <c r="DH40" s="665"/>
      <c r="DI40" s="665"/>
      <c r="DJ40" s="665"/>
      <c r="DK40" s="666"/>
      <c r="DL40" s="670">
        <v>2844</v>
      </c>
      <c r="DM40" s="665"/>
      <c r="DN40" s="665"/>
      <c r="DO40" s="665"/>
      <c r="DP40" s="665"/>
      <c r="DQ40" s="665"/>
      <c r="DR40" s="665"/>
      <c r="DS40" s="665"/>
      <c r="DT40" s="665"/>
      <c r="DU40" s="665"/>
      <c r="DV40" s="666"/>
      <c r="DW40" s="667">
        <v>0</v>
      </c>
      <c r="DX40" s="677"/>
      <c r="DY40" s="677"/>
      <c r="DZ40" s="677"/>
      <c r="EA40" s="677"/>
      <c r="EB40" s="677"/>
      <c r="EC40" s="709"/>
    </row>
    <row r="41" spans="2:133" ht="11.25" customHeight="1" x14ac:dyDescent="0.2">
      <c r="B41" s="661" t="s">
        <v>346</v>
      </c>
      <c r="C41" s="662"/>
      <c r="D41" s="662"/>
      <c r="E41" s="662"/>
      <c r="F41" s="662"/>
      <c r="G41" s="662"/>
      <c r="H41" s="662"/>
      <c r="I41" s="662"/>
      <c r="J41" s="662"/>
      <c r="K41" s="662"/>
      <c r="L41" s="662"/>
      <c r="M41" s="662"/>
      <c r="N41" s="662"/>
      <c r="O41" s="662"/>
      <c r="P41" s="662"/>
      <c r="Q41" s="663"/>
      <c r="R41" s="664" t="s">
        <v>128</v>
      </c>
      <c r="S41" s="665"/>
      <c r="T41" s="665"/>
      <c r="U41" s="665"/>
      <c r="V41" s="665"/>
      <c r="W41" s="665"/>
      <c r="X41" s="665"/>
      <c r="Y41" s="666"/>
      <c r="Z41" s="691" t="s">
        <v>128</v>
      </c>
      <c r="AA41" s="691"/>
      <c r="AB41" s="691"/>
      <c r="AC41" s="691"/>
      <c r="AD41" s="692" t="s">
        <v>128</v>
      </c>
      <c r="AE41" s="692"/>
      <c r="AF41" s="692"/>
      <c r="AG41" s="692"/>
      <c r="AH41" s="692"/>
      <c r="AI41" s="692"/>
      <c r="AJ41" s="692"/>
      <c r="AK41" s="692"/>
      <c r="AL41" s="667" t="s">
        <v>128</v>
      </c>
      <c r="AM41" s="668"/>
      <c r="AN41" s="668"/>
      <c r="AO41" s="693"/>
      <c r="AQ41" s="704" t="s">
        <v>347</v>
      </c>
      <c r="AR41" s="705"/>
      <c r="AS41" s="705"/>
      <c r="AT41" s="705"/>
      <c r="AU41" s="705"/>
      <c r="AV41" s="705"/>
      <c r="AW41" s="705"/>
      <c r="AX41" s="705"/>
      <c r="AY41" s="706"/>
      <c r="AZ41" s="664">
        <v>655846</v>
      </c>
      <c r="BA41" s="665"/>
      <c r="BB41" s="665"/>
      <c r="BC41" s="665"/>
      <c r="BD41" s="675"/>
      <c r="BE41" s="675"/>
      <c r="BF41" s="707"/>
      <c r="BG41" s="710"/>
      <c r="BH41" s="711"/>
      <c r="BI41" s="711"/>
      <c r="BJ41" s="711"/>
      <c r="BK41" s="711"/>
      <c r="BL41" s="363"/>
      <c r="BM41" s="699" t="s">
        <v>348</v>
      </c>
      <c r="BN41" s="699"/>
      <c r="BO41" s="699"/>
      <c r="BP41" s="699"/>
      <c r="BQ41" s="699"/>
      <c r="BR41" s="699"/>
      <c r="BS41" s="699"/>
      <c r="BT41" s="699"/>
      <c r="BU41" s="700"/>
      <c r="BV41" s="664" t="s">
        <v>128</v>
      </c>
      <c r="BW41" s="665"/>
      <c r="BX41" s="665"/>
      <c r="BY41" s="665"/>
      <c r="BZ41" s="665"/>
      <c r="CA41" s="665"/>
      <c r="CB41" s="708"/>
      <c r="CD41" s="698" t="s">
        <v>349</v>
      </c>
      <c r="CE41" s="699"/>
      <c r="CF41" s="699"/>
      <c r="CG41" s="699"/>
      <c r="CH41" s="699"/>
      <c r="CI41" s="699"/>
      <c r="CJ41" s="699"/>
      <c r="CK41" s="699"/>
      <c r="CL41" s="699"/>
      <c r="CM41" s="699"/>
      <c r="CN41" s="699"/>
      <c r="CO41" s="699"/>
      <c r="CP41" s="699"/>
      <c r="CQ41" s="700"/>
      <c r="CR41" s="664" t="s">
        <v>128</v>
      </c>
      <c r="CS41" s="675"/>
      <c r="CT41" s="675"/>
      <c r="CU41" s="675"/>
      <c r="CV41" s="675"/>
      <c r="CW41" s="675"/>
      <c r="CX41" s="675"/>
      <c r="CY41" s="676"/>
      <c r="CZ41" s="667" t="s">
        <v>128</v>
      </c>
      <c r="DA41" s="677"/>
      <c r="DB41" s="677"/>
      <c r="DC41" s="678"/>
      <c r="DD41" s="670" t="s">
        <v>128</v>
      </c>
      <c r="DE41" s="675"/>
      <c r="DF41" s="675"/>
      <c r="DG41" s="675"/>
      <c r="DH41" s="675"/>
      <c r="DI41" s="675"/>
      <c r="DJ41" s="675"/>
      <c r="DK41" s="676"/>
      <c r="DL41" s="671"/>
      <c r="DM41" s="672"/>
      <c r="DN41" s="672"/>
      <c r="DO41" s="672"/>
      <c r="DP41" s="672"/>
      <c r="DQ41" s="672"/>
      <c r="DR41" s="672"/>
      <c r="DS41" s="672"/>
      <c r="DT41" s="672"/>
      <c r="DU41" s="672"/>
      <c r="DV41" s="673"/>
      <c r="DW41" s="657"/>
      <c r="DX41" s="658"/>
      <c r="DY41" s="658"/>
      <c r="DZ41" s="658"/>
      <c r="EA41" s="658"/>
      <c r="EB41" s="658"/>
      <c r="EC41" s="659"/>
    </row>
    <row r="42" spans="2:133" ht="11.25" customHeight="1" x14ac:dyDescent="0.2">
      <c r="B42" s="661" t="s">
        <v>350</v>
      </c>
      <c r="C42" s="662"/>
      <c r="D42" s="662"/>
      <c r="E42" s="662"/>
      <c r="F42" s="662"/>
      <c r="G42" s="662"/>
      <c r="H42" s="662"/>
      <c r="I42" s="662"/>
      <c r="J42" s="662"/>
      <c r="K42" s="662"/>
      <c r="L42" s="662"/>
      <c r="M42" s="662"/>
      <c r="N42" s="662"/>
      <c r="O42" s="662"/>
      <c r="P42" s="662"/>
      <c r="Q42" s="663"/>
      <c r="R42" s="664" t="s">
        <v>128</v>
      </c>
      <c r="S42" s="665"/>
      <c r="T42" s="665"/>
      <c r="U42" s="665"/>
      <c r="V42" s="665"/>
      <c r="W42" s="665"/>
      <c r="X42" s="665"/>
      <c r="Y42" s="666"/>
      <c r="Z42" s="691" t="s">
        <v>128</v>
      </c>
      <c r="AA42" s="691"/>
      <c r="AB42" s="691"/>
      <c r="AC42" s="691"/>
      <c r="AD42" s="692" t="s">
        <v>128</v>
      </c>
      <c r="AE42" s="692"/>
      <c r="AF42" s="692"/>
      <c r="AG42" s="692"/>
      <c r="AH42" s="692"/>
      <c r="AI42" s="692"/>
      <c r="AJ42" s="692"/>
      <c r="AK42" s="692"/>
      <c r="AL42" s="667" t="s">
        <v>128</v>
      </c>
      <c r="AM42" s="668"/>
      <c r="AN42" s="668"/>
      <c r="AO42" s="693"/>
      <c r="AQ42" s="701" t="s">
        <v>351</v>
      </c>
      <c r="AR42" s="702"/>
      <c r="AS42" s="702"/>
      <c r="AT42" s="702"/>
      <c r="AU42" s="702"/>
      <c r="AV42" s="702"/>
      <c r="AW42" s="702"/>
      <c r="AX42" s="702"/>
      <c r="AY42" s="703"/>
      <c r="AZ42" s="644">
        <v>1992896</v>
      </c>
      <c r="BA42" s="679"/>
      <c r="BB42" s="679"/>
      <c r="BC42" s="679"/>
      <c r="BD42" s="645"/>
      <c r="BE42" s="645"/>
      <c r="BF42" s="694"/>
      <c r="BG42" s="712"/>
      <c r="BH42" s="713"/>
      <c r="BI42" s="713"/>
      <c r="BJ42" s="713"/>
      <c r="BK42" s="713"/>
      <c r="BL42" s="364"/>
      <c r="BM42" s="695" t="s">
        <v>352</v>
      </c>
      <c r="BN42" s="695"/>
      <c r="BO42" s="695"/>
      <c r="BP42" s="695"/>
      <c r="BQ42" s="695"/>
      <c r="BR42" s="695"/>
      <c r="BS42" s="695"/>
      <c r="BT42" s="695"/>
      <c r="BU42" s="696"/>
      <c r="BV42" s="644">
        <v>315</v>
      </c>
      <c r="BW42" s="679"/>
      <c r="BX42" s="679"/>
      <c r="BY42" s="679"/>
      <c r="BZ42" s="679"/>
      <c r="CA42" s="679"/>
      <c r="CB42" s="697"/>
      <c r="CD42" s="661" t="s">
        <v>353</v>
      </c>
      <c r="CE42" s="662"/>
      <c r="CF42" s="662"/>
      <c r="CG42" s="662"/>
      <c r="CH42" s="662"/>
      <c r="CI42" s="662"/>
      <c r="CJ42" s="662"/>
      <c r="CK42" s="662"/>
      <c r="CL42" s="662"/>
      <c r="CM42" s="662"/>
      <c r="CN42" s="662"/>
      <c r="CO42" s="662"/>
      <c r="CP42" s="662"/>
      <c r="CQ42" s="663"/>
      <c r="CR42" s="664">
        <v>4991323</v>
      </c>
      <c r="CS42" s="675"/>
      <c r="CT42" s="675"/>
      <c r="CU42" s="675"/>
      <c r="CV42" s="675"/>
      <c r="CW42" s="675"/>
      <c r="CX42" s="675"/>
      <c r="CY42" s="676"/>
      <c r="CZ42" s="667">
        <v>12.2</v>
      </c>
      <c r="DA42" s="677"/>
      <c r="DB42" s="677"/>
      <c r="DC42" s="678"/>
      <c r="DD42" s="670">
        <v>1589136</v>
      </c>
      <c r="DE42" s="675"/>
      <c r="DF42" s="675"/>
      <c r="DG42" s="675"/>
      <c r="DH42" s="675"/>
      <c r="DI42" s="675"/>
      <c r="DJ42" s="675"/>
      <c r="DK42" s="676"/>
      <c r="DL42" s="671"/>
      <c r="DM42" s="672"/>
      <c r="DN42" s="672"/>
      <c r="DO42" s="672"/>
      <c r="DP42" s="672"/>
      <c r="DQ42" s="672"/>
      <c r="DR42" s="672"/>
      <c r="DS42" s="672"/>
      <c r="DT42" s="672"/>
      <c r="DU42" s="672"/>
      <c r="DV42" s="673"/>
      <c r="DW42" s="657"/>
      <c r="DX42" s="658"/>
      <c r="DY42" s="658"/>
      <c r="DZ42" s="658"/>
      <c r="EA42" s="658"/>
      <c r="EB42" s="658"/>
      <c r="EC42" s="659"/>
    </row>
    <row r="43" spans="2:133" ht="11.25" customHeight="1" x14ac:dyDescent="0.2">
      <c r="B43" s="661" t="s">
        <v>354</v>
      </c>
      <c r="C43" s="662"/>
      <c r="D43" s="662"/>
      <c r="E43" s="662"/>
      <c r="F43" s="662"/>
      <c r="G43" s="662"/>
      <c r="H43" s="662"/>
      <c r="I43" s="662"/>
      <c r="J43" s="662"/>
      <c r="K43" s="662"/>
      <c r="L43" s="662"/>
      <c r="M43" s="662"/>
      <c r="N43" s="662"/>
      <c r="O43" s="662"/>
      <c r="P43" s="662"/>
      <c r="Q43" s="663"/>
      <c r="R43" s="664">
        <v>1299700</v>
      </c>
      <c r="S43" s="665"/>
      <c r="T43" s="665"/>
      <c r="U43" s="665"/>
      <c r="V43" s="665"/>
      <c r="W43" s="665"/>
      <c r="X43" s="665"/>
      <c r="Y43" s="666"/>
      <c r="Z43" s="691">
        <v>3.1</v>
      </c>
      <c r="AA43" s="691"/>
      <c r="AB43" s="691"/>
      <c r="AC43" s="691"/>
      <c r="AD43" s="692" t="s">
        <v>128</v>
      </c>
      <c r="AE43" s="692"/>
      <c r="AF43" s="692"/>
      <c r="AG43" s="692"/>
      <c r="AH43" s="692"/>
      <c r="AI43" s="692"/>
      <c r="AJ43" s="692"/>
      <c r="AK43" s="692"/>
      <c r="AL43" s="667" t="s">
        <v>128</v>
      </c>
      <c r="AM43" s="668"/>
      <c r="AN43" s="668"/>
      <c r="AO43" s="693"/>
      <c r="BV43" s="219"/>
      <c r="BW43" s="219"/>
      <c r="BX43" s="219"/>
      <c r="BY43" s="219"/>
      <c r="BZ43" s="219"/>
      <c r="CA43" s="219"/>
      <c r="CB43" s="219"/>
      <c r="CD43" s="661" t="s">
        <v>355</v>
      </c>
      <c r="CE43" s="662"/>
      <c r="CF43" s="662"/>
      <c r="CG43" s="662"/>
      <c r="CH43" s="662"/>
      <c r="CI43" s="662"/>
      <c r="CJ43" s="662"/>
      <c r="CK43" s="662"/>
      <c r="CL43" s="662"/>
      <c r="CM43" s="662"/>
      <c r="CN43" s="662"/>
      <c r="CO43" s="662"/>
      <c r="CP43" s="662"/>
      <c r="CQ43" s="663"/>
      <c r="CR43" s="664">
        <v>230479</v>
      </c>
      <c r="CS43" s="675"/>
      <c r="CT43" s="675"/>
      <c r="CU43" s="675"/>
      <c r="CV43" s="675"/>
      <c r="CW43" s="675"/>
      <c r="CX43" s="675"/>
      <c r="CY43" s="676"/>
      <c r="CZ43" s="667">
        <v>0.6</v>
      </c>
      <c r="DA43" s="677"/>
      <c r="DB43" s="677"/>
      <c r="DC43" s="678"/>
      <c r="DD43" s="670">
        <v>230479</v>
      </c>
      <c r="DE43" s="675"/>
      <c r="DF43" s="675"/>
      <c r="DG43" s="675"/>
      <c r="DH43" s="675"/>
      <c r="DI43" s="675"/>
      <c r="DJ43" s="675"/>
      <c r="DK43" s="676"/>
      <c r="DL43" s="671"/>
      <c r="DM43" s="672"/>
      <c r="DN43" s="672"/>
      <c r="DO43" s="672"/>
      <c r="DP43" s="672"/>
      <c r="DQ43" s="672"/>
      <c r="DR43" s="672"/>
      <c r="DS43" s="672"/>
      <c r="DT43" s="672"/>
      <c r="DU43" s="672"/>
      <c r="DV43" s="673"/>
      <c r="DW43" s="657"/>
      <c r="DX43" s="658"/>
      <c r="DY43" s="658"/>
      <c r="DZ43" s="658"/>
      <c r="EA43" s="658"/>
      <c r="EB43" s="658"/>
      <c r="EC43" s="659"/>
    </row>
    <row r="44" spans="2:133" ht="11.25" customHeight="1" x14ac:dyDescent="0.2">
      <c r="B44" s="641" t="s">
        <v>356</v>
      </c>
      <c r="C44" s="642"/>
      <c r="D44" s="642"/>
      <c r="E44" s="642"/>
      <c r="F44" s="642"/>
      <c r="G44" s="642"/>
      <c r="H44" s="642"/>
      <c r="I44" s="642"/>
      <c r="J44" s="642"/>
      <c r="K44" s="642"/>
      <c r="L44" s="642"/>
      <c r="M44" s="642"/>
      <c r="N44" s="642"/>
      <c r="O44" s="642"/>
      <c r="P44" s="642"/>
      <c r="Q44" s="643"/>
      <c r="R44" s="644">
        <v>42043954</v>
      </c>
      <c r="S44" s="679"/>
      <c r="T44" s="679"/>
      <c r="U44" s="679"/>
      <c r="V44" s="679"/>
      <c r="W44" s="679"/>
      <c r="X44" s="679"/>
      <c r="Y44" s="680"/>
      <c r="Z44" s="681">
        <v>100</v>
      </c>
      <c r="AA44" s="681"/>
      <c r="AB44" s="681"/>
      <c r="AC44" s="681"/>
      <c r="AD44" s="682">
        <v>19329207</v>
      </c>
      <c r="AE44" s="682"/>
      <c r="AF44" s="682"/>
      <c r="AG44" s="682"/>
      <c r="AH44" s="682"/>
      <c r="AI44" s="682"/>
      <c r="AJ44" s="682"/>
      <c r="AK44" s="682"/>
      <c r="AL44" s="647">
        <v>100</v>
      </c>
      <c r="AM44" s="683"/>
      <c r="AN44" s="683"/>
      <c r="AO44" s="684"/>
      <c r="CD44" s="685" t="s">
        <v>303</v>
      </c>
      <c r="CE44" s="686"/>
      <c r="CF44" s="661" t="s">
        <v>357</v>
      </c>
      <c r="CG44" s="662"/>
      <c r="CH44" s="662"/>
      <c r="CI44" s="662"/>
      <c r="CJ44" s="662"/>
      <c r="CK44" s="662"/>
      <c r="CL44" s="662"/>
      <c r="CM44" s="662"/>
      <c r="CN44" s="662"/>
      <c r="CO44" s="662"/>
      <c r="CP44" s="662"/>
      <c r="CQ44" s="663"/>
      <c r="CR44" s="664">
        <v>3844165</v>
      </c>
      <c r="CS44" s="665"/>
      <c r="CT44" s="665"/>
      <c r="CU44" s="665"/>
      <c r="CV44" s="665"/>
      <c r="CW44" s="665"/>
      <c r="CX44" s="665"/>
      <c r="CY44" s="666"/>
      <c r="CZ44" s="667">
        <v>9.4</v>
      </c>
      <c r="DA44" s="668"/>
      <c r="DB44" s="668"/>
      <c r="DC44" s="669"/>
      <c r="DD44" s="670">
        <v>849836</v>
      </c>
      <c r="DE44" s="665"/>
      <c r="DF44" s="665"/>
      <c r="DG44" s="665"/>
      <c r="DH44" s="665"/>
      <c r="DI44" s="665"/>
      <c r="DJ44" s="665"/>
      <c r="DK44" s="666"/>
      <c r="DL44" s="671"/>
      <c r="DM44" s="672"/>
      <c r="DN44" s="672"/>
      <c r="DO44" s="672"/>
      <c r="DP44" s="672"/>
      <c r="DQ44" s="672"/>
      <c r="DR44" s="672"/>
      <c r="DS44" s="672"/>
      <c r="DT44" s="672"/>
      <c r="DU44" s="672"/>
      <c r="DV44" s="673"/>
      <c r="DW44" s="657"/>
      <c r="DX44" s="658"/>
      <c r="DY44" s="658"/>
      <c r="DZ44" s="658"/>
      <c r="EA44" s="658"/>
      <c r="EB44" s="658"/>
      <c r="EC44" s="659"/>
    </row>
    <row r="45" spans="2:133" ht="11.25" customHeight="1" x14ac:dyDescent="0.2">
      <c r="B45" s="220"/>
      <c r="C45" s="220"/>
      <c r="D45" s="220"/>
      <c r="E45" s="220"/>
      <c r="F45" s="220"/>
      <c r="G45" s="220"/>
      <c r="H45" s="220"/>
      <c r="I45" s="220"/>
      <c r="J45" s="220"/>
      <c r="K45" s="220"/>
      <c r="L45" s="220"/>
      <c r="M45" s="220"/>
      <c r="N45" s="220"/>
      <c r="O45" s="220"/>
      <c r="P45" s="220"/>
      <c r="Q45" s="220"/>
      <c r="R45" s="220"/>
      <c r="S45" s="220"/>
      <c r="T45" s="220"/>
      <c r="U45" s="220"/>
      <c r="V45" s="220"/>
      <c r="W45" s="220"/>
      <c r="X45" s="220"/>
      <c r="Y45" s="220"/>
      <c r="Z45" s="220"/>
      <c r="AA45" s="220"/>
      <c r="AB45" s="220"/>
      <c r="AC45" s="220"/>
      <c r="AD45" s="220"/>
      <c r="AE45" s="220"/>
      <c r="AF45" s="220"/>
      <c r="AG45" s="220"/>
      <c r="AH45" s="220"/>
      <c r="AI45" s="220"/>
      <c r="AJ45" s="220"/>
      <c r="AK45" s="220"/>
      <c r="AL45" s="220"/>
      <c r="AM45" s="220"/>
      <c r="AN45" s="220"/>
      <c r="AO45" s="220"/>
      <c r="CD45" s="687"/>
      <c r="CE45" s="688"/>
      <c r="CF45" s="661" t="s">
        <v>358</v>
      </c>
      <c r="CG45" s="662"/>
      <c r="CH45" s="662"/>
      <c r="CI45" s="662"/>
      <c r="CJ45" s="662"/>
      <c r="CK45" s="662"/>
      <c r="CL45" s="662"/>
      <c r="CM45" s="662"/>
      <c r="CN45" s="662"/>
      <c r="CO45" s="662"/>
      <c r="CP45" s="662"/>
      <c r="CQ45" s="663"/>
      <c r="CR45" s="664">
        <v>1554524</v>
      </c>
      <c r="CS45" s="675"/>
      <c r="CT45" s="675"/>
      <c r="CU45" s="675"/>
      <c r="CV45" s="675"/>
      <c r="CW45" s="675"/>
      <c r="CX45" s="675"/>
      <c r="CY45" s="676"/>
      <c r="CZ45" s="667">
        <v>3.8</v>
      </c>
      <c r="DA45" s="677"/>
      <c r="DB45" s="677"/>
      <c r="DC45" s="678"/>
      <c r="DD45" s="670">
        <v>138247</v>
      </c>
      <c r="DE45" s="675"/>
      <c r="DF45" s="675"/>
      <c r="DG45" s="675"/>
      <c r="DH45" s="675"/>
      <c r="DI45" s="675"/>
      <c r="DJ45" s="675"/>
      <c r="DK45" s="676"/>
      <c r="DL45" s="671"/>
      <c r="DM45" s="672"/>
      <c r="DN45" s="672"/>
      <c r="DO45" s="672"/>
      <c r="DP45" s="672"/>
      <c r="DQ45" s="672"/>
      <c r="DR45" s="672"/>
      <c r="DS45" s="672"/>
      <c r="DT45" s="672"/>
      <c r="DU45" s="672"/>
      <c r="DV45" s="673"/>
      <c r="DW45" s="657"/>
      <c r="DX45" s="658"/>
      <c r="DY45" s="658"/>
      <c r="DZ45" s="658"/>
      <c r="EA45" s="658"/>
      <c r="EB45" s="658"/>
      <c r="EC45" s="659"/>
    </row>
    <row r="46" spans="2:133" ht="11.25" customHeight="1" x14ac:dyDescent="0.2">
      <c r="B46" s="221" t="s">
        <v>359</v>
      </c>
      <c r="C46" s="221"/>
      <c r="D46" s="221"/>
      <c r="E46" s="221"/>
      <c r="F46" s="221"/>
      <c r="G46" s="221"/>
      <c r="H46" s="221"/>
      <c r="I46" s="221"/>
      <c r="J46" s="221"/>
      <c r="K46" s="221"/>
      <c r="L46" s="221"/>
      <c r="M46" s="221"/>
      <c r="N46" s="221"/>
      <c r="O46" s="221"/>
      <c r="P46" s="221"/>
      <c r="Q46" s="221"/>
      <c r="R46" s="221"/>
      <c r="S46" s="221"/>
      <c r="T46" s="221"/>
      <c r="U46" s="221"/>
      <c r="V46" s="221"/>
      <c r="W46" s="221"/>
      <c r="X46" s="221"/>
      <c r="Y46" s="221"/>
      <c r="Z46" s="221"/>
      <c r="AA46" s="221"/>
      <c r="AB46" s="221"/>
      <c r="AC46" s="221"/>
      <c r="AD46" s="221"/>
      <c r="AE46" s="221"/>
      <c r="AF46" s="221"/>
      <c r="AG46" s="221"/>
      <c r="AH46" s="221"/>
      <c r="AI46" s="221"/>
      <c r="AJ46" s="221"/>
      <c r="AK46" s="221"/>
      <c r="AL46" s="221"/>
      <c r="AM46" s="221"/>
      <c r="AN46" s="221"/>
      <c r="AO46" s="221"/>
      <c r="CD46" s="687"/>
      <c r="CE46" s="688"/>
      <c r="CF46" s="661" t="s">
        <v>360</v>
      </c>
      <c r="CG46" s="662"/>
      <c r="CH46" s="662"/>
      <c r="CI46" s="662"/>
      <c r="CJ46" s="662"/>
      <c r="CK46" s="662"/>
      <c r="CL46" s="662"/>
      <c r="CM46" s="662"/>
      <c r="CN46" s="662"/>
      <c r="CO46" s="662"/>
      <c r="CP46" s="662"/>
      <c r="CQ46" s="663"/>
      <c r="CR46" s="664">
        <v>2252775</v>
      </c>
      <c r="CS46" s="665"/>
      <c r="CT46" s="665"/>
      <c r="CU46" s="665"/>
      <c r="CV46" s="665"/>
      <c r="CW46" s="665"/>
      <c r="CX46" s="665"/>
      <c r="CY46" s="666"/>
      <c r="CZ46" s="667">
        <v>5.5</v>
      </c>
      <c r="DA46" s="668"/>
      <c r="DB46" s="668"/>
      <c r="DC46" s="669"/>
      <c r="DD46" s="670">
        <v>694888</v>
      </c>
      <c r="DE46" s="665"/>
      <c r="DF46" s="665"/>
      <c r="DG46" s="665"/>
      <c r="DH46" s="665"/>
      <c r="DI46" s="665"/>
      <c r="DJ46" s="665"/>
      <c r="DK46" s="666"/>
      <c r="DL46" s="671"/>
      <c r="DM46" s="672"/>
      <c r="DN46" s="672"/>
      <c r="DO46" s="672"/>
      <c r="DP46" s="672"/>
      <c r="DQ46" s="672"/>
      <c r="DR46" s="672"/>
      <c r="DS46" s="672"/>
      <c r="DT46" s="672"/>
      <c r="DU46" s="672"/>
      <c r="DV46" s="673"/>
      <c r="DW46" s="657"/>
      <c r="DX46" s="658"/>
      <c r="DY46" s="658"/>
      <c r="DZ46" s="658"/>
      <c r="EA46" s="658"/>
      <c r="EB46" s="658"/>
      <c r="EC46" s="659"/>
    </row>
    <row r="47" spans="2:133" ht="11.25" customHeight="1" x14ac:dyDescent="0.2">
      <c r="B47" s="674" t="s">
        <v>361</v>
      </c>
      <c r="C47" s="674"/>
      <c r="D47" s="674"/>
      <c r="E47" s="674"/>
      <c r="F47" s="674"/>
      <c r="G47" s="674"/>
      <c r="H47" s="674"/>
      <c r="I47" s="674"/>
      <c r="J47" s="674"/>
      <c r="K47" s="674"/>
      <c r="L47" s="674"/>
      <c r="M47" s="674"/>
      <c r="N47" s="674"/>
      <c r="O47" s="674"/>
      <c r="P47" s="674"/>
      <c r="Q47" s="674"/>
      <c r="R47" s="674"/>
      <c r="S47" s="674"/>
      <c r="T47" s="674"/>
      <c r="U47" s="674"/>
      <c r="V47" s="674"/>
      <c r="W47" s="674"/>
      <c r="X47" s="674"/>
      <c r="Y47" s="674"/>
      <c r="Z47" s="674"/>
      <c r="AA47" s="674"/>
      <c r="AB47" s="674"/>
      <c r="AC47" s="674"/>
      <c r="AD47" s="674"/>
      <c r="AE47" s="674"/>
      <c r="AF47" s="674"/>
      <c r="AG47" s="674"/>
      <c r="AH47" s="674"/>
      <c r="AI47" s="674"/>
      <c r="AJ47" s="674"/>
      <c r="AK47" s="674"/>
      <c r="AL47" s="674"/>
      <c r="AM47" s="674"/>
      <c r="AN47" s="674"/>
      <c r="AO47" s="674"/>
      <c r="AP47" s="674"/>
      <c r="AQ47" s="674"/>
      <c r="AR47" s="674"/>
      <c r="AS47" s="674"/>
      <c r="AT47" s="674"/>
      <c r="AU47" s="674"/>
      <c r="AV47" s="674"/>
      <c r="AW47" s="674"/>
      <c r="AX47" s="674"/>
      <c r="AY47" s="674"/>
      <c r="AZ47" s="674"/>
      <c r="BA47" s="674"/>
      <c r="BB47" s="674"/>
      <c r="BC47" s="674"/>
      <c r="BD47" s="674"/>
      <c r="BE47" s="674"/>
      <c r="BF47" s="674"/>
      <c r="BG47" s="674"/>
      <c r="BH47" s="674"/>
      <c r="BI47" s="674"/>
      <c r="BJ47" s="674"/>
      <c r="BK47" s="674"/>
      <c r="BL47" s="674"/>
      <c r="BM47" s="674"/>
      <c r="BN47" s="674"/>
      <c r="BO47" s="674"/>
      <c r="BP47" s="674"/>
      <c r="BQ47" s="674"/>
      <c r="BR47" s="674"/>
      <c r="BS47" s="674"/>
      <c r="BT47" s="674"/>
      <c r="BU47" s="674"/>
      <c r="BV47" s="674"/>
      <c r="BW47" s="674"/>
      <c r="BX47" s="674"/>
      <c r="BY47" s="674"/>
      <c r="BZ47" s="674"/>
      <c r="CA47" s="674"/>
      <c r="CB47" s="674"/>
      <c r="CD47" s="687"/>
      <c r="CE47" s="688"/>
      <c r="CF47" s="661" t="s">
        <v>362</v>
      </c>
      <c r="CG47" s="662"/>
      <c r="CH47" s="662"/>
      <c r="CI47" s="662"/>
      <c r="CJ47" s="662"/>
      <c r="CK47" s="662"/>
      <c r="CL47" s="662"/>
      <c r="CM47" s="662"/>
      <c r="CN47" s="662"/>
      <c r="CO47" s="662"/>
      <c r="CP47" s="662"/>
      <c r="CQ47" s="663"/>
      <c r="CR47" s="664">
        <v>1147158</v>
      </c>
      <c r="CS47" s="675"/>
      <c r="CT47" s="675"/>
      <c r="CU47" s="675"/>
      <c r="CV47" s="675"/>
      <c r="CW47" s="675"/>
      <c r="CX47" s="675"/>
      <c r="CY47" s="676"/>
      <c r="CZ47" s="667">
        <v>2.8</v>
      </c>
      <c r="DA47" s="677"/>
      <c r="DB47" s="677"/>
      <c r="DC47" s="678"/>
      <c r="DD47" s="670">
        <v>739300</v>
      </c>
      <c r="DE47" s="675"/>
      <c r="DF47" s="675"/>
      <c r="DG47" s="675"/>
      <c r="DH47" s="675"/>
      <c r="DI47" s="675"/>
      <c r="DJ47" s="675"/>
      <c r="DK47" s="676"/>
      <c r="DL47" s="671"/>
      <c r="DM47" s="672"/>
      <c r="DN47" s="672"/>
      <c r="DO47" s="672"/>
      <c r="DP47" s="672"/>
      <c r="DQ47" s="672"/>
      <c r="DR47" s="672"/>
      <c r="DS47" s="672"/>
      <c r="DT47" s="672"/>
      <c r="DU47" s="672"/>
      <c r="DV47" s="673"/>
      <c r="DW47" s="657"/>
      <c r="DX47" s="658"/>
      <c r="DY47" s="658"/>
      <c r="DZ47" s="658"/>
      <c r="EA47" s="658"/>
      <c r="EB47" s="658"/>
      <c r="EC47" s="659"/>
    </row>
    <row r="48" spans="2:133" ht="10.8" x14ac:dyDescent="0.2">
      <c r="B48" s="660" t="s">
        <v>363</v>
      </c>
      <c r="C48" s="660"/>
      <c r="D48" s="660"/>
      <c r="E48" s="660"/>
      <c r="F48" s="660"/>
      <c r="G48" s="660"/>
      <c r="H48" s="660"/>
      <c r="I48" s="660"/>
      <c r="J48" s="660"/>
      <c r="K48" s="660"/>
      <c r="L48" s="660"/>
      <c r="M48" s="660"/>
      <c r="N48" s="660"/>
      <c r="O48" s="660"/>
      <c r="P48" s="660"/>
      <c r="Q48" s="660"/>
      <c r="R48" s="660"/>
      <c r="S48" s="660"/>
      <c r="T48" s="660"/>
      <c r="U48" s="660"/>
      <c r="V48" s="660"/>
      <c r="W48" s="660"/>
      <c r="X48" s="660"/>
      <c r="Y48" s="660"/>
      <c r="Z48" s="660"/>
      <c r="AA48" s="660"/>
      <c r="AB48" s="660"/>
      <c r="AC48" s="660"/>
      <c r="AD48" s="660"/>
      <c r="AE48" s="660"/>
      <c r="AF48" s="660"/>
      <c r="AG48" s="660"/>
      <c r="AH48" s="660"/>
      <c r="AI48" s="660"/>
      <c r="AJ48" s="660"/>
      <c r="AK48" s="660"/>
      <c r="AL48" s="660"/>
      <c r="AM48" s="660"/>
      <c r="AN48" s="660"/>
      <c r="AO48" s="660"/>
      <c r="AP48" s="660"/>
      <c r="AQ48" s="660"/>
      <c r="AR48" s="660"/>
      <c r="AS48" s="660"/>
      <c r="AT48" s="660"/>
      <c r="AU48" s="660"/>
      <c r="AV48" s="660"/>
      <c r="AW48" s="660"/>
      <c r="AX48" s="660"/>
      <c r="AY48" s="660"/>
      <c r="AZ48" s="660"/>
      <c r="BA48" s="660"/>
      <c r="BB48" s="660"/>
      <c r="BC48" s="660"/>
      <c r="BD48" s="660"/>
      <c r="BE48" s="660"/>
      <c r="BF48" s="660"/>
      <c r="BG48" s="660"/>
      <c r="BH48" s="660"/>
      <c r="BI48" s="660"/>
      <c r="BJ48" s="660"/>
      <c r="BK48" s="660"/>
      <c r="BL48" s="660"/>
      <c r="BM48" s="660"/>
      <c r="BN48" s="660"/>
      <c r="BO48" s="660"/>
      <c r="BP48" s="660"/>
      <c r="BQ48" s="660"/>
      <c r="BR48" s="660"/>
      <c r="BS48" s="660"/>
      <c r="BT48" s="660"/>
      <c r="BU48" s="660"/>
      <c r="BV48" s="660"/>
      <c r="BW48" s="660"/>
      <c r="BX48" s="660"/>
      <c r="BY48" s="660"/>
      <c r="BZ48" s="660"/>
      <c r="CA48" s="660"/>
      <c r="CB48" s="660"/>
      <c r="CD48" s="689"/>
      <c r="CE48" s="690"/>
      <c r="CF48" s="661" t="s">
        <v>364</v>
      </c>
      <c r="CG48" s="662"/>
      <c r="CH48" s="662"/>
      <c r="CI48" s="662"/>
      <c r="CJ48" s="662"/>
      <c r="CK48" s="662"/>
      <c r="CL48" s="662"/>
      <c r="CM48" s="662"/>
      <c r="CN48" s="662"/>
      <c r="CO48" s="662"/>
      <c r="CP48" s="662"/>
      <c r="CQ48" s="663"/>
      <c r="CR48" s="664" t="s">
        <v>128</v>
      </c>
      <c r="CS48" s="665"/>
      <c r="CT48" s="665"/>
      <c r="CU48" s="665"/>
      <c r="CV48" s="665"/>
      <c r="CW48" s="665"/>
      <c r="CX48" s="665"/>
      <c r="CY48" s="666"/>
      <c r="CZ48" s="667" t="s">
        <v>128</v>
      </c>
      <c r="DA48" s="668"/>
      <c r="DB48" s="668"/>
      <c r="DC48" s="669"/>
      <c r="DD48" s="670" t="s">
        <v>128</v>
      </c>
      <c r="DE48" s="665"/>
      <c r="DF48" s="665"/>
      <c r="DG48" s="665"/>
      <c r="DH48" s="665"/>
      <c r="DI48" s="665"/>
      <c r="DJ48" s="665"/>
      <c r="DK48" s="666"/>
      <c r="DL48" s="671"/>
      <c r="DM48" s="672"/>
      <c r="DN48" s="672"/>
      <c r="DO48" s="672"/>
      <c r="DP48" s="672"/>
      <c r="DQ48" s="672"/>
      <c r="DR48" s="672"/>
      <c r="DS48" s="672"/>
      <c r="DT48" s="672"/>
      <c r="DU48" s="672"/>
      <c r="DV48" s="673"/>
      <c r="DW48" s="657"/>
      <c r="DX48" s="658"/>
      <c r="DY48" s="658"/>
      <c r="DZ48" s="658"/>
      <c r="EA48" s="658"/>
      <c r="EB48" s="658"/>
      <c r="EC48" s="659"/>
    </row>
    <row r="49" spans="2:133" ht="11.25" customHeight="1" x14ac:dyDescent="0.2">
      <c r="B49" s="366"/>
      <c r="C49" s="221"/>
      <c r="D49" s="221"/>
      <c r="E49" s="221"/>
      <c r="F49" s="221"/>
      <c r="G49" s="221"/>
      <c r="H49" s="221"/>
      <c r="I49" s="221"/>
      <c r="J49" s="221"/>
      <c r="K49" s="221"/>
      <c r="L49" s="221"/>
      <c r="M49" s="221"/>
      <c r="N49" s="221"/>
      <c r="O49" s="221"/>
      <c r="P49" s="221"/>
      <c r="Q49" s="221"/>
      <c r="R49" s="221"/>
      <c r="S49" s="221"/>
      <c r="T49" s="221"/>
      <c r="U49" s="221"/>
      <c r="V49" s="221"/>
      <c r="W49" s="221"/>
      <c r="X49" s="221"/>
      <c r="Y49" s="221"/>
      <c r="Z49" s="221"/>
      <c r="AA49" s="221"/>
      <c r="AB49" s="221"/>
      <c r="AC49" s="221"/>
      <c r="AD49" s="221"/>
      <c r="AE49" s="221"/>
      <c r="AF49" s="221"/>
      <c r="AG49" s="221"/>
      <c r="AH49" s="221"/>
      <c r="AI49" s="221"/>
      <c r="AJ49" s="221"/>
      <c r="AK49" s="221"/>
      <c r="AL49" s="221"/>
      <c r="AM49" s="221"/>
      <c r="AN49" s="221"/>
      <c r="AO49" s="221"/>
      <c r="CD49" s="641" t="s">
        <v>365</v>
      </c>
      <c r="CE49" s="642"/>
      <c r="CF49" s="642"/>
      <c r="CG49" s="642"/>
      <c r="CH49" s="642"/>
      <c r="CI49" s="642"/>
      <c r="CJ49" s="642"/>
      <c r="CK49" s="642"/>
      <c r="CL49" s="642"/>
      <c r="CM49" s="642"/>
      <c r="CN49" s="642"/>
      <c r="CO49" s="642"/>
      <c r="CP49" s="642"/>
      <c r="CQ49" s="643"/>
      <c r="CR49" s="644">
        <v>40940842</v>
      </c>
      <c r="CS49" s="645"/>
      <c r="CT49" s="645"/>
      <c r="CU49" s="645"/>
      <c r="CV49" s="645"/>
      <c r="CW49" s="645"/>
      <c r="CX49" s="645"/>
      <c r="CY49" s="646"/>
      <c r="CZ49" s="647">
        <v>100</v>
      </c>
      <c r="DA49" s="648"/>
      <c r="DB49" s="648"/>
      <c r="DC49" s="649"/>
      <c r="DD49" s="650">
        <v>25173939</v>
      </c>
      <c r="DE49" s="645"/>
      <c r="DF49" s="645"/>
      <c r="DG49" s="645"/>
      <c r="DH49" s="645"/>
      <c r="DI49" s="645"/>
      <c r="DJ49" s="645"/>
      <c r="DK49" s="646"/>
      <c r="DL49" s="651"/>
      <c r="DM49" s="652"/>
      <c r="DN49" s="652"/>
      <c r="DO49" s="652"/>
      <c r="DP49" s="652"/>
      <c r="DQ49" s="652"/>
      <c r="DR49" s="652"/>
      <c r="DS49" s="652"/>
      <c r="DT49" s="652"/>
      <c r="DU49" s="652"/>
      <c r="DV49" s="653"/>
      <c r="DW49" s="654"/>
      <c r="DX49" s="655"/>
      <c r="DY49" s="655"/>
      <c r="DZ49" s="655"/>
      <c r="EA49" s="655"/>
      <c r="EB49" s="655"/>
      <c r="EC49" s="656"/>
    </row>
    <row r="50" spans="2:133" ht="10.8" hidden="1" x14ac:dyDescent="0.2">
      <c r="B50" s="365"/>
      <c r="C50" s="220"/>
      <c r="D50" s="220"/>
      <c r="E50" s="220"/>
      <c r="F50" s="220"/>
      <c r="G50" s="220"/>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row>
  </sheetData>
  <sheetProtection algorithmName="SHA-512" hashValue="vZS2ARjmDyH8zzcUKeDeYHCwMEx7al3C7+wW2HQUpnFdR2I6NEqVFPuuyYxv62TxDzEFtCkedCTd4tKaXl6KtQ==" saltValue="ZQHJnhDkYVo/tyX89WJQ1w=="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AP24:BF24"/>
    <mergeCell ref="DL25:DV25"/>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G26:BN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BS25:CB25"/>
    <mergeCell ref="CD25:CQ25"/>
    <mergeCell ref="CR25:CY25"/>
    <mergeCell ref="CZ25:DC25"/>
    <mergeCell ref="DD25:DK25"/>
    <mergeCell ref="CD27:CQ27"/>
    <mergeCell ref="CR27:CY27"/>
    <mergeCell ref="CZ27:DC27"/>
    <mergeCell ref="DD27:DK27"/>
    <mergeCell ref="DL27:DV27"/>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Z35:AC35"/>
    <mergeCell ref="AD35:AK35"/>
    <mergeCell ref="AL35:AO35"/>
    <mergeCell ref="AQ35:BF35"/>
    <mergeCell ref="CD34:CQ34"/>
    <mergeCell ref="CR34:CY34"/>
    <mergeCell ref="CZ34:DC34"/>
    <mergeCell ref="DD34:DK34"/>
    <mergeCell ref="DL34:DV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G35:CB35"/>
    <mergeCell ref="CD35:CQ35"/>
    <mergeCell ref="CR35:CY35"/>
    <mergeCell ref="CZ35:DC35"/>
    <mergeCell ref="DD35:DK35"/>
    <mergeCell ref="DL35:DV35"/>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40:Q40"/>
    <mergeCell ref="R40:Y40"/>
    <mergeCell ref="Z40:AC40"/>
    <mergeCell ref="AD40:AK40"/>
    <mergeCell ref="AL40:AO40"/>
    <mergeCell ref="AQ40:AY40"/>
    <mergeCell ref="AZ40:BF40"/>
    <mergeCell ref="BG40:BK42"/>
    <mergeCell ref="BM40:BU40"/>
    <mergeCell ref="BV39:CB39"/>
    <mergeCell ref="CD39:CQ39"/>
    <mergeCell ref="CR39:CY39"/>
    <mergeCell ref="CZ39:DC39"/>
    <mergeCell ref="DD39:DK39"/>
    <mergeCell ref="DL39:DV39"/>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Z42:AC42"/>
    <mergeCell ref="AD42:AK42"/>
    <mergeCell ref="AL42:AO42"/>
    <mergeCell ref="AQ42:AY42"/>
    <mergeCell ref="CD41:CQ41"/>
    <mergeCell ref="CR41:CY41"/>
    <mergeCell ref="CZ41:DC41"/>
    <mergeCell ref="DD41:DK41"/>
    <mergeCell ref="DL41:DV41"/>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5" zoomScaleNormal="75" zoomScaleSheetLayoutView="70" workbookViewId="0">
      <selection activeCell="EA115" sqref="A115:XFD115"/>
    </sheetView>
  </sheetViews>
  <sheetFormatPr defaultColWidth="0" defaultRowHeight="13.2" zeroHeight="1" x14ac:dyDescent="0.2"/>
  <cols>
    <col min="1" max="130" width="2.77734375" style="227" customWidth="1"/>
    <col min="131" max="131" width="1.6640625" style="227" customWidth="1"/>
    <col min="132" max="16384" width="9" style="227" hidden="1"/>
  </cols>
  <sheetData>
    <row r="1" spans="1:131" ht="11.25" customHeight="1" thickBot="1" x14ac:dyDescent="0.25">
      <c r="A1" s="223"/>
      <c r="B1" s="223"/>
      <c r="C1" s="223"/>
      <c r="D1" s="223"/>
      <c r="E1" s="223"/>
      <c r="F1" s="223"/>
      <c r="G1" s="223"/>
      <c r="H1" s="223"/>
      <c r="I1" s="223"/>
      <c r="J1" s="223"/>
      <c r="K1" s="223"/>
      <c r="L1" s="223"/>
      <c r="M1" s="223"/>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224"/>
      <c r="DI1" s="224"/>
      <c r="DJ1" s="224"/>
      <c r="DK1" s="224"/>
      <c r="DL1" s="224"/>
      <c r="DM1" s="224"/>
      <c r="DN1" s="224"/>
      <c r="DO1" s="224"/>
      <c r="DP1" s="224"/>
      <c r="DQ1" s="225"/>
      <c r="DR1" s="225"/>
      <c r="DS1" s="225"/>
      <c r="DT1" s="225"/>
      <c r="DU1" s="225"/>
      <c r="DV1" s="225"/>
      <c r="DW1" s="225"/>
      <c r="DX1" s="225"/>
      <c r="DY1" s="225"/>
      <c r="DZ1" s="225"/>
      <c r="EA1" s="226"/>
    </row>
    <row r="2" spans="1:131" ht="26.25" customHeight="1" thickBot="1" x14ac:dyDescent="0.25">
      <c r="A2" s="785" t="s">
        <v>366</v>
      </c>
      <c r="B2" s="785"/>
      <c r="C2" s="785"/>
      <c r="D2" s="785"/>
      <c r="E2" s="785"/>
      <c r="F2" s="785"/>
      <c r="G2" s="785"/>
      <c r="H2" s="785"/>
      <c r="I2" s="785"/>
      <c r="J2" s="785"/>
      <c r="K2" s="785"/>
      <c r="L2" s="785"/>
      <c r="M2" s="785"/>
      <c r="N2" s="785"/>
      <c r="O2" s="785"/>
      <c r="P2" s="785"/>
      <c r="Q2" s="785"/>
      <c r="R2" s="785"/>
      <c r="S2" s="785"/>
      <c r="T2" s="785"/>
      <c r="U2" s="785"/>
      <c r="V2" s="785"/>
      <c r="W2" s="785"/>
      <c r="X2" s="785"/>
      <c r="Y2" s="785"/>
      <c r="Z2" s="785"/>
      <c r="AA2" s="785"/>
      <c r="AB2" s="785"/>
      <c r="AC2" s="785"/>
      <c r="AD2" s="785"/>
      <c r="AE2" s="785"/>
      <c r="AF2" s="785"/>
      <c r="AG2" s="785"/>
      <c r="AH2" s="785"/>
      <c r="AI2" s="785"/>
      <c r="AJ2" s="785"/>
      <c r="AK2" s="785"/>
      <c r="AL2" s="785"/>
      <c r="AM2" s="785"/>
      <c r="AN2" s="785"/>
      <c r="AO2" s="785"/>
      <c r="AP2" s="785"/>
      <c r="AQ2" s="785"/>
      <c r="AR2" s="785"/>
      <c r="AS2" s="785"/>
      <c r="AT2" s="785"/>
      <c r="AU2" s="785"/>
      <c r="AV2" s="785"/>
      <c r="AW2" s="785"/>
      <c r="AX2" s="785"/>
      <c r="AY2" s="785"/>
      <c r="AZ2" s="785"/>
      <c r="BA2" s="785"/>
      <c r="BB2" s="785"/>
      <c r="BC2" s="785"/>
      <c r="BD2" s="785"/>
      <c r="BE2" s="785"/>
      <c r="BF2" s="785"/>
      <c r="BG2" s="785"/>
      <c r="BH2" s="785"/>
      <c r="BI2" s="785"/>
      <c r="BJ2" s="224"/>
      <c r="BK2" s="224"/>
      <c r="BL2" s="224"/>
      <c r="BM2" s="224"/>
      <c r="BN2" s="224"/>
      <c r="BO2" s="224"/>
      <c r="BP2" s="224"/>
      <c r="BQ2" s="224"/>
      <c r="BR2" s="224"/>
      <c r="BS2" s="224"/>
      <c r="BT2" s="224"/>
      <c r="BU2" s="224"/>
      <c r="BV2" s="224"/>
      <c r="BW2" s="224"/>
      <c r="BX2" s="224"/>
      <c r="BY2" s="224"/>
      <c r="BZ2" s="224"/>
      <c r="CA2" s="224"/>
      <c r="CB2" s="224"/>
      <c r="CC2" s="224"/>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786" t="s">
        <v>367</v>
      </c>
      <c r="DK2" s="787"/>
      <c r="DL2" s="787"/>
      <c r="DM2" s="787"/>
      <c r="DN2" s="787"/>
      <c r="DO2" s="788"/>
      <c r="DP2" s="224"/>
      <c r="DQ2" s="786" t="s">
        <v>368</v>
      </c>
      <c r="DR2" s="787"/>
      <c r="DS2" s="787"/>
      <c r="DT2" s="787"/>
      <c r="DU2" s="787"/>
      <c r="DV2" s="787"/>
      <c r="DW2" s="787"/>
      <c r="DX2" s="787"/>
      <c r="DY2" s="787"/>
      <c r="DZ2" s="788"/>
      <c r="EA2" s="226"/>
    </row>
    <row r="3" spans="1:131" ht="11.25" customHeight="1" x14ac:dyDescent="0.2">
      <c r="A3" s="224"/>
      <c r="B3" s="224"/>
      <c r="C3" s="224"/>
      <c r="D3" s="224"/>
      <c r="E3" s="224"/>
      <c r="F3" s="224"/>
      <c r="G3" s="224"/>
      <c r="H3" s="224"/>
      <c r="I3" s="224"/>
      <c r="J3" s="224"/>
      <c r="K3" s="224"/>
      <c r="L3" s="224"/>
      <c r="M3" s="224"/>
      <c r="N3" s="224"/>
      <c r="O3" s="224"/>
      <c r="P3" s="224"/>
      <c r="Q3" s="224"/>
      <c r="R3" s="224"/>
      <c r="S3" s="224"/>
      <c r="T3" s="224"/>
      <c r="U3" s="224"/>
      <c r="V3" s="224"/>
      <c r="W3" s="224"/>
      <c r="X3" s="224"/>
      <c r="Y3" s="224"/>
      <c r="Z3" s="224"/>
      <c r="AA3" s="224"/>
      <c r="AB3" s="224"/>
      <c r="AC3" s="224"/>
      <c r="AD3" s="224"/>
      <c r="AE3" s="224"/>
      <c r="AF3" s="224"/>
      <c r="AG3" s="224"/>
      <c r="AH3" s="224"/>
      <c r="AI3" s="224"/>
      <c r="AJ3" s="224"/>
      <c r="AK3" s="224"/>
      <c r="AL3" s="224"/>
      <c r="AM3" s="224"/>
      <c r="AN3" s="224"/>
      <c r="AO3" s="224"/>
      <c r="AP3" s="224"/>
      <c r="AQ3" s="224"/>
      <c r="AR3" s="224"/>
      <c r="AS3" s="224"/>
      <c r="AT3" s="224"/>
      <c r="AU3" s="224"/>
      <c r="AV3" s="224"/>
      <c r="AW3" s="224"/>
      <c r="AX3" s="224"/>
      <c r="AY3" s="224"/>
      <c r="AZ3" s="224"/>
      <c r="BA3" s="224"/>
      <c r="BB3" s="224"/>
      <c r="BC3" s="224"/>
      <c r="BD3" s="224"/>
      <c r="BE3" s="224"/>
      <c r="BF3" s="224"/>
      <c r="BG3" s="224"/>
      <c r="BH3" s="224"/>
      <c r="BI3" s="224"/>
      <c r="BJ3" s="224"/>
      <c r="BK3" s="224"/>
      <c r="BL3" s="224"/>
      <c r="BM3" s="224"/>
      <c r="BN3" s="224"/>
      <c r="BO3" s="224"/>
      <c r="BP3" s="224"/>
      <c r="BQ3" s="224"/>
      <c r="BR3" s="224"/>
      <c r="BS3" s="224"/>
      <c r="BT3" s="224"/>
      <c r="BU3" s="224"/>
      <c r="BV3" s="224"/>
      <c r="BW3" s="224"/>
      <c r="BX3" s="224"/>
      <c r="BY3" s="224"/>
      <c r="BZ3" s="224"/>
      <c r="CA3" s="224"/>
      <c r="CB3" s="224"/>
      <c r="CC3" s="224"/>
      <c r="CD3" s="224"/>
      <c r="CE3" s="224"/>
      <c r="CF3" s="224"/>
      <c r="CG3" s="224"/>
      <c r="CH3" s="224"/>
      <c r="CI3" s="224"/>
      <c r="CJ3" s="224"/>
      <c r="CK3" s="224"/>
      <c r="CL3" s="224"/>
      <c r="CM3" s="224"/>
      <c r="CN3" s="224"/>
      <c r="CO3" s="224"/>
      <c r="CP3" s="224"/>
      <c r="CQ3" s="224"/>
      <c r="CR3" s="224"/>
      <c r="CS3" s="224"/>
      <c r="CT3" s="224"/>
      <c r="CU3" s="224"/>
      <c r="CV3" s="224"/>
      <c r="CW3" s="224"/>
      <c r="CX3" s="224"/>
      <c r="CY3" s="224"/>
      <c r="CZ3" s="224"/>
      <c r="DA3" s="224"/>
      <c r="DB3" s="224"/>
      <c r="DC3" s="224"/>
      <c r="DD3" s="224"/>
      <c r="DE3" s="224"/>
      <c r="DF3" s="224"/>
      <c r="DG3" s="224"/>
      <c r="DH3" s="224"/>
      <c r="DI3" s="224"/>
      <c r="DJ3" s="224"/>
      <c r="DK3" s="224"/>
      <c r="DL3" s="224"/>
      <c r="DM3" s="224"/>
      <c r="DN3" s="224"/>
      <c r="DO3" s="224"/>
      <c r="DP3" s="224"/>
      <c r="DQ3" s="224"/>
      <c r="DR3" s="224"/>
      <c r="DS3" s="224"/>
      <c r="DT3" s="224"/>
      <c r="DU3" s="224"/>
      <c r="DV3" s="224"/>
      <c r="DW3" s="224"/>
      <c r="DX3" s="224"/>
      <c r="DY3" s="224"/>
      <c r="DZ3" s="224"/>
      <c r="EA3" s="226"/>
    </row>
    <row r="4" spans="1:131" s="231" customFormat="1" ht="26.25" customHeight="1" thickBot="1" x14ac:dyDescent="0.25">
      <c r="A4" s="789" t="s">
        <v>369</v>
      </c>
      <c r="B4" s="789"/>
      <c r="C4" s="789"/>
      <c r="D4" s="789"/>
      <c r="E4" s="789"/>
      <c r="F4" s="789"/>
      <c r="G4" s="789"/>
      <c r="H4" s="789"/>
      <c r="I4" s="789"/>
      <c r="J4" s="789"/>
      <c r="K4" s="789"/>
      <c r="L4" s="789"/>
      <c r="M4" s="789"/>
      <c r="N4" s="789"/>
      <c r="O4" s="789"/>
      <c r="P4" s="789"/>
      <c r="Q4" s="789"/>
      <c r="R4" s="789"/>
      <c r="S4" s="789"/>
      <c r="T4" s="789"/>
      <c r="U4" s="789"/>
      <c r="V4" s="789"/>
      <c r="W4" s="789"/>
      <c r="X4" s="789"/>
      <c r="Y4" s="789"/>
      <c r="Z4" s="789"/>
      <c r="AA4" s="789"/>
      <c r="AB4" s="789"/>
      <c r="AC4" s="789"/>
      <c r="AD4" s="789"/>
      <c r="AE4" s="789"/>
      <c r="AF4" s="789"/>
      <c r="AG4" s="789"/>
      <c r="AH4" s="789"/>
      <c r="AI4" s="789"/>
      <c r="AJ4" s="789"/>
      <c r="AK4" s="789"/>
      <c r="AL4" s="789"/>
      <c r="AM4" s="789"/>
      <c r="AN4" s="789"/>
      <c r="AO4" s="789"/>
      <c r="AP4" s="789"/>
      <c r="AQ4" s="789"/>
      <c r="AR4" s="789"/>
      <c r="AS4" s="789"/>
      <c r="AT4" s="789"/>
      <c r="AU4" s="789"/>
      <c r="AV4" s="789"/>
      <c r="AW4" s="789"/>
      <c r="AX4" s="789"/>
      <c r="AY4" s="789"/>
      <c r="AZ4" s="228"/>
      <c r="BA4" s="228"/>
      <c r="BB4" s="228"/>
      <c r="BC4" s="228"/>
      <c r="BD4" s="228"/>
      <c r="BE4" s="229"/>
      <c r="BF4" s="229"/>
      <c r="BG4" s="229"/>
      <c r="BH4" s="229"/>
      <c r="BI4" s="229"/>
      <c r="BJ4" s="229"/>
      <c r="BK4" s="229"/>
      <c r="BL4" s="229"/>
      <c r="BM4" s="229"/>
      <c r="BN4" s="229"/>
      <c r="BO4" s="229"/>
      <c r="BP4" s="229"/>
      <c r="BQ4" s="790" t="s">
        <v>370</v>
      </c>
      <c r="BR4" s="790"/>
      <c r="BS4" s="790"/>
      <c r="BT4" s="790"/>
      <c r="BU4" s="790"/>
      <c r="BV4" s="790"/>
      <c r="BW4" s="790"/>
      <c r="BX4" s="790"/>
      <c r="BY4" s="790"/>
      <c r="BZ4" s="790"/>
      <c r="CA4" s="790"/>
      <c r="CB4" s="790"/>
      <c r="CC4" s="790"/>
      <c r="CD4" s="790"/>
      <c r="CE4" s="790"/>
      <c r="CF4" s="790"/>
      <c r="CG4" s="790"/>
      <c r="CH4" s="790"/>
      <c r="CI4" s="790"/>
      <c r="CJ4" s="790"/>
      <c r="CK4" s="790"/>
      <c r="CL4" s="790"/>
      <c r="CM4" s="790"/>
      <c r="CN4" s="790"/>
      <c r="CO4" s="790"/>
      <c r="CP4" s="790"/>
      <c r="CQ4" s="790"/>
      <c r="CR4" s="790"/>
      <c r="CS4" s="790"/>
      <c r="CT4" s="790"/>
      <c r="CU4" s="790"/>
      <c r="CV4" s="790"/>
      <c r="CW4" s="790"/>
      <c r="CX4" s="790"/>
      <c r="CY4" s="790"/>
      <c r="CZ4" s="790"/>
      <c r="DA4" s="790"/>
      <c r="DB4" s="790"/>
      <c r="DC4" s="790"/>
      <c r="DD4" s="790"/>
      <c r="DE4" s="790"/>
      <c r="DF4" s="790"/>
      <c r="DG4" s="790"/>
      <c r="DH4" s="790"/>
      <c r="DI4" s="790"/>
      <c r="DJ4" s="790"/>
      <c r="DK4" s="790"/>
      <c r="DL4" s="790"/>
      <c r="DM4" s="790"/>
      <c r="DN4" s="790"/>
      <c r="DO4" s="790"/>
      <c r="DP4" s="790"/>
      <c r="DQ4" s="790"/>
      <c r="DR4" s="790"/>
      <c r="DS4" s="790"/>
      <c r="DT4" s="790"/>
      <c r="DU4" s="790"/>
      <c r="DV4" s="790"/>
      <c r="DW4" s="790"/>
      <c r="DX4" s="790"/>
      <c r="DY4" s="790"/>
      <c r="DZ4" s="790"/>
      <c r="EA4" s="230"/>
    </row>
    <row r="5" spans="1:131" s="231" customFormat="1" ht="26.25" customHeight="1" x14ac:dyDescent="0.2">
      <c r="A5" s="791" t="s">
        <v>371</v>
      </c>
      <c r="B5" s="792"/>
      <c r="C5" s="792"/>
      <c r="D5" s="792"/>
      <c r="E5" s="792"/>
      <c r="F5" s="792"/>
      <c r="G5" s="792"/>
      <c r="H5" s="792"/>
      <c r="I5" s="792"/>
      <c r="J5" s="792"/>
      <c r="K5" s="792"/>
      <c r="L5" s="792"/>
      <c r="M5" s="792"/>
      <c r="N5" s="792"/>
      <c r="O5" s="792"/>
      <c r="P5" s="793"/>
      <c r="Q5" s="797" t="s">
        <v>372</v>
      </c>
      <c r="R5" s="798"/>
      <c r="S5" s="798"/>
      <c r="T5" s="798"/>
      <c r="U5" s="799"/>
      <c r="V5" s="797" t="s">
        <v>373</v>
      </c>
      <c r="W5" s="798"/>
      <c r="X5" s="798"/>
      <c r="Y5" s="798"/>
      <c r="Z5" s="799"/>
      <c r="AA5" s="797" t="s">
        <v>374</v>
      </c>
      <c r="AB5" s="798"/>
      <c r="AC5" s="798"/>
      <c r="AD5" s="798"/>
      <c r="AE5" s="798"/>
      <c r="AF5" s="803" t="s">
        <v>375</v>
      </c>
      <c r="AG5" s="798"/>
      <c r="AH5" s="798"/>
      <c r="AI5" s="798"/>
      <c r="AJ5" s="804"/>
      <c r="AK5" s="798" t="s">
        <v>376</v>
      </c>
      <c r="AL5" s="798"/>
      <c r="AM5" s="798"/>
      <c r="AN5" s="798"/>
      <c r="AO5" s="799"/>
      <c r="AP5" s="797" t="s">
        <v>377</v>
      </c>
      <c r="AQ5" s="798"/>
      <c r="AR5" s="798"/>
      <c r="AS5" s="798"/>
      <c r="AT5" s="799"/>
      <c r="AU5" s="797" t="s">
        <v>378</v>
      </c>
      <c r="AV5" s="798"/>
      <c r="AW5" s="798"/>
      <c r="AX5" s="798"/>
      <c r="AY5" s="804"/>
      <c r="AZ5" s="228"/>
      <c r="BA5" s="228"/>
      <c r="BB5" s="228"/>
      <c r="BC5" s="228"/>
      <c r="BD5" s="228"/>
      <c r="BE5" s="229"/>
      <c r="BF5" s="229"/>
      <c r="BG5" s="229"/>
      <c r="BH5" s="229"/>
      <c r="BI5" s="229"/>
      <c r="BJ5" s="229"/>
      <c r="BK5" s="229"/>
      <c r="BL5" s="229"/>
      <c r="BM5" s="229"/>
      <c r="BN5" s="229"/>
      <c r="BO5" s="229"/>
      <c r="BP5" s="229"/>
      <c r="BQ5" s="791" t="s">
        <v>379</v>
      </c>
      <c r="BR5" s="792"/>
      <c r="BS5" s="792"/>
      <c r="BT5" s="792"/>
      <c r="BU5" s="792"/>
      <c r="BV5" s="792"/>
      <c r="BW5" s="792"/>
      <c r="BX5" s="792"/>
      <c r="BY5" s="792"/>
      <c r="BZ5" s="792"/>
      <c r="CA5" s="792"/>
      <c r="CB5" s="792"/>
      <c r="CC5" s="792"/>
      <c r="CD5" s="792"/>
      <c r="CE5" s="792"/>
      <c r="CF5" s="792"/>
      <c r="CG5" s="793"/>
      <c r="CH5" s="797" t="s">
        <v>380</v>
      </c>
      <c r="CI5" s="798"/>
      <c r="CJ5" s="798"/>
      <c r="CK5" s="798"/>
      <c r="CL5" s="799"/>
      <c r="CM5" s="797" t="s">
        <v>381</v>
      </c>
      <c r="CN5" s="798"/>
      <c r="CO5" s="798"/>
      <c r="CP5" s="798"/>
      <c r="CQ5" s="799"/>
      <c r="CR5" s="797" t="s">
        <v>382</v>
      </c>
      <c r="CS5" s="798"/>
      <c r="CT5" s="798"/>
      <c r="CU5" s="798"/>
      <c r="CV5" s="799"/>
      <c r="CW5" s="797" t="s">
        <v>383</v>
      </c>
      <c r="CX5" s="798"/>
      <c r="CY5" s="798"/>
      <c r="CZ5" s="798"/>
      <c r="DA5" s="799"/>
      <c r="DB5" s="797" t="s">
        <v>384</v>
      </c>
      <c r="DC5" s="798"/>
      <c r="DD5" s="798"/>
      <c r="DE5" s="798"/>
      <c r="DF5" s="799"/>
      <c r="DG5" s="827" t="s">
        <v>385</v>
      </c>
      <c r="DH5" s="828"/>
      <c r="DI5" s="828"/>
      <c r="DJ5" s="828"/>
      <c r="DK5" s="829"/>
      <c r="DL5" s="827" t="s">
        <v>386</v>
      </c>
      <c r="DM5" s="828"/>
      <c r="DN5" s="828"/>
      <c r="DO5" s="828"/>
      <c r="DP5" s="829"/>
      <c r="DQ5" s="797" t="s">
        <v>387</v>
      </c>
      <c r="DR5" s="798"/>
      <c r="DS5" s="798"/>
      <c r="DT5" s="798"/>
      <c r="DU5" s="799"/>
      <c r="DV5" s="797" t="s">
        <v>378</v>
      </c>
      <c r="DW5" s="798"/>
      <c r="DX5" s="798"/>
      <c r="DY5" s="798"/>
      <c r="DZ5" s="804"/>
      <c r="EA5" s="230"/>
    </row>
    <row r="6" spans="1:131" s="231" customFormat="1" ht="26.25" customHeight="1" thickBot="1" x14ac:dyDescent="0.25">
      <c r="A6" s="794"/>
      <c r="B6" s="795"/>
      <c r="C6" s="795"/>
      <c r="D6" s="795"/>
      <c r="E6" s="795"/>
      <c r="F6" s="795"/>
      <c r="G6" s="795"/>
      <c r="H6" s="795"/>
      <c r="I6" s="795"/>
      <c r="J6" s="795"/>
      <c r="K6" s="795"/>
      <c r="L6" s="795"/>
      <c r="M6" s="795"/>
      <c r="N6" s="795"/>
      <c r="O6" s="795"/>
      <c r="P6" s="796"/>
      <c r="Q6" s="800"/>
      <c r="R6" s="801"/>
      <c r="S6" s="801"/>
      <c r="T6" s="801"/>
      <c r="U6" s="802"/>
      <c r="V6" s="800"/>
      <c r="W6" s="801"/>
      <c r="X6" s="801"/>
      <c r="Y6" s="801"/>
      <c r="Z6" s="802"/>
      <c r="AA6" s="800"/>
      <c r="AB6" s="801"/>
      <c r="AC6" s="801"/>
      <c r="AD6" s="801"/>
      <c r="AE6" s="801"/>
      <c r="AF6" s="805"/>
      <c r="AG6" s="801"/>
      <c r="AH6" s="801"/>
      <c r="AI6" s="801"/>
      <c r="AJ6" s="806"/>
      <c r="AK6" s="801"/>
      <c r="AL6" s="801"/>
      <c r="AM6" s="801"/>
      <c r="AN6" s="801"/>
      <c r="AO6" s="802"/>
      <c r="AP6" s="800"/>
      <c r="AQ6" s="801"/>
      <c r="AR6" s="801"/>
      <c r="AS6" s="801"/>
      <c r="AT6" s="802"/>
      <c r="AU6" s="800"/>
      <c r="AV6" s="801"/>
      <c r="AW6" s="801"/>
      <c r="AX6" s="801"/>
      <c r="AY6" s="806"/>
      <c r="AZ6" s="228"/>
      <c r="BA6" s="228"/>
      <c r="BB6" s="228"/>
      <c r="BC6" s="228"/>
      <c r="BD6" s="228"/>
      <c r="BE6" s="229"/>
      <c r="BF6" s="229"/>
      <c r="BG6" s="229"/>
      <c r="BH6" s="229"/>
      <c r="BI6" s="229"/>
      <c r="BJ6" s="229"/>
      <c r="BK6" s="229"/>
      <c r="BL6" s="229"/>
      <c r="BM6" s="229"/>
      <c r="BN6" s="229"/>
      <c r="BO6" s="229"/>
      <c r="BP6" s="229"/>
      <c r="BQ6" s="794"/>
      <c r="BR6" s="795"/>
      <c r="BS6" s="795"/>
      <c r="BT6" s="795"/>
      <c r="BU6" s="795"/>
      <c r="BV6" s="795"/>
      <c r="BW6" s="795"/>
      <c r="BX6" s="795"/>
      <c r="BY6" s="795"/>
      <c r="BZ6" s="795"/>
      <c r="CA6" s="795"/>
      <c r="CB6" s="795"/>
      <c r="CC6" s="795"/>
      <c r="CD6" s="795"/>
      <c r="CE6" s="795"/>
      <c r="CF6" s="795"/>
      <c r="CG6" s="796"/>
      <c r="CH6" s="800"/>
      <c r="CI6" s="801"/>
      <c r="CJ6" s="801"/>
      <c r="CK6" s="801"/>
      <c r="CL6" s="802"/>
      <c r="CM6" s="800"/>
      <c r="CN6" s="801"/>
      <c r="CO6" s="801"/>
      <c r="CP6" s="801"/>
      <c r="CQ6" s="802"/>
      <c r="CR6" s="800"/>
      <c r="CS6" s="801"/>
      <c r="CT6" s="801"/>
      <c r="CU6" s="801"/>
      <c r="CV6" s="802"/>
      <c r="CW6" s="800"/>
      <c r="CX6" s="801"/>
      <c r="CY6" s="801"/>
      <c r="CZ6" s="801"/>
      <c r="DA6" s="802"/>
      <c r="DB6" s="800"/>
      <c r="DC6" s="801"/>
      <c r="DD6" s="801"/>
      <c r="DE6" s="801"/>
      <c r="DF6" s="802"/>
      <c r="DG6" s="830"/>
      <c r="DH6" s="831"/>
      <c r="DI6" s="831"/>
      <c r="DJ6" s="831"/>
      <c r="DK6" s="832"/>
      <c r="DL6" s="830"/>
      <c r="DM6" s="831"/>
      <c r="DN6" s="831"/>
      <c r="DO6" s="831"/>
      <c r="DP6" s="832"/>
      <c r="DQ6" s="800"/>
      <c r="DR6" s="801"/>
      <c r="DS6" s="801"/>
      <c r="DT6" s="801"/>
      <c r="DU6" s="802"/>
      <c r="DV6" s="800"/>
      <c r="DW6" s="801"/>
      <c r="DX6" s="801"/>
      <c r="DY6" s="801"/>
      <c r="DZ6" s="806"/>
      <c r="EA6" s="230"/>
    </row>
    <row r="7" spans="1:131" s="231" customFormat="1" ht="26.25" customHeight="1" thickTop="1" x14ac:dyDescent="0.2">
      <c r="A7" s="232">
        <v>1</v>
      </c>
      <c r="B7" s="813" t="s">
        <v>388</v>
      </c>
      <c r="C7" s="814"/>
      <c r="D7" s="814"/>
      <c r="E7" s="814"/>
      <c r="F7" s="814"/>
      <c r="G7" s="814"/>
      <c r="H7" s="814"/>
      <c r="I7" s="814"/>
      <c r="J7" s="814"/>
      <c r="K7" s="814"/>
      <c r="L7" s="814"/>
      <c r="M7" s="814"/>
      <c r="N7" s="814"/>
      <c r="O7" s="814"/>
      <c r="P7" s="815"/>
      <c r="Q7" s="816">
        <v>42127</v>
      </c>
      <c r="R7" s="817"/>
      <c r="S7" s="817"/>
      <c r="T7" s="817"/>
      <c r="U7" s="817"/>
      <c r="V7" s="817">
        <v>41024</v>
      </c>
      <c r="W7" s="817"/>
      <c r="X7" s="817"/>
      <c r="Y7" s="817"/>
      <c r="Z7" s="817"/>
      <c r="AA7" s="817">
        <v>1102</v>
      </c>
      <c r="AB7" s="817"/>
      <c r="AC7" s="817"/>
      <c r="AD7" s="817"/>
      <c r="AE7" s="818"/>
      <c r="AF7" s="819">
        <v>918</v>
      </c>
      <c r="AG7" s="820"/>
      <c r="AH7" s="820"/>
      <c r="AI7" s="820"/>
      <c r="AJ7" s="821"/>
      <c r="AK7" s="822">
        <v>1568</v>
      </c>
      <c r="AL7" s="823"/>
      <c r="AM7" s="823"/>
      <c r="AN7" s="823"/>
      <c r="AO7" s="823"/>
      <c r="AP7" s="823">
        <v>42601</v>
      </c>
      <c r="AQ7" s="823"/>
      <c r="AR7" s="823"/>
      <c r="AS7" s="823"/>
      <c r="AT7" s="823"/>
      <c r="AU7" s="824"/>
      <c r="AV7" s="824"/>
      <c r="AW7" s="824"/>
      <c r="AX7" s="824"/>
      <c r="AY7" s="825"/>
      <c r="AZ7" s="228"/>
      <c r="BA7" s="228"/>
      <c r="BB7" s="228"/>
      <c r="BC7" s="228"/>
      <c r="BD7" s="228"/>
      <c r="BE7" s="229"/>
      <c r="BF7" s="229"/>
      <c r="BG7" s="229"/>
      <c r="BH7" s="229"/>
      <c r="BI7" s="229"/>
      <c r="BJ7" s="229"/>
      <c r="BK7" s="229"/>
      <c r="BL7" s="229"/>
      <c r="BM7" s="229"/>
      <c r="BN7" s="229"/>
      <c r="BO7" s="229"/>
      <c r="BP7" s="229"/>
      <c r="BQ7" s="232">
        <v>1</v>
      </c>
      <c r="BR7" s="233"/>
      <c r="BS7" s="810" t="s">
        <v>589</v>
      </c>
      <c r="BT7" s="811"/>
      <c r="BU7" s="811"/>
      <c r="BV7" s="811"/>
      <c r="BW7" s="811"/>
      <c r="BX7" s="811"/>
      <c r="BY7" s="811"/>
      <c r="BZ7" s="811"/>
      <c r="CA7" s="811"/>
      <c r="CB7" s="811"/>
      <c r="CC7" s="811"/>
      <c r="CD7" s="811"/>
      <c r="CE7" s="811"/>
      <c r="CF7" s="811"/>
      <c r="CG7" s="826"/>
      <c r="CH7" s="807">
        <v>-2</v>
      </c>
      <c r="CI7" s="808"/>
      <c r="CJ7" s="808"/>
      <c r="CK7" s="808"/>
      <c r="CL7" s="809"/>
      <c r="CM7" s="807">
        <v>95</v>
      </c>
      <c r="CN7" s="808"/>
      <c r="CO7" s="808"/>
      <c r="CP7" s="808"/>
      <c r="CQ7" s="809"/>
      <c r="CR7" s="807">
        <v>5</v>
      </c>
      <c r="CS7" s="808"/>
      <c r="CT7" s="808"/>
      <c r="CU7" s="808"/>
      <c r="CV7" s="809"/>
      <c r="CW7" s="807"/>
      <c r="CX7" s="808"/>
      <c r="CY7" s="808"/>
      <c r="CZ7" s="808"/>
      <c r="DA7" s="809"/>
      <c r="DB7" s="807"/>
      <c r="DC7" s="808"/>
      <c r="DD7" s="808"/>
      <c r="DE7" s="808"/>
      <c r="DF7" s="809"/>
      <c r="DG7" s="807"/>
      <c r="DH7" s="808"/>
      <c r="DI7" s="808"/>
      <c r="DJ7" s="808"/>
      <c r="DK7" s="809"/>
      <c r="DL7" s="807"/>
      <c r="DM7" s="808"/>
      <c r="DN7" s="808"/>
      <c r="DO7" s="808"/>
      <c r="DP7" s="809"/>
      <c r="DQ7" s="807"/>
      <c r="DR7" s="808"/>
      <c r="DS7" s="808"/>
      <c r="DT7" s="808"/>
      <c r="DU7" s="809"/>
      <c r="DV7" s="810"/>
      <c r="DW7" s="811"/>
      <c r="DX7" s="811"/>
      <c r="DY7" s="811"/>
      <c r="DZ7" s="812"/>
      <c r="EA7" s="230"/>
    </row>
    <row r="8" spans="1:131" s="231" customFormat="1" ht="26.25" customHeight="1" x14ac:dyDescent="0.2">
      <c r="A8" s="234">
        <v>2</v>
      </c>
      <c r="B8" s="844" t="s">
        <v>389</v>
      </c>
      <c r="C8" s="845"/>
      <c r="D8" s="845"/>
      <c r="E8" s="845"/>
      <c r="F8" s="845"/>
      <c r="G8" s="845"/>
      <c r="H8" s="845"/>
      <c r="I8" s="845"/>
      <c r="J8" s="845"/>
      <c r="K8" s="845"/>
      <c r="L8" s="845"/>
      <c r="M8" s="845"/>
      <c r="N8" s="845"/>
      <c r="O8" s="845"/>
      <c r="P8" s="846"/>
      <c r="Q8" s="847">
        <v>34</v>
      </c>
      <c r="R8" s="848"/>
      <c r="S8" s="848"/>
      <c r="T8" s="848"/>
      <c r="U8" s="848"/>
      <c r="V8" s="848">
        <v>33</v>
      </c>
      <c r="W8" s="848"/>
      <c r="X8" s="848"/>
      <c r="Y8" s="848"/>
      <c r="Z8" s="848"/>
      <c r="AA8" s="848">
        <v>1</v>
      </c>
      <c r="AB8" s="848"/>
      <c r="AC8" s="848"/>
      <c r="AD8" s="848"/>
      <c r="AE8" s="849"/>
      <c r="AF8" s="850">
        <v>1</v>
      </c>
      <c r="AG8" s="851"/>
      <c r="AH8" s="851"/>
      <c r="AI8" s="851"/>
      <c r="AJ8" s="852"/>
      <c r="AK8" s="833">
        <v>10</v>
      </c>
      <c r="AL8" s="834"/>
      <c r="AM8" s="834"/>
      <c r="AN8" s="834"/>
      <c r="AO8" s="834"/>
      <c r="AP8" s="834" t="s">
        <v>595</v>
      </c>
      <c r="AQ8" s="834"/>
      <c r="AR8" s="834"/>
      <c r="AS8" s="834"/>
      <c r="AT8" s="834"/>
      <c r="AU8" s="835"/>
      <c r="AV8" s="835"/>
      <c r="AW8" s="835"/>
      <c r="AX8" s="835"/>
      <c r="AY8" s="836"/>
      <c r="AZ8" s="228"/>
      <c r="BA8" s="228"/>
      <c r="BB8" s="228"/>
      <c r="BC8" s="228"/>
      <c r="BD8" s="228"/>
      <c r="BE8" s="229"/>
      <c r="BF8" s="229"/>
      <c r="BG8" s="229"/>
      <c r="BH8" s="229"/>
      <c r="BI8" s="229"/>
      <c r="BJ8" s="229"/>
      <c r="BK8" s="229"/>
      <c r="BL8" s="229"/>
      <c r="BM8" s="229"/>
      <c r="BN8" s="229"/>
      <c r="BO8" s="229"/>
      <c r="BP8" s="229"/>
      <c r="BQ8" s="234">
        <v>2</v>
      </c>
      <c r="BR8" s="235"/>
      <c r="BS8" s="837" t="s">
        <v>590</v>
      </c>
      <c r="BT8" s="838"/>
      <c r="BU8" s="838"/>
      <c r="BV8" s="838"/>
      <c r="BW8" s="838"/>
      <c r="BX8" s="838"/>
      <c r="BY8" s="838"/>
      <c r="BZ8" s="838"/>
      <c r="CA8" s="838"/>
      <c r="CB8" s="838"/>
      <c r="CC8" s="838"/>
      <c r="CD8" s="838"/>
      <c r="CE8" s="838"/>
      <c r="CF8" s="838"/>
      <c r="CG8" s="839"/>
      <c r="CH8" s="840">
        <v>-15</v>
      </c>
      <c r="CI8" s="841"/>
      <c r="CJ8" s="841"/>
      <c r="CK8" s="841"/>
      <c r="CL8" s="842"/>
      <c r="CM8" s="840">
        <v>62</v>
      </c>
      <c r="CN8" s="841"/>
      <c r="CO8" s="841"/>
      <c r="CP8" s="841"/>
      <c r="CQ8" s="842"/>
      <c r="CR8" s="840">
        <v>6</v>
      </c>
      <c r="CS8" s="841"/>
      <c r="CT8" s="841"/>
      <c r="CU8" s="841"/>
      <c r="CV8" s="842"/>
      <c r="CW8" s="840"/>
      <c r="CX8" s="841"/>
      <c r="CY8" s="841"/>
      <c r="CZ8" s="841"/>
      <c r="DA8" s="842"/>
      <c r="DB8" s="840"/>
      <c r="DC8" s="841"/>
      <c r="DD8" s="841"/>
      <c r="DE8" s="841"/>
      <c r="DF8" s="842"/>
      <c r="DG8" s="840"/>
      <c r="DH8" s="841"/>
      <c r="DI8" s="841"/>
      <c r="DJ8" s="841"/>
      <c r="DK8" s="842"/>
      <c r="DL8" s="840"/>
      <c r="DM8" s="841"/>
      <c r="DN8" s="841"/>
      <c r="DO8" s="841"/>
      <c r="DP8" s="842"/>
      <c r="DQ8" s="840"/>
      <c r="DR8" s="841"/>
      <c r="DS8" s="841"/>
      <c r="DT8" s="841"/>
      <c r="DU8" s="842"/>
      <c r="DV8" s="837"/>
      <c r="DW8" s="838"/>
      <c r="DX8" s="838"/>
      <c r="DY8" s="838"/>
      <c r="DZ8" s="843"/>
      <c r="EA8" s="230"/>
    </row>
    <row r="9" spans="1:131" s="231" customFormat="1" ht="26.25" customHeight="1" x14ac:dyDescent="0.2">
      <c r="A9" s="234">
        <v>3</v>
      </c>
      <c r="B9" s="844"/>
      <c r="C9" s="845"/>
      <c r="D9" s="845"/>
      <c r="E9" s="845"/>
      <c r="F9" s="845"/>
      <c r="G9" s="845"/>
      <c r="H9" s="845"/>
      <c r="I9" s="845"/>
      <c r="J9" s="845"/>
      <c r="K9" s="845"/>
      <c r="L9" s="845"/>
      <c r="M9" s="845"/>
      <c r="N9" s="845"/>
      <c r="O9" s="845"/>
      <c r="P9" s="846"/>
      <c r="Q9" s="847"/>
      <c r="R9" s="848"/>
      <c r="S9" s="848"/>
      <c r="T9" s="848"/>
      <c r="U9" s="848"/>
      <c r="V9" s="848"/>
      <c r="W9" s="848"/>
      <c r="X9" s="848"/>
      <c r="Y9" s="848"/>
      <c r="Z9" s="848"/>
      <c r="AA9" s="848"/>
      <c r="AB9" s="848"/>
      <c r="AC9" s="848"/>
      <c r="AD9" s="848"/>
      <c r="AE9" s="849"/>
      <c r="AF9" s="850"/>
      <c r="AG9" s="851"/>
      <c r="AH9" s="851"/>
      <c r="AI9" s="851"/>
      <c r="AJ9" s="852"/>
      <c r="AK9" s="833"/>
      <c r="AL9" s="834"/>
      <c r="AM9" s="834"/>
      <c r="AN9" s="834"/>
      <c r="AO9" s="834"/>
      <c r="AP9" s="834"/>
      <c r="AQ9" s="834"/>
      <c r="AR9" s="834"/>
      <c r="AS9" s="834"/>
      <c r="AT9" s="834"/>
      <c r="AU9" s="835"/>
      <c r="AV9" s="835"/>
      <c r="AW9" s="835"/>
      <c r="AX9" s="835"/>
      <c r="AY9" s="836"/>
      <c r="AZ9" s="228"/>
      <c r="BA9" s="228"/>
      <c r="BB9" s="228"/>
      <c r="BC9" s="228"/>
      <c r="BD9" s="228"/>
      <c r="BE9" s="229"/>
      <c r="BF9" s="229"/>
      <c r="BG9" s="229"/>
      <c r="BH9" s="229"/>
      <c r="BI9" s="229"/>
      <c r="BJ9" s="229"/>
      <c r="BK9" s="229"/>
      <c r="BL9" s="229"/>
      <c r="BM9" s="229"/>
      <c r="BN9" s="229"/>
      <c r="BO9" s="229"/>
      <c r="BP9" s="229"/>
      <c r="BQ9" s="234">
        <v>3</v>
      </c>
      <c r="BR9" s="235"/>
      <c r="BS9" s="837" t="s">
        <v>591</v>
      </c>
      <c r="BT9" s="838"/>
      <c r="BU9" s="838"/>
      <c r="BV9" s="838"/>
      <c r="BW9" s="838"/>
      <c r="BX9" s="838"/>
      <c r="BY9" s="838"/>
      <c r="BZ9" s="838"/>
      <c r="CA9" s="838"/>
      <c r="CB9" s="838"/>
      <c r="CC9" s="838"/>
      <c r="CD9" s="838"/>
      <c r="CE9" s="838"/>
      <c r="CF9" s="838"/>
      <c r="CG9" s="839"/>
      <c r="CH9" s="840"/>
      <c r="CI9" s="841"/>
      <c r="CJ9" s="841"/>
      <c r="CK9" s="841"/>
      <c r="CL9" s="842"/>
      <c r="CM9" s="840">
        <v>110</v>
      </c>
      <c r="CN9" s="841"/>
      <c r="CO9" s="841"/>
      <c r="CP9" s="841"/>
      <c r="CQ9" s="842"/>
      <c r="CR9" s="840">
        <v>110</v>
      </c>
      <c r="CS9" s="841"/>
      <c r="CT9" s="841"/>
      <c r="CU9" s="841"/>
      <c r="CV9" s="842"/>
      <c r="CW9" s="840"/>
      <c r="CX9" s="841"/>
      <c r="CY9" s="841"/>
      <c r="CZ9" s="841"/>
      <c r="DA9" s="842"/>
      <c r="DB9" s="840"/>
      <c r="DC9" s="841"/>
      <c r="DD9" s="841"/>
      <c r="DE9" s="841"/>
      <c r="DF9" s="842"/>
      <c r="DG9" s="840"/>
      <c r="DH9" s="841"/>
      <c r="DI9" s="841"/>
      <c r="DJ9" s="841"/>
      <c r="DK9" s="842"/>
      <c r="DL9" s="840"/>
      <c r="DM9" s="841"/>
      <c r="DN9" s="841"/>
      <c r="DO9" s="841"/>
      <c r="DP9" s="842"/>
      <c r="DQ9" s="840"/>
      <c r="DR9" s="841"/>
      <c r="DS9" s="841"/>
      <c r="DT9" s="841"/>
      <c r="DU9" s="842"/>
      <c r="DV9" s="837"/>
      <c r="DW9" s="838"/>
      <c r="DX9" s="838"/>
      <c r="DY9" s="838"/>
      <c r="DZ9" s="843"/>
      <c r="EA9" s="230"/>
    </row>
    <row r="10" spans="1:131" s="231" customFormat="1" ht="26.25" customHeight="1" x14ac:dyDescent="0.2">
      <c r="A10" s="234">
        <v>4</v>
      </c>
      <c r="B10" s="844"/>
      <c r="C10" s="845"/>
      <c r="D10" s="845"/>
      <c r="E10" s="845"/>
      <c r="F10" s="845"/>
      <c r="G10" s="845"/>
      <c r="H10" s="845"/>
      <c r="I10" s="845"/>
      <c r="J10" s="845"/>
      <c r="K10" s="845"/>
      <c r="L10" s="845"/>
      <c r="M10" s="845"/>
      <c r="N10" s="845"/>
      <c r="O10" s="845"/>
      <c r="P10" s="846"/>
      <c r="Q10" s="847"/>
      <c r="R10" s="848"/>
      <c r="S10" s="848"/>
      <c r="T10" s="848"/>
      <c r="U10" s="848"/>
      <c r="V10" s="848"/>
      <c r="W10" s="848"/>
      <c r="X10" s="848"/>
      <c r="Y10" s="848"/>
      <c r="Z10" s="848"/>
      <c r="AA10" s="848"/>
      <c r="AB10" s="848"/>
      <c r="AC10" s="848"/>
      <c r="AD10" s="848"/>
      <c r="AE10" s="849"/>
      <c r="AF10" s="850"/>
      <c r="AG10" s="851"/>
      <c r="AH10" s="851"/>
      <c r="AI10" s="851"/>
      <c r="AJ10" s="852"/>
      <c r="AK10" s="833"/>
      <c r="AL10" s="834"/>
      <c r="AM10" s="834"/>
      <c r="AN10" s="834"/>
      <c r="AO10" s="834"/>
      <c r="AP10" s="834"/>
      <c r="AQ10" s="834"/>
      <c r="AR10" s="834"/>
      <c r="AS10" s="834"/>
      <c r="AT10" s="834"/>
      <c r="AU10" s="835"/>
      <c r="AV10" s="835"/>
      <c r="AW10" s="835"/>
      <c r="AX10" s="835"/>
      <c r="AY10" s="836"/>
      <c r="AZ10" s="228"/>
      <c r="BA10" s="228"/>
      <c r="BB10" s="228"/>
      <c r="BC10" s="228"/>
      <c r="BD10" s="228"/>
      <c r="BE10" s="229"/>
      <c r="BF10" s="229"/>
      <c r="BG10" s="229"/>
      <c r="BH10" s="229"/>
      <c r="BI10" s="229"/>
      <c r="BJ10" s="229"/>
      <c r="BK10" s="229"/>
      <c r="BL10" s="229"/>
      <c r="BM10" s="229"/>
      <c r="BN10" s="229"/>
      <c r="BO10" s="229"/>
      <c r="BP10" s="229"/>
      <c r="BQ10" s="234">
        <v>4</v>
      </c>
      <c r="BR10" s="235"/>
      <c r="BS10" s="837" t="s">
        <v>592</v>
      </c>
      <c r="BT10" s="838"/>
      <c r="BU10" s="838"/>
      <c r="BV10" s="838"/>
      <c r="BW10" s="838"/>
      <c r="BX10" s="838"/>
      <c r="BY10" s="838"/>
      <c r="BZ10" s="838"/>
      <c r="CA10" s="838"/>
      <c r="CB10" s="838"/>
      <c r="CC10" s="838"/>
      <c r="CD10" s="838"/>
      <c r="CE10" s="838"/>
      <c r="CF10" s="838"/>
      <c r="CG10" s="839"/>
      <c r="CH10" s="840">
        <v>-3</v>
      </c>
      <c r="CI10" s="841"/>
      <c r="CJ10" s="841"/>
      <c r="CK10" s="841"/>
      <c r="CL10" s="842"/>
      <c r="CM10" s="840">
        <v>100</v>
      </c>
      <c r="CN10" s="841"/>
      <c r="CO10" s="841"/>
      <c r="CP10" s="841"/>
      <c r="CQ10" s="842"/>
      <c r="CR10" s="840">
        <v>70</v>
      </c>
      <c r="CS10" s="841"/>
      <c r="CT10" s="841"/>
      <c r="CU10" s="841"/>
      <c r="CV10" s="842"/>
      <c r="CW10" s="840">
        <v>63</v>
      </c>
      <c r="CX10" s="841"/>
      <c r="CY10" s="841"/>
      <c r="CZ10" s="841"/>
      <c r="DA10" s="842"/>
      <c r="DB10" s="840"/>
      <c r="DC10" s="841"/>
      <c r="DD10" s="841"/>
      <c r="DE10" s="841"/>
      <c r="DF10" s="842"/>
      <c r="DG10" s="840"/>
      <c r="DH10" s="841"/>
      <c r="DI10" s="841"/>
      <c r="DJ10" s="841"/>
      <c r="DK10" s="842"/>
      <c r="DL10" s="840"/>
      <c r="DM10" s="841"/>
      <c r="DN10" s="841"/>
      <c r="DO10" s="841"/>
      <c r="DP10" s="842"/>
      <c r="DQ10" s="840"/>
      <c r="DR10" s="841"/>
      <c r="DS10" s="841"/>
      <c r="DT10" s="841"/>
      <c r="DU10" s="842"/>
      <c r="DV10" s="837"/>
      <c r="DW10" s="838"/>
      <c r="DX10" s="838"/>
      <c r="DY10" s="838"/>
      <c r="DZ10" s="843"/>
      <c r="EA10" s="230"/>
    </row>
    <row r="11" spans="1:131" s="231" customFormat="1" ht="26.25" customHeight="1" x14ac:dyDescent="0.2">
      <c r="A11" s="234">
        <v>5</v>
      </c>
      <c r="B11" s="844"/>
      <c r="C11" s="845"/>
      <c r="D11" s="845"/>
      <c r="E11" s="845"/>
      <c r="F11" s="845"/>
      <c r="G11" s="845"/>
      <c r="H11" s="845"/>
      <c r="I11" s="845"/>
      <c r="J11" s="845"/>
      <c r="K11" s="845"/>
      <c r="L11" s="845"/>
      <c r="M11" s="845"/>
      <c r="N11" s="845"/>
      <c r="O11" s="845"/>
      <c r="P11" s="846"/>
      <c r="Q11" s="847"/>
      <c r="R11" s="848"/>
      <c r="S11" s="848"/>
      <c r="T11" s="848"/>
      <c r="U11" s="848"/>
      <c r="V11" s="848"/>
      <c r="W11" s="848"/>
      <c r="X11" s="848"/>
      <c r="Y11" s="848"/>
      <c r="Z11" s="848"/>
      <c r="AA11" s="848"/>
      <c r="AB11" s="848"/>
      <c r="AC11" s="848"/>
      <c r="AD11" s="848"/>
      <c r="AE11" s="849"/>
      <c r="AF11" s="850"/>
      <c r="AG11" s="851"/>
      <c r="AH11" s="851"/>
      <c r="AI11" s="851"/>
      <c r="AJ11" s="852"/>
      <c r="AK11" s="833"/>
      <c r="AL11" s="834"/>
      <c r="AM11" s="834"/>
      <c r="AN11" s="834"/>
      <c r="AO11" s="834"/>
      <c r="AP11" s="834"/>
      <c r="AQ11" s="834"/>
      <c r="AR11" s="834"/>
      <c r="AS11" s="834"/>
      <c r="AT11" s="834"/>
      <c r="AU11" s="835"/>
      <c r="AV11" s="835"/>
      <c r="AW11" s="835"/>
      <c r="AX11" s="835"/>
      <c r="AY11" s="836"/>
      <c r="AZ11" s="228"/>
      <c r="BA11" s="228"/>
      <c r="BB11" s="228"/>
      <c r="BC11" s="228"/>
      <c r="BD11" s="228"/>
      <c r="BE11" s="229"/>
      <c r="BF11" s="229"/>
      <c r="BG11" s="229"/>
      <c r="BH11" s="229"/>
      <c r="BI11" s="229"/>
      <c r="BJ11" s="229"/>
      <c r="BK11" s="229"/>
      <c r="BL11" s="229"/>
      <c r="BM11" s="229"/>
      <c r="BN11" s="229"/>
      <c r="BO11" s="229"/>
      <c r="BP11" s="229"/>
      <c r="BQ11" s="234">
        <v>5</v>
      </c>
      <c r="BR11" s="235"/>
      <c r="BS11" s="837" t="s">
        <v>593</v>
      </c>
      <c r="BT11" s="838"/>
      <c r="BU11" s="838"/>
      <c r="BV11" s="838"/>
      <c r="BW11" s="838"/>
      <c r="BX11" s="838"/>
      <c r="BY11" s="838"/>
      <c r="BZ11" s="838"/>
      <c r="CA11" s="838"/>
      <c r="CB11" s="838"/>
      <c r="CC11" s="838"/>
      <c r="CD11" s="838"/>
      <c r="CE11" s="838"/>
      <c r="CF11" s="838"/>
      <c r="CG11" s="839"/>
      <c r="CH11" s="840">
        <v>3</v>
      </c>
      <c r="CI11" s="841"/>
      <c r="CJ11" s="841"/>
      <c r="CK11" s="841"/>
      <c r="CL11" s="842"/>
      <c r="CM11" s="840">
        <v>47</v>
      </c>
      <c r="CN11" s="841"/>
      <c r="CO11" s="841"/>
      <c r="CP11" s="841"/>
      <c r="CQ11" s="842"/>
      <c r="CR11" s="840">
        <v>12</v>
      </c>
      <c r="CS11" s="841"/>
      <c r="CT11" s="841"/>
      <c r="CU11" s="841"/>
      <c r="CV11" s="842"/>
      <c r="CW11" s="840">
        <v>11</v>
      </c>
      <c r="CX11" s="841"/>
      <c r="CY11" s="841"/>
      <c r="CZ11" s="841"/>
      <c r="DA11" s="842"/>
      <c r="DB11" s="840"/>
      <c r="DC11" s="841"/>
      <c r="DD11" s="841"/>
      <c r="DE11" s="841"/>
      <c r="DF11" s="842"/>
      <c r="DG11" s="840"/>
      <c r="DH11" s="841"/>
      <c r="DI11" s="841"/>
      <c r="DJ11" s="841"/>
      <c r="DK11" s="842"/>
      <c r="DL11" s="840"/>
      <c r="DM11" s="841"/>
      <c r="DN11" s="841"/>
      <c r="DO11" s="841"/>
      <c r="DP11" s="842"/>
      <c r="DQ11" s="840"/>
      <c r="DR11" s="841"/>
      <c r="DS11" s="841"/>
      <c r="DT11" s="841"/>
      <c r="DU11" s="842"/>
      <c r="DV11" s="837"/>
      <c r="DW11" s="838"/>
      <c r="DX11" s="838"/>
      <c r="DY11" s="838"/>
      <c r="DZ11" s="843"/>
      <c r="EA11" s="230"/>
    </row>
    <row r="12" spans="1:131" s="231" customFormat="1" ht="26.25" customHeight="1" x14ac:dyDescent="0.2">
      <c r="A12" s="234">
        <v>6</v>
      </c>
      <c r="B12" s="844"/>
      <c r="C12" s="845"/>
      <c r="D12" s="845"/>
      <c r="E12" s="845"/>
      <c r="F12" s="845"/>
      <c r="G12" s="845"/>
      <c r="H12" s="845"/>
      <c r="I12" s="845"/>
      <c r="J12" s="845"/>
      <c r="K12" s="845"/>
      <c r="L12" s="845"/>
      <c r="M12" s="845"/>
      <c r="N12" s="845"/>
      <c r="O12" s="845"/>
      <c r="P12" s="846"/>
      <c r="Q12" s="847"/>
      <c r="R12" s="848"/>
      <c r="S12" s="848"/>
      <c r="T12" s="848"/>
      <c r="U12" s="848"/>
      <c r="V12" s="848"/>
      <c r="W12" s="848"/>
      <c r="X12" s="848"/>
      <c r="Y12" s="848"/>
      <c r="Z12" s="848"/>
      <c r="AA12" s="848"/>
      <c r="AB12" s="848"/>
      <c r="AC12" s="848"/>
      <c r="AD12" s="848"/>
      <c r="AE12" s="849"/>
      <c r="AF12" s="850"/>
      <c r="AG12" s="851"/>
      <c r="AH12" s="851"/>
      <c r="AI12" s="851"/>
      <c r="AJ12" s="852"/>
      <c r="AK12" s="833"/>
      <c r="AL12" s="834"/>
      <c r="AM12" s="834"/>
      <c r="AN12" s="834"/>
      <c r="AO12" s="834"/>
      <c r="AP12" s="834"/>
      <c r="AQ12" s="834"/>
      <c r="AR12" s="834"/>
      <c r="AS12" s="834"/>
      <c r="AT12" s="834"/>
      <c r="AU12" s="835"/>
      <c r="AV12" s="835"/>
      <c r="AW12" s="835"/>
      <c r="AX12" s="835"/>
      <c r="AY12" s="836"/>
      <c r="AZ12" s="228"/>
      <c r="BA12" s="228"/>
      <c r="BB12" s="228"/>
      <c r="BC12" s="228"/>
      <c r="BD12" s="228"/>
      <c r="BE12" s="229"/>
      <c r="BF12" s="229"/>
      <c r="BG12" s="229"/>
      <c r="BH12" s="229"/>
      <c r="BI12" s="229"/>
      <c r="BJ12" s="229"/>
      <c r="BK12" s="229"/>
      <c r="BL12" s="229"/>
      <c r="BM12" s="229"/>
      <c r="BN12" s="229"/>
      <c r="BO12" s="229"/>
      <c r="BP12" s="229"/>
      <c r="BQ12" s="234">
        <v>6</v>
      </c>
      <c r="BR12" s="235"/>
      <c r="BS12" s="837" t="s">
        <v>594</v>
      </c>
      <c r="BT12" s="838"/>
      <c r="BU12" s="838"/>
      <c r="BV12" s="838"/>
      <c r="BW12" s="838"/>
      <c r="BX12" s="838"/>
      <c r="BY12" s="838"/>
      <c r="BZ12" s="838"/>
      <c r="CA12" s="838"/>
      <c r="CB12" s="838"/>
      <c r="CC12" s="838"/>
      <c r="CD12" s="838"/>
      <c r="CE12" s="838"/>
      <c r="CF12" s="838"/>
      <c r="CG12" s="839"/>
      <c r="CH12" s="840">
        <v>1</v>
      </c>
      <c r="CI12" s="841"/>
      <c r="CJ12" s="841"/>
      <c r="CK12" s="841"/>
      <c r="CL12" s="842"/>
      <c r="CM12" s="840">
        <v>24</v>
      </c>
      <c r="CN12" s="841"/>
      <c r="CO12" s="841"/>
      <c r="CP12" s="841"/>
      <c r="CQ12" s="842"/>
      <c r="CR12" s="840">
        <v>10</v>
      </c>
      <c r="CS12" s="841"/>
      <c r="CT12" s="841"/>
      <c r="CU12" s="841"/>
      <c r="CV12" s="842"/>
      <c r="CW12" s="840">
        <v>10</v>
      </c>
      <c r="CX12" s="841"/>
      <c r="CY12" s="841"/>
      <c r="CZ12" s="841"/>
      <c r="DA12" s="842"/>
      <c r="DB12" s="840"/>
      <c r="DC12" s="841"/>
      <c r="DD12" s="841"/>
      <c r="DE12" s="841"/>
      <c r="DF12" s="842"/>
      <c r="DG12" s="840"/>
      <c r="DH12" s="841"/>
      <c r="DI12" s="841"/>
      <c r="DJ12" s="841"/>
      <c r="DK12" s="842"/>
      <c r="DL12" s="840"/>
      <c r="DM12" s="841"/>
      <c r="DN12" s="841"/>
      <c r="DO12" s="841"/>
      <c r="DP12" s="842"/>
      <c r="DQ12" s="840"/>
      <c r="DR12" s="841"/>
      <c r="DS12" s="841"/>
      <c r="DT12" s="841"/>
      <c r="DU12" s="842"/>
      <c r="DV12" s="837"/>
      <c r="DW12" s="838"/>
      <c r="DX12" s="838"/>
      <c r="DY12" s="838"/>
      <c r="DZ12" s="843"/>
      <c r="EA12" s="230"/>
    </row>
    <row r="13" spans="1:131" s="231" customFormat="1" ht="26.25" customHeight="1" x14ac:dyDescent="0.2">
      <c r="A13" s="234">
        <v>7</v>
      </c>
      <c r="B13" s="844"/>
      <c r="C13" s="845"/>
      <c r="D13" s="845"/>
      <c r="E13" s="845"/>
      <c r="F13" s="845"/>
      <c r="G13" s="845"/>
      <c r="H13" s="845"/>
      <c r="I13" s="845"/>
      <c r="J13" s="845"/>
      <c r="K13" s="845"/>
      <c r="L13" s="845"/>
      <c r="M13" s="845"/>
      <c r="N13" s="845"/>
      <c r="O13" s="845"/>
      <c r="P13" s="846"/>
      <c r="Q13" s="847"/>
      <c r="R13" s="848"/>
      <c r="S13" s="848"/>
      <c r="T13" s="848"/>
      <c r="U13" s="848"/>
      <c r="V13" s="848"/>
      <c r="W13" s="848"/>
      <c r="X13" s="848"/>
      <c r="Y13" s="848"/>
      <c r="Z13" s="848"/>
      <c r="AA13" s="848"/>
      <c r="AB13" s="848"/>
      <c r="AC13" s="848"/>
      <c r="AD13" s="848"/>
      <c r="AE13" s="849"/>
      <c r="AF13" s="850"/>
      <c r="AG13" s="851"/>
      <c r="AH13" s="851"/>
      <c r="AI13" s="851"/>
      <c r="AJ13" s="852"/>
      <c r="AK13" s="833"/>
      <c r="AL13" s="834"/>
      <c r="AM13" s="834"/>
      <c r="AN13" s="834"/>
      <c r="AO13" s="834"/>
      <c r="AP13" s="834"/>
      <c r="AQ13" s="834"/>
      <c r="AR13" s="834"/>
      <c r="AS13" s="834"/>
      <c r="AT13" s="834"/>
      <c r="AU13" s="835"/>
      <c r="AV13" s="835"/>
      <c r="AW13" s="835"/>
      <c r="AX13" s="835"/>
      <c r="AY13" s="836"/>
      <c r="AZ13" s="228"/>
      <c r="BA13" s="228"/>
      <c r="BB13" s="228"/>
      <c r="BC13" s="228"/>
      <c r="BD13" s="228"/>
      <c r="BE13" s="229"/>
      <c r="BF13" s="229"/>
      <c r="BG13" s="229"/>
      <c r="BH13" s="229"/>
      <c r="BI13" s="229"/>
      <c r="BJ13" s="229"/>
      <c r="BK13" s="229"/>
      <c r="BL13" s="229"/>
      <c r="BM13" s="229"/>
      <c r="BN13" s="229"/>
      <c r="BO13" s="229"/>
      <c r="BP13" s="229"/>
      <c r="BQ13" s="234">
        <v>7</v>
      </c>
      <c r="BR13" s="235"/>
      <c r="BS13" s="837"/>
      <c r="BT13" s="838"/>
      <c r="BU13" s="838"/>
      <c r="BV13" s="838"/>
      <c r="BW13" s="838"/>
      <c r="BX13" s="838"/>
      <c r="BY13" s="838"/>
      <c r="BZ13" s="838"/>
      <c r="CA13" s="838"/>
      <c r="CB13" s="838"/>
      <c r="CC13" s="838"/>
      <c r="CD13" s="838"/>
      <c r="CE13" s="838"/>
      <c r="CF13" s="838"/>
      <c r="CG13" s="839"/>
      <c r="CH13" s="840"/>
      <c r="CI13" s="841"/>
      <c r="CJ13" s="841"/>
      <c r="CK13" s="841"/>
      <c r="CL13" s="842"/>
      <c r="CM13" s="840"/>
      <c r="CN13" s="841"/>
      <c r="CO13" s="841"/>
      <c r="CP13" s="841"/>
      <c r="CQ13" s="842"/>
      <c r="CR13" s="840"/>
      <c r="CS13" s="841"/>
      <c r="CT13" s="841"/>
      <c r="CU13" s="841"/>
      <c r="CV13" s="842"/>
      <c r="CW13" s="840"/>
      <c r="CX13" s="841"/>
      <c r="CY13" s="841"/>
      <c r="CZ13" s="841"/>
      <c r="DA13" s="842"/>
      <c r="DB13" s="840"/>
      <c r="DC13" s="841"/>
      <c r="DD13" s="841"/>
      <c r="DE13" s="841"/>
      <c r="DF13" s="842"/>
      <c r="DG13" s="840"/>
      <c r="DH13" s="841"/>
      <c r="DI13" s="841"/>
      <c r="DJ13" s="841"/>
      <c r="DK13" s="842"/>
      <c r="DL13" s="840"/>
      <c r="DM13" s="841"/>
      <c r="DN13" s="841"/>
      <c r="DO13" s="841"/>
      <c r="DP13" s="842"/>
      <c r="DQ13" s="840"/>
      <c r="DR13" s="841"/>
      <c r="DS13" s="841"/>
      <c r="DT13" s="841"/>
      <c r="DU13" s="842"/>
      <c r="DV13" s="837"/>
      <c r="DW13" s="838"/>
      <c r="DX13" s="838"/>
      <c r="DY13" s="838"/>
      <c r="DZ13" s="843"/>
      <c r="EA13" s="230"/>
    </row>
    <row r="14" spans="1:131" s="231" customFormat="1" ht="26.25" customHeight="1" x14ac:dyDescent="0.2">
      <c r="A14" s="234">
        <v>8</v>
      </c>
      <c r="B14" s="844"/>
      <c r="C14" s="845"/>
      <c r="D14" s="845"/>
      <c r="E14" s="845"/>
      <c r="F14" s="845"/>
      <c r="G14" s="845"/>
      <c r="H14" s="845"/>
      <c r="I14" s="845"/>
      <c r="J14" s="845"/>
      <c r="K14" s="845"/>
      <c r="L14" s="845"/>
      <c r="M14" s="845"/>
      <c r="N14" s="845"/>
      <c r="O14" s="845"/>
      <c r="P14" s="846"/>
      <c r="Q14" s="847"/>
      <c r="R14" s="848"/>
      <c r="S14" s="848"/>
      <c r="T14" s="848"/>
      <c r="U14" s="848"/>
      <c r="V14" s="848"/>
      <c r="W14" s="848"/>
      <c r="X14" s="848"/>
      <c r="Y14" s="848"/>
      <c r="Z14" s="848"/>
      <c r="AA14" s="848"/>
      <c r="AB14" s="848"/>
      <c r="AC14" s="848"/>
      <c r="AD14" s="848"/>
      <c r="AE14" s="849"/>
      <c r="AF14" s="850"/>
      <c r="AG14" s="851"/>
      <c r="AH14" s="851"/>
      <c r="AI14" s="851"/>
      <c r="AJ14" s="852"/>
      <c r="AK14" s="833"/>
      <c r="AL14" s="834"/>
      <c r="AM14" s="834"/>
      <c r="AN14" s="834"/>
      <c r="AO14" s="834"/>
      <c r="AP14" s="834"/>
      <c r="AQ14" s="834"/>
      <c r="AR14" s="834"/>
      <c r="AS14" s="834"/>
      <c r="AT14" s="834"/>
      <c r="AU14" s="835"/>
      <c r="AV14" s="835"/>
      <c r="AW14" s="835"/>
      <c r="AX14" s="835"/>
      <c r="AY14" s="836"/>
      <c r="AZ14" s="228"/>
      <c r="BA14" s="228"/>
      <c r="BB14" s="228"/>
      <c r="BC14" s="228"/>
      <c r="BD14" s="228"/>
      <c r="BE14" s="229"/>
      <c r="BF14" s="229"/>
      <c r="BG14" s="229"/>
      <c r="BH14" s="229"/>
      <c r="BI14" s="229"/>
      <c r="BJ14" s="229"/>
      <c r="BK14" s="229"/>
      <c r="BL14" s="229"/>
      <c r="BM14" s="229"/>
      <c r="BN14" s="229"/>
      <c r="BO14" s="229"/>
      <c r="BP14" s="229"/>
      <c r="BQ14" s="234">
        <v>8</v>
      </c>
      <c r="BR14" s="235"/>
      <c r="BS14" s="837"/>
      <c r="BT14" s="838"/>
      <c r="BU14" s="838"/>
      <c r="BV14" s="838"/>
      <c r="BW14" s="838"/>
      <c r="BX14" s="838"/>
      <c r="BY14" s="838"/>
      <c r="BZ14" s="838"/>
      <c r="CA14" s="838"/>
      <c r="CB14" s="838"/>
      <c r="CC14" s="838"/>
      <c r="CD14" s="838"/>
      <c r="CE14" s="838"/>
      <c r="CF14" s="838"/>
      <c r="CG14" s="839"/>
      <c r="CH14" s="840"/>
      <c r="CI14" s="841"/>
      <c r="CJ14" s="841"/>
      <c r="CK14" s="841"/>
      <c r="CL14" s="842"/>
      <c r="CM14" s="840"/>
      <c r="CN14" s="841"/>
      <c r="CO14" s="841"/>
      <c r="CP14" s="841"/>
      <c r="CQ14" s="842"/>
      <c r="CR14" s="840"/>
      <c r="CS14" s="841"/>
      <c r="CT14" s="841"/>
      <c r="CU14" s="841"/>
      <c r="CV14" s="842"/>
      <c r="CW14" s="840"/>
      <c r="CX14" s="841"/>
      <c r="CY14" s="841"/>
      <c r="CZ14" s="841"/>
      <c r="DA14" s="842"/>
      <c r="DB14" s="840"/>
      <c r="DC14" s="841"/>
      <c r="DD14" s="841"/>
      <c r="DE14" s="841"/>
      <c r="DF14" s="842"/>
      <c r="DG14" s="840"/>
      <c r="DH14" s="841"/>
      <c r="DI14" s="841"/>
      <c r="DJ14" s="841"/>
      <c r="DK14" s="842"/>
      <c r="DL14" s="840"/>
      <c r="DM14" s="841"/>
      <c r="DN14" s="841"/>
      <c r="DO14" s="841"/>
      <c r="DP14" s="842"/>
      <c r="DQ14" s="840"/>
      <c r="DR14" s="841"/>
      <c r="DS14" s="841"/>
      <c r="DT14" s="841"/>
      <c r="DU14" s="842"/>
      <c r="DV14" s="837"/>
      <c r="DW14" s="838"/>
      <c r="DX14" s="838"/>
      <c r="DY14" s="838"/>
      <c r="DZ14" s="843"/>
      <c r="EA14" s="230"/>
    </row>
    <row r="15" spans="1:131" s="231" customFormat="1" ht="26.25" customHeight="1" x14ac:dyDescent="0.2">
      <c r="A15" s="234">
        <v>9</v>
      </c>
      <c r="B15" s="844"/>
      <c r="C15" s="845"/>
      <c r="D15" s="845"/>
      <c r="E15" s="845"/>
      <c r="F15" s="845"/>
      <c r="G15" s="845"/>
      <c r="H15" s="845"/>
      <c r="I15" s="845"/>
      <c r="J15" s="845"/>
      <c r="K15" s="845"/>
      <c r="L15" s="845"/>
      <c r="M15" s="845"/>
      <c r="N15" s="845"/>
      <c r="O15" s="845"/>
      <c r="P15" s="846"/>
      <c r="Q15" s="847"/>
      <c r="R15" s="848"/>
      <c r="S15" s="848"/>
      <c r="T15" s="848"/>
      <c r="U15" s="848"/>
      <c r="V15" s="848"/>
      <c r="W15" s="848"/>
      <c r="X15" s="848"/>
      <c r="Y15" s="848"/>
      <c r="Z15" s="848"/>
      <c r="AA15" s="848"/>
      <c r="AB15" s="848"/>
      <c r="AC15" s="848"/>
      <c r="AD15" s="848"/>
      <c r="AE15" s="849"/>
      <c r="AF15" s="850"/>
      <c r="AG15" s="851"/>
      <c r="AH15" s="851"/>
      <c r="AI15" s="851"/>
      <c r="AJ15" s="852"/>
      <c r="AK15" s="833"/>
      <c r="AL15" s="834"/>
      <c r="AM15" s="834"/>
      <c r="AN15" s="834"/>
      <c r="AO15" s="834"/>
      <c r="AP15" s="834"/>
      <c r="AQ15" s="834"/>
      <c r="AR15" s="834"/>
      <c r="AS15" s="834"/>
      <c r="AT15" s="834"/>
      <c r="AU15" s="835"/>
      <c r="AV15" s="835"/>
      <c r="AW15" s="835"/>
      <c r="AX15" s="835"/>
      <c r="AY15" s="836"/>
      <c r="AZ15" s="228"/>
      <c r="BA15" s="228"/>
      <c r="BB15" s="228"/>
      <c r="BC15" s="228"/>
      <c r="BD15" s="228"/>
      <c r="BE15" s="229"/>
      <c r="BF15" s="229"/>
      <c r="BG15" s="229"/>
      <c r="BH15" s="229"/>
      <c r="BI15" s="229"/>
      <c r="BJ15" s="229"/>
      <c r="BK15" s="229"/>
      <c r="BL15" s="229"/>
      <c r="BM15" s="229"/>
      <c r="BN15" s="229"/>
      <c r="BO15" s="229"/>
      <c r="BP15" s="229"/>
      <c r="BQ15" s="234">
        <v>9</v>
      </c>
      <c r="BR15" s="235"/>
      <c r="BS15" s="837"/>
      <c r="BT15" s="838"/>
      <c r="BU15" s="838"/>
      <c r="BV15" s="838"/>
      <c r="BW15" s="838"/>
      <c r="BX15" s="838"/>
      <c r="BY15" s="838"/>
      <c r="BZ15" s="838"/>
      <c r="CA15" s="838"/>
      <c r="CB15" s="838"/>
      <c r="CC15" s="838"/>
      <c r="CD15" s="838"/>
      <c r="CE15" s="838"/>
      <c r="CF15" s="838"/>
      <c r="CG15" s="839"/>
      <c r="CH15" s="840"/>
      <c r="CI15" s="841"/>
      <c r="CJ15" s="841"/>
      <c r="CK15" s="841"/>
      <c r="CL15" s="842"/>
      <c r="CM15" s="840"/>
      <c r="CN15" s="841"/>
      <c r="CO15" s="841"/>
      <c r="CP15" s="841"/>
      <c r="CQ15" s="842"/>
      <c r="CR15" s="840"/>
      <c r="CS15" s="841"/>
      <c r="CT15" s="841"/>
      <c r="CU15" s="841"/>
      <c r="CV15" s="842"/>
      <c r="CW15" s="840"/>
      <c r="CX15" s="841"/>
      <c r="CY15" s="841"/>
      <c r="CZ15" s="841"/>
      <c r="DA15" s="842"/>
      <c r="DB15" s="840"/>
      <c r="DC15" s="841"/>
      <c r="DD15" s="841"/>
      <c r="DE15" s="841"/>
      <c r="DF15" s="842"/>
      <c r="DG15" s="840"/>
      <c r="DH15" s="841"/>
      <c r="DI15" s="841"/>
      <c r="DJ15" s="841"/>
      <c r="DK15" s="842"/>
      <c r="DL15" s="840"/>
      <c r="DM15" s="841"/>
      <c r="DN15" s="841"/>
      <c r="DO15" s="841"/>
      <c r="DP15" s="842"/>
      <c r="DQ15" s="840"/>
      <c r="DR15" s="841"/>
      <c r="DS15" s="841"/>
      <c r="DT15" s="841"/>
      <c r="DU15" s="842"/>
      <c r="DV15" s="837"/>
      <c r="DW15" s="838"/>
      <c r="DX15" s="838"/>
      <c r="DY15" s="838"/>
      <c r="DZ15" s="843"/>
      <c r="EA15" s="230"/>
    </row>
    <row r="16" spans="1:131" s="231" customFormat="1" ht="26.25" customHeight="1" x14ac:dyDescent="0.2">
      <c r="A16" s="234">
        <v>10</v>
      </c>
      <c r="B16" s="844"/>
      <c r="C16" s="845"/>
      <c r="D16" s="845"/>
      <c r="E16" s="845"/>
      <c r="F16" s="845"/>
      <c r="G16" s="845"/>
      <c r="H16" s="845"/>
      <c r="I16" s="845"/>
      <c r="J16" s="845"/>
      <c r="K16" s="845"/>
      <c r="L16" s="845"/>
      <c r="M16" s="845"/>
      <c r="N16" s="845"/>
      <c r="O16" s="845"/>
      <c r="P16" s="846"/>
      <c r="Q16" s="847"/>
      <c r="R16" s="848"/>
      <c r="S16" s="848"/>
      <c r="T16" s="848"/>
      <c r="U16" s="848"/>
      <c r="V16" s="848"/>
      <c r="W16" s="848"/>
      <c r="X16" s="848"/>
      <c r="Y16" s="848"/>
      <c r="Z16" s="848"/>
      <c r="AA16" s="848"/>
      <c r="AB16" s="848"/>
      <c r="AC16" s="848"/>
      <c r="AD16" s="848"/>
      <c r="AE16" s="849"/>
      <c r="AF16" s="850"/>
      <c r="AG16" s="851"/>
      <c r="AH16" s="851"/>
      <c r="AI16" s="851"/>
      <c r="AJ16" s="852"/>
      <c r="AK16" s="833"/>
      <c r="AL16" s="834"/>
      <c r="AM16" s="834"/>
      <c r="AN16" s="834"/>
      <c r="AO16" s="834"/>
      <c r="AP16" s="834"/>
      <c r="AQ16" s="834"/>
      <c r="AR16" s="834"/>
      <c r="AS16" s="834"/>
      <c r="AT16" s="834"/>
      <c r="AU16" s="835"/>
      <c r="AV16" s="835"/>
      <c r="AW16" s="835"/>
      <c r="AX16" s="835"/>
      <c r="AY16" s="836"/>
      <c r="AZ16" s="228"/>
      <c r="BA16" s="228"/>
      <c r="BB16" s="228"/>
      <c r="BC16" s="228"/>
      <c r="BD16" s="228"/>
      <c r="BE16" s="229"/>
      <c r="BF16" s="229"/>
      <c r="BG16" s="229"/>
      <c r="BH16" s="229"/>
      <c r="BI16" s="229"/>
      <c r="BJ16" s="229"/>
      <c r="BK16" s="229"/>
      <c r="BL16" s="229"/>
      <c r="BM16" s="229"/>
      <c r="BN16" s="229"/>
      <c r="BO16" s="229"/>
      <c r="BP16" s="229"/>
      <c r="BQ16" s="234">
        <v>10</v>
      </c>
      <c r="BR16" s="235"/>
      <c r="BS16" s="837"/>
      <c r="BT16" s="838"/>
      <c r="BU16" s="838"/>
      <c r="BV16" s="838"/>
      <c r="BW16" s="838"/>
      <c r="BX16" s="838"/>
      <c r="BY16" s="838"/>
      <c r="BZ16" s="838"/>
      <c r="CA16" s="838"/>
      <c r="CB16" s="838"/>
      <c r="CC16" s="838"/>
      <c r="CD16" s="838"/>
      <c r="CE16" s="838"/>
      <c r="CF16" s="838"/>
      <c r="CG16" s="839"/>
      <c r="CH16" s="840"/>
      <c r="CI16" s="841"/>
      <c r="CJ16" s="841"/>
      <c r="CK16" s="841"/>
      <c r="CL16" s="842"/>
      <c r="CM16" s="840"/>
      <c r="CN16" s="841"/>
      <c r="CO16" s="841"/>
      <c r="CP16" s="841"/>
      <c r="CQ16" s="842"/>
      <c r="CR16" s="840"/>
      <c r="CS16" s="841"/>
      <c r="CT16" s="841"/>
      <c r="CU16" s="841"/>
      <c r="CV16" s="842"/>
      <c r="CW16" s="840"/>
      <c r="CX16" s="841"/>
      <c r="CY16" s="841"/>
      <c r="CZ16" s="841"/>
      <c r="DA16" s="842"/>
      <c r="DB16" s="840"/>
      <c r="DC16" s="841"/>
      <c r="DD16" s="841"/>
      <c r="DE16" s="841"/>
      <c r="DF16" s="842"/>
      <c r="DG16" s="840"/>
      <c r="DH16" s="841"/>
      <c r="DI16" s="841"/>
      <c r="DJ16" s="841"/>
      <c r="DK16" s="842"/>
      <c r="DL16" s="840"/>
      <c r="DM16" s="841"/>
      <c r="DN16" s="841"/>
      <c r="DO16" s="841"/>
      <c r="DP16" s="842"/>
      <c r="DQ16" s="840"/>
      <c r="DR16" s="841"/>
      <c r="DS16" s="841"/>
      <c r="DT16" s="841"/>
      <c r="DU16" s="842"/>
      <c r="DV16" s="837"/>
      <c r="DW16" s="838"/>
      <c r="DX16" s="838"/>
      <c r="DY16" s="838"/>
      <c r="DZ16" s="843"/>
      <c r="EA16" s="230"/>
    </row>
    <row r="17" spans="1:131" s="231" customFormat="1" ht="26.25" customHeight="1" x14ac:dyDescent="0.2">
      <c r="A17" s="234">
        <v>11</v>
      </c>
      <c r="B17" s="844"/>
      <c r="C17" s="845"/>
      <c r="D17" s="845"/>
      <c r="E17" s="845"/>
      <c r="F17" s="845"/>
      <c r="G17" s="845"/>
      <c r="H17" s="845"/>
      <c r="I17" s="845"/>
      <c r="J17" s="845"/>
      <c r="K17" s="845"/>
      <c r="L17" s="845"/>
      <c r="M17" s="845"/>
      <c r="N17" s="845"/>
      <c r="O17" s="845"/>
      <c r="P17" s="846"/>
      <c r="Q17" s="847"/>
      <c r="R17" s="848"/>
      <c r="S17" s="848"/>
      <c r="T17" s="848"/>
      <c r="U17" s="848"/>
      <c r="V17" s="848"/>
      <c r="W17" s="848"/>
      <c r="X17" s="848"/>
      <c r="Y17" s="848"/>
      <c r="Z17" s="848"/>
      <c r="AA17" s="848"/>
      <c r="AB17" s="848"/>
      <c r="AC17" s="848"/>
      <c r="AD17" s="848"/>
      <c r="AE17" s="849"/>
      <c r="AF17" s="850"/>
      <c r="AG17" s="851"/>
      <c r="AH17" s="851"/>
      <c r="AI17" s="851"/>
      <c r="AJ17" s="852"/>
      <c r="AK17" s="833"/>
      <c r="AL17" s="834"/>
      <c r="AM17" s="834"/>
      <c r="AN17" s="834"/>
      <c r="AO17" s="834"/>
      <c r="AP17" s="834"/>
      <c r="AQ17" s="834"/>
      <c r="AR17" s="834"/>
      <c r="AS17" s="834"/>
      <c r="AT17" s="834"/>
      <c r="AU17" s="835"/>
      <c r="AV17" s="835"/>
      <c r="AW17" s="835"/>
      <c r="AX17" s="835"/>
      <c r="AY17" s="836"/>
      <c r="AZ17" s="228"/>
      <c r="BA17" s="228"/>
      <c r="BB17" s="228"/>
      <c r="BC17" s="228"/>
      <c r="BD17" s="228"/>
      <c r="BE17" s="229"/>
      <c r="BF17" s="229"/>
      <c r="BG17" s="229"/>
      <c r="BH17" s="229"/>
      <c r="BI17" s="229"/>
      <c r="BJ17" s="229"/>
      <c r="BK17" s="229"/>
      <c r="BL17" s="229"/>
      <c r="BM17" s="229"/>
      <c r="BN17" s="229"/>
      <c r="BO17" s="229"/>
      <c r="BP17" s="229"/>
      <c r="BQ17" s="234">
        <v>11</v>
      </c>
      <c r="BR17" s="235"/>
      <c r="BS17" s="837"/>
      <c r="BT17" s="838"/>
      <c r="BU17" s="838"/>
      <c r="BV17" s="838"/>
      <c r="BW17" s="838"/>
      <c r="BX17" s="838"/>
      <c r="BY17" s="838"/>
      <c r="BZ17" s="838"/>
      <c r="CA17" s="838"/>
      <c r="CB17" s="838"/>
      <c r="CC17" s="838"/>
      <c r="CD17" s="838"/>
      <c r="CE17" s="838"/>
      <c r="CF17" s="838"/>
      <c r="CG17" s="839"/>
      <c r="CH17" s="840"/>
      <c r="CI17" s="841"/>
      <c r="CJ17" s="841"/>
      <c r="CK17" s="841"/>
      <c r="CL17" s="842"/>
      <c r="CM17" s="840"/>
      <c r="CN17" s="841"/>
      <c r="CO17" s="841"/>
      <c r="CP17" s="841"/>
      <c r="CQ17" s="842"/>
      <c r="CR17" s="840"/>
      <c r="CS17" s="841"/>
      <c r="CT17" s="841"/>
      <c r="CU17" s="841"/>
      <c r="CV17" s="842"/>
      <c r="CW17" s="840"/>
      <c r="CX17" s="841"/>
      <c r="CY17" s="841"/>
      <c r="CZ17" s="841"/>
      <c r="DA17" s="842"/>
      <c r="DB17" s="840"/>
      <c r="DC17" s="841"/>
      <c r="DD17" s="841"/>
      <c r="DE17" s="841"/>
      <c r="DF17" s="842"/>
      <c r="DG17" s="840"/>
      <c r="DH17" s="841"/>
      <c r="DI17" s="841"/>
      <c r="DJ17" s="841"/>
      <c r="DK17" s="842"/>
      <c r="DL17" s="840"/>
      <c r="DM17" s="841"/>
      <c r="DN17" s="841"/>
      <c r="DO17" s="841"/>
      <c r="DP17" s="842"/>
      <c r="DQ17" s="840"/>
      <c r="DR17" s="841"/>
      <c r="DS17" s="841"/>
      <c r="DT17" s="841"/>
      <c r="DU17" s="842"/>
      <c r="DV17" s="837"/>
      <c r="DW17" s="838"/>
      <c r="DX17" s="838"/>
      <c r="DY17" s="838"/>
      <c r="DZ17" s="843"/>
      <c r="EA17" s="230"/>
    </row>
    <row r="18" spans="1:131" s="231" customFormat="1" ht="26.25" customHeight="1" x14ac:dyDescent="0.2">
      <c r="A18" s="234">
        <v>12</v>
      </c>
      <c r="B18" s="844"/>
      <c r="C18" s="845"/>
      <c r="D18" s="845"/>
      <c r="E18" s="845"/>
      <c r="F18" s="845"/>
      <c r="G18" s="845"/>
      <c r="H18" s="845"/>
      <c r="I18" s="845"/>
      <c r="J18" s="845"/>
      <c r="K18" s="845"/>
      <c r="L18" s="845"/>
      <c r="M18" s="845"/>
      <c r="N18" s="845"/>
      <c r="O18" s="845"/>
      <c r="P18" s="846"/>
      <c r="Q18" s="847"/>
      <c r="R18" s="848"/>
      <c r="S18" s="848"/>
      <c r="T18" s="848"/>
      <c r="U18" s="848"/>
      <c r="V18" s="848"/>
      <c r="W18" s="848"/>
      <c r="X18" s="848"/>
      <c r="Y18" s="848"/>
      <c r="Z18" s="848"/>
      <c r="AA18" s="848"/>
      <c r="AB18" s="848"/>
      <c r="AC18" s="848"/>
      <c r="AD18" s="848"/>
      <c r="AE18" s="849"/>
      <c r="AF18" s="850"/>
      <c r="AG18" s="851"/>
      <c r="AH18" s="851"/>
      <c r="AI18" s="851"/>
      <c r="AJ18" s="852"/>
      <c r="AK18" s="833"/>
      <c r="AL18" s="834"/>
      <c r="AM18" s="834"/>
      <c r="AN18" s="834"/>
      <c r="AO18" s="834"/>
      <c r="AP18" s="834"/>
      <c r="AQ18" s="834"/>
      <c r="AR18" s="834"/>
      <c r="AS18" s="834"/>
      <c r="AT18" s="834"/>
      <c r="AU18" s="835"/>
      <c r="AV18" s="835"/>
      <c r="AW18" s="835"/>
      <c r="AX18" s="835"/>
      <c r="AY18" s="836"/>
      <c r="AZ18" s="228"/>
      <c r="BA18" s="228"/>
      <c r="BB18" s="228"/>
      <c r="BC18" s="228"/>
      <c r="BD18" s="228"/>
      <c r="BE18" s="229"/>
      <c r="BF18" s="229"/>
      <c r="BG18" s="229"/>
      <c r="BH18" s="229"/>
      <c r="BI18" s="229"/>
      <c r="BJ18" s="229"/>
      <c r="BK18" s="229"/>
      <c r="BL18" s="229"/>
      <c r="BM18" s="229"/>
      <c r="BN18" s="229"/>
      <c r="BO18" s="229"/>
      <c r="BP18" s="229"/>
      <c r="BQ18" s="234">
        <v>12</v>
      </c>
      <c r="BR18" s="235"/>
      <c r="BS18" s="837"/>
      <c r="BT18" s="838"/>
      <c r="BU18" s="838"/>
      <c r="BV18" s="838"/>
      <c r="BW18" s="838"/>
      <c r="BX18" s="838"/>
      <c r="BY18" s="838"/>
      <c r="BZ18" s="838"/>
      <c r="CA18" s="838"/>
      <c r="CB18" s="838"/>
      <c r="CC18" s="838"/>
      <c r="CD18" s="838"/>
      <c r="CE18" s="838"/>
      <c r="CF18" s="838"/>
      <c r="CG18" s="839"/>
      <c r="CH18" s="840"/>
      <c r="CI18" s="841"/>
      <c r="CJ18" s="841"/>
      <c r="CK18" s="841"/>
      <c r="CL18" s="842"/>
      <c r="CM18" s="840"/>
      <c r="CN18" s="841"/>
      <c r="CO18" s="841"/>
      <c r="CP18" s="841"/>
      <c r="CQ18" s="842"/>
      <c r="CR18" s="840"/>
      <c r="CS18" s="841"/>
      <c r="CT18" s="841"/>
      <c r="CU18" s="841"/>
      <c r="CV18" s="842"/>
      <c r="CW18" s="840"/>
      <c r="CX18" s="841"/>
      <c r="CY18" s="841"/>
      <c r="CZ18" s="841"/>
      <c r="DA18" s="842"/>
      <c r="DB18" s="840"/>
      <c r="DC18" s="841"/>
      <c r="DD18" s="841"/>
      <c r="DE18" s="841"/>
      <c r="DF18" s="842"/>
      <c r="DG18" s="840"/>
      <c r="DH18" s="841"/>
      <c r="DI18" s="841"/>
      <c r="DJ18" s="841"/>
      <c r="DK18" s="842"/>
      <c r="DL18" s="840"/>
      <c r="DM18" s="841"/>
      <c r="DN18" s="841"/>
      <c r="DO18" s="841"/>
      <c r="DP18" s="842"/>
      <c r="DQ18" s="840"/>
      <c r="DR18" s="841"/>
      <c r="DS18" s="841"/>
      <c r="DT18" s="841"/>
      <c r="DU18" s="842"/>
      <c r="DV18" s="837"/>
      <c r="DW18" s="838"/>
      <c r="DX18" s="838"/>
      <c r="DY18" s="838"/>
      <c r="DZ18" s="843"/>
      <c r="EA18" s="230"/>
    </row>
    <row r="19" spans="1:131" s="231" customFormat="1" ht="26.25" customHeight="1" x14ac:dyDescent="0.2">
      <c r="A19" s="234">
        <v>13</v>
      </c>
      <c r="B19" s="844"/>
      <c r="C19" s="845"/>
      <c r="D19" s="845"/>
      <c r="E19" s="845"/>
      <c r="F19" s="845"/>
      <c r="G19" s="845"/>
      <c r="H19" s="845"/>
      <c r="I19" s="845"/>
      <c r="J19" s="845"/>
      <c r="K19" s="845"/>
      <c r="L19" s="845"/>
      <c r="M19" s="845"/>
      <c r="N19" s="845"/>
      <c r="O19" s="845"/>
      <c r="P19" s="846"/>
      <c r="Q19" s="847"/>
      <c r="R19" s="848"/>
      <c r="S19" s="848"/>
      <c r="T19" s="848"/>
      <c r="U19" s="848"/>
      <c r="V19" s="848"/>
      <c r="W19" s="848"/>
      <c r="X19" s="848"/>
      <c r="Y19" s="848"/>
      <c r="Z19" s="848"/>
      <c r="AA19" s="848"/>
      <c r="AB19" s="848"/>
      <c r="AC19" s="848"/>
      <c r="AD19" s="848"/>
      <c r="AE19" s="849"/>
      <c r="AF19" s="850"/>
      <c r="AG19" s="851"/>
      <c r="AH19" s="851"/>
      <c r="AI19" s="851"/>
      <c r="AJ19" s="852"/>
      <c r="AK19" s="833"/>
      <c r="AL19" s="834"/>
      <c r="AM19" s="834"/>
      <c r="AN19" s="834"/>
      <c r="AO19" s="834"/>
      <c r="AP19" s="834"/>
      <c r="AQ19" s="834"/>
      <c r="AR19" s="834"/>
      <c r="AS19" s="834"/>
      <c r="AT19" s="834"/>
      <c r="AU19" s="835"/>
      <c r="AV19" s="835"/>
      <c r="AW19" s="835"/>
      <c r="AX19" s="835"/>
      <c r="AY19" s="836"/>
      <c r="AZ19" s="228"/>
      <c r="BA19" s="228"/>
      <c r="BB19" s="228"/>
      <c r="BC19" s="228"/>
      <c r="BD19" s="228"/>
      <c r="BE19" s="229"/>
      <c r="BF19" s="229"/>
      <c r="BG19" s="229"/>
      <c r="BH19" s="229"/>
      <c r="BI19" s="229"/>
      <c r="BJ19" s="229"/>
      <c r="BK19" s="229"/>
      <c r="BL19" s="229"/>
      <c r="BM19" s="229"/>
      <c r="BN19" s="229"/>
      <c r="BO19" s="229"/>
      <c r="BP19" s="229"/>
      <c r="BQ19" s="234">
        <v>13</v>
      </c>
      <c r="BR19" s="235"/>
      <c r="BS19" s="837"/>
      <c r="BT19" s="838"/>
      <c r="BU19" s="838"/>
      <c r="BV19" s="838"/>
      <c r="BW19" s="838"/>
      <c r="BX19" s="838"/>
      <c r="BY19" s="838"/>
      <c r="BZ19" s="838"/>
      <c r="CA19" s="838"/>
      <c r="CB19" s="838"/>
      <c r="CC19" s="838"/>
      <c r="CD19" s="838"/>
      <c r="CE19" s="838"/>
      <c r="CF19" s="838"/>
      <c r="CG19" s="839"/>
      <c r="CH19" s="840"/>
      <c r="CI19" s="841"/>
      <c r="CJ19" s="841"/>
      <c r="CK19" s="841"/>
      <c r="CL19" s="842"/>
      <c r="CM19" s="840"/>
      <c r="CN19" s="841"/>
      <c r="CO19" s="841"/>
      <c r="CP19" s="841"/>
      <c r="CQ19" s="842"/>
      <c r="CR19" s="840"/>
      <c r="CS19" s="841"/>
      <c r="CT19" s="841"/>
      <c r="CU19" s="841"/>
      <c r="CV19" s="842"/>
      <c r="CW19" s="840"/>
      <c r="CX19" s="841"/>
      <c r="CY19" s="841"/>
      <c r="CZ19" s="841"/>
      <c r="DA19" s="842"/>
      <c r="DB19" s="840"/>
      <c r="DC19" s="841"/>
      <c r="DD19" s="841"/>
      <c r="DE19" s="841"/>
      <c r="DF19" s="842"/>
      <c r="DG19" s="840"/>
      <c r="DH19" s="841"/>
      <c r="DI19" s="841"/>
      <c r="DJ19" s="841"/>
      <c r="DK19" s="842"/>
      <c r="DL19" s="840"/>
      <c r="DM19" s="841"/>
      <c r="DN19" s="841"/>
      <c r="DO19" s="841"/>
      <c r="DP19" s="842"/>
      <c r="DQ19" s="840"/>
      <c r="DR19" s="841"/>
      <c r="DS19" s="841"/>
      <c r="DT19" s="841"/>
      <c r="DU19" s="842"/>
      <c r="DV19" s="837"/>
      <c r="DW19" s="838"/>
      <c r="DX19" s="838"/>
      <c r="DY19" s="838"/>
      <c r="DZ19" s="843"/>
      <c r="EA19" s="230"/>
    </row>
    <row r="20" spans="1:131" s="231" customFormat="1" ht="26.25" customHeight="1" x14ac:dyDescent="0.2">
      <c r="A20" s="234">
        <v>14</v>
      </c>
      <c r="B20" s="844"/>
      <c r="C20" s="845"/>
      <c r="D20" s="845"/>
      <c r="E20" s="845"/>
      <c r="F20" s="845"/>
      <c r="G20" s="845"/>
      <c r="H20" s="845"/>
      <c r="I20" s="845"/>
      <c r="J20" s="845"/>
      <c r="K20" s="845"/>
      <c r="L20" s="845"/>
      <c r="M20" s="845"/>
      <c r="N20" s="845"/>
      <c r="O20" s="845"/>
      <c r="P20" s="846"/>
      <c r="Q20" s="847"/>
      <c r="R20" s="848"/>
      <c r="S20" s="848"/>
      <c r="T20" s="848"/>
      <c r="U20" s="848"/>
      <c r="V20" s="848"/>
      <c r="W20" s="848"/>
      <c r="X20" s="848"/>
      <c r="Y20" s="848"/>
      <c r="Z20" s="848"/>
      <c r="AA20" s="848"/>
      <c r="AB20" s="848"/>
      <c r="AC20" s="848"/>
      <c r="AD20" s="848"/>
      <c r="AE20" s="849"/>
      <c r="AF20" s="850"/>
      <c r="AG20" s="851"/>
      <c r="AH20" s="851"/>
      <c r="AI20" s="851"/>
      <c r="AJ20" s="852"/>
      <c r="AK20" s="833"/>
      <c r="AL20" s="834"/>
      <c r="AM20" s="834"/>
      <c r="AN20" s="834"/>
      <c r="AO20" s="834"/>
      <c r="AP20" s="834"/>
      <c r="AQ20" s="834"/>
      <c r="AR20" s="834"/>
      <c r="AS20" s="834"/>
      <c r="AT20" s="834"/>
      <c r="AU20" s="835"/>
      <c r="AV20" s="835"/>
      <c r="AW20" s="835"/>
      <c r="AX20" s="835"/>
      <c r="AY20" s="836"/>
      <c r="AZ20" s="228"/>
      <c r="BA20" s="228"/>
      <c r="BB20" s="228"/>
      <c r="BC20" s="228"/>
      <c r="BD20" s="228"/>
      <c r="BE20" s="229"/>
      <c r="BF20" s="229"/>
      <c r="BG20" s="229"/>
      <c r="BH20" s="229"/>
      <c r="BI20" s="229"/>
      <c r="BJ20" s="229"/>
      <c r="BK20" s="229"/>
      <c r="BL20" s="229"/>
      <c r="BM20" s="229"/>
      <c r="BN20" s="229"/>
      <c r="BO20" s="229"/>
      <c r="BP20" s="229"/>
      <c r="BQ20" s="234">
        <v>14</v>
      </c>
      <c r="BR20" s="235"/>
      <c r="BS20" s="837"/>
      <c r="BT20" s="838"/>
      <c r="BU20" s="838"/>
      <c r="BV20" s="838"/>
      <c r="BW20" s="838"/>
      <c r="BX20" s="838"/>
      <c r="BY20" s="838"/>
      <c r="BZ20" s="838"/>
      <c r="CA20" s="838"/>
      <c r="CB20" s="838"/>
      <c r="CC20" s="838"/>
      <c r="CD20" s="838"/>
      <c r="CE20" s="838"/>
      <c r="CF20" s="838"/>
      <c r="CG20" s="839"/>
      <c r="CH20" s="840"/>
      <c r="CI20" s="841"/>
      <c r="CJ20" s="841"/>
      <c r="CK20" s="841"/>
      <c r="CL20" s="842"/>
      <c r="CM20" s="840"/>
      <c r="CN20" s="841"/>
      <c r="CO20" s="841"/>
      <c r="CP20" s="841"/>
      <c r="CQ20" s="842"/>
      <c r="CR20" s="840"/>
      <c r="CS20" s="841"/>
      <c r="CT20" s="841"/>
      <c r="CU20" s="841"/>
      <c r="CV20" s="842"/>
      <c r="CW20" s="840"/>
      <c r="CX20" s="841"/>
      <c r="CY20" s="841"/>
      <c r="CZ20" s="841"/>
      <c r="DA20" s="842"/>
      <c r="DB20" s="840"/>
      <c r="DC20" s="841"/>
      <c r="DD20" s="841"/>
      <c r="DE20" s="841"/>
      <c r="DF20" s="842"/>
      <c r="DG20" s="840"/>
      <c r="DH20" s="841"/>
      <c r="DI20" s="841"/>
      <c r="DJ20" s="841"/>
      <c r="DK20" s="842"/>
      <c r="DL20" s="840"/>
      <c r="DM20" s="841"/>
      <c r="DN20" s="841"/>
      <c r="DO20" s="841"/>
      <c r="DP20" s="842"/>
      <c r="DQ20" s="840"/>
      <c r="DR20" s="841"/>
      <c r="DS20" s="841"/>
      <c r="DT20" s="841"/>
      <c r="DU20" s="842"/>
      <c r="DV20" s="837"/>
      <c r="DW20" s="838"/>
      <c r="DX20" s="838"/>
      <c r="DY20" s="838"/>
      <c r="DZ20" s="843"/>
      <c r="EA20" s="230"/>
    </row>
    <row r="21" spans="1:131" s="231" customFormat="1" ht="26.25" customHeight="1" thickBot="1" x14ac:dyDescent="0.25">
      <c r="A21" s="234">
        <v>15</v>
      </c>
      <c r="B21" s="844"/>
      <c r="C21" s="845"/>
      <c r="D21" s="845"/>
      <c r="E21" s="845"/>
      <c r="F21" s="845"/>
      <c r="G21" s="845"/>
      <c r="H21" s="845"/>
      <c r="I21" s="845"/>
      <c r="J21" s="845"/>
      <c r="K21" s="845"/>
      <c r="L21" s="845"/>
      <c r="M21" s="845"/>
      <c r="N21" s="845"/>
      <c r="O21" s="845"/>
      <c r="P21" s="846"/>
      <c r="Q21" s="847"/>
      <c r="R21" s="848"/>
      <c r="S21" s="848"/>
      <c r="T21" s="848"/>
      <c r="U21" s="848"/>
      <c r="V21" s="848"/>
      <c r="W21" s="848"/>
      <c r="X21" s="848"/>
      <c r="Y21" s="848"/>
      <c r="Z21" s="848"/>
      <c r="AA21" s="848"/>
      <c r="AB21" s="848"/>
      <c r="AC21" s="848"/>
      <c r="AD21" s="848"/>
      <c r="AE21" s="849"/>
      <c r="AF21" s="850"/>
      <c r="AG21" s="851"/>
      <c r="AH21" s="851"/>
      <c r="AI21" s="851"/>
      <c r="AJ21" s="852"/>
      <c r="AK21" s="833"/>
      <c r="AL21" s="834"/>
      <c r="AM21" s="834"/>
      <c r="AN21" s="834"/>
      <c r="AO21" s="834"/>
      <c r="AP21" s="834"/>
      <c r="AQ21" s="834"/>
      <c r="AR21" s="834"/>
      <c r="AS21" s="834"/>
      <c r="AT21" s="834"/>
      <c r="AU21" s="835"/>
      <c r="AV21" s="835"/>
      <c r="AW21" s="835"/>
      <c r="AX21" s="835"/>
      <c r="AY21" s="836"/>
      <c r="AZ21" s="228"/>
      <c r="BA21" s="228"/>
      <c r="BB21" s="228"/>
      <c r="BC21" s="228"/>
      <c r="BD21" s="228"/>
      <c r="BE21" s="229"/>
      <c r="BF21" s="229"/>
      <c r="BG21" s="229"/>
      <c r="BH21" s="229"/>
      <c r="BI21" s="229"/>
      <c r="BJ21" s="229"/>
      <c r="BK21" s="229"/>
      <c r="BL21" s="229"/>
      <c r="BM21" s="229"/>
      <c r="BN21" s="229"/>
      <c r="BO21" s="229"/>
      <c r="BP21" s="229"/>
      <c r="BQ21" s="234">
        <v>15</v>
      </c>
      <c r="BR21" s="235"/>
      <c r="BS21" s="837"/>
      <c r="BT21" s="838"/>
      <c r="BU21" s="838"/>
      <c r="BV21" s="838"/>
      <c r="BW21" s="838"/>
      <c r="BX21" s="838"/>
      <c r="BY21" s="838"/>
      <c r="BZ21" s="838"/>
      <c r="CA21" s="838"/>
      <c r="CB21" s="838"/>
      <c r="CC21" s="838"/>
      <c r="CD21" s="838"/>
      <c r="CE21" s="838"/>
      <c r="CF21" s="838"/>
      <c r="CG21" s="839"/>
      <c r="CH21" s="840"/>
      <c r="CI21" s="841"/>
      <c r="CJ21" s="841"/>
      <c r="CK21" s="841"/>
      <c r="CL21" s="842"/>
      <c r="CM21" s="840"/>
      <c r="CN21" s="841"/>
      <c r="CO21" s="841"/>
      <c r="CP21" s="841"/>
      <c r="CQ21" s="842"/>
      <c r="CR21" s="840"/>
      <c r="CS21" s="841"/>
      <c r="CT21" s="841"/>
      <c r="CU21" s="841"/>
      <c r="CV21" s="842"/>
      <c r="CW21" s="840"/>
      <c r="CX21" s="841"/>
      <c r="CY21" s="841"/>
      <c r="CZ21" s="841"/>
      <c r="DA21" s="842"/>
      <c r="DB21" s="840"/>
      <c r="DC21" s="841"/>
      <c r="DD21" s="841"/>
      <c r="DE21" s="841"/>
      <c r="DF21" s="842"/>
      <c r="DG21" s="840"/>
      <c r="DH21" s="841"/>
      <c r="DI21" s="841"/>
      <c r="DJ21" s="841"/>
      <c r="DK21" s="842"/>
      <c r="DL21" s="840"/>
      <c r="DM21" s="841"/>
      <c r="DN21" s="841"/>
      <c r="DO21" s="841"/>
      <c r="DP21" s="842"/>
      <c r="DQ21" s="840"/>
      <c r="DR21" s="841"/>
      <c r="DS21" s="841"/>
      <c r="DT21" s="841"/>
      <c r="DU21" s="842"/>
      <c r="DV21" s="837"/>
      <c r="DW21" s="838"/>
      <c r="DX21" s="838"/>
      <c r="DY21" s="838"/>
      <c r="DZ21" s="843"/>
      <c r="EA21" s="230"/>
    </row>
    <row r="22" spans="1:131" s="231" customFormat="1" ht="26.25" customHeight="1" x14ac:dyDescent="0.2">
      <c r="A22" s="234">
        <v>16</v>
      </c>
      <c r="B22" s="844"/>
      <c r="C22" s="845"/>
      <c r="D22" s="845"/>
      <c r="E22" s="845"/>
      <c r="F22" s="845"/>
      <c r="G22" s="845"/>
      <c r="H22" s="845"/>
      <c r="I22" s="845"/>
      <c r="J22" s="845"/>
      <c r="K22" s="845"/>
      <c r="L22" s="845"/>
      <c r="M22" s="845"/>
      <c r="N22" s="845"/>
      <c r="O22" s="845"/>
      <c r="P22" s="846"/>
      <c r="Q22" s="863"/>
      <c r="R22" s="864"/>
      <c r="S22" s="864"/>
      <c r="T22" s="864"/>
      <c r="U22" s="864"/>
      <c r="V22" s="864"/>
      <c r="W22" s="864"/>
      <c r="X22" s="864"/>
      <c r="Y22" s="864"/>
      <c r="Z22" s="864"/>
      <c r="AA22" s="864"/>
      <c r="AB22" s="864"/>
      <c r="AC22" s="864"/>
      <c r="AD22" s="864"/>
      <c r="AE22" s="865"/>
      <c r="AF22" s="850"/>
      <c r="AG22" s="851"/>
      <c r="AH22" s="851"/>
      <c r="AI22" s="851"/>
      <c r="AJ22" s="852"/>
      <c r="AK22" s="866"/>
      <c r="AL22" s="867"/>
      <c r="AM22" s="867"/>
      <c r="AN22" s="867"/>
      <c r="AO22" s="867"/>
      <c r="AP22" s="867"/>
      <c r="AQ22" s="867"/>
      <c r="AR22" s="867"/>
      <c r="AS22" s="867"/>
      <c r="AT22" s="867"/>
      <c r="AU22" s="868"/>
      <c r="AV22" s="868"/>
      <c r="AW22" s="868"/>
      <c r="AX22" s="868"/>
      <c r="AY22" s="869"/>
      <c r="AZ22" s="870" t="s">
        <v>390</v>
      </c>
      <c r="BA22" s="870"/>
      <c r="BB22" s="870"/>
      <c r="BC22" s="870"/>
      <c r="BD22" s="871"/>
      <c r="BE22" s="229"/>
      <c r="BF22" s="229"/>
      <c r="BG22" s="229"/>
      <c r="BH22" s="229"/>
      <c r="BI22" s="229"/>
      <c r="BJ22" s="229"/>
      <c r="BK22" s="229"/>
      <c r="BL22" s="229"/>
      <c r="BM22" s="229"/>
      <c r="BN22" s="229"/>
      <c r="BO22" s="229"/>
      <c r="BP22" s="229"/>
      <c r="BQ22" s="234">
        <v>16</v>
      </c>
      <c r="BR22" s="235"/>
      <c r="BS22" s="837"/>
      <c r="BT22" s="838"/>
      <c r="BU22" s="838"/>
      <c r="BV22" s="838"/>
      <c r="BW22" s="838"/>
      <c r="BX22" s="838"/>
      <c r="BY22" s="838"/>
      <c r="BZ22" s="838"/>
      <c r="CA22" s="838"/>
      <c r="CB22" s="838"/>
      <c r="CC22" s="838"/>
      <c r="CD22" s="838"/>
      <c r="CE22" s="838"/>
      <c r="CF22" s="838"/>
      <c r="CG22" s="839"/>
      <c r="CH22" s="840"/>
      <c r="CI22" s="841"/>
      <c r="CJ22" s="841"/>
      <c r="CK22" s="841"/>
      <c r="CL22" s="842"/>
      <c r="CM22" s="840"/>
      <c r="CN22" s="841"/>
      <c r="CO22" s="841"/>
      <c r="CP22" s="841"/>
      <c r="CQ22" s="842"/>
      <c r="CR22" s="840"/>
      <c r="CS22" s="841"/>
      <c r="CT22" s="841"/>
      <c r="CU22" s="841"/>
      <c r="CV22" s="842"/>
      <c r="CW22" s="840"/>
      <c r="CX22" s="841"/>
      <c r="CY22" s="841"/>
      <c r="CZ22" s="841"/>
      <c r="DA22" s="842"/>
      <c r="DB22" s="840"/>
      <c r="DC22" s="841"/>
      <c r="DD22" s="841"/>
      <c r="DE22" s="841"/>
      <c r="DF22" s="842"/>
      <c r="DG22" s="840"/>
      <c r="DH22" s="841"/>
      <c r="DI22" s="841"/>
      <c r="DJ22" s="841"/>
      <c r="DK22" s="842"/>
      <c r="DL22" s="840"/>
      <c r="DM22" s="841"/>
      <c r="DN22" s="841"/>
      <c r="DO22" s="841"/>
      <c r="DP22" s="842"/>
      <c r="DQ22" s="840"/>
      <c r="DR22" s="841"/>
      <c r="DS22" s="841"/>
      <c r="DT22" s="841"/>
      <c r="DU22" s="842"/>
      <c r="DV22" s="837"/>
      <c r="DW22" s="838"/>
      <c r="DX22" s="838"/>
      <c r="DY22" s="838"/>
      <c r="DZ22" s="843"/>
      <c r="EA22" s="230"/>
    </row>
    <row r="23" spans="1:131" s="231" customFormat="1" ht="26.25" customHeight="1" thickBot="1" x14ac:dyDescent="0.25">
      <c r="A23" s="236" t="s">
        <v>391</v>
      </c>
      <c r="B23" s="853" t="s">
        <v>392</v>
      </c>
      <c r="C23" s="854"/>
      <c r="D23" s="854"/>
      <c r="E23" s="854"/>
      <c r="F23" s="854"/>
      <c r="G23" s="854"/>
      <c r="H23" s="854"/>
      <c r="I23" s="854"/>
      <c r="J23" s="854"/>
      <c r="K23" s="854"/>
      <c r="L23" s="854"/>
      <c r="M23" s="854"/>
      <c r="N23" s="854"/>
      <c r="O23" s="854"/>
      <c r="P23" s="855"/>
      <c r="Q23" s="856">
        <v>42044</v>
      </c>
      <c r="R23" s="857"/>
      <c r="S23" s="857"/>
      <c r="T23" s="857"/>
      <c r="U23" s="857"/>
      <c r="V23" s="857">
        <v>40941</v>
      </c>
      <c r="W23" s="857"/>
      <c r="X23" s="857"/>
      <c r="Y23" s="857"/>
      <c r="Z23" s="857"/>
      <c r="AA23" s="857"/>
      <c r="AB23" s="857"/>
      <c r="AC23" s="857"/>
      <c r="AD23" s="857"/>
      <c r="AE23" s="858"/>
      <c r="AF23" s="859">
        <v>919</v>
      </c>
      <c r="AG23" s="857"/>
      <c r="AH23" s="857"/>
      <c r="AI23" s="857"/>
      <c r="AJ23" s="860"/>
      <c r="AK23" s="861"/>
      <c r="AL23" s="862"/>
      <c r="AM23" s="862"/>
      <c r="AN23" s="862"/>
      <c r="AO23" s="862"/>
      <c r="AP23" s="857"/>
      <c r="AQ23" s="857"/>
      <c r="AR23" s="857"/>
      <c r="AS23" s="857"/>
      <c r="AT23" s="857"/>
      <c r="AU23" s="873"/>
      <c r="AV23" s="873"/>
      <c r="AW23" s="873"/>
      <c r="AX23" s="873"/>
      <c r="AY23" s="874"/>
      <c r="AZ23" s="875" t="s">
        <v>393</v>
      </c>
      <c r="BA23" s="876"/>
      <c r="BB23" s="876"/>
      <c r="BC23" s="876"/>
      <c r="BD23" s="877"/>
      <c r="BE23" s="229"/>
      <c r="BF23" s="229"/>
      <c r="BG23" s="229"/>
      <c r="BH23" s="229"/>
      <c r="BI23" s="229"/>
      <c r="BJ23" s="229"/>
      <c r="BK23" s="229"/>
      <c r="BL23" s="229"/>
      <c r="BM23" s="229"/>
      <c r="BN23" s="229"/>
      <c r="BO23" s="229"/>
      <c r="BP23" s="229"/>
      <c r="BQ23" s="234">
        <v>17</v>
      </c>
      <c r="BR23" s="235"/>
      <c r="BS23" s="837"/>
      <c r="BT23" s="838"/>
      <c r="BU23" s="838"/>
      <c r="BV23" s="838"/>
      <c r="BW23" s="838"/>
      <c r="BX23" s="838"/>
      <c r="BY23" s="838"/>
      <c r="BZ23" s="838"/>
      <c r="CA23" s="838"/>
      <c r="CB23" s="838"/>
      <c r="CC23" s="838"/>
      <c r="CD23" s="838"/>
      <c r="CE23" s="838"/>
      <c r="CF23" s="838"/>
      <c r="CG23" s="839"/>
      <c r="CH23" s="840"/>
      <c r="CI23" s="841"/>
      <c r="CJ23" s="841"/>
      <c r="CK23" s="841"/>
      <c r="CL23" s="842"/>
      <c r="CM23" s="840"/>
      <c r="CN23" s="841"/>
      <c r="CO23" s="841"/>
      <c r="CP23" s="841"/>
      <c r="CQ23" s="842"/>
      <c r="CR23" s="840"/>
      <c r="CS23" s="841"/>
      <c r="CT23" s="841"/>
      <c r="CU23" s="841"/>
      <c r="CV23" s="842"/>
      <c r="CW23" s="840"/>
      <c r="CX23" s="841"/>
      <c r="CY23" s="841"/>
      <c r="CZ23" s="841"/>
      <c r="DA23" s="842"/>
      <c r="DB23" s="840"/>
      <c r="DC23" s="841"/>
      <c r="DD23" s="841"/>
      <c r="DE23" s="841"/>
      <c r="DF23" s="842"/>
      <c r="DG23" s="840"/>
      <c r="DH23" s="841"/>
      <c r="DI23" s="841"/>
      <c r="DJ23" s="841"/>
      <c r="DK23" s="842"/>
      <c r="DL23" s="840"/>
      <c r="DM23" s="841"/>
      <c r="DN23" s="841"/>
      <c r="DO23" s="841"/>
      <c r="DP23" s="842"/>
      <c r="DQ23" s="840"/>
      <c r="DR23" s="841"/>
      <c r="DS23" s="841"/>
      <c r="DT23" s="841"/>
      <c r="DU23" s="842"/>
      <c r="DV23" s="837"/>
      <c r="DW23" s="838"/>
      <c r="DX23" s="838"/>
      <c r="DY23" s="838"/>
      <c r="DZ23" s="843"/>
      <c r="EA23" s="230"/>
    </row>
    <row r="24" spans="1:131" s="231" customFormat="1" ht="26.25" customHeight="1" x14ac:dyDescent="0.2">
      <c r="A24" s="872" t="s">
        <v>394</v>
      </c>
      <c r="B24" s="872"/>
      <c r="C24" s="872"/>
      <c r="D24" s="872"/>
      <c r="E24" s="872"/>
      <c r="F24" s="872"/>
      <c r="G24" s="872"/>
      <c r="H24" s="872"/>
      <c r="I24" s="872"/>
      <c r="J24" s="872"/>
      <c r="K24" s="872"/>
      <c r="L24" s="872"/>
      <c r="M24" s="872"/>
      <c r="N24" s="872"/>
      <c r="O24" s="872"/>
      <c r="P24" s="872"/>
      <c r="Q24" s="872"/>
      <c r="R24" s="872"/>
      <c r="S24" s="872"/>
      <c r="T24" s="872"/>
      <c r="U24" s="872"/>
      <c r="V24" s="872"/>
      <c r="W24" s="872"/>
      <c r="X24" s="872"/>
      <c r="Y24" s="872"/>
      <c r="Z24" s="872"/>
      <c r="AA24" s="872"/>
      <c r="AB24" s="872"/>
      <c r="AC24" s="872"/>
      <c r="AD24" s="872"/>
      <c r="AE24" s="872"/>
      <c r="AF24" s="872"/>
      <c r="AG24" s="872"/>
      <c r="AH24" s="872"/>
      <c r="AI24" s="872"/>
      <c r="AJ24" s="872"/>
      <c r="AK24" s="872"/>
      <c r="AL24" s="872"/>
      <c r="AM24" s="872"/>
      <c r="AN24" s="872"/>
      <c r="AO24" s="872"/>
      <c r="AP24" s="872"/>
      <c r="AQ24" s="872"/>
      <c r="AR24" s="872"/>
      <c r="AS24" s="872"/>
      <c r="AT24" s="872"/>
      <c r="AU24" s="872"/>
      <c r="AV24" s="872"/>
      <c r="AW24" s="872"/>
      <c r="AX24" s="872"/>
      <c r="AY24" s="872"/>
      <c r="AZ24" s="228"/>
      <c r="BA24" s="228"/>
      <c r="BB24" s="228"/>
      <c r="BC24" s="228"/>
      <c r="BD24" s="228"/>
      <c r="BE24" s="229"/>
      <c r="BF24" s="229"/>
      <c r="BG24" s="229"/>
      <c r="BH24" s="229"/>
      <c r="BI24" s="229"/>
      <c r="BJ24" s="229"/>
      <c r="BK24" s="229"/>
      <c r="BL24" s="229"/>
      <c r="BM24" s="229"/>
      <c r="BN24" s="229"/>
      <c r="BO24" s="229"/>
      <c r="BP24" s="229"/>
      <c r="BQ24" s="234">
        <v>18</v>
      </c>
      <c r="BR24" s="235"/>
      <c r="BS24" s="837"/>
      <c r="BT24" s="838"/>
      <c r="BU24" s="838"/>
      <c r="BV24" s="838"/>
      <c r="BW24" s="838"/>
      <c r="BX24" s="838"/>
      <c r="BY24" s="838"/>
      <c r="BZ24" s="838"/>
      <c r="CA24" s="838"/>
      <c r="CB24" s="838"/>
      <c r="CC24" s="838"/>
      <c r="CD24" s="838"/>
      <c r="CE24" s="838"/>
      <c r="CF24" s="838"/>
      <c r="CG24" s="839"/>
      <c r="CH24" s="840"/>
      <c r="CI24" s="841"/>
      <c r="CJ24" s="841"/>
      <c r="CK24" s="841"/>
      <c r="CL24" s="842"/>
      <c r="CM24" s="840"/>
      <c r="CN24" s="841"/>
      <c r="CO24" s="841"/>
      <c r="CP24" s="841"/>
      <c r="CQ24" s="842"/>
      <c r="CR24" s="840"/>
      <c r="CS24" s="841"/>
      <c r="CT24" s="841"/>
      <c r="CU24" s="841"/>
      <c r="CV24" s="842"/>
      <c r="CW24" s="840"/>
      <c r="CX24" s="841"/>
      <c r="CY24" s="841"/>
      <c r="CZ24" s="841"/>
      <c r="DA24" s="842"/>
      <c r="DB24" s="840"/>
      <c r="DC24" s="841"/>
      <c r="DD24" s="841"/>
      <c r="DE24" s="841"/>
      <c r="DF24" s="842"/>
      <c r="DG24" s="840"/>
      <c r="DH24" s="841"/>
      <c r="DI24" s="841"/>
      <c r="DJ24" s="841"/>
      <c r="DK24" s="842"/>
      <c r="DL24" s="840"/>
      <c r="DM24" s="841"/>
      <c r="DN24" s="841"/>
      <c r="DO24" s="841"/>
      <c r="DP24" s="842"/>
      <c r="DQ24" s="840"/>
      <c r="DR24" s="841"/>
      <c r="DS24" s="841"/>
      <c r="DT24" s="841"/>
      <c r="DU24" s="842"/>
      <c r="DV24" s="837"/>
      <c r="DW24" s="838"/>
      <c r="DX24" s="838"/>
      <c r="DY24" s="838"/>
      <c r="DZ24" s="843"/>
      <c r="EA24" s="230"/>
    </row>
    <row r="25" spans="1:131" ht="26.25" customHeight="1" thickBot="1" x14ac:dyDescent="0.25">
      <c r="A25" s="789" t="s">
        <v>395</v>
      </c>
      <c r="B25" s="789"/>
      <c r="C25" s="789"/>
      <c r="D25" s="789"/>
      <c r="E25" s="789"/>
      <c r="F25" s="789"/>
      <c r="G25" s="789"/>
      <c r="H25" s="789"/>
      <c r="I25" s="789"/>
      <c r="J25" s="789"/>
      <c r="K25" s="789"/>
      <c r="L25" s="789"/>
      <c r="M25" s="789"/>
      <c r="N25" s="789"/>
      <c r="O25" s="789"/>
      <c r="P25" s="789"/>
      <c r="Q25" s="789"/>
      <c r="R25" s="789"/>
      <c r="S25" s="789"/>
      <c r="T25" s="789"/>
      <c r="U25" s="789"/>
      <c r="V25" s="789"/>
      <c r="W25" s="789"/>
      <c r="X25" s="789"/>
      <c r="Y25" s="789"/>
      <c r="Z25" s="789"/>
      <c r="AA25" s="789"/>
      <c r="AB25" s="789"/>
      <c r="AC25" s="789"/>
      <c r="AD25" s="789"/>
      <c r="AE25" s="789"/>
      <c r="AF25" s="789"/>
      <c r="AG25" s="789"/>
      <c r="AH25" s="789"/>
      <c r="AI25" s="789"/>
      <c r="AJ25" s="789"/>
      <c r="AK25" s="789"/>
      <c r="AL25" s="789"/>
      <c r="AM25" s="789"/>
      <c r="AN25" s="789"/>
      <c r="AO25" s="789"/>
      <c r="AP25" s="789"/>
      <c r="AQ25" s="789"/>
      <c r="AR25" s="789"/>
      <c r="AS25" s="789"/>
      <c r="AT25" s="789"/>
      <c r="AU25" s="789"/>
      <c r="AV25" s="789"/>
      <c r="AW25" s="789"/>
      <c r="AX25" s="789"/>
      <c r="AY25" s="789"/>
      <c r="AZ25" s="789"/>
      <c r="BA25" s="789"/>
      <c r="BB25" s="789"/>
      <c r="BC25" s="789"/>
      <c r="BD25" s="789"/>
      <c r="BE25" s="789"/>
      <c r="BF25" s="789"/>
      <c r="BG25" s="789"/>
      <c r="BH25" s="789"/>
      <c r="BI25" s="789"/>
      <c r="BJ25" s="228"/>
      <c r="BK25" s="228"/>
      <c r="BL25" s="228"/>
      <c r="BM25" s="228"/>
      <c r="BN25" s="228"/>
      <c r="BO25" s="237"/>
      <c r="BP25" s="237"/>
      <c r="BQ25" s="234">
        <v>19</v>
      </c>
      <c r="BR25" s="235"/>
      <c r="BS25" s="837"/>
      <c r="BT25" s="838"/>
      <c r="BU25" s="838"/>
      <c r="BV25" s="838"/>
      <c r="BW25" s="838"/>
      <c r="BX25" s="838"/>
      <c r="BY25" s="838"/>
      <c r="BZ25" s="838"/>
      <c r="CA25" s="838"/>
      <c r="CB25" s="838"/>
      <c r="CC25" s="838"/>
      <c r="CD25" s="838"/>
      <c r="CE25" s="838"/>
      <c r="CF25" s="838"/>
      <c r="CG25" s="839"/>
      <c r="CH25" s="840"/>
      <c r="CI25" s="841"/>
      <c r="CJ25" s="841"/>
      <c r="CK25" s="841"/>
      <c r="CL25" s="842"/>
      <c r="CM25" s="840"/>
      <c r="CN25" s="841"/>
      <c r="CO25" s="841"/>
      <c r="CP25" s="841"/>
      <c r="CQ25" s="842"/>
      <c r="CR25" s="840"/>
      <c r="CS25" s="841"/>
      <c r="CT25" s="841"/>
      <c r="CU25" s="841"/>
      <c r="CV25" s="842"/>
      <c r="CW25" s="840"/>
      <c r="CX25" s="841"/>
      <c r="CY25" s="841"/>
      <c r="CZ25" s="841"/>
      <c r="DA25" s="842"/>
      <c r="DB25" s="840"/>
      <c r="DC25" s="841"/>
      <c r="DD25" s="841"/>
      <c r="DE25" s="841"/>
      <c r="DF25" s="842"/>
      <c r="DG25" s="840"/>
      <c r="DH25" s="841"/>
      <c r="DI25" s="841"/>
      <c r="DJ25" s="841"/>
      <c r="DK25" s="842"/>
      <c r="DL25" s="840"/>
      <c r="DM25" s="841"/>
      <c r="DN25" s="841"/>
      <c r="DO25" s="841"/>
      <c r="DP25" s="842"/>
      <c r="DQ25" s="840"/>
      <c r="DR25" s="841"/>
      <c r="DS25" s="841"/>
      <c r="DT25" s="841"/>
      <c r="DU25" s="842"/>
      <c r="DV25" s="837"/>
      <c r="DW25" s="838"/>
      <c r="DX25" s="838"/>
      <c r="DY25" s="838"/>
      <c r="DZ25" s="843"/>
      <c r="EA25" s="226"/>
    </row>
    <row r="26" spans="1:131" ht="26.25" customHeight="1" x14ac:dyDescent="0.2">
      <c r="A26" s="791" t="s">
        <v>371</v>
      </c>
      <c r="B26" s="792"/>
      <c r="C26" s="792"/>
      <c r="D26" s="792"/>
      <c r="E26" s="792"/>
      <c r="F26" s="792"/>
      <c r="G26" s="792"/>
      <c r="H26" s="792"/>
      <c r="I26" s="792"/>
      <c r="J26" s="792"/>
      <c r="K26" s="792"/>
      <c r="L26" s="792"/>
      <c r="M26" s="792"/>
      <c r="N26" s="792"/>
      <c r="O26" s="792"/>
      <c r="P26" s="793"/>
      <c r="Q26" s="797" t="s">
        <v>396</v>
      </c>
      <c r="R26" s="798"/>
      <c r="S26" s="798"/>
      <c r="T26" s="798"/>
      <c r="U26" s="799"/>
      <c r="V26" s="797" t="s">
        <v>397</v>
      </c>
      <c r="W26" s="798"/>
      <c r="X26" s="798"/>
      <c r="Y26" s="798"/>
      <c r="Z26" s="799"/>
      <c r="AA26" s="797" t="s">
        <v>398</v>
      </c>
      <c r="AB26" s="798"/>
      <c r="AC26" s="798"/>
      <c r="AD26" s="798"/>
      <c r="AE26" s="798"/>
      <c r="AF26" s="878" t="s">
        <v>399</v>
      </c>
      <c r="AG26" s="879"/>
      <c r="AH26" s="879"/>
      <c r="AI26" s="879"/>
      <c r="AJ26" s="880"/>
      <c r="AK26" s="798" t="s">
        <v>400</v>
      </c>
      <c r="AL26" s="798"/>
      <c r="AM26" s="798"/>
      <c r="AN26" s="798"/>
      <c r="AO26" s="799"/>
      <c r="AP26" s="797" t="s">
        <v>401</v>
      </c>
      <c r="AQ26" s="798"/>
      <c r="AR26" s="798"/>
      <c r="AS26" s="798"/>
      <c r="AT26" s="799"/>
      <c r="AU26" s="797" t="s">
        <v>402</v>
      </c>
      <c r="AV26" s="798"/>
      <c r="AW26" s="798"/>
      <c r="AX26" s="798"/>
      <c r="AY26" s="799"/>
      <c r="AZ26" s="797" t="s">
        <v>403</v>
      </c>
      <c r="BA26" s="798"/>
      <c r="BB26" s="798"/>
      <c r="BC26" s="798"/>
      <c r="BD26" s="799"/>
      <c r="BE26" s="797" t="s">
        <v>378</v>
      </c>
      <c r="BF26" s="798"/>
      <c r="BG26" s="798"/>
      <c r="BH26" s="798"/>
      <c r="BI26" s="804"/>
      <c r="BJ26" s="228"/>
      <c r="BK26" s="228"/>
      <c r="BL26" s="228"/>
      <c r="BM26" s="228"/>
      <c r="BN26" s="228"/>
      <c r="BO26" s="237"/>
      <c r="BP26" s="237"/>
      <c r="BQ26" s="234">
        <v>20</v>
      </c>
      <c r="BR26" s="235"/>
      <c r="BS26" s="837"/>
      <c r="BT26" s="838"/>
      <c r="BU26" s="838"/>
      <c r="BV26" s="838"/>
      <c r="BW26" s="838"/>
      <c r="BX26" s="838"/>
      <c r="BY26" s="838"/>
      <c r="BZ26" s="838"/>
      <c r="CA26" s="838"/>
      <c r="CB26" s="838"/>
      <c r="CC26" s="838"/>
      <c r="CD26" s="838"/>
      <c r="CE26" s="838"/>
      <c r="CF26" s="838"/>
      <c r="CG26" s="839"/>
      <c r="CH26" s="840"/>
      <c r="CI26" s="841"/>
      <c r="CJ26" s="841"/>
      <c r="CK26" s="841"/>
      <c r="CL26" s="842"/>
      <c r="CM26" s="840"/>
      <c r="CN26" s="841"/>
      <c r="CO26" s="841"/>
      <c r="CP26" s="841"/>
      <c r="CQ26" s="842"/>
      <c r="CR26" s="840"/>
      <c r="CS26" s="841"/>
      <c r="CT26" s="841"/>
      <c r="CU26" s="841"/>
      <c r="CV26" s="842"/>
      <c r="CW26" s="840"/>
      <c r="CX26" s="841"/>
      <c r="CY26" s="841"/>
      <c r="CZ26" s="841"/>
      <c r="DA26" s="842"/>
      <c r="DB26" s="840"/>
      <c r="DC26" s="841"/>
      <c r="DD26" s="841"/>
      <c r="DE26" s="841"/>
      <c r="DF26" s="842"/>
      <c r="DG26" s="840"/>
      <c r="DH26" s="841"/>
      <c r="DI26" s="841"/>
      <c r="DJ26" s="841"/>
      <c r="DK26" s="842"/>
      <c r="DL26" s="840"/>
      <c r="DM26" s="841"/>
      <c r="DN26" s="841"/>
      <c r="DO26" s="841"/>
      <c r="DP26" s="842"/>
      <c r="DQ26" s="840"/>
      <c r="DR26" s="841"/>
      <c r="DS26" s="841"/>
      <c r="DT26" s="841"/>
      <c r="DU26" s="842"/>
      <c r="DV26" s="837"/>
      <c r="DW26" s="838"/>
      <c r="DX26" s="838"/>
      <c r="DY26" s="838"/>
      <c r="DZ26" s="843"/>
      <c r="EA26" s="226"/>
    </row>
    <row r="27" spans="1:131" ht="26.25" customHeight="1" thickBot="1" x14ac:dyDescent="0.25">
      <c r="A27" s="794"/>
      <c r="B27" s="795"/>
      <c r="C27" s="795"/>
      <c r="D27" s="795"/>
      <c r="E27" s="795"/>
      <c r="F27" s="795"/>
      <c r="G27" s="795"/>
      <c r="H27" s="795"/>
      <c r="I27" s="795"/>
      <c r="J27" s="795"/>
      <c r="K27" s="795"/>
      <c r="L27" s="795"/>
      <c r="M27" s="795"/>
      <c r="N27" s="795"/>
      <c r="O27" s="795"/>
      <c r="P27" s="796"/>
      <c r="Q27" s="800"/>
      <c r="R27" s="801"/>
      <c r="S27" s="801"/>
      <c r="T27" s="801"/>
      <c r="U27" s="802"/>
      <c r="V27" s="800"/>
      <c r="W27" s="801"/>
      <c r="X27" s="801"/>
      <c r="Y27" s="801"/>
      <c r="Z27" s="802"/>
      <c r="AA27" s="800"/>
      <c r="AB27" s="801"/>
      <c r="AC27" s="801"/>
      <c r="AD27" s="801"/>
      <c r="AE27" s="801"/>
      <c r="AF27" s="881"/>
      <c r="AG27" s="882"/>
      <c r="AH27" s="882"/>
      <c r="AI27" s="882"/>
      <c r="AJ27" s="883"/>
      <c r="AK27" s="801"/>
      <c r="AL27" s="801"/>
      <c r="AM27" s="801"/>
      <c r="AN27" s="801"/>
      <c r="AO27" s="802"/>
      <c r="AP27" s="800"/>
      <c r="AQ27" s="801"/>
      <c r="AR27" s="801"/>
      <c r="AS27" s="801"/>
      <c r="AT27" s="802"/>
      <c r="AU27" s="800"/>
      <c r="AV27" s="801"/>
      <c r="AW27" s="801"/>
      <c r="AX27" s="801"/>
      <c r="AY27" s="802"/>
      <c r="AZ27" s="800"/>
      <c r="BA27" s="801"/>
      <c r="BB27" s="801"/>
      <c r="BC27" s="801"/>
      <c r="BD27" s="802"/>
      <c r="BE27" s="800"/>
      <c r="BF27" s="801"/>
      <c r="BG27" s="801"/>
      <c r="BH27" s="801"/>
      <c r="BI27" s="806"/>
      <c r="BJ27" s="228"/>
      <c r="BK27" s="228"/>
      <c r="BL27" s="228"/>
      <c r="BM27" s="228"/>
      <c r="BN27" s="228"/>
      <c r="BO27" s="237"/>
      <c r="BP27" s="237"/>
      <c r="BQ27" s="234">
        <v>21</v>
      </c>
      <c r="BR27" s="235"/>
      <c r="BS27" s="837"/>
      <c r="BT27" s="838"/>
      <c r="BU27" s="838"/>
      <c r="BV27" s="838"/>
      <c r="BW27" s="838"/>
      <c r="BX27" s="838"/>
      <c r="BY27" s="838"/>
      <c r="BZ27" s="838"/>
      <c r="CA27" s="838"/>
      <c r="CB27" s="838"/>
      <c r="CC27" s="838"/>
      <c r="CD27" s="838"/>
      <c r="CE27" s="838"/>
      <c r="CF27" s="838"/>
      <c r="CG27" s="839"/>
      <c r="CH27" s="840"/>
      <c r="CI27" s="841"/>
      <c r="CJ27" s="841"/>
      <c r="CK27" s="841"/>
      <c r="CL27" s="842"/>
      <c r="CM27" s="840"/>
      <c r="CN27" s="841"/>
      <c r="CO27" s="841"/>
      <c r="CP27" s="841"/>
      <c r="CQ27" s="842"/>
      <c r="CR27" s="840"/>
      <c r="CS27" s="841"/>
      <c r="CT27" s="841"/>
      <c r="CU27" s="841"/>
      <c r="CV27" s="842"/>
      <c r="CW27" s="840"/>
      <c r="CX27" s="841"/>
      <c r="CY27" s="841"/>
      <c r="CZ27" s="841"/>
      <c r="DA27" s="842"/>
      <c r="DB27" s="840"/>
      <c r="DC27" s="841"/>
      <c r="DD27" s="841"/>
      <c r="DE27" s="841"/>
      <c r="DF27" s="842"/>
      <c r="DG27" s="840"/>
      <c r="DH27" s="841"/>
      <c r="DI27" s="841"/>
      <c r="DJ27" s="841"/>
      <c r="DK27" s="842"/>
      <c r="DL27" s="840"/>
      <c r="DM27" s="841"/>
      <c r="DN27" s="841"/>
      <c r="DO27" s="841"/>
      <c r="DP27" s="842"/>
      <c r="DQ27" s="840"/>
      <c r="DR27" s="841"/>
      <c r="DS27" s="841"/>
      <c r="DT27" s="841"/>
      <c r="DU27" s="842"/>
      <c r="DV27" s="837"/>
      <c r="DW27" s="838"/>
      <c r="DX27" s="838"/>
      <c r="DY27" s="838"/>
      <c r="DZ27" s="843"/>
      <c r="EA27" s="226"/>
    </row>
    <row r="28" spans="1:131" ht="26.25" customHeight="1" thickTop="1" x14ac:dyDescent="0.2">
      <c r="A28" s="238">
        <v>1</v>
      </c>
      <c r="B28" s="813" t="s">
        <v>404</v>
      </c>
      <c r="C28" s="814"/>
      <c r="D28" s="814"/>
      <c r="E28" s="814"/>
      <c r="F28" s="814"/>
      <c r="G28" s="814"/>
      <c r="H28" s="814"/>
      <c r="I28" s="814"/>
      <c r="J28" s="814"/>
      <c r="K28" s="814"/>
      <c r="L28" s="814"/>
      <c r="M28" s="814"/>
      <c r="N28" s="814"/>
      <c r="O28" s="814"/>
      <c r="P28" s="815"/>
      <c r="Q28" s="886">
        <v>7864</v>
      </c>
      <c r="R28" s="887"/>
      <c r="S28" s="887"/>
      <c r="T28" s="887"/>
      <c r="U28" s="887"/>
      <c r="V28" s="887">
        <v>7247</v>
      </c>
      <c r="W28" s="887"/>
      <c r="X28" s="887"/>
      <c r="Y28" s="887"/>
      <c r="Z28" s="887"/>
      <c r="AA28" s="887">
        <v>618</v>
      </c>
      <c r="AB28" s="887"/>
      <c r="AC28" s="887"/>
      <c r="AD28" s="887"/>
      <c r="AE28" s="888"/>
      <c r="AF28" s="889">
        <v>618</v>
      </c>
      <c r="AG28" s="887"/>
      <c r="AH28" s="887"/>
      <c r="AI28" s="887"/>
      <c r="AJ28" s="890"/>
      <c r="AK28" s="891">
        <v>656</v>
      </c>
      <c r="AL28" s="892"/>
      <c r="AM28" s="892"/>
      <c r="AN28" s="892"/>
      <c r="AO28" s="892"/>
      <c r="AP28" s="892" t="s">
        <v>595</v>
      </c>
      <c r="AQ28" s="892"/>
      <c r="AR28" s="892"/>
      <c r="AS28" s="892"/>
      <c r="AT28" s="892"/>
      <c r="AU28" s="892" t="s">
        <v>595</v>
      </c>
      <c r="AV28" s="892"/>
      <c r="AW28" s="892"/>
      <c r="AX28" s="892"/>
      <c r="AY28" s="892"/>
      <c r="AZ28" s="893" t="s">
        <v>595</v>
      </c>
      <c r="BA28" s="893"/>
      <c r="BB28" s="893"/>
      <c r="BC28" s="893"/>
      <c r="BD28" s="893"/>
      <c r="BE28" s="884"/>
      <c r="BF28" s="884"/>
      <c r="BG28" s="884"/>
      <c r="BH28" s="884"/>
      <c r="BI28" s="885"/>
      <c r="BJ28" s="228"/>
      <c r="BK28" s="228"/>
      <c r="BL28" s="228"/>
      <c r="BM28" s="228"/>
      <c r="BN28" s="228"/>
      <c r="BO28" s="237"/>
      <c r="BP28" s="237"/>
      <c r="BQ28" s="234">
        <v>22</v>
      </c>
      <c r="BR28" s="235"/>
      <c r="BS28" s="837"/>
      <c r="BT28" s="838"/>
      <c r="BU28" s="838"/>
      <c r="BV28" s="838"/>
      <c r="BW28" s="838"/>
      <c r="BX28" s="838"/>
      <c r="BY28" s="838"/>
      <c r="BZ28" s="838"/>
      <c r="CA28" s="838"/>
      <c r="CB28" s="838"/>
      <c r="CC28" s="838"/>
      <c r="CD28" s="838"/>
      <c r="CE28" s="838"/>
      <c r="CF28" s="838"/>
      <c r="CG28" s="839"/>
      <c r="CH28" s="840"/>
      <c r="CI28" s="841"/>
      <c r="CJ28" s="841"/>
      <c r="CK28" s="841"/>
      <c r="CL28" s="842"/>
      <c r="CM28" s="840"/>
      <c r="CN28" s="841"/>
      <c r="CO28" s="841"/>
      <c r="CP28" s="841"/>
      <c r="CQ28" s="842"/>
      <c r="CR28" s="840"/>
      <c r="CS28" s="841"/>
      <c r="CT28" s="841"/>
      <c r="CU28" s="841"/>
      <c r="CV28" s="842"/>
      <c r="CW28" s="840"/>
      <c r="CX28" s="841"/>
      <c r="CY28" s="841"/>
      <c r="CZ28" s="841"/>
      <c r="DA28" s="842"/>
      <c r="DB28" s="840"/>
      <c r="DC28" s="841"/>
      <c r="DD28" s="841"/>
      <c r="DE28" s="841"/>
      <c r="DF28" s="842"/>
      <c r="DG28" s="840"/>
      <c r="DH28" s="841"/>
      <c r="DI28" s="841"/>
      <c r="DJ28" s="841"/>
      <c r="DK28" s="842"/>
      <c r="DL28" s="840"/>
      <c r="DM28" s="841"/>
      <c r="DN28" s="841"/>
      <c r="DO28" s="841"/>
      <c r="DP28" s="842"/>
      <c r="DQ28" s="840"/>
      <c r="DR28" s="841"/>
      <c r="DS28" s="841"/>
      <c r="DT28" s="841"/>
      <c r="DU28" s="842"/>
      <c r="DV28" s="837"/>
      <c r="DW28" s="838"/>
      <c r="DX28" s="838"/>
      <c r="DY28" s="838"/>
      <c r="DZ28" s="843"/>
      <c r="EA28" s="226"/>
    </row>
    <row r="29" spans="1:131" ht="26.25" customHeight="1" x14ac:dyDescent="0.2">
      <c r="A29" s="238">
        <v>2</v>
      </c>
      <c r="B29" s="844" t="s">
        <v>405</v>
      </c>
      <c r="C29" s="845"/>
      <c r="D29" s="845"/>
      <c r="E29" s="845"/>
      <c r="F29" s="845"/>
      <c r="G29" s="845"/>
      <c r="H29" s="845"/>
      <c r="I29" s="845"/>
      <c r="J29" s="845"/>
      <c r="K29" s="845"/>
      <c r="L29" s="845"/>
      <c r="M29" s="845"/>
      <c r="N29" s="845"/>
      <c r="O29" s="845"/>
      <c r="P29" s="846"/>
      <c r="Q29" s="847">
        <v>7401</v>
      </c>
      <c r="R29" s="848"/>
      <c r="S29" s="848"/>
      <c r="T29" s="848"/>
      <c r="U29" s="848"/>
      <c r="V29" s="848">
        <v>7250</v>
      </c>
      <c r="W29" s="848"/>
      <c r="X29" s="848"/>
      <c r="Y29" s="848"/>
      <c r="Z29" s="848"/>
      <c r="AA29" s="848">
        <v>151</v>
      </c>
      <c r="AB29" s="848"/>
      <c r="AC29" s="848"/>
      <c r="AD29" s="848"/>
      <c r="AE29" s="849"/>
      <c r="AF29" s="850">
        <v>151</v>
      </c>
      <c r="AG29" s="851"/>
      <c r="AH29" s="851"/>
      <c r="AI29" s="851"/>
      <c r="AJ29" s="852"/>
      <c r="AK29" s="898">
        <v>1174</v>
      </c>
      <c r="AL29" s="894"/>
      <c r="AM29" s="894"/>
      <c r="AN29" s="894"/>
      <c r="AO29" s="894"/>
      <c r="AP29" s="894" t="s">
        <v>595</v>
      </c>
      <c r="AQ29" s="894"/>
      <c r="AR29" s="894"/>
      <c r="AS29" s="894"/>
      <c r="AT29" s="894"/>
      <c r="AU29" s="894" t="s">
        <v>595</v>
      </c>
      <c r="AV29" s="894"/>
      <c r="AW29" s="894"/>
      <c r="AX29" s="894"/>
      <c r="AY29" s="894"/>
      <c r="AZ29" s="895" t="s">
        <v>595</v>
      </c>
      <c r="BA29" s="895"/>
      <c r="BB29" s="895"/>
      <c r="BC29" s="895"/>
      <c r="BD29" s="895"/>
      <c r="BE29" s="896"/>
      <c r="BF29" s="896"/>
      <c r="BG29" s="896"/>
      <c r="BH29" s="896"/>
      <c r="BI29" s="897"/>
      <c r="BJ29" s="228"/>
      <c r="BK29" s="228"/>
      <c r="BL29" s="228"/>
      <c r="BM29" s="228"/>
      <c r="BN29" s="228"/>
      <c r="BO29" s="237"/>
      <c r="BP29" s="237"/>
      <c r="BQ29" s="234">
        <v>23</v>
      </c>
      <c r="BR29" s="235"/>
      <c r="BS29" s="837"/>
      <c r="BT29" s="838"/>
      <c r="BU29" s="838"/>
      <c r="BV29" s="838"/>
      <c r="BW29" s="838"/>
      <c r="BX29" s="838"/>
      <c r="BY29" s="838"/>
      <c r="BZ29" s="838"/>
      <c r="CA29" s="838"/>
      <c r="CB29" s="838"/>
      <c r="CC29" s="838"/>
      <c r="CD29" s="838"/>
      <c r="CE29" s="838"/>
      <c r="CF29" s="838"/>
      <c r="CG29" s="839"/>
      <c r="CH29" s="840"/>
      <c r="CI29" s="841"/>
      <c r="CJ29" s="841"/>
      <c r="CK29" s="841"/>
      <c r="CL29" s="842"/>
      <c r="CM29" s="840"/>
      <c r="CN29" s="841"/>
      <c r="CO29" s="841"/>
      <c r="CP29" s="841"/>
      <c r="CQ29" s="842"/>
      <c r="CR29" s="840"/>
      <c r="CS29" s="841"/>
      <c r="CT29" s="841"/>
      <c r="CU29" s="841"/>
      <c r="CV29" s="842"/>
      <c r="CW29" s="840"/>
      <c r="CX29" s="841"/>
      <c r="CY29" s="841"/>
      <c r="CZ29" s="841"/>
      <c r="DA29" s="842"/>
      <c r="DB29" s="840"/>
      <c r="DC29" s="841"/>
      <c r="DD29" s="841"/>
      <c r="DE29" s="841"/>
      <c r="DF29" s="842"/>
      <c r="DG29" s="840"/>
      <c r="DH29" s="841"/>
      <c r="DI29" s="841"/>
      <c r="DJ29" s="841"/>
      <c r="DK29" s="842"/>
      <c r="DL29" s="840"/>
      <c r="DM29" s="841"/>
      <c r="DN29" s="841"/>
      <c r="DO29" s="841"/>
      <c r="DP29" s="842"/>
      <c r="DQ29" s="840"/>
      <c r="DR29" s="841"/>
      <c r="DS29" s="841"/>
      <c r="DT29" s="841"/>
      <c r="DU29" s="842"/>
      <c r="DV29" s="837"/>
      <c r="DW29" s="838"/>
      <c r="DX29" s="838"/>
      <c r="DY29" s="838"/>
      <c r="DZ29" s="843"/>
      <c r="EA29" s="226"/>
    </row>
    <row r="30" spans="1:131" ht="26.25" customHeight="1" x14ac:dyDescent="0.2">
      <c r="A30" s="238">
        <v>3</v>
      </c>
      <c r="B30" s="844" t="s">
        <v>406</v>
      </c>
      <c r="C30" s="845"/>
      <c r="D30" s="845"/>
      <c r="E30" s="845"/>
      <c r="F30" s="845"/>
      <c r="G30" s="845"/>
      <c r="H30" s="845"/>
      <c r="I30" s="845"/>
      <c r="J30" s="845"/>
      <c r="K30" s="845"/>
      <c r="L30" s="845"/>
      <c r="M30" s="845"/>
      <c r="N30" s="845"/>
      <c r="O30" s="845"/>
      <c r="P30" s="846"/>
      <c r="Q30" s="847">
        <v>796</v>
      </c>
      <c r="R30" s="848"/>
      <c r="S30" s="848"/>
      <c r="T30" s="848"/>
      <c r="U30" s="848"/>
      <c r="V30" s="848">
        <v>795</v>
      </c>
      <c r="W30" s="848"/>
      <c r="X30" s="848"/>
      <c r="Y30" s="848"/>
      <c r="Z30" s="848"/>
      <c r="AA30" s="848">
        <v>2</v>
      </c>
      <c r="AB30" s="848"/>
      <c r="AC30" s="848"/>
      <c r="AD30" s="848"/>
      <c r="AE30" s="849"/>
      <c r="AF30" s="850">
        <v>2</v>
      </c>
      <c r="AG30" s="851"/>
      <c r="AH30" s="851"/>
      <c r="AI30" s="851"/>
      <c r="AJ30" s="852"/>
      <c r="AK30" s="898">
        <v>217</v>
      </c>
      <c r="AL30" s="894"/>
      <c r="AM30" s="894"/>
      <c r="AN30" s="894"/>
      <c r="AO30" s="894"/>
      <c r="AP30" s="894" t="s">
        <v>595</v>
      </c>
      <c r="AQ30" s="894"/>
      <c r="AR30" s="894"/>
      <c r="AS30" s="894"/>
      <c r="AT30" s="894"/>
      <c r="AU30" s="894" t="s">
        <v>595</v>
      </c>
      <c r="AV30" s="894"/>
      <c r="AW30" s="894"/>
      <c r="AX30" s="894"/>
      <c r="AY30" s="894"/>
      <c r="AZ30" s="895" t="s">
        <v>595</v>
      </c>
      <c r="BA30" s="895"/>
      <c r="BB30" s="895"/>
      <c r="BC30" s="895"/>
      <c r="BD30" s="895"/>
      <c r="BE30" s="896"/>
      <c r="BF30" s="896"/>
      <c r="BG30" s="896"/>
      <c r="BH30" s="896"/>
      <c r="BI30" s="897"/>
      <c r="BJ30" s="228"/>
      <c r="BK30" s="228"/>
      <c r="BL30" s="228"/>
      <c r="BM30" s="228"/>
      <c r="BN30" s="228"/>
      <c r="BO30" s="237"/>
      <c r="BP30" s="237"/>
      <c r="BQ30" s="234">
        <v>24</v>
      </c>
      <c r="BR30" s="235"/>
      <c r="BS30" s="837"/>
      <c r="BT30" s="838"/>
      <c r="BU30" s="838"/>
      <c r="BV30" s="838"/>
      <c r="BW30" s="838"/>
      <c r="BX30" s="838"/>
      <c r="BY30" s="838"/>
      <c r="BZ30" s="838"/>
      <c r="CA30" s="838"/>
      <c r="CB30" s="838"/>
      <c r="CC30" s="838"/>
      <c r="CD30" s="838"/>
      <c r="CE30" s="838"/>
      <c r="CF30" s="838"/>
      <c r="CG30" s="839"/>
      <c r="CH30" s="840"/>
      <c r="CI30" s="841"/>
      <c r="CJ30" s="841"/>
      <c r="CK30" s="841"/>
      <c r="CL30" s="842"/>
      <c r="CM30" s="840"/>
      <c r="CN30" s="841"/>
      <c r="CO30" s="841"/>
      <c r="CP30" s="841"/>
      <c r="CQ30" s="842"/>
      <c r="CR30" s="840"/>
      <c r="CS30" s="841"/>
      <c r="CT30" s="841"/>
      <c r="CU30" s="841"/>
      <c r="CV30" s="842"/>
      <c r="CW30" s="840"/>
      <c r="CX30" s="841"/>
      <c r="CY30" s="841"/>
      <c r="CZ30" s="841"/>
      <c r="DA30" s="842"/>
      <c r="DB30" s="840"/>
      <c r="DC30" s="841"/>
      <c r="DD30" s="841"/>
      <c r="DE30" s="841"/>
      <c r="DF30" s="842"/>
      <c r="DG30" s="840"/>
      <c r="DH30" s="841"/>
      <c r="DI30" s="841"/>
      <c r="DJ30" s="841"/>
      <c r="DK30" s="842"/>
      <c r="DL30" s="840"/>
      <c r="DM30" s="841"/>
      <c r="DN30" s="841"/>
      <c r="DO30" s="841"/>
      <c r="DP30" s="842"/>
      <c r="DQ30" s="840"/>
      <c r="DR30" s="841"/>
      <c r="DS30" s="841"/>
      <c r="DT30" s="841"/>
      <c r="DU30" s="842"/>
      <c r="DV30" s="837"/>
      <c r="DW30" s="838"/>
      <c r="DX30" s="838"/>
      <c r="DY30" s="838"/>
      <c r="DZ30" s="843"/>
      <c r="EA30" s="226"/>
    </row>
    <row r="31" spans="1:131" ht="26.25" customHeight="1" x14ac:dyDescent="0.2">
      <c r="A31" s="238">
        <v>4</v>
      </c>
      <c r="B31" s="844" t="s">
        <v>407</v>
      </c>
      <c r="C31" s="845"/>
      <c r="D31" s="845"/>
      <c r="E31" s="845"/>
      <c r="F31" s="845"/>
      <c r="G31" s="845"/>
      <c r="H31" s="845"/>
      <c r="I31" s="845"/>
      <c r="J31" s="845"/>
      <c r="K31" s="845"/>
      <c r="L31" s="845"/>
      <c r="M31" s="845"/>
      <c r="N31" s="845"/>
      <c r="O31" s="845"/>
      <c r="P31" s="846"/>
      <c r="Q31" s="847">
        <v>1701</v>
      </c>
      <c r="R31" s="848"/>
      <c r="S31" s="848"/>
      <c r="T31" s="848"/>
      <c r="U31" s="848"/>
      <c r="V31" s="848">
        <v>1502</v>
      </c>
      <c r="W31" s="848"/>
      <c r="X31" s="848"/>
      <c r="Y31" s="848"/>
      <c r="Z31" s="848"/>
      <c r="AA31" s="848">
        <v>199</v>
      </c>
      <c r="AB31" s="848"/>
      <c r="AC31" s="848"/>
      <c r="AD31" s="848"/>
      <c r="AE31" s="849"/>
      <c r="AF31" s="850">
        <v>2402</v>
      </c>
      <c r="AG31" s="851"/>
      <c r="AH31" s="851"/>
      <c r="AI31" s="851"/>
      <c r="AJ31" s="852"/>
      <c r="AK31" s="898">
        <v>10</v>
      </c>
      <c r="AL31" s="894"/>
      <c r="AM31" s="894"/>
      <c r="AN31" s="894"/>
      <c r="AO31" s="894"/>
      <c r="AP31" s="894">
        <v>7502</v>
      </c>
      <c r="AQ31" s="894"/>
      <c r="AR31" s="894"/>
      <c r="AS31" s="894"/>
      <c r="AT31" s="894"/>
      <c r="AU31" s="894">
        <v>225</v>
      </c>
      <c r="AV31" s="894"/>
      <c r="AW31" s="894"/>
      <c r="AX31" s="894"/>
      <c r="AY31" s="894"/>
      <c r="AZ31" s="895" t="s">
        <v>595</v>
      </c>
      <c r="BA31" s="895"/>
      <c r="BB31" s="895"/>
      <c r="BC31" s="895"/>
      <c r="BD31" s="895"/>
      <c r="BE31" s="896" t="s">
        <v>408</v>
      </c>
      <c r="BF31" s="896"/>
      <c r="BG31" s="896"/>
      <c r="BH31" s="896"/>
      <c r="BI31" s="897"/>
      <c r="BJ31" s="228"/>
      <c r="BK31" s="228"/>
      <c r="BL31" s="228"/>
      <c r="BM31" s="228"/>
      <c r="BN31" s="228"/>
      <c r="BO31" s="237"/>
      <c r="BP31" s="237"/>
      <c r="BQ31" s="234">
        <v>25</v>
      </c>
      <c r="BR31" s="235"/>
      <c r="BS31" s="837"/>
      <c r="BT31" s="838"/>
      <c r="BU31" s="838"/>
      <c r="BV31" s="838"/>
      <c r="BW31" s="838"/>
      <c r="BX31" s="838"/>
      <c r="BY31" s="838"/>
      <c r="BZ31" s="838"/>
      <c r="CA31" s="838"/>
      <c r="CB31" s="838"/>
      <c r="CC31" s="838"/>
      <c r="CD31" s="838"/>
      <c r="CE31" s="838"/>
      <c r="CF31" s="838"/>
      <c r="CG31" s="839"/>
      <c r="CH31" s="840"/>
      <c r="CI31" s="841"/>
      <c r="CJ31" s="841"/>
      <c r="CK31" s="841"/>
      <c r="CL31" s="842"/>
      <c r="CM31" s="840"/>
      <c r="CN31" s="841"/>
      <c r="CO31" s="841"/>
      <c r="CP31" s="841"/>
      <c r="CQ31" s="842"/>
      <c r="CR31" s="840"/>
      <c r="CS31" s="841"/>
      <c r="CT31" s="841"/>
      <c r="CU31" s="841"/>
      <c r="CV31" s="842"/>
      <c r="CW31" s="840"/>
      <c r="CX31" s="841"/>
      <c r="CY31" s="841"/>
      <c r="CZ31" s="841"/>
      <c r="DA31" s="842"/>
      <c r="DB31" s="840"/>
      <c r="DC31" s="841"/>
      <c r="DD31" s="841"/>
      <c r="DE31" s="841"/>
      <c r="DF31" s="842"/>
      <c r="DG31" s="840"/>
      <c r="DH31" s="841"/>
      <c r="DI31" s="841"/>
      <c r="DJ31" s="841"/>
      <c r="DK31" s="842"/>
      <c r="DL31" s="840"/>
      <c r="DM31" s="841"/>
      <c r="DN31" s="841"/>
      <c r="DO31" s="841"/>
      <c r="DP31" s="842"/>
      <c r="DQ31" s="840"/>
      <c r="DR31" s="841"/>
      <c r="DS31" s="841"/>
      <c r="DT31" s="841"/>
      <c r="DU31" s="842"/>
      <c r="DV31" s="837"/>
      <c r="DW31" s="838"/>
      <c r="DX31" s="838"/>
      <c r="DY31" s="838"/>
      <c r="DZ31" s="843"/>
      <c r="EA31" s="226"/>
    </row>
    <row r="32" spans="1:131" ht="26.25" customHeight="1" x14ac:dyDescent="0.2">
      <c r="A32" s="238">
        <v>5</v>
      </c>
      <c r="B32" s="844" t="s">
        <v>409</v>
      </c>
      <c r="C32" s="845"/>
      <c r="D32" s="845"/>
      <c r="E32" s="845"/>
      <c r="F32" s="845"/>
      <c r="G32" s="845"/>
      <c r="H32" s="845"/>
      <c r="I32" s="845"/>
      <c r="J32" s="845"/>
      <c r="K32" s="845"/>
      <c r="L32" s="845"/>
      <c r="M32" s="845"/>
      <c r="N32" s="845"/>
      <c r="O32" s="845"/>
      <c r="P32" s="846"/>
      <c r="Q32" s="847">
        <v>2265</v>
      </c>
      <c r="R32" s="848"/>
      <c r="S32" s="848"/>
      <c r="T32" s="848"/>
      <c r="U32" s="848"/>
      <c r="V32" s="848">
        <v>2053</v>
      </c>
      <c r="W32" s="848"/>
      <c r="X32" s="848"/>
      <c r="Y32" s="848"/>
      <c r="Z32" s="848"/>
      <c r="AA32" s="848">
        <v>212</v>
      </c>
      <c r="AB32" s="848"/>
      <c r="AC32" s="848"/>
      <c r="AD32" s="848"/>
      <c r="AE32" s="849"/>
      <c r="AF32" s="850">
        <v>351</v>
      </c>
      <c r="AG32" s="851"/>
      <c r="AH32" s="851"/>
      <c r="AI32" s="851"/>
      <c r="AJ32" s="852"/>
      <c r="AK32" s="898">
        <v>737</v>
      </c>
      <c r="AL32" s="894"/>
      <c r="AM32" s="894"/>
      <c r="AN32" s="894"/>
      <c r="AO32" s="894"/>
      <c r="AP32" s="894">
        <v>13417</v>
      </c>
      <c r="AQ32" s="894"/>
      <c r="AR32" s="894"/>
      <c r="AS32" s="894"/>
      <c r="AT32" s="894"/>
      <c r="AU32" s="894">
        <v>9432</v>
      </c>
      <c r="AV32" s="894"/>
      <c r="AW32" s="894"/>
      <c r="AX32" s="894"/>
      <c r="AY32" s="894"/>
      <c r="AZ32" s="895" t="s">
        <v>595</v>
      </c>
      <c r="BA32" s="895"/>
      <c r="BB32" s="895"/>
      <c r="BC32" s="895"/>
      <c r="BD32" s="895"/>
      <c r="BE32" s="896" t="s">
        <v>410</v>
      </c>
      <c r="BF32" s="896"/>
      <c r="BG32" s="896"/>
      <c r="BH32" s="896"/>
      <c r="BI32" s="897"/>
      <c r="BJ32" s="228"/>
      <c r="BK32" s="228"/>
      <c r="BL32" s="228"/>
      <c r="BM32" s="228"/>
      <c r="BN32" s="228"/>
      <c r="BO32" s="237"/>
      <c r="BP32" s="237"/>
      <c r="BQ32" s="234">
        <v>26</v>
      </c>
      <c r="BR32" s="235"/>
      <c r="BS32" s="837"/>
      <c r="BT32" s="838"/>
      <c r="BU32" s="838"/>
      <c r="BV32" s="838"/>
      <c r="BW32" s="838"/>
      <c r="BX32" s="838"/>
      <c r="BY32" s="838"/>
      <c r="BZ32" s="838"/>
      <c r="CA32" s="838"/>
      <c r="CB32" s="838"/>
      <c r="CC32" s="838"/>
      <c r="CD32" s="838"/>
      <c r="CE32" s="838"/>
      <c r="CF32" s="838"/>
      <c r="CG32" s="839"/>
      <c r="CH32" s="840"/>
      <c r="CI32" s="841"/>
      <c r="CJ32" s="841"/>
      <c r="CK32" s="841"/>
      <c r="CL32" s="842"/>
      <c r="CM32" s="840"/>
      <c r="CN32" s="841"/>
      <c r="CO32" s="841"/>
      <c r="CP32" s="841"/>
      <c r="CQ32" s="842"/>
      <c r="CR32" s="840"/>
      <c r="CS32" s="841"/>
      <c r="CT32" s="841"/>
      <c r="CU32" s="841"/>
      <c r="CV32" s="842"/>
      <c r="CW32" s="840"/>
      <c r="CX32" s="841"/>
      <c r="CY32" s="841"/>
      <c r="CZ32" s="841"/>
      <c r="DA32" s="842"/>
      <c r="DB32" s="840"/>
      <c r="DC32" s="841"/>
      <c r="DD32" s="841"/>
      <c r="DE32" s="841"/>
      <c r="DF32" s="842"/>
      <c r="DG32" s="840"/>
      <c r="DH32" s="841"/>
      <c r="DI32" s="841"/>
      <c r="DJ32" s="841"/>
      <c r="DK32" s="842"/>
      <c r="DL32" s="840"/>
      <c r="DM32" s="841"/>
      <c r="DN32" s="841"/>
      <c r="DO32" s="841"/>
      <c r="DP32" s="842"/>
      <c r="DQ32" s="840"/>
      <c r="DR32" s="841"/>
      <c r="DS32" s="841"/>
      <c r="DT32" s="841"/>
      <c r="DU32" s="842"/>
      <c r="DV32" s="837"/>
      <c r="DW32" s="838"/>
      <c r="DX32" s="838"/>
      <c r="DY32" s="838"/>
      <c r="DZ32" s="843"/>
      <c r="EA32" s="226"/>
    </row>
    <row r="33" spans="1:131" ht="26.25" customHeight="1" x14ac:dyDescent="0.2">
      <c r="A33" s="238">
        <v>6</v>
      </c>
      <c r="B33" s="844" t="s">
        <v>411</v>
      </c>
      <c r="C33" s="845"/>
      <c r="D33" s="845"/>
      <c r="E33" s="845"/>
      <c r="F33" s="845"/>
      <c r="G33" s="845"/>
      <c r="H33" s="845"/>
      <c r="I33" s="845"/>
      <c r="J33" s="845"/>
      <c r="K33" s="845"/>
      <c r="L33" s="845"/>
      <c r="M33" s="845"/>
      <c r="N33" s="845"/>
      <c r="O33" s="845"/>
      <c r="P33" s="846"/>
      <c r="Q33" s="847">
        <v>5</v>
      </c>
      <c r="R33" s="848"/>
      <c r="S33" s="848"/>
      <c r="T33" s="848"/>
      <c r="U33" s="848"/>
      <c r="V33" s="848">
        <v>5</v>
      </c>
      <c r="W33" s="848"/>
      <c r="X33" s="848"/>
      <c r="Y33" s="848"/>
      <c r="Z33" s="848"/>
      <c r="AA33" s="848" t="s">
        <v>577</v>
      </c>
      <c r="AB33" s="848"/>
      <c r="AC33" s="848"/>
      <c r="AD33" s="848"/>
      <c r="AE33" s="849"/>
      <c r="AF33" s="850" t="s">
        <v>393</v>
      </c>
      <c r="AG33" s="851"/>
      <c r="AH33" s="851"/>
      <c r="AI33" s="851"/>
      <c r="AJ33" s="852"/>
      <c r="AK33" s="898">
        <v>2</v>
      </c>
      <c r="AL33" s="894"/>
      <c r="AM33" s="894"/>
      <c r="AN33" s="894"/>
      <c r="AO33" s="894"/>
      <c r="AP33" s="894">
        <v>8</v>
      </c>
      <c r="AQ33" s="894"/>
      <c r="AR33" s="894"/>
      <c r="AS33" s="894"/>
      <c r="AT33" s="894"/>
      <c r="AU33" s="894">
        <v>8</v>
      </c>
      <c r="AV33" s="894"/>
      <c r="AW33" s="894"/>
      <c r="AX33" s="894"/>
      <c r="AY33" s="894"/>
      <c r="AZ33" s="895" t="s">
        <v>595</v>
      </c>
      <c r="BA33" s="895"/>
      <c r="BB33" s="895"/>
      <c r="BC33" s="895"/>
      <c r="BD33" s="895"/>
      <c r="BE33" s="896" t="s">
        <v>412</v>
      </c>
      <c r="BF33" s="896"/>
      <c r="BG33" s="896"/>
      <c r="BH33" s="896"/>
      <c r="BI33" s="897"/>
      <c r="BJ33" s="228"/>
      <c r="BK33" s="228"/>
      <c r="BL33" s="228"/>
      <c r="BM33" s="228"/>
      <c r="BN33" s="228"/>
      <c r="BO33" s="237"/>
      <c r="BP33" s="237"/>
      <c r="BQ33" s="234">
        <v>27</v>
      </c>
      <c r="BR33" s="235"/>
      <c r="BS33" s="837"/>
      <c r="BT33" s="838"/>
      <c r="BU33" s="838"/>
      <c r="BV33" s="838"/>
      <c r="BW33" s="838"/>
      <c r="BX33" s="838"/>
      <c r="BY33" s="838"/>
      <c r="BZ33" s="838"/>
      <c r="CA33" s="838"/>
      <c r="CB33" s="838"/>
      <c r="CC33" s="838"/>
      <c r="CD33" s="838"/>
      <c r="CE33" s="838"/>
      <c r="CF33" s="838"/>
      <c r="CG33" s="839"/>
      <c r="CH33" s="840"/>
      <c r="CI33" s="841"/>
      <c r="CJ33" s="841"/>
      <c r="CK33" s="841"/>
      <c r="CL33" s="842"/>
      <c r="CM33" s="840"/>
      <c r="CN33" s="841"/>
      <c r="CO33" s="841"/>
      <c r="CP33" s="841"/>
      <c r="CQ33" s="842"/>
      <c r="CR33" s="840"/>
      <c r="CS33" s="841"/>
      <c r="CT33" s="841"/>
      <c r="CU33" s="841"/>
      <c r="CV33" s="842"/>
      <c r="CW33" s="840"/>
      <c r="CX33" s="841"/>
      <c r="CY33" s="841"/>
      <c r="CZ33" s="841"/>
      <c r="DA33" s="842"/>
      <c r="DB33" s="840"/>
      <c r="DC33" s="841"/>
      <c r="DD33" s="841"/>
      <c r="DE33" s="841"/>
      <c r="DF33" s="842"/>
      <c r="DG33" s="840"/>
      <c r="DH33" s="841"/>
      <c r="DI33" s="841"/>
      <c r="DJ33" s="841"/>
      <c r="DK33" s="842"/>
      <c r="DL33" s="840"/>
      <c r="DM33" s="841"/>
      <c r="DN33" s="841"/>
      <c r="DO33" s="841"/>
      <c r="DP33" s="842"/>
      <c r="DQ33" s="840"/>
      <c r="DR33" s="841"/>
      <c r="DS33" s="841"/>
      <c r="DT33" s="841"/>
      <c r="DU33" s="842"/>
      <c r="DV33" s="837"/>
      <c r="DW33" s="838"/>
      <c r="DX33" s="838"/>
      <c r="DY33" s="838"/>
      <c r="DZ33" s="843"/>
      <c r="EA33" s="226"/>
    </row>
    <row r="34" spans="1:131" ht="26.25" customHeight="1" x14ac:dyDescent="0.2">
      <c r="A34" s="238">
        <v>7</v>
      </c>
      <c r="B34" s="844"/>
      <c r="C34" s="845"/>
      <c r="D34" s="845"/>
      <c r="E34" s="845"/>
      <c r="F34" s="845"/>
      <c r="G34" s="845"/>
      <c r="H34" s="845"/>
      <c r="I34" s="845"/>
      <c r="J34" s="845"/>
      <c r="K34" s="845"/>
      <c r="L34" s="845"/>
      <c r="M34" s="845"/>
      <c r="N34" s="845"/>
      <c r="O34" s="845"/>
      <c r="P34" s="846"/>
      <c r="Q34" s="847"/>
      <c r="R34" s="848"/>
      <c r="S34" s="848"/>
      <c r="T34" s="848"/>
      <c r="U34" s="848"/>
      <c r="V34" s="848"/>
      <c r="W34" s="848"/>
      <c r="X34" s="848"/>
      <c r="Y34" s="848"/>
      <c r="Z34" s="848"/>
      <c r="AA34" s="848"/>
      <c r="AB34" s="848"/>
      <c r="AC34" s="848"/>
      <c r="AD34" s="848"/>
      <c r="AE34" s="849"/>
      <c r="AF34" s="850"/>
      <c r="AG34" s="851"/>
      <c r="AH34" s="851"/>
      <c r="AI34" s="851"/>
      <c r="AJ34" s="852"/>
      <c r="AK34" s="898"/>
      <c r="AL34" s="894"/>
      <c r="AM34" s="894"/>
      <c r="AN34" s="894"/>
      <c r="AO34" s="894"/>
      <c r="AP34" s="894"/>
      <c r="AQ34" s="894"/>
      <c r="AR34" s="894"/>
      <c r="AS34" s="894"/>
      <c r="AT34" s="894"/>
      <c r="AU34" s="894"/>
      <c r="AV34" s="894"/>
      <c r="AW34" s="894"/>
      <c r="AX34" s="894"/>
      <c r="AY34" s="894"/>
      <c r="AZ34" s="895"/>
      <c r="BA34" s="895"/>
      <c r="BB34" s="895"/>
      <c r="BC34" s="895"/>
      <c r="BD34" s="895"/>
      <c r="BE34" s="896"/>
      <c r="BF34" s="896"/>
      <c r="BG34" s="896"/>
      <c r="BH34" s="896"/>
      <c r="BI34" s="897"/>
      <c r="BJ34" s="228"/>
      <c r="BK34" s="228"/>
      <c r="BL34" s="228"/>
      <c r="BM34" s="228"/>
      <c r="BN34" s="228"/>
      <c r="BO34" s="237"/>
      <c r="BP34" s="237"/>
      <c r="BQ34" s="234">
        <v>28</v>
      </c>
      <c r="BR34" s="235"/>
      <c r="BS34" s="837"/>
      <c r="BT34" s="838"/>
      <c r="BU34" s="838"/>
      <c r="BV34" s="838"/>
      <c r="BW34" s="838"/>
      <c r="BX34" s="838"/>
      <c r="BY34" s="838"/>
      <c r="BZ34" s="838"/>
      <c r="CA34" s="838"/>
      <c r="CB34" s="838"/>
      <c r="CC34" s="838"/>
      <c r="CD34" s="838"/>
      <c r="CE34" s="838"/>
      <c r="CF34" s="838"/>
      <c r="CG34" s="839"/>
      <c r="CH34" s="840"/>
      <c r="CI34" s="841"/>
      <c r="CJ34" s="841"/>
      <c r="CK34" s="841"/>
      <c r="CL34" s="842"/>
      <c r="CM34" s="840"/>
      <c r="CN34" s="841"/>
      <c r="CO34" s="841"/>
      <c r="CP34" s="841"/>
      <c r="CQ34" s="842"/>
      <c r="CR34" s="840"/>
      <c r="CS34" s="841"/>
      <c r="CT34" s="841"/>
      <c r="CU34" s="841"/>
      <c r="CV34" s="842"/>
      <c r="CW34" s="840"/>
      <c r="CX34" s="841"/>
      <c r="CY34" s="841"/>
      <c r="CZ34" s="841"/>
      <c r="DA34" s="842"/>
      <c r="DB34" s="840"/>
      <c r="DC34" s="841"/>
      <c r="DD34" s="841"/>
      <c r="DE34" s="841"/>
      <c r="DF34" s="842"/>
      <c r="DG34" s="840"/>
      <c r="DH34" s="841"/>
      <c r="DI34" s="841"/>
      <c r="DJ34" s="841"/>
      <c r="DK34" s="842"/>
      <c r="DL34" s="840"/>
      <c r="DM34" s="841"/>
      <c r="DN34" s="841"/>
      <c r="DO34" s="841"/>
      <c r="DP34" s="842"/>
      <c r="DQ34" s="840"/>
      <c r="DR34" s="841"/>
      <c r="DS34" s="841"/>
      <c r="DT34" s="841"/>
      <c r="DU34" s="842"/>
      <c r="DV34" s="837"/>
      <c r="DW34" s="838"/>
      <c r="DX34" s="838"/>
      <c r="DY34" s="838"/>
      <c r="DZ34" s="843"/>
      <c r="EA34" s="226"/>
    </row>
    <row r="35" spans="1:131" ht="26.25" customHeight="1" x14ac:dyDescent="0.2">
      <c r="A35" s="238">
        <v>8</v>
      </c>
      <c r="B35" s="844"/>
      <c r="C35" s="845"/>
      <c r="D35" s="845"/>
      <c r="E35" s="845"/>
      <c r="F35" s="845"/>
      <c r="G35" s="845"/>
      <c r="H35" s="845"/>
      <c r="I35" s="845"/>
      <c r="J35" s="845"/>
      <c r="K35" s="845"/>
      <c r="L35" s="845"/>
      <c r="M35" s="845"/>
      <c r="N35" s="845"/>
      <c r="O35" s="845"/>
      <c r="P35" s="846"/>
      <c r="Q35" s="847"/>
      <c r="R35" s="848"/>
      <c r="S35" s="848"/>
      <c r="T35" s="848"/>
      <c r="U35" s="848"/>
      <c r="V35" s="848"/>
      <c r="W35" s="848"/>
      <c r="X35" s="848"/>
      <c r="Y35" s="848"/>
      <c r="Z35" s="848"/>
      <c r="AA35" s="848"/>
      <c r="AB35" s="848"/>
      <c r="AC35" s="848"/>
      <c r="AD35" s="848"/>
      <c r="AE35" s="849"/>
      <c r="AF35" s="850"/>
      <c r="AG35" s="851"/>
      <c r="AH35" s="851"/>
      <c r="AI35" s="851"/>
      <c r="AJ35" s="852"/>
      <c r="AK35" s="898"/>
      <c r="AL35" s="894"/>
      <c r="AM35" s="894"/>
      <c r="AN35" s="894"/>
      <c r="AO35" s="894"/>
      <c r="AP35" s="894"/>
      <c r="AQ35" s="894"/>
      <c r="AR35" s="894"/>
      <c r="AS35" s="894"/>
      <c r="AT35" s="894"/>
      <c r="AU35" s="894"/>
      <c r="AV35" s="894"/>
      <c r="AW35" s="894"/>
      <c r="AX35" s="894"/>
      <c r="AY35" s="894"/>
      <c r="AZ35" s="895"/>
      <c r="BA35" s="895"/>
      <c r="BB35" s="895"/>
      <c r="BC35" s="895"/>
      <c r="BD35" s="895"/>
      <c r="BE35" s="896"/>
      <c r="BF35" s="896"/>
      <c r="BG35" s="896"/>
      <c r="BH35" s="896"/>
      <c r="BI35" s="897"/>
      <c r="BJ35" s="228"/>
      <c r="BK35" s="228"/>
      <c r="BL35" s="228"/>
      <c r="BM35" s="228"/>
      <c r="BN35" s="228"/>
      <c r="BO35" s="237"/>
      <c r="BP35" s="237"/>
      <c r="BQ35" s="234">
        <v>29</v>
      </c>
      <c r="BR35" s="235"/>
      <c r="BS35" s="837"/>
      <c r="BT35" s="838"/>
      <c r="BU35" s="838"/>
      <c r="BV35" s="838"/>
      <c r="BW35" s="838"/>
      <c r="BX35" s="838"/>
      <c r="BY35" s="838"/>
      <c r="BZ35" s="838"/>
      <c r="CA35" s="838"/>
      <c r="CB35" s="838"/>
      <c r="CC35" s="838"/>
      <c r="CD35" s="838"/>
      <c r="CE35" s="838"/>
      <c r="CF35" s="838"/>
      <c r="CG35" s="839"/>
      <c r="CH35" s="840"/>
      <c r="CI35" s="841"/>
      <c r="CJ35" s="841"/>
      <c r="CK35" s="841"/>
      <c r="CL35" s="842"/>
      <c r="CM35" s="840"/>
      <c r="CN35" s="841"/>
      <c r="CO35" s="841"/>
      <c r="CP35" s="841"/>
      <c r="CQ35" s="842"/>
      <c r="CR35" s="840"/>
      <c r="CS35" s="841"/>
      <c r="CT35" s="841"/>
      <c r="CU35" s="841"/>
      <c r="CV35" s="842"/>
      <c r="CW35" s="840"/>
      <c r="CX35" s="841"/>
      <c r="CY35" s="841"/>
      <c r="CZ35" s="841"/>
      <c r="DA35" s="842"/>
      <c r="DB35" s="840"/>
      <c r="DC35" s="841"/>
      <c r="DD35" s="841"/>
      <c r="DE35" s="841"/>
      <c r="DF35" s="842"/>
      <c r="DG35" s="840"/>
      <c r="DH35" s="841"/>
      <c r="DI35" s="841"/>
      <c r="DJ35" s="841"/>
      <c r="DK35" s="842"/>
      <c r="DL35" s="840"/>
      <c r="DM35" s="841"/>
      <c r="DN35" s="841"/>
      <c r="DO35" s="841"/>
      <c r="DP35" s="842"/>
      <c r="DQ35" s="840"/>
      <c r="DR35" s="841"/>
      <c r="DS35" s="841"/>
      <c r="DT35" s="841"/>
      <c r="DU35" s="842"/>
      <c r="DV35" s="837"/>
      <c r="DW35" s="838"/>
      <c r="DX35" s="838"/>
      <c r="DY35" s="838"/>
      <c r="DZ35" s="843"/>
      <c r="EA35" s="226"/>
    </row>
    <row r="36" spans="1:131" ht="26.25" customHeight="1" x14ac:dyDescent="0.2">
      <c r="A36" s="238">
        <v>9</v>
      </c>
      <c r="B36" s="844"/>
      <c r="C36" s="845"/>
      <c r="D36" s="845"/>
      <c r="E36" s="845"/>
      <c r="F36" s="845"/>
      <c r="G36" s="845"/>
      <c r="H36" s="845"/>
      <c r="I36" s="845"/>
      <c r="J36" s="845"/>
      <c r="K36" s="845"/>
      <c r="L36" s="845"/>
      <c r="M36" s="845"/>
      <c r="N36" s="845"/>
      <c r="O36" s="845"/>
      <c r="P36" s="846"/>
      <c r="Q36" s="847"/>
      <c r="R36" s="848"/>
      <c r="S36" s="848"/>
      <c r="T36" s="848"/>
      <c r="U36" s="848"/>
      <c r="V36" s="848"/>
      <c r="W36" s="848"/>
      <c r="X36" s="848"/>
      <c r="Y36" s="848"/>
      <c r="Z36" s="848"/>
      <c r="AA36" s="848"/>
      <c r="AB36" s="848"/>
      <c r="AC36" s="848"/>
      <c r="AD36" s="848"/>
      <c r="AE36" s="849"/>
      <c r="AF36" s="850"/>
      <c r="AG36" s="851"/>
      <c r="AH36" s="851"/>
      <c r="AI36" s="851"/>
      <c r="AJ36" s="852"/>
      <c r="AK36" s="898"/>
      <c r="AL36" s="894"/>
      <c r="AM36" s="894"/>
      <c r="AN36" s="894"/>
      <c r="AO36" s="894"/>
      <c r="AP36" s="894"/>
      <c r="AQ36" s="894"/>
      <c r="AR36" s="894"/>
      <c r="AS36" s="894"/>
      <c r="AT36" s="894"/>
      <c r="AU36" s="894"/>
      <c r="AV36" s="894"/>
      <c r="AW36" s="894"/>
      <c r="AX36" s="894"/>
      <c r="AY36" s="894"/>
      <c r="AZ36" s="895"/>
      <c r="BA36" s="895"/>
      <c r="BB36" s="895"/>
      <c r="BC36" s="895"/>
      <c r="BD36" s="895"/>
      <c r="BE36" s="896"/>
      <c r="BF36" s="896"/>
      <c r="BG36" s="896"/>
      <c r="BH36" s="896"/>
      <c r="BI36" s="897"/>
      <c r="BJ36" s="228"/>
      <c r="BK36" s="228"/>
      <c r="BL36" s="228"/>
      <c r="BM36" s="228"/>
      <c r="BN36" s="228"/>
      <c r="BO36" s="237"/>
      <c r="BP36" s="237"/>
      <c r="BQ36" s="234">
        <v>30</v>
      </c>
      <c r="BR36" s="235"/>
      <c r="BS36" s="837"/>
      <c r="BT36" s="838"/>
      <c r="BU36" s="838"/>
      <c r="BV36" s="838"/>
      <c r="BW36" s="838"/>
      <c r="BX36" s="838"/>
      <c r="BY36" s="838"/>
      <c r="BZ36" s="838"/>
      <c r="CA36" s="838"/>
      <c r="CB36" s="838"/>
      <c r="CC36" s="838"/>
      <c r="CD36" s="838"/>
      <c r="CE36" s="838"/>
      <c r="CF36" s="838"/>
      <c r="CG36" s="839"/>
      <c r="CH36" s="840"/>
      <c r="CI36" s="841"/>
      <c r="CJ36" s="841"/>
      <c r="CK36" s="841"/>
      <c r="CL36" s="842"/>
      <c r="CM36" s="840"/>
      <c r="CN36" s="841"/>
      <c r="CO36" s="841"/>
      <c r="CP36" s="841"/>
      <c r="CQ36" s="842"/>
      <c r="CR36" s="840"/>
      <c r="CS36" s="841"/>
      <c r="CT36" s="841"/>
      <c r="CU36" s="841"/>
      <c r="CV36" s="842"/>
      <c r="CW36" s="840"/>
      <c r="CX36" s="841"/>
      <c r="CY36" s="841"/>
      <c r="CZ36" s="841"/>
      <c r="DA36" s="842"/>
      <c r="DB36" s="840"/>
      <c r="DC36" s="841"/>
      <c r="DD36" s="841"/>
      <c r="DE36" s="841"/>
      <c r="DF36" s="842"/>
      <c r="DG36" s="840"/>
      <c r="DH36" s="841"/>
      <c r="DI36" s="841"/>
      <c r="DJ36" s="841"/>
      <c r="DK36" s="842"/>
      <c r="DL36" s="840"/>
      <c r="DM36" s="841"/>
      <c r="DN36" s="841"/>
      <c r="DO36" s="841"/>
      <c r="DP36" s="842"/>
      <c r="DQ36" s="840"/>
      <c r="DR36" s="841"/>
      <c r="DS36" s="841"/>
      <c r="DT36" s="841"/>
      <c r="DU36" s="842"/>
      <c r="DV36" s="837"/>
      <c r="DW36" s="838"/>
      <c r="DX36" s="838"/>
      <c r="DY36" s="838"/>
      <c r="DZ36" s="843"/>
      <c r="EA36" s="226"/>
    </row>
    <row r="37" spans="1:131" ht="26.25" customHeight="1" x14ac:dyDescent="0.2">
      <c r="A37" s="238">
        <v>10</v>
      </c>
      <c r="B37" s="844"/>
      <c r="C37" s="845"/>
      <c r="D37" s="845"/>
      <c r="E37" s="845"/>
      <c r="F37" s="845"/>
      <c r="G37" s="845"/>
      <c r="H37" s="845"/>
      <c r="I37" s="845"/>
      <c r="J37" s="845"/>
      <c r="K37" s="845"/>
      <c r="L37" s="845"/>
      <c r="M37" s="845"/>
      <c r="N37" s="845"/>
      <c r="O37" s="845"/>
      <c r="P37" s="846"/>
      <c r="Q37" s="847"/>
      <c r="R37" s="848"/>
      <c r="S37" s="848"/>
      <c r="T37" s="848"/>
      <c r="U37" s="848"/>
      <c r="V37" s="848"/>
      <c r="W37" s="848"/>
      <c r="X37" s="848"/>
      <c r="Y37" s="848"/>
      <c r="Z37" s="848"/>
      <c r="AA37" s="848"/>
      <c r="AB37" s="848"/>
      <c r="AC37" s="848"/>
      <c r="AD37" s="848"/>
      <c r="AE37" s="849"/>
      <c r="AF37" s="850"/>
      <c r="AG37" s="851"/>
      <c r="AH37" s="851"/>
      <c r="AI37" s="851"/>
      <c r="AJ37" s="852"/>
      <c r="AK37" s="898"/>
      <c r="AL37" s="894"/>
      <c r="AM37" s="894"/>
      <c r="AN37" s="894"/>
      <c r="AO37" s="894"/>
      <c r="AP37" s="894"/>
      <c r="AQ37" s="894"/>
      <c r="AR37" s="894"/>
      <c r="AS37" s="894"/>
      <c r="AT37" s="894"/>
      <c r="AU37" s="894"/>
      <c r="AV37" s="894"/>
      <c r="AW37" s="894"/>
      <c r="AX37" s="894"/>
      <c r="AY37" s="894"/>
      <c r="AZ37" s="895"/>
      <c r="BA37" s="895"/>
      <c r="BB37" s="895"/>
      <c r="BC37" s="895"/>
      <c r="BD37" s="895"/>
      <c r="BE37" s="896"/>
      <c r="BF37" s="896"/>
      <c r="BG37" s="896"/>
      <c r="BH37" s="896"/>
      <c r="BI37" s="897"/>
      <c r="BJ37" s="228"/>
      <c r="BK37" s="228"/>
      <c r="BL37" s="228"/>
      <c r="BM37" s="228"/>
      <c r="BN37" s="228"/>
      <c r="BO37" s="237"/>
      <c r="BP37" s="237"/>
      <c r="BQ37" s="234">
        <v>31</v>
      </c>
      <c r="BR37" s="235"/>
      <c r="BS37" s="837"/>
      <c r="BT37" s="838"/>
      <c r="BU37" s="838"/>
      <c r="BV37" s="838"/>
      <c r="BW37" s="838"/>
      <c r="BX37" s="838"/>
      <c r="BY37" s="838"/>
      <c r="BZ37" s="838"/>
      <c r="CA37" s="838"/>
      <c r="CB37" s="838"/>
      <c r="CC37" s="838"/>
      <c r="CD37" s="838"/>
      <c r="CE37" s="838"/>
      <c r="CF37" s="838"/>
      <c r="CG37" s="839"/>
      <c r="CH37" s="840"/>
      <c r="CI37" s="841"/>
      <c r="CJ37" s="841"/>
      <c r="CK37" s="841"/>
      <c r="CL37" s="842"/>
      <c r="CM37" s="840"/>
      <c r="CN37" s="841"/>
      <c r="CO37" s="841"/>
      <c r="CP37" s="841"/>
      <c r="CQ37" s="842"/>
      <c r="CR37" s="840"/>
      <c r="CS37" s="841"/>
      <c r="CT37" s="841"/>
      <c r="CU37" s="841"/>
      <c r="CV37" s="842"/>
      <c r="CW37" s="840"/>
      <c r="CX37" s="841"/>
      <c r="CY37" s="841"/>
      <c r="CZ37" s="841"/>
      <c r="DA37" s="842"/>
      <c r="DB37" s="840"/>
      <c r="DC37" s="841"/>
      <c r="DD37" s="841"/>
      <c r="DE37" s="841"/>
      <c r="DF37" s="842"/>
      <c r="DG37" s="840"/>
      <c r="DH37" s="841"/>
      <c r="DI37" s="841"/>
      <c r="DJ37" s="841"/>
      <c r="DK37" s="842"/>
      <c r="DL37" s="840"/>
      <c r="DM37" s="841"/>
      <c r="DN37" s="841"/>
      <c r="DO37" s="841"/>
      <c r="DP37" s="842"/>
      <c r="DQ37" s="840"/>
      <c r="DR37" s="841"/>
      <c r="DS37" s="841"/>
      <c r="DT37" s="841"/>
      <c r="DU37" s="842"/>
      <c r="DV37" s="837"/>
      <c r="DW37" s="838"/>
      <c r="DX37" s="838"/>
      <c r="DY37" s="838"/>
      <c r="DZ37" s="843"/>
      <c r="EA37" s="226"/>
    </row>
    <row r="38" spans="1:131" ht="26.25" customHeight="1" x14ac:dyDescent="0.2">
      <c r="A38" s="238">
        <v>11</v>
      </c>
      <c r="B38" s="844"/>
      <c r="C38" s="845"/>
      <c r="D38" s="845"/>
      <c r="E38" s="845"/>
      <c r="F38" s="845"/>
      <c r="G38" s="845"/>
      <c r="H38" s="845"/>
      <c r="I38" s="845"/>
      <c r="J38" s="845"/>
      <c r="K38" s="845"/>
      <c r="L38" s="845"/>
      <c r="M38" s="845"/>
      <c r="N38" s="845"/>
      <c r="O38" s="845"/>
      <c r="P38" s="846"/>
      <c r="Q38" s="847"/>
      <c r="R38" s="848"/>
      <c r="S38" s="848"/>
      <c r="T38" s="848"/>
      <c r="U38" s="848"/>
      <c r="V38" s="848"/>
      <c r="W38" s="848"/>
      <c r="X38" s="848"/>
      <c r="Y38" s="848"/>
      <c r="Z38" s="848"/>
      <c r="AA38" s="848"/>
      <c r="AB38" s="848"/>
      <c r="AC38" s="848"/>
      <c r="AD38" s="848"/>
      <c r="AE38" s="849"/>
      <c r="AF38" s="850"/>
      <c r="AG38" s="851"/>
      <c r="AH38" s="851"/>
      <c r="AI38" s="851"/>
      <c r="AJ38" s="852"/>
      <c r="AK38" s="898"/>
      <c r="AL38" s="894"/>
      <c r="AM38" s="894"/>
      <c r="AN38" s="894"/>
      <c r="AO38" s="894"/>
      <c r="AP38" s="894"/>
      <c r="AQ38" s="894"/>
      <c r="AR38" s="894"/>
      <c r="AS38" s="894"/>
      <c r="AT38" s="894"/>
      <c r="AU38" s="894"/>
      <c r="AV38" s="894"/>
      <c r="AW38" s="894"/>
      <c r="AX38" s="894"/>
      <c r="AY38" s="894"/>
      <c r="AZ38" s="895"/>
      <c r="BA38" s="895"/>
      <c r="BB38" s="895"/>
      <c r="BC38" s="895"/>
      <c r="BD38" s="895"/>
      <c r="BE38" s="896"/>
      <c r="BF38" s="896"/>
      <c r="BG38" s="896"/>
      <c r="BH38" s="896"/>
      <c r="BI38" s="897"/>
      <c r="BJ38" s="228"/>
      <c r="BK38" s="228"/>
      <c r="BL38" s="228"/>
      <c r="BM38" s="228"/>
      <c r="BN38" s="228"/>
      <c r="BO38" s="237"/>
      <c r="BP38" s="237"/>
      <c r="BQ38" s="234">
        <v>32</v>
      </c>
      <c r="BR38" s="235"/>
      <c r="BS38" s="837"/>
      <c r="BT38" s="838"/>
      <c r="BU38" s="838"/>
      <c r="BV38" s="838"/>
      <c r="BW38" s="838"/>
      <c r="BX38" s="838"/>
      <c r="BY38" s="838"/>
      <c r="BZ38" s="838"/>
      <c r="CA38" s="838"/>
      <c r="CB38" s="838"/>
      <c r="CC38" s="838"/>
      <c r="CD38" s="838"/>
      <c r="CE38" s="838"/>
      <c r="CF38" s="838"/>
      <c r="CG38" s="839"/>
      <c r="CH38" s="840"/>
      <c r="CI38" s="841"/>
      <c r="CJ38" s="841"/>
      <c r="CK38" s="841"/>
      <c r="CL38" s="842"/>
      <c r="CM38" s="840"/>
      <c r="CN38" s="841"/>
      <c r="CO38" s="841"/>
      <c r="CP38" s="841"/>
      <c r="CQ38" s="842"/>
      <c r="CR38" s="840"/>
      <c r="CS38" s="841"/>
      <c r="CT38" s="841"/>
      <c r="CU38" s="841"/>
      <c r="CV38" s="842"/>
      <c r="CW38" s="840"/>
      <c r="CX38" s="841"/>
      <c r="CY38" s="841"/>
      <c r="CZ38" s="841"/>
      <c r="DA38" s="842"/>
      <c r="DB38" s="840"/>
      <c r="DC38" s="841"/>
      <c r="DD38" s="841"/>
      <c r="DE38" s="841"/>
      <c r="DF38" s="842"/>
      <c r="DG38" s="840"/>
      <c r="DH38" s="841"/>
      <c r="DI38" s="841"/>
      <c r="DJ38" s="841"/>
      <c r="DK38" s="842"/>
      <c r="DL38" s="840"/>
      <c r="DM38" s="841"/>
      <c r="DN38" s="841"/>
      <c r="DO38" s="841"/>
      <c r="DP38" s="842"/>
      <c r="DQ38" s="840"/>
      <c r="DR38" s="841"/>
      <c r="DS38" s="841"/>
      <c r="DT38" s="841"/>
      <c r="DU38" s="842"/>
      <c r="DV38" s="837"/>
      <c r="DW38" s="838"/>
      <c r="DX38" s="838"/>
      <c r="DY38" s="838"/>
      <c r="DZ38" s="843"/>
      <c r="EA38" s="226"/>
    </row>
    <row r="39" spans="1:131" ht="26.25" customHeight="1" x14ac:dyDescent="0.2">
      <c r="A39" s="238">
        <v>12</v>
      </c>
      <c r="B39" s="844"/>
      <c r="C39" s="845"/>
      <c r="D39" s="845"/>
      <c r="E39" s="845"/>
      <c r="F39" s="845"/>
      <c r="G39" s="845"/>
      <c r="H39" s="845"/>
      <c r="I39" s="845"/>
      <c r="J39" s="845"/>
      <c r="K39" s="845"/>
      <c r="L39" s="845"/>
      <c r="M39" s="845"/>
      <c r="N39" s="845"/>
      <c r="O39" s="845"/>
      <c r="P39" s="846"/>
      <c r="Q39" s="847"/>
      <c r="R39" s="848"/>
      <c r="S39" s="848"/>
      <c r="T39" s="848"/>
      <c r="U39" s="848"/>
      <c r="V39" s="848"/>
      <c r="W39" s="848"/>
      <c r="X39" s="848"/>
      <c r="Y39" s="848"/>
      <c r="Z39" s="848"/>
      <c r="AA39" s="848"/>
      <c r="AB39" s="848"/>
      <c r="AC39" s="848"/>
      <c r="AD39" s="848"/>
      <c r="AE39" s="849"/>
      <c r="AF39" s="850"/>
      <c r="AG39" s="851"/>
      <c r="AH39" s="851"/>
      <c r="AI39" s="851"/>
      <c r="AJ39" s="852"/>
      <c r="AK39" s="898"/>
      <c r="AL39" s="894"/>
      <c r="AM39" s="894"/>
      <c r="AN39" s="894"/>
      <c r="AO39" s="894"/>
      <c r="AP39" s="894"/>
      <c r="AQ39" s="894"/>
      <c r="AR39" s="894"/>
      <c r="AS39" s="894"/>
      <c r="AT39" s="894"/>
      <c r="AU39" s="894"/>
      <c r="AV39" s="894"/>
      <c r="AW39" s="894"/>
      <c r="AX39" s="894"/>
      <c r="AY39" s="894"/>
      <c r="AZ39" s="895"/>
      <c r="BA39" s="895"/>
      <c r="BB39" s="895"/>
      <c r="BC39" s="895"/>
      <c r="BD39" s="895"/>
      <c r="BE39" s="896"/>
      <c r="BF39" s="896"/>
      <c r="BG39" s="896"/>
      <c r="BH39" s="896"/>
      <c r="BI39" s="897"/>
      <c r="BJ39" s="228"/>
      <c r="BK39" s="228"/>
      <c r="BL39" s="228"/>
      <c r="BM39" s="228"/>
      <c r="BN39" s="228"/>
      <c r="BO39" s="237"/>
      <c r="BP39" s="237"/>
      <c r="BQ39" s="234">
        <v>33</v>
      </c>
      <c r="BR39" s="235"/>
      <c r="BS39" s="837"/>
      <c r="BT39" s="838"/>
      <c r="BU39" s="838"/>
      <c r="BV39" s="838"/>
      <c r="BW39" s="838"/>
      <c r="BX39" s="838"/>
      <c r="BY39" s="838"/>
      <c r="BZ39" s="838"/>
      <c r="CA39" s="838"/>
      <c r="CB39" s="838"/>
      <c r="CC39" s="838"/>
      <c r="CD39" s="838"/>
      <c r="CE39" s="838"/>
      <c r="CF39" s="838"/>
      <c r="CG39" s="839"/>
      <c r="CH39" s="840"/>
      <c r="CI39" s="841"/>
      <c r="CJ39" s="841"/>
      <c r="CK39" s="841"/>
      <c r="CL39" s="842"/>
      <c r="CM39" s="840"/>
      <c r="CN39" s="841"/>
      <c r="CO39" s="841"/>
      <c r="CP39" s="841"/>
      <c r="CQ39" s="842"/>
      <c r="CR39" s="840"/>
      <c r="CS39" s="841"/>
      <c r="CT39" s="841"/>
      <c r="CU39" s="841"/>
      <c r="CV39" s="842"/>
      <c r="CW39" s="840"/>
      <c r="CX39" s="841"/>
      <c r="CY39" s="841"/>
      <c r="CZ39" s="841"/>
      <c r="DA39" s="842"/>
      <c r="DB39" s="840"/>
      <c r="DC39" s="841"/>
      <c r="DD39" s="841"/>
      <c r="DE39" s="841"/>
      <c r="DF39" s="842"/>
      <c r="DG39" s="840"/>
      <c r="DH39" s="841"/>
      <c r="DI39" s="841"/>
      <c r="DJ39" s="841"/>
      <c r="DK39" s="842"/>
      <c r="DL39" s="840"/>
      <c r="DM39" s="841"/>
      <c r="DN39" s="841"/>
      <c r="DO39" s="841"/>
      <c r="DP39" s="842"/>
      <c r="DQ39" s="840"/>
      <c r="DR39" s="841"/>
      <c r="DS39" s="841"/>
      <c r="DT39" s="841"/>
      <c r="DU39" s="842"/>
      <c r="DV39" s="837"/>
      <c r="DW39" s="838"/>
      <c r="DX39" s="838"/>
      <c r="DY39" s="838"/>
      <c r="DZ39" s="843"/>
      <c r="EA39" s="226"/>
    </row>
    <row r="40" spans="1:131" ht="26.25" customHeight="1" x14ac:dyDescent="0.2">
      <c r="A40" s="234">
        <v>13</v>
      </c>
      <c r="B40" s="844"/>
      <c r="C40" s="845"/>
      <c r="D40" s="845"/>
      <c r="E40" s="845"/>
      <c r="F40" s="845"/>
      <c r="G40" s="845"/>
      <c r="H40" s="845"/>
      <c r="I40" s="845"/>
      <c r="J40" s="845"/>
      <c r="K40" s="845"/>
      <c r="L40" s="845"/>
      <c r="M40" s="845"/>
      <c r="N40" s="845"/>
      <c r="O40" s="845"/>
      <c r="P40" s="846"/>
      <c r="Q40" s="847"/>
      <c r="R40" s="848"/>
      <c r="S40" s="848"/>
      <c r="T40" s="848"/>
      <c r="U40" s="848"/>
      <c r="V40" s="848"/>
      <c r="W40" s="848"/>
      <c r="X40" s="848"/>
      <c r="Y40" s="848"/>
      <c r="Z40" s="848"/>
      <c r="AA40" s="848"/>
      <c r="AB40" s="848"/>
      <c r="AC40" s="848"/>
      <c r="AD40" s="848"/>
      <c r="AE40" s="849"/>
      <c r="AF40" s="850"/>
      <c r="AG40" s="851"/>
      <c r="AH40" s="851"/>
      <c r="AI40" s="851"/>
      <c r="AJ40" s="852"/>
      <c r="AK40" s="898"/>
      <c r="AL40" s="894"/>
      <c r="AM40" s="894"/>
      <c r="AN40" s="894"/>
      <c r="AO40" s="894"/>
      <c r="AP40" s="894"/>
      <c r="AQ40" s="894"/>
      <c r="AR40" s="894"/>
      <c r="AS40" s="894"/>
      <c r="AT40" s="894"/>
      <c r="AU40" s="894"/>
      <c r="AV40" s="894"/>
      <c r="AW40" s="894"/>
      <c r="AX40" s="894"/>
      <c r="AY40" s="894"/>
      <c r="AZ40" s="895"/>
      <c r="BA40" s="895"/>
      <c r="BB40" s="895"/>
      <c r="BC40" s="895"/>
      <c r="BD40" s="895"/>
      <c r="BE40" s="896"/>
      <c r="BF40" s="896"/>
      <c r="BG40" s="896"/>
      <c r="BH40" s="896"/>
      <c r="BI40" s="897"/>
      <c r="BJ40" s="228"/>
      <c r="BK40" s="228"/>
      <c r="BL40" s="228"/>
      <c r="BM40" s="228"/>
      <c r="BN40" s="228"/>
      <c r="BO40" s="237"/>
      <c r="BP40" s="237"/>
      <c r="BQ40" s="234">
        <v>34</v>
      </c>
      <c r="BR40" s="235"/>
      <c r="BS40" s="837"/>
      <c r="BT40" s="838"/>
      <c r="BU40" s="838"/>
      <c r="BV40" s="838"/>
      <c r="BW40" s="838"/>
      <c r="BX40" s="838"/>
      <c r="BY40" s="838"/>
      <c r="BZ40" s="838"/>
      <c r="CA40" s="838"/>
      <c r="CB40" s="838"/>
      <c r="CC40" s="838"/>
      <c r="CD40" s="838"/>
      <c r="CE40" s="838"/>
      <c r="CF40" s="838"/>
      <c r="CG40" s="839"/>
      <c r="CH40" s="840"/>
      <c r="CI40" s="841"/>
      <c r="CJ40" s="841"/>
      <c r="CK40" s="841"/>
      <c r="CL40" s="842"/>
      <c r="CM40" s="840"/>
      <c r="CN40" s="841"/>
      <c r="CO40" s="841"/>
      <c r="CP40" s="841"/>
      <c r="CQ40" s="842"/>
      <c r="CR40" s="840"/>
      <c r="CS40" s="841"/>
      <c r="CT40" s="841"/>
      <c r="CU40" s="841"/>
      <c r="CV40" s="842"/>
      <c r="CW40" s="840"/>
      <c r="CX40" s="841"/>
      <c r="CY40" s="841"/>
      <c r="CZ40" s="841"/>
      <c r="DA40" s="842"/>
      <c r="DB40" s="840"/>
      <c r="DC40" s="841"/>
      <c r="DD40" s="841"/>
      <c r="DE40" s="841"/>
      <c r="DF40" s="842"/>
      <c r="DG40" s="840"/>
      <c r="DH40" s="841"/>
      <c r="DI40" s="841"/>
      <c r="DJ40" s="841"/>
      <c r="DK40" s="842"/>
      <c r="DL40" s="840"/>
      <c r="DM40" s="841"/>
      <c r="DN40" s="841"/>
      <c r="DO40" s="841"/>
      <c r="DP40" s="842"/>
      <c r="DQ40" s="840"/>
      <c r="DR40" s="841"/>
      <c r="DS40" s="841"/>
      <c r="DT40" s="841"/>
      <c r="DU40" s="842"/>
      <c r="DV40" s="837"/>
      <c r="DW40" s="838"/>
      <c r="DX40" s="838"/>
      <c r="DY40" s="838"/>
      <c r="DZ40" s="843"/>
      <c r="EA40" s="226"/>
    </row>
    <row r="41" spans="1:131" ht="26.25" customHeight="1" x14ac:dyDescent="0.2">
      <c r="A41" s="234">
        <v>14</v>
      </c>
      <c r="B41" s="844"/>
      <c r="C41" s="845"/>
      <c r="D41" s="845"/>
      <c r="E41" s="845"/>
      <c r="F41" s="845"/>
      <c r="G41" s="845"/>
      <c r="H41" s="845"/>
      <c r="I41" s="845"/>
      <c r="J41" s="845"/>
      <c r="K41" s="845"/>
      <c r="L41" s="845"/>
      <c r="M41" s="845"/>
      <c r="N41" s="845"/>
      <c r="O41" s="845"/>
      <c r="P41" s="846"/>
      <c r="Q41" s="847"/>
      <c r="R41" s="848"/>
      <c r="S41" s="848"/>
      <c r="T41" s="848"/>
      <c r="U41" s="848"/>
      <c r="V41" s="848"/>
      <c r="W41" s="848"/>
      <c r="X41" s="848"/>
      <c r="Y41" s="848"/>
      <c r="Z41" s="848"/>
      <c r="AA41" s="848"/>
      <c r="AB41" s="848"/>
      <c r="AC41" s="848"/>
      <c r="AD41" s="848"/>
      <c r="AE41" s="849"/>
      <c r="AF41" s="850"/>
      <c r="AG41" s="851"/>
      <c r="AH41" s="851"/>
      <c r="AI41" s="851"/>
      <c r="AJ41" s="852"/>
      <c r="AK41" s="898"/>
      <c r="AL41" s="894"/>
      <c r="AM41" s="894"/>
      <c r="AN41" s="894"/>
      <c r="AO41" s="894"/>
      <c r="AP41" s="894"/>
      <c r="AQ41" s="894"/>
      <c r="AR41" s="894"/>
      <c r="AS41" s="894"/>
      <c r="AT41" s="894"/>
      <c r="AU41" s="894"/>
      <c r="AV41" s="894"/>
      <c r="AW41" s="894"/>
      <c r="AX41" s="894"/>
      <c r="AY41" s="894"/>
      <c r="AZ41" s="895"/>
      <c r="BA41" s="895"/>
      <c r="BB41" s="895"/>
      <c r="BC41" s="895"/>
      <c r="BD41" s="895"/>
      <c r="BE41" s="896"/>
      <c r="BF41" s="896"/>
      <c r="BG41" s="896"/>
      <c r="BH41" s="896"/>
      <c r="BI41" s="897"/>
      <c r="BJ41" s="228"/>
      <c r="BK41" s="228"/>
      <c r="BL41" s="228"/>
      <c r="BM41" s="228"/>
      <c r="BN41" s="228"/>
      <c r="BO41" s="237"/>
      <c r="BP41" s="237"/>
      <c r="BQ41" s="234">
        <v>35</v>
      </c>
      <c r="BR41" s="235"/>
      <c r="BS41" s="837"/>
      <c r="BT41" s="838"/>
      <c r="BU41" s="838"/>
      <c r="BV41" s="838"/>
      <c r="BW41" s="838"/>
      <c r="BX41" s="838"/>
      <c r="BY41" s="838"/>
      <c r="BZ41" s="838"/>
      <c r="CA41" s="838"/>
      <c r="CB41" s="838"/>
      <c r="CC41" s="838"/>
      <c r="CD41" s="838"/>
      <c r="CE41" s="838"/>
      <c r="CF41" s="838"/>
      <c r="CG41" s="839"/>
      <c r="CH41" s="840"/>
      <c r="CI41" s="841"/>
      <c r="CJ41" s="841"/>
      <c r="CK41" s="841"/>
      <c r="CL41" s="842"/>
      <c r="CM41" s="840"/>
      <c r="CN41" s="841"/>
      <c r="CO41" s="841"/>
      <c r="CP41" s="841"/>
      <c r="CQ41" s="842"/>
      <c r="CR41" s="840"/>
      <c r="CS41" s="841"/>
      <c r="CT41" s="841"/>
      <c r="CU41" s="841"/>
      <c r="CV41" s="842"/>
      <c r="CW41" s="840"/>
      <c r="CX41" s="841"/>
      <c r="CY41" s="841"/>
      <c r="CZ41" s="841"/>
      <c r="DA41" s="842"/>
      <c r="DB41" s="840"/>
      <c r="DC41" s="841"/>
      <c r="DD41" s="841"/>
      <c r="DE41" s="841"/>
      <c r="DF41" s="842"/>
      <c r="DG41" s="840"/>
      <c r="DH41" s="841"/>
      <c r="DI41" s="841"/>
      <c r="DJ41" s="841"/>
      <c r="DK41" s="842"/>
      <c r="DL41" s="840"/>
      <c r="DM41" s="841"/>
      <c r="DN41" s="841"/>
      <c r="DO41" s="841"/>
      <c r="DP41" s="842"/>
      <c r="DQ41" s="840"/>
      <c r="DR41" s="841"/>
      <c r="DS41" s="841"/>
      <c r="DT41" s="841"/>
      <c r="DU41" s="842"/>
      <c r="DV41" s="837"/>
      <c r="DW41" s="838"/>
      <c r="DX41" s="838"/>
      <c r="DY41" s="838"/>
      <c r="DZ41" s="843"/>
      <c r="EA41" s="226"/>
    </row>
    <row r="42" spans="1:131" ht="26.25" customHeight="1" x14ac:dyDescent="0.2">
      <c r="A42" s="234">
        <v>15</v>
      </c>
      <c r="B42" s="844"/>
      <c r="C42" s="845"/>
      <c r="D42" s="845"/>
      <c r="E42" s="845"/>
      <c r="F42" s="845"/>
      <c r="G42" s="845"/>
      <c r="H42" s="845"/>
      <c r="I42" s="845"/>
      <c r="J42" s="845"/>
      <c r="K42" s="845"/>
      <c r="L42" s="845"/>
      <c r="M42" s="845"/>
      <c r="N42" s="845"/>
      <c r="O42" s="845"/>
      <c r="P42" s="846"/>
      <c r="Q42" s="847"/>
      <c r="R42" s="848"/>
      <c r="S42" s="848"/>
      <c r="T42" s="848"/>
      <c r="U42" s="848"/>
      <c r="V42" s="848"/>
      <c r="W42" s="848"/>
      <c r="X42" s="848"/>
      <c r="Y42" s="848"/>
      <c r="Z42" s="848"/>
      <c r="AA42" s="848"/>
      <c r="AB42" s="848"/>
      <c r="AC42" s="848"/>
      <c r="AD42" s="848"/>
      <c r="AE42" s="849"/>
      <c r="AF42" s="850"/>
      <c r="AG42" s="851"/>
      <c r="AH42" s="851"/>
      <c r="AI42" s="851"/>
      <c r="AJ42" s="852"/>
      <c r="AK42" s="898"/>
      <c r="AL42" s="894"/>
      <c r="AM42" s="894"/>
      <c r="AN42" s="894"/>
      <c r="AO42" s="894"/>
      <c r="AP42" s="894"/>
      <c r="AQ42" s="894"/>
      <c r="AR42" s="894"/>
      <c r="AS42" s="894"/>
      <c r="AT42" s="894"/>
      <c r="AU42" s="894"/>
      <c r="AV42" s="894"/>
      <c r="AW42" s="894"/>
      <c r="AX42" s="894"/>
      <c r="AY42" s="894"/>
      <c r="AZ42" s="895"/>
      <c r="BA42" s="895"/>
      <c r="BB42" s="895"/>
      <c r="BC42" s="895"/>
      <c r="BD42" s="895"/>
      <c r="BE42" s="896"/>
      <c r="BF42" s="896"/>
      <c r="BG42" s="896"/>
      <c r="BH42" s="896"/>
      <c r="BI42" s="897"/>
      <c r="BJ42" s="228"/>
      <c r="BK42" s="228"/>
      <c r="BL42" s="228"/>
      <c r="BM42" s="228"/>
      <c r="BN42" s="228"/>
      <c r="BO42" s="237"/>
      <c r="BP42" s="237"/>
      <c r="BQ42" s="234">
        <v>36</v>
      </c>
      <c r="BR42" s="235"/>
      <c r="BS42" s="837"/>
      <c r="BT42" s="838"/>
      <c r="BU42" s="838"/>
      <c r="BV42" s="838"/>
      <c r="BW42" s="838"/>
      <c r="BX42" s="838"/>
      <c r="BY42" s="838"/>
      <c r="BZ42" s="838"/>
      <c r="CA42" s="838"/>
      <c r="CB42" s="838"/>
      <c r="CC42" s="838"/>
      <c r="CD42" s="838"/>
      <c r="CE42" s="838"/>
      <c r="CF42" s="838"/>
      <c r="CG42" s="839"/>
      <c r="CH42" s="840"/>
      <c r="CI42" s="841"/>
      <c r="CJ42" s="841"/>
      <c r="CK42" s="841"/>
      <c r="CL42" s="842"/>
      <c r="CM42" s="840"/>
      <c r="CN42" s="841"/>
      <c r="CO42" s="841"/>
      <c r="CP42" s="841"/>
      <c r="CQ42" s="842"/>
      <c r="CR42" s="840"/>
      <c r="CS42" s="841"/>
      <c r="CT42" s="841"/>
      <c r="CU42" s="841"/>
      <c r="CV42" s="842"/>
      <c r="CW42" s="840"/>
      <c r="CX42" s="841"/>
      <c r="CY42" s="841"/>
      <c r="CZ42" s="841"/>
      <c r="DA42" s="842"/>
      <c r="DB42" s="840"/>
      <c r="DC42" s="841"/>
      <c r="DD42" s="841"/>
      <c r="DE42" s="841"/>
      <c r="DF42" s="842"/>
      <c r="DG42" s="840"/>
      <c r="DH42" s="841"/>
      <c r="DI42" s="841"/>
      <c r="DJ42" s="841"/>
      <c r="DK42" s="842"/>
      <c r="DL42" s="840"/>
      <c r="DM42" s="841"/>
      <c r="DN42" s="841"/>
      <c r="DO42" s="841"/>
      <c r="DP42" s="842"/>
      <c r="DQ42" s="840"/>
      <c r="DR42" s="841"/>
      <c r="DS42" s="841"/>
      <c r="DT42" s="841"/>
      <c r="DU42" s="842"/>
      <c r="DV42" s="837"/>
      <c r="DW42" s="838"/>
      <c r="DX42" s="838"/>
      <c r="DY42" s="838"/>
      <c r="DZ42" s="843"/>
      <c r="EA42" s="226"/>
    </row>
    <row r="43" spans="1:131" ht="26.25" customHeight="1" x14ac:dyDescent="0.2">
      <c r="A43" s="234">
        <v>16</v>
      </c>
      <c r="B43" s="844"/>
      <c r="C43" s="845"/>
      <c r="D43" s="845"/>
      <c r="E43" s="845"/>
      <c r="F43" s="845"/>
      <c r="G43" s="845"/>
      <c r="H43" s="845"/>
      <c r="I43" s="845"/>
      <c r="J43" s="845"/>
      <c r="K43" s="845"/>
      <c r="L43" s="845"/>
      <c r="M43" s="845"/>
      <c r="N43" s="845"/>
      <c r="O43" s="845"/>
      <c r="P43" s="846"/>
      <c r="Q43" s="847"/>
      <c r="R43" s="848"/>
      <c r="S43" s="848"/>
      <c r="T43" s="848"/>
      <c r="U43" s="848"/>
      <c r="V43" s="848"/>
      <c r="W43" s="848"/>
      <c r="X43" s="848"/>
      <c r="Y43" s="848"/>
      <c r="Z43" s="848"/>
      <c r="AA43" s="848"/>
      <c r="AB43" s="848"/>
      <c r="AC43" s="848"/>
      <c r="AD43" s="848"/>
      <c r="AE43" s="849"/>
      <c r="AF43" s="850"/>
      <c r="AG43" s="851"/>
      <c r="AH43" s="851"/>
      <c r="AI43" s="851"/>
      <c r="AJ43" s="852"/>
      <c r="AK43" s="898"/>
      <c r="AL43" s="894"/>
      <c r="AM43" s="894"/>
      <c r="AN43" s="894"/>
      <c r="AO43" s="894"/>
      <c r="AP43" s="894"/>
      <c r="AQ43" s="894"/>
      <c r="AR43" s="894"/>
      <c r="AS43" s="894"/>
      <c r="AT43" s="894"/>
      <c r="AU43" s="894"/>
      <c r="AV43" s="894"/>
      <c r="AW43" s="894"/>
      <c r="AX43" s="894"/>
      <c r="AY43" s="894"/>
      <c r="AZ43" s="895"/>
      <c r="BA43" s="895"/>
      <c r="BB43" s="895"/>
      <c r="BC43" s="895"/>
      <c r="BD43" s="895"/>
      <c r="BE43" s="896"/>
      <c r="BF43" s="896"/>
      <c r="BG43" s="896"/>
      <c r="BH43" s="896"/>
      <c r="BI43" s="897"/>
      <c r="BJ43" s="228"/>
      <c r="BK43" s="228"/>
      <c r="BL43" s="228"/>
      <c r="BM43" s="228"/>
      <c r="BN43" s="228"/>
      <c r="BO43" s="237"/>
      <c r="BP43" s="237"/>
      <c r="BQ43" s="234">
        <v>37</v>
      </c>
      <c r="BR43" s="235"/>
      <c r="BS43" s="837"/>
      <c r="BT43" s="838"/>
      <c r="BU43" s="838"/>
      <c r="BV43" s="838"/>
      <c r="BW43" s="838"/>
      <c r="BX43" s="838"/>
      <c r="BY43" s="838"/>
      <c r="BZ43" s="838"/>
      <c r="CA43" s="838"/>
      <c r="CB43" s="838"/>
      <c r="CC43" s="838"/>
      <c r="CD43" s="838"/>
      <c r="CE43" s="838"/>
      <c r="CF43" s="838"/>
      <c r="CG43" s="839"/>
      <c r="CH43" s="840"/>
      <c r="CI43" s="841"/>
      <c r="CJ43" s="841"/>
      <c r="CK43" s="841"/>
      <c r="CL43" s="842"/>
      <c r="CM43" s="840"/>
      <c r="CN43" s="841"/>
      <c r="CO43" s="841"/>
      <c r="CP43" s="841"/>
      <c r="CQ43" s="842"/>
      <c r="CR43" s="840"/>
      <c r="CS43" s="841"/>
      <c r="CT43" s="841"/>
      <c r="CU43" s="841"/>
      <c r="CV43" s="842"/>
      <c r="CW43" s="840"/>
      <c r="CX43" s="841"/>
      <c r="CY43" s="841"/>
      <c r="CZ43" s="841"/>
      <c r="DA43" s="842"/>
      <c r="DB43" s="840"/>
      <c r="DC43" s="841"/>
      <c r="DD43" s="841"/>
      <c r="DE43" s="841"/>
      <c r="DF43" s="842"/>
      <c r="DG43" s="840"/>
      <c r="DH43" s="841"/>
      <c r="DI43" s="841"/>
      <c r="DJ43" s="841"/>
      <c r="DK43" s="842"/>
      <c r="DL43" s="840"/>
      <c r="DM43" s="841"/>
      <c r="DN43" s="841"/>
      <c r="DO43" s="841"/>
      <c r="DP43" s="842"/>
      <c r="DQ43" s="840"/>
      <c r="DR43" s="841"/>
      <c r="DS43" s="841"/>
      <c r="DT43" s="841"/>
      <c r="DU43" s="842"/>
      <c r="DV43" s="837"/>
      <c r="DW43" s="838"/>
      <c r="DX43" s="838"/>
      <c r="DY43" s="838"/>
      <c r="DZ43" s="843"/>
      <c r="EA43" s="226"/>
    </row>
    <row r="44" spans="1:131" ht="26.25" customHeight="1" x14ac:dyDescent="0.2">
      <c r="A44" s="234">
        <v>17</v>
      </c>
      <c r="B44" s="844"/>
      <c r="C44" s="845"/>
      <c r="D44" s="845"/>
      <c r="E44" s="845"/>
      <c r="F44" s="845"/>
      <c r="G44" s="845"/>
      <c r="H44" s="845"/>
      <c r="I44" s="845"/>
      <c r="J44" s="845"/>
      <c r="K44" s="845"/>
      <c r="L44" s="845"/>
      <c r="M44" s="845"/>
      <c r="N44" s="845"/>
      <c r="O44" s="845"/>
      <c r="P44" s="846"/>
      <c r="Q44" s="847"/>
      <c r="R44" s="848"/>
      <c r="S44" s="848"/>
      <c r="T44" s="848"/>
      <c r="U44" s="848"/>
      <c r="V44" s="848"/>
      <c r="W44" s="848"/>
      <c r="X44" s="848"/>
      <c r="Y44" s="848"/>
      <c r="Z44" s="848"/>
      <c r="AA44" s="848"/>
      <c r="AB44" s="848"/>
      <c r="AC44" s="848"/>
      <c r="AD44" s="848"/>
      <c r="AE44" s="849"/>
      <c r="AF44" s="850"/>
      <c r="AG44" s="851"/>
      <c r="AH44" s="851"/>
      <c r="AI44" s="851"/>
      <c r="AJ44" s="852"/>
      <c r="AK44" s="898"/>
      <c r="AL44" s="894"/>
      <c r="AM44" s="894"/>
      <c r="AN44" s="894"/>
      <c r="AO44" s="894"/>
      <c r="AP44" s="894"/>
      <c r="AQ44" s="894"/>
      <c r="AR44" s="894"/>
      <c r="AS44" s="894"/>
      <c r="AT44" s="894"/>
      <c r="AU44" s="894"/>
      <c r="AV44" s="894"/>
      <c r="AW44" s="894"/>
      <c r="AX44" s="894"/>
      <c r="AY44" s="894"/>
      <c r="AZ44" s="895"/>
      <c r="BA44" s="895"/>
      <c r="BB44" s="895"/>
      <c r="BC44" s="895"/>
      <c r="BD44" s="895"/>
      <c r="BE44" s="896"/>
      <c r="BF44" s="896"/>
      <c r="BG44" s="896"/>
      <c r="BH44" s="896"/>
      <c r="BI44" s="897"/>
      <c r="BJ44" s="228"/>
      <c r="BK44" s="228"/>
      <c r="BL44" s="228"/>
      <c r="BM44" s="228"/>
      <c r="BN44" s="228"/>
      <c r="BO44" s="237"/>
      <c r="BP44" s="237"/>
      <c r="BQ44" s="234">
        <v>38</v>
      </c>
      <c r="BR44" s="235"/>
      <c r="BS44" s="837"/>
      <c r="BT44" s="838"/>
      <c r="BU44" s="838"/>
      <c r="BV44" s="838"/>
      <c r="BW44" s="838"/>
      <c r="BX44" s="838"/>
      <c r="BY44" s="838"/>
      <c r="BZ44" s="838"/>
      <c r="CA44" s="838"/>
      <c r="CB44" s="838"/>
      <c r="CC44" s="838"/>
      <c r="CD44" s="838"/>
      <c r="CE44" s="838"/>
      <c r="CF44" s="838"/>
      <c r="CG44" s="839"/>
      <c r="CH44" s="840"/>
      <c r="CI44" s="841"/>
      <c r="CJ44" s="841"/>
      <c r="CK44" s="841"/>
      <c r="CL44" s="842"/>
      <c r="CM44" s="840"/>
      <c r="CN44" s="841"/>
      <c r="CO44" s="841"/>
      <c r="CP44" s="841"/>
      <c r="CQ44" s="842"/>
      <c r="CR44" s="840"/>
      <c r="CS44" s="841"/>
      <c r="CT44" s="841"/>
      <c r="CU44" s="841"/>
      <c r="CV44" s="842"/>
      <c r="CW44" s="840"/>
      <c r="CX44" s="841"/>
      <c r="CY44" s="841"/>
      <c r="CZ44" s="841"/>
      <c r="DA44" s="842"/>
      <c r="DB44" s="840"/>
      <c r="DC44" s="841"/>
      <c r="DD44" s="841"/>
      <c r="DE44" s="841"/>
      <c r="DF44" s="842"/>
      <c r="DG44" s="840"/>
      <c r="DH44" s="841"/>
      <c r="DI44" s="841"/>
      <c r="DJ44" s="841"/>
      <c r="DK44" s="842"/>
      <c r="DL44" s="840"/>
      <c r="DM44" s="841"/>
      <c r="DN44" s="841"/>
      <c r="DO44" s="841"/>
      <c r="DP44" s="842"/>
      <c r="DQ44" s="840"/>
      <c r="DR44" s="841"/>
      <c r="DS44" s="841"/>
      <c r="DT44" s="841"/>
      <c r="DU44" s="842"/>
      <c r="DV44" s="837"/>
      <c r="DW44" s="838"/>
      <c r="DX44" s="838"/>
      <c r="DY44" s="838"/>
      <c r="DZ44" s="843"/>
      <c r="EA44" s="226"/>
    </row>
    <row r="45" spans="1:131" ht="26.25" customHeight="1" x14ac:dyDescent="0.2">
      <c r="A45" s="234">
        <v>18</v>
      </c>
      <c r="B45" s="844"/>
      <c r="C45" s="845"/>
      <c r="D45" s="845"/>
      <c r="E45" s="845"/>
      <c r="F45" s="845"/>
      <c r="G45" s="845"/>
      <c r="H45" s="845"/>
      <c r="I45" s="845"/>
      <c r="J45" s="845"/>
      <c r="K45" s="845"/>
      <c r="L45" s="845"/>
      <c r="M45" s="845"/>
      <c r="N45" s="845"/>
      <c r="O45" s="845"/>
      <c r="P45" s="846"/>
      <c r="Q45" s="847"/>
      <c r="R45" s="848"/>
      <c r="S45" s="848"/>
      <c r="T45" s="848"/>
      <c r="U45" s="848"/>
      <c r="V45" s="848"/>
      <c r="W45" s="848"/>
      <c r="X45" s="848"/>
      <c r="Y45" s="848"/>
      <c r="Z45" s="848"/>
      <c r="AA45" s="848"/>
      <c r="AB45" s="848"/>
      <c r="AC45" s="848"/>
      <c r="AD45" s="848"/>
      <c r="AE45" s="849"/>
      <c r="AF45" s="850"/>
      <c r="AG45" s="851"/>
      <c r="AH45" s="851"/>
      <c r="AI45" s="851"/>
      <c r="AJ45" s="852"/>
      <c r="AK45" s="898"/>
      <c r="AL45" s="894"/>
      <c r="AM45" s="894"/>
      <c r="AN45" s="894"/>
      <c r="AO45" s="894"/>
      <c r="AP45" s="894"/>
      <c r="AQ45" s="894"/>
      <c r="AR45" s="894"/>
      <c r="AS45" s="894"/>
      <c r="AT45" s="894"/>
      <c r="AU45" s="894"/>
      <c r="AV45" s="894"/>
      <c r="AW45" s="894"/>
      <c r="AX45" s="894"/>
      <c r="AY45" s="894"/>
      <c r="AZ45" s="895"/>
      <c r="BA45" s="895"/>
      <c r="BB45" s="895"/>
      <c r="BC45" s="895"/>
      <c r="BD45" s="895"/>
      <c r="BE45" s="896"/>
      <c r="BF45" s="896"/>
      <c r="BG45" s="896"/>
      <c r="BH45" s="896"/>
      <c r="BI45" s="897"/>
      <c r="BJ45" s="228"/>
      <c r="BK45" s="228"/>
      <c r="BL45" s="228"/>
      <c r="BM45" s="228"/>
      <c r="BN45" s="228"/>
      <c r="BO45" s="237"/>
      <c r="BP45" s="237"/>
      <c r="BQ45" s="234">
        <v>39</v>
      </c>
      <c r="BR45" s="235"/>
      <c r="BS45" s="837"/>
      <c r="BT45" s="838"/>
      <c r="BU45" s="838"/>
      <c r="BV45" s="838"/>
      <c r="BW45" s="838"/>
      <c r="BX45" s="838"/>
      <c r="BY45" s="838"/>
      <c r="BZ45" s="838"/>
      <c r="CA45" s="838"/>
      <c r="CB45" s="838"/>
      <c r="CC45" s="838"/>
      <c r="CD45" s="838"/>
      <c r="CE45" s="838"/>
      <c r="CF45" s="838"/>
      <c r="CG45" s="839"/>
      <c r="CH45" s="840"/>
      <c r="CI45" s="841"/>
      <c r="CJ45" s="841"/>
      <c r="CK45" s="841"/>
      <c r="CL45" s="842"/>
      <c r="CM45" s="840"/>
      <c r="CN45" s="841"/>
      <c r="CO45" s="841"/>
      <c r="CP45" s="841"/>
      <c r="CQ45" s="842"/>
      <c r="CR45" s="840"/>
      <c r="CS45" s="841"/>
      <c r="CT45" s="841"/>
      <c r="CU45" s="841"/>
      <c r="CV45" s="842"/>
      <c r="CW45" s="840"/>
      <c r="CX45" s="841"/>
      <c r="CY45" s="841"/>
      <c r="CZ45" s="841"/>
      <c r="DA45" s="842"/>
      <c r="DB45" s="840"/>
      <c r="DC45" s="841"/>
      <c r="DD45" s="841"/>
      <c r="DE45" s="841"/>
      <c r="DF45" s="842"/>
      <c r="DG45" s="840"/>
      <c r="DH45" s="841"/>
      <c r="DI45" s="841"/>
      <c r="DJ45" s="841"/>
      <c r="DK45" s="842"/>
      <c r="DL45" s="840"/>
      <c r="DM45" s="841"/>
      <c r="DN45" s="841"/>
      <c r="DO45" s="841"/>
      <c r="DP45" s="842"/>
      <c r="DQ45" s="840"/>
      <c r="DR45" s="841"/>
      <c r="DS45" s="841"/>
      <c r="DT45" s="841"/>
      <c r="DU45" s="842"/>
      <c r="DV45" s="837"/>
      <c r="DW45" s="838"/>
      <c r="DX45" s="838"/>
      <c r="DY45" s="838"/>
      <c r="DZ45" s="843"/>
      <c r="EA45" s="226"/>
    </row>
    <row r="46" spans="1:131" ht="26.25" customHeight="1" x14ac:dyDescent="0.2">
      <c r="A46" s="234">
        <v>19</v>
      </c>
      <c r="B46" s="844"/>
      <c r="C46" s="845"/>
      <c r="D46" s="845"/>
      <c r="E46" s="845"/>
      <c r="F46" s="845"/>
      <c r="G46" s="845"/>
      <c r="H46" s="845"/>
      <c r="I46" s="845"/>
      <c r="J46" s="845"/>
      <c r="K46" s="845"/>
      <c r="L46" s="845"/>
      <c r="M46" s="845"/>
      <c r="N46" s="845"/>
      <c r="O46" s="845"/>
      <c r="P46" s="846"/>
      <c r="Q46" s="847"/>
      <c r="R46" s="848"/>
      <c r="S46" s="848"/>
      <c r="T46" s="848"/>
      <c r="U46" s="848"/>
      <c r="V46" s="848"/>
      <c r="W46" s="848"/>
      <c r="X46" s="848"/>
      <c r="Y46" s="848"/>
      <c r="Z46" s="848"/>
      <c r="AA46" s="848"/>
      <c r="AB46" s="848"/>
      <c r="AC46" s="848"/>
      <c r="AD46" s="848"/>
      <c r="AE46" s="849"/>
      <c r="AF46" s="850"/>
      <c r="AG46" s="851"/>
      <c r="AH46" s="851"/>
      <c r="AI46" s="851"/>
      <c r="AJ46" s="852"/>
      <c r="AK46" s="898"/>
      <c r="AL46" s="894"/>
      <c r="AM46" s="894"/>
      <c r="AN46" s="894"/>
      <c r="AO46" s="894"/>
      <c r="AP46" s="894"/>
      <c r="AQ46" s="894"/>
      <c r="AR46" s="894"/>
      <c r="AS46" s="894"/>
      <c r="AT46" s="894"/>
      <c r="AU46" s="894"/>
      <c r="AV46" s="894"/>
      <c r="AW46" s="894"/>
      <c r="AX46" s="894"/>
      <c r="AY46" s="894"/>
      <c r="AZ46" s="895"/>
      <c r="BA46" s="895"/>
      <c r="BB46" s="895"/>
      <c r="BC46" s="895"/>
      <c r="BD46" s="895"/>
      <c r="BE46" s="896"/>
      <c r="BF46" s="896"/>
      <c r="BG46" s="896"/>
      <c r="BH46" s="896"/>
      <c r="BI46" s="897"/>
      <c r="BJ46" s="228"/>
      <c r="BK46" s="228"/>
      <c r="BL46" s="228"/>
      <c r="BM46" s="228"/>
      <c r="BN46" s="228"/>
      <c r="BO46" s="237"/>
      <c r="BP46" s="237"/>
      <c r="BQ46" s="234">
        <v>40</v>
      </c>
      <c r="BR46" s="235"/>
      <c r="BS46" s="837"/>
      <c r="BT46" s="838"/>
      <c r="BU46" s="838"/>
      <c r="BV46" s="838"/>
      <c r="BW46" s="838"/>
      <c r="BX46" s="838"/>
      <c r="BY46" s="838"/>
      <c r="BZ46" s="838"/>
      <c r="CA46" s="838"/>
      <c r="CB46" s="838"/>
      <c r="CC46" s="838"/>
      <c r="CD46" s="838"/>
      <c r="CE46" s="838"/>
      <c r="CF46" s="838"/>
      <c r="CG46" s="839"/>
      <c r="CH46" s="840"/>
      <c r="CI46" s="841"/>
      <c r="CJ46" s="841"/>
      <c r="CK46" s="841"/>
      <c r="CL46" s="842"/>
      <c r="CM46" s="840"/>
      <c r="CN46" s="841"/>
      <c r="CO46" s="841"/>
      <c r="CP46" s="841"/>
      <c r="CQ46" s="842"/>
      <c r="CR46" s="840"/>
      <c r="CS46" s="841"/>
      <c r="CT46" s="841"/>
      <c r="CU46" s="841"/>
      <c r="CV46" s="842"/>
      <c r="CW46" s="840"/>
      <c r="CX46" s="841"/>
      <c r="CY46" s="841"/>
      <c r="CZ46" s="841"/>
      <c r="DA46" s="842"/>
      <c r="DB46" s="840"/>
      <c r="DC46" s="841"/>
      <c r="DD46" s="841"/>
      <c r="DE46" s="841"/>
      <c r="DF46" s="842"/>
      <c r="DG46" s="840"/>
      <c r="DH46" s="841"/>
      <c r="DI46" s="841"/>
      <c r="DJ46" s="841"/>
      <c r="DK46" s="842"/>
      <c r="DL46" s="840"/>
      <c r="DM46" s="841"/>
      <c r="DN46" s="841"/>
      <c r="DO46" s="841"/>
      <c r="DP46" s="842"/>
      <c r="DQ46" s="840"/>
      <c r="DR46" s="841"/>
      <c r="DS46" s="841"/>
      <c r="DT46" s="841"/>
      <c r="DU46" s="842"/>
      <c r="DV46" s="837"/>
      <c r="DW46" s="838"/>
      <c r="DX46" s="838"/>
      <c r="DY46" s="838"/>
      <c r="DZ46" s="843"/>
      <c r="EA46" s="226"/>
    </row>
    <row r="47" spans="1:131" ht="26.25" customHeight="1" x14ac:dyDescent="0.2">
      <c r="A47" s="234">
        <v>20</v>
      </c>
      <c r="B47" s="844"/>
      <c r="C47" s="845"/>
      <c r="D47" s="845"/>
      <c r="E47" s="845"/>
      <c r="F47" s="845"/>
      <c r="G47" s="845"/>
      <c r="H47" s="845"/>
      <c r="I47" s="845"/>
      <c r="J47" s="845"/>
      <c r="K47" s="845"/>
      <c r="L47" s="845"/>
      <c r="M47" s="845"/>
      <c r="N47" s="845"/>
      <c r="O47" s="845"/>
      <c r="P47" s="846"/>
      <c r="Q47" s="847"/>
      <c r="R47" s="848"/>
      <c r="S47" s="848"/>
      <c r="T47" s="848"/>
      <c r="U47" s="848"/>
      <c r="V47" s="848"/>
      <c r="W47" s="848"/>
      <c r="X47" s="848"/>
      <c r="Y47" s="848"/>
      <c r="Z47" s="848"/>
      <c r="AA47" s="848"/>
      <c r="AB47" s="848"/>
      <c r="AC47" s="848"/>
      <c r="AD47" s="848"/>
      <c r="AE47" s="849"/>
      <c r="AF47" s="850"/>
      <c r="AG47" s="851"/>
      <c r="AH47" s="851"/>
      <c r="AI47" s="851"/>
      <c r="AJ47" s="852"/>
      <c r="AK47" s="898"/>
      <c r="AL47" s="894"/>
      <c r="AM47" s="894"/>
      <c r="AN47" s="894"/>
      <c r="AO47" s="894"/>
      <c r="AP47" s="894"/>
      <c r="AQ47" s="894"/>
      <c r="AR47" s="894"/>
      <c r="AS47" s="894"/>
      <c r="AT47" s="894"/>
      <c r="AU47" s="894"/>
      <c r="AV47" s="894"/>
      <c r="AW47" s="894"/>
      <c r="AX47" s="894"/>
      <c r="AY47" s="894"/>
      <c r="AZ47" s="895"/>
      <c r="BA47" s="895"/>
      <c r="BB47" s="895"/>
      <c r="BC47" s="895"/>
      <c r="BD47" s="895"/>
      <c r="BE47" s="896"/>
      <c r="BF47" s="896"/>
      <c r="BG47" s="896"/>
      <c r="BH47" s="896"/>
      <c r="BI47" s="897"/>
      <c r="BJ47" s="228"/>
      <c r="BK47" s="228"/>
      <c r="BL47" s="228"/>
      <c r="BM47" s="228"/>
      <c r="BN47" s="228"/>
      <c r="BO47" s="237"/>
      <c r="BP47" s="237"/>
      <c r="BQ47" s="234">
        <v>41</v>
      </c>
      <c r="BR47" s="235"/>
      <c r="BS47" s="837"/>
      <c r="BT47" s="838"/>
      <c r="BU47" s="838"/>
      <c r="BV47" s="838"/>
      <c r="BW47" s="838"/>
      <c r="BX47" s="838"/>
      <c r="BY47" s="838"/>
      <c r="BZ47" s="838"/>
      <c r="CA47" s="838"/>
      <c r="CB47" s="838"/>
      <c r="CC47" s="838"/>
      <c r="CD47" s="838"/>
      <c r="CE47" s="838"/>
      <c r="CF47" s="838"/>
      <c r="CG47" s="839"/>
      <c r="CH47" s="840"/>
      <c r="CI47" s="841"/>
      <c r="CJ47" s="841"/>
      <c r="CK47" s="841"/>
      <c r="CL47" s="842"/>
      <c r="CM47" s="840"/>
      <c r="CN47" s="841"/>
      <c r="CO47" s="841"/>
      <c r="CP47" s="841"/>
      <c r="CQ47" s="842"/>
      <c r="CR47" s="840"/>
      <c r="CS47" s="841"/>
      <c r="CT47" s="841"/>
      <c r="CU47" s="841"/>
      <c r="CV47" s="842"/>
      <c r="CW47" s="840"/>
      <c r="CX47" s="841"/>
      <c r="CY47" s="841"/>
      <c r="CZ47" s="841"/>
      <c r="DA47" s="842"/>
      <c r="DB47" s="840"/>
      <c r="DC47" s="841"/>
      <c r="DD47" s="841"/>
      <c r="DE47" s="841"/>
      <c r="DF47" s="842"/>
      <c r="DG47" s="840"/>
      <c r="DH47" s="841"/>
      <c r="DI47" s="841"/>
      <c r="DJ47" s="841"/>
      <c r="DK47" s="842"/>
      <c r="DL47" s="840"/>
      <c r="DM47" s="841"/>
      <c r="DN47" s="841"/>
      <c r="DO47" s="841"/>
      <c r="DP47" s="842"/>
      <c r="DQ47" s="840"/>
      <c r="DR47" s="841"/>
      <c r="DS47" s="841"/>
      <c r="DT47" s="841"/>
      <c r="DU47" s="842"/>
      <c r="DV47" s="837"/>
      <c r="DW47" s="838"/>
      <c r="DX47" s="838"/>
      <c r="DY47" s="838"/>
      <c r="DZ47" s="843"/>
      <c r="EA47" s="226"/>
    </row>
    <row r="48" spans="1:131" ht="26.25" customHeight="1" x14ac:dyDescent="0.2">
      <c r="A48" s="234">
        <v>21</v>
      </c>
      <c r="B48" s="844"/>
      <c r="C48" s="845"/>
      <c r="D48" s="845"/>
      <c r="E48" s="845"/>
      <c r="F48" s="845"/>
      <c r="G48" s="845"/>
      <c r="H48" s="845"/>
      <c r="I48" s="845"/>
      <c r="J48" s="845"/>
      <c r="K48" s="845"/>
      <c r="L48" s="845"/>
      <c r="M48" s="845"/>
      <c r="N48" s="845"/>
      <c r="O48" s="845"/>
      <c r="P48" s="846"/>
      <c r="Q48" s="847"/>
      <c r="R48" s="848"/>
      <c r="S48" s="848"/>
      <c r="T48" s="848"/>
      <c r="U48" s="848"/>
      <c r="V48" s="848"/>
      <c r="W48" s="848"/>
      <c r="X48" s="848"/>
      <c r="Y48" s="848"/>
      <c r="Z48" s="848"/>
      <c r="AA48" s="848"/>
      <c r="AB48" s="848"/>
      <c r="AC48" s="848"/>
      <c r="AD48" s="848"/>
      <c r="AE48" s="849"/>
      <c r="AF48" s="850"/>
      <c r="AG48" s="851"/>
      <c r="AH48" s="851"/>
      <c r="AI48" s="851"/>
      <c r="AJ48" s="852"/>
      <c r="AK48" s="898"/>
      <c r="AL48" s="894"/>
      <c r="AM48" s="894"/>
      <c r="AN48" s="894"/>
      <c r="AO48" s="894"/>
      <c r="AP48" s="894"/>
      <c r="AQ48" s="894"/>
      <c r="AR48" s="894"/>
      <c r="AS48" s="894"/>
      <c r="AT48" s="894"/>
      <c r="AU48" s="894"/>
      <c r="AV48" s="894"/>
      <c r="AW48" s="894"/>
      <c r="AX48" s="894"/>
      <c r="AY48" s="894"/>
      <c r="AZ48" s="895"/>
      <c r="BA48" s="895"/>
      <c r="BB48" s="895"/>
      <c r="BC48" s="895"/>
      <c r="BD48" s="895"/>
      <c r="BE48" s="896"/>
      <c r="BF48" s="896"/>
      <c r="BG48" s="896"/>
      <c r="BH48" s="896"/>
      <c r="BI48" s="897"/>
      <c r="BJ48" s="228"/>
      <c r="BK48" s="228"/>
      <c r="BL48" s="228"/>
      <c r="BM48" s="228"/>
      <c r="BN48" s="228"/>
      <c r="BO48" s="237"/>
      <c r="BP48" s="237"/>
      <c r="BQ48" s="234">
        <v>42</v>
      </c>
      <c r="BR48" s="235"/>
      <c r="BS48" s="837"/>
      <c r="BT48" s="838"/>
      <c r="BU48" s="838"/>
      <c r="BV48" s="838"/>
      <c r="BW48" s="838"/>
      <c r="BX48" s="838"/>
      <c r="BY48" s="838"/>
      <c r="BZ48" s="838"/>
      <c r="CA48" s="838"/>
      <c r="CB48" s="838"/>
      <c r="CC48" s="838"/>
      <c r="CD48" s="838"/>
      <c r="CE48" s="838"/>
      <c r="CF48" s="838"/>
      <c r="CG48" s="839"/>
      <c r="CH48" s="840"/>
      <c r="CI48" s="841"/>
      <c r="CJ48" s="841"/>
      <c r="CK48" s="841"/>
      <c r="CL48" s="842"/>
      <c r="CM48" s="840"/>
      <c r="CN48" s="841"/>
      <c r="CO48" s="841"/>
      <c r="CP48" s="841"/>
      <c r="CQ48" s="842"/>
      <c r="CR48" s="840"/>
      <c r="CS48" s="841"/>
      <c r="CT48" s="841"/>
      <c r="CU48" s="841"/>
      <c r="CV48" s="842"/>
      <c r="CW48" s="840"/>
      <c r="CX48" s="841"/>
      <c r="CY48" s="841"/>
      <c r="CZ48" s="841"/>
      <c r="DA48" s="842"/>
      <c r="DB48" s="840"/>
      <c r="DC48" s="841"/>
      <c r="DD48" s="841"/>
      <c r="DE48" s="841"/>
      <c r="DF48" s="842"/>
      <c r="DG48" s="840"/>
      <c r="DH48" s="841"/>
      <c r="DI48" s="841"/>
      <c r="DJ48" s="841"/>
      <c r="DK48" s="842"/>
      <c r="DL48" s="840"/>
      <c r="DM48" s="841"/>
      <c r="DN48" s="841"/>
      <c r="DO48" s="841"/>
      <c r="DP48" s="842"/>
      <c r="DQ48" s="840"/>
      <c r="DR48" s="841"/>
      <c r="DS48" s="841"/>
      <c r="DT48" s="841"/>
      <c r="DU48" s="842"/>
      <c r="DV48" s="837"/>
      <c r="DW48" s="838"/>
      <c r="DX48" s="838"/>
      <c r="DY48" s="838"/>
      <c r="DZ48" s="843"/>
      <c r="EA48" s="226"/>
    </row>
    <row r="49" spans="1:131" ht="26.25" customHeight="1" x14ac:dyDescent="0.2">
      <c r="A49" s="234">
        <v>22</v>
      </c>
      <c r="B49" s="844"/>
      <c r="C49" s="845"/>
      <c r="D49" s="845"/>
      <c r="E49" s="845"/>
      <c r="F49" s="845"/>
      <c r="G49" s="845"/>
      <c r="H49" s="845"/>
      <c r="I49" s="845"/>
      <c r="J49" s="845"/>
      <c r="K49" s="845"/>
      <c r="L49" s="845"/>
      <c r="M49" s="845"/>
      <c r="N49" s="845"/>
      <c r="O49" s="845"/>
      <c r="P49" s="846"/>
      <c r="Q49" s="847"/>
      <c r="R49" s="848"/>
      <c r="S49" s="848"/>
      <c r="T49" s="848"/>
      <c r="U49" s="848"/>
      <c r="V49" s="848"/>
      <c r="W49" s="848"/>
      <c r="X49" s="848"/>
      <c r="Y49" s="848"/>
      <c r="Z49" s="848"/>
      <c r="AA49" s="848"/>
      <c r="AB49" s="848"/>
      <c r="AC49" s="848"/>
      <c r="AD49" s="848"/>
      <c r="AE49" s="849"/>
      <c r="AF49" s="850"/>
      <c r="AG49" s="851"/>
      <c r="AH49" s="851"/>
      <c r="AI49" s="851"/>
      <c r="AJ49" s="852"/>
      <c r="AK49" s="898"/>
      <c r="AL49" s="894"/>
      <c r="AM49" s="894"/>
      <c r="AN49" s="894"/>
      <c r="AO49" s="894"/>
      <c r="AP49" s="894"/>
      <c r="AQ49" s="894"/>
      <c r="AR49" s="894"/>
      <c r="AS49" s="894"/>
      <c r="AT49" s="894"/>
      <c r="AU49" s="894"/>
      <c r="AV49" s="894"/>
      <c r="AW49" s="894"/>
      <c r="AX49" s="894"/>
      <c r="AY49" s="894"/>
      <c r="AZ49" s="895"/>
      <c r="BA49" s="895"/>
      <c r="BB49" s="895"/>
      <c r="BC49" s="895"/>
      <c r="BD49" s="895"/>
      <c r="BE49" s="896"/>
      <c r="BF49" s="896"/>
      <c r="BG49" s="896"/>
      <c r="BH49" s="896"/>
      <c r="BI49" s="897"/>
      <c r="BJ49" s="228"/>
      <c r="BK49" s="228"/>
      <c r="BL49" s="228"/>
      <c r="BM49" s="228"/>
      <c r="BN49" s="228"/>
      <c r="BO49" s="237"/>
      <c r="BP49" s="237"/>
      <c r="BQ49" s="234">
        <v>43</v>
      </c>
      <c r="BR49" s="235"/>
      <c r="BS49" s="837"/>
      <c r="BT49" s="838"/>
      <c r="BU49" s="838"/>
      <c r="BV49" s="838"/>
      <c r="BW49" s="838"/>
      <c r="BX49" s="838"/>
      <c r="BY49" s="838"/>
      <c r="BZ49" s="838"/>
      <c r="CA49" s="838"/>
      <c r="CB49" s="838"/>
      <c r="CC49" s="838"/>
      <c r="CD49" s="838"/>
      <c r="CE49" s="838"/>
      <c r="CF49" s="838"/>
      <c r="CG49" s="839"/>
      <c r="CH49" s="840"/>
      <c r="CI49" s="841"/>
      <c r="CJ49" s="841"/>
      <c r="CK49" s="841"/>
      <c r="CL49" s="842"/>
      <c r="CM49" s="840"/>
      <c r="CN49" s="841"/>
      <c r="CO49" s="841"/>
      <c r="CP49" s="841"/>
      <c r="CQ49" s="842"/>
      <c r="CR49" s="840"/>
      <c r="CS49" s="841"/>
      <c r="CT49" s="841"/>
      <c r="CU49" s="841"/>
      <c r="CV49" s="842"/>
      <c r="CW49" s="840"/>
      <c r="CX49" s="841"/>
      <c r="CY49" s="841"/>
      <c r="CZ49" s="841"/>
      <c r="DA49" s="842"/>
      <c r="DB49" s="840"/>
      <c r="DC49" s="841"/>
      <c r="DD49" s="841"/>
      <c r="DE49" s="841"/>
      <c r="DF49" s="842"/>
      <c r="DG49" s="840"/>
      <c r="DH49" s="841"/>
      <c r="DI49" s="841"/>
      <c r="DJ49" s="841"/>
      <c r="DK49" s="842"/>
      <c r="DL49" s="840"/>
      <c r="DM49" s="841"/>
      <c r="DN49" s="841"/>
      <c r="DO49" s="841"/>
      <c r="DP49" s="842"/>
      <c r="DQ49" s="840"/>
      <c r="DR49" s="841"/>
      <c r="DS49" s="841"/>
      <c r="DT49" s="841"/>
      <c r="DU49" s="842"/>
      <c r="DV49" s="837"/>
      <c r="DW49" s="838"/>
      <c r="DX49" s="838"/>
      <c r="DY49" s="838"/>
      <c r="DZ49" s="843"/>
      <c r="EA49" s="226"/>
    </row>
    <row r="50" spans="1:131" ht="26.25" customHeight="1" x14ac:dyDescent="0.2">
      <c r="A50" s="234">
        <v>23</v>
      </c>
      <c r="B50" s="844"/>
      <c r="C50" s="845"/>
      <c r="D50" s="845"/>
      <c r="E50" s="845"/>
      <c r="F50" s="845"/>
      <c r="G50" s="845"/>
      <c r="H50" s="845"/>
      <c r="I50" s="845"/>
      <c r="J50" s="845"/>
      <c r="K50" s="845"/>
      <c r="L50" s="845"/>
      <c r="M50" s="845"/>
      <c r="N50" s="845"/>
      <c r="O50" s="845"/>
      <c r="P50" s="846"/>
      <c r="Q50" s="899"/>
      <c r="R50" s="900"/>
      <c r="S50" s="900"/>
      <c r="T50" s="900"/>
      <c r="U50" s="900"/>
      <c r="V50" s="900"/>
      <c r="W50" s="900"/>
      <c r="X50" s="900"/>
      <c r="Y50" s="900"/>
      <c r="Z50" s="900"/>
      <c r="AA50" s="900"/>
      <c r="AB50" s="900"/>
      <c r="AC50" s="900"/>
      <c r="AD50" s="900"/>
      <c r="AE50" s="901"/>
      <c r="AF50" s="850"/>
      <c r="AG50" s="851"/>
      <c r="AH50" s="851"/>
      <c r="AI50" s="851"/>
      <c r="AJ50" s="852"/>
      <c r="AK50" s="903"/>
      <c r="AL50" s="900"/>
      <c r="AM50" s="900"/>
      <c r="AN50" s="900"/>
      <c r="AO50" s="900"/>
      <c r="AP50" s="900"/>
      <c r="AQ50" s="900"/>
      <c r="AR50" s="900"/>
      <c r="AS50" s="900"/>
      <c r="AT50" s="900"/>
      <c r="AU50" s="900"/>
      <c r="AV50" s="900"/>
      <c r="AW50" s="900"/>
      <c r="AX50" s="900"/>
      <c r="AY50" s="900"/>
      <c r="AZ50" s="902"/>
      <c r="BA50" s="902"/>
      <c r="BB50" s="902"/>
      <c r="BC50" s="902"/>
      <c r="BD50" s="902"/>
      <c r="BE50" s="896"/>
      <c r="BF50" s="896"/>
      <c r="BG50" s="896"/>
      <c r="BH50" s="896"/>
      <c r="BI50" s="897"/>
      <c r="BJ50" s="228"/>
      <c r="BK50" s="228"/>
      <c r="BL50" s="228"/>
      <c r="BM50" s="228"/>
      <c r="BN50" s="228"/>
      <c r="BO50" s="237"/>
      <c r="BP50" s="237"/>
      <c r="BQ50" s="234">
        <v>44</v>
      </c>
      <c r="BR50" s="235"/>
      <c r="BS50" s="837"/>
      <c r="BT50" s="838"/>
      <c r="BU50" s="838"/>
      <c r="BV50" s="838"/>
      <c r="BW50" s="838"/>
      <c r="BX50" s="838"/>
      <c r="BY50" s="838"/>
      <c r="BZ50" s="838"/>
      <c r="CA50" s="838"/>
      <c r="CB50" s="838"/>
      <c r="CC50" s="838"/>
      <c r="CD50" s="838"/>
      <c r="CE50" s="838"/>
      <c r="CF50" s="838"/>
      <c r="CG50" s="839"/>
      <c r="CH50" s="840"/>
      <c r="CI50" s="841"/>
      <c r="CJ50" s="841"/>
      <c r="CK50" s="841"/>
      <c r="CL50" s="842"/>
      <c r="CM50" s="840"/>
      <c r="CN50" s="841"/>
      <c r="CO50" s="841"/>
      <c r="CP50" s="841"/>
      <c r="CQ50" s="842"/>
      <c r="CR50" s="840"/>
      <c r="CS50" s="841"/>
      <c r="CT50" s="841"/>
      <c r="CU50" s="841"/>
      <c r="CV50" s="842"/>
      <c r="CW50" s="840"/>
      <c r="CX50" s="841"/>
      <c r="CY50" s="841"/>
      <c r="CZ50" s="841"/>
      <c r="DA50" s="842"/>
      <c r="DB50" s="840"/>
      <c r="DC50" s="841"/>
      <c r="DD50" s="841"/>
      <c r="DE50" s="841"/>
      <c r="DF50" s="842"/>
      <c r="DG50" s="840"/>
      <c r="DH50" s="841"/>
      <c r="DI50" s="841"/>
      <c r="DJ50" s="841"/>
      <c r="DK50" s="842"/>
      <c r="DL50" s="840"/>
      <c r="DM50" s="841"/>
      <c r="DN50" s="841"/>
      <c r="DO50" s="841"/>
      <c r="DP50" s="842"/>
      <c r="DQ50" s="840"/>
      <c r="DR50" s="841"/>
      <c r="DS50" s="841"/>
      <c r="DT50" s="841"/>
      <c r="DU50" s="842"/>
      <c r="DV50" s="837"/>
      <c r="DW50" s="838"/>
      <c r="DX50" s="838"/>
      <c r="DY50" s="838"/>
      <c r="DZ50" s="843"/>
      <c r="EA50" s="226"/>
    </row>
    <row r="51" spans="1:131" ht="26.25" customHeight="1" x14ac:dyDescent="0.2">
      <c r="A51" s="234">
        <v>24</v>
      </c>
      <c r="B51" s="844"/>
      <c r="C51" s="845"/>
      <c r="D51" s="845"/>
      <c r="E51" s="845"/>
      <c r="F51" s="845"/>
      <c r="G51" s="845"/>
      <c r="H51" s="845"/>
      <c r="I51" s="845"/>
      <c r="J51" s="845"/>
      <c r="K51" s="845"/>
      <c r="L51" s="845"/>
      <c r="M51" s="845"/>
      <c r="N51" s="845"/>
      <c r="O51" s="845"/>
      <c r="P51" s="846"/>
      <c r="Q51" s="899"/>
      <c r="R51" s="900"/>
      <c r="S51" s="900"/>
      <c r="T51" s="900"/>
      <c r="U51" s="900"/>
      <c r="V51" s="900"/>
      <c r="W51" s="900"/>
      <c r="X51" s="900"/>
      <c r="Y51" s="900"/>
      <c r="Z51" s="900"/>
      <c r="AA51" s="900"/>
      <c r="AB51" s="900"/>
      <c r="AC51" s="900"/>
      <c r="AD51" s="900"/>
      <c r="AE51" s="901"/>
      <c r="AF51" s="850"/>
      <c r="AG51" s="851"/>
      <c r="AH51" s="851"/>
      <c r="AI51" s="851"/>
      <c r="AJ51" s="852"/>
      <c r="AK51" s="903"/>
      <c r="AL51" s="900"/>
      <c r="AM51" s="900"/>
      <c r="AN51" s="900"/>
      <c r="AO51" s="900"/>
      <c r="AP51" s="900"/>
      <c r="AQ51" s="900"/>
      <c r="AR51" s="900"/>
      <c r="AS51" s="900"/>
      <c r="AT51" s="900"/>
      <c r="AU51" s="900"/>
      <c r="AV51" s="900"/>
      <c r="AW51" s="900"/>
      <c r="AX51" s="900"/>
      <c r="AY51" s="900"/>
      <c r="AZ51" s="902"/>
      <c r="BA51" s="902"/>
      <c r="BB51" s="902"/>
      <c r="BC51" s="902"/>
      <c r="BD51" s="902"/>
      <c r="BE51" s="896"/>
      <c r="BF51" s="896"/>
      <c r="BG51" s="896"/>
      <c r="BH51" s="896"/>
      <c r="BI51" s="897"/>
      <c r="BJ51" s="228"/>
      <c r="BK51" s="228"/>
      <c r="BL51" s="228"/>
      <c r="BM51" s="228"/>
      <c r="BN51" s="228"/>
      <c r="BO51" s="237"/>
      <c r="BP51" s="237"/>
      <c r="BQ51" s="234">
        <v>45</v>
      </c>
      <c r="BR51" s="235"/>
      <c r="BS51" s="837"/>
      <c r="BT51" s="838"/>
      <c r="BU51" s="838"/>
      <c r="BV51" s="838"/>
      <c r="BW51" s="838"/>
      <c r="BX51" s="838"/>
      <c r="BY51" s="838"/>
      <c r="BZ51" s="838"/>
      <c r="CA51" s="838"/>
      <c r="CB51" s="838"/>
      <c r="CC51" s="838"/>
      <c r="CD51" s="838"/>
      <c r="CE51" s="838"/>
      <c r="CF51" s="838"/>
      <c r="CG51" s="839"/>
      <c r="CH51" s="840"/>
      <c r="CI51" s="841"/>
      <c r="CJ51" s="841"/>
      <c r="CK51" s="841"/>
      <c r="CL51" s="842"/>
      <c r="CM51" s="840"/>
      <c r="CN51" s="841"/>
      <c r="CO51" s="841"/>
      <c r="CP51" s="841"/>
      <c r="CQ51" s="842"/>
      <c r="CR51" s="840"/>
      <c r="CS51" s="841"/>
      <c r="CT51" s="841"/>
      <c r="CU51" s="841"/>
      <c r="CV51" s="842"/>
      <c r="CW51" s="840"/>
      <c r="CX51" s="841"/>
      <c r="CY51" s="841"/>
      <c r="CZ51" s="841"/>
      <c r="DA51" s="842"/>
      <c r="DB51" s="840"/>
      <c r="DC51" s="841"/>
      <c r="DD51" s="841"/>
      <c r="DE51" s="841"/>
      <c r="DF51" s="842"/>
      <c r="DG51" s="840"/>
      <c r="DH51" s="841"/>
      <c r="DI51" s="841"/>
      <c r="DJ51" s="841"/>
      <c r="DK51" s="842"/>
      <c r="DL51" s="840"/>
      <c r="DM51" s="841"/>
      <c r="DN51" s="841"/>
      <c r="DO51" s="841"/>
      <c r="DP51" s="842"/>
      <c r="DQ51" s="840"/>
      <c r="DR51" s="841"/>
      <c r="DS51" s="841"/>
      <c r="DT51" s="841"/>
      <c r="DU51" s="842"/>
      <c r="DV51" s="837"/>
      <c r="DW51" s="838"/>
      <c r="DX51" s="838"/>
      <c r="DY51" s="838"/>
      <c r="DZ51" s="843"/>
      <c r="EA51" s="226"/>
    </row>
    <row r="52" spans="1:131" ht="26.25" customHeight="1" x14ac:dyDescent="0.2">
      <c r="A52" s="234">
        <v>25</v>
      </c>
      <c r="B52" s="844"/>
      <c r="C52" s="845"/>
      <c r="D52" s="845"/>
      <c r="E52" s="845"/>
      <c r="F52" s="845"/>
      <c r="G52" s="845"/>
      <c r="H52" s="845"/>
      <c r="I52" s="845"/>
      <c r="J52" s="845"/>
      <c r="K52" s="845"/>
      <c r="L52" s="845"/>
      <c r="M52" s="845"/>
      <c r="N52" s="845"/>
      <c r="O52" s="845"/>
      <c r="P52" s="846"/>
      <c r="Q52" s="899"/>
      <c r="R52" s="900"/>
      <c r="S52" s="900"/>
      <c r="T52" s="900"/>
      <c r="U52" s="900"/>
      <c r="V52" s="900"/>
      <c r="W52" s="900"/>
      <c r="X52" s="900"/>
      <c r="Y52" s="900"/>
      <c r="Z52" s="900"/>
      <c r="AA52" s="900"/>
      <c r="AB52" s="900"/>
      <c r="AC52" s="900"/>
      <c r="AD52" s="900"/>
      <c r="AE52" s="901"/>
      <c r="AF52" s="850"/>
      <c r="AG52" s="851"/>
      <c r="AH52" s="851"/>
      <c r="AI52" s="851"/>
      <c r="AJ52" s="852"/>
      <c r="AK52" s="903"/>
      <c r="AL52" s="900"/>
      <c r="AM52" s="900"/>
      <c r="AN52" s="900"/>
      <c r="AO52" s="900"/>
      <c r="AP52" s="900"/>
      <c r="AQ52" s="900"/>
      <c r="AR52" s="900"/>
      <c r="AS52" s="900"/>
      <c r="AT52" s="900"/>
      <c r="AU52" s="900"/>
      <c r="AV52" s="900"/>
      <c r="AW52" s="900"/>
      <c r="AX52" s="900"/>
      <c r="AY52" s="900"/>
      <c r="AZ52" s="902"/>
      <c r="BA52" s="902"/>
      <c r="BB52" s="902"/>
      <c r="BC52" s="902"/>
      <c r="BD52" s="902"/>
      <c r="BE52" s="896"/>
      <c r="BF52" s="896"/>
      <c r="BG52" s="896"/>
      <c r="BH52" s="896"/>
      <c r="BI52" s="897"/>
      <c r="BJ52" s="228"/>
      <c r="BK52" s="228"/>
      <c r="BL52" s="228"/>
      <c r="BM52" s="228"/>
      <c r="BN52" s="228"/>
      <c r="BO52" s="237"/>
      <c r="BP52" s="237"/>
      <c r="BQ52" s="234">
        <v>46</v>
      </c>
      <c r="BR52" s="235"/>
      <c r="BS52" s="837"/>
      <c r="BT52" s="838"/>
      <c r="BU52" s="838"/>
      <c r="BV52" s="838"/>
      <c r="BW52" s="838"/>
      <c r="BX52" s="838"/>
      <c r="BY52" s="838"/>
      <c r="BZ52" s="838"/>
      <c r="CA52" s="838"/>
      <c r="CB52" s="838"/>
      <c r="CC52" s="838"/>
      <c r="CD52" s="838"/>
      <c r="CE52" s="838"/>
      <c r="CF52" s="838"/>
      <c r="CG52" s="839"/>
      <c r="CH52" s="840"/>
      <c r="CI52" s="841"/>
      <c r="CJ52" s="841"/>
      <c r="CK52" s="841"/>
      <c r="CL52" s="842"/>
      <c r="CM52" s="840"/>
      <c r="CN52" s="841"/>
      <c r="CO52" s="841"/>
      <c r="CP52" s="841"/>
      <c r="CQ52" s="842"/>
      <c r="CR52" s="840"/>
      <c r="CS52" s="841"/>
      <c r="CT52" s="841"/>
      <c r="CU52" s="841"/>
      <c r="CV52" s="842"/>
      <c r="CW52" s="840"/>
      <c r="CX52" s="841"/>
      <c r="CY52" s="841"/>
      <c r="CZ52" s="841"/>
      <c r="DA52" s="842"/>
      <c r="DB52" s="840"/>
      <c r="DC52" s="841"/>
      <c r="DD52" s="841"/>
      <c r="DE52" s="841"/>
      <c r="DF52" s="842"/>
      <c r="DG52" s="840"/>
      <c r="DH52" s="841"/>
      <c r="DI52" s="841"/>
      <c r="DJ52" s="841"/>
      <c r="DK52" s="842"/>
      <c r="DL52" s="840"/>
      <c r="DM52" s="841"/>
      <c r="DN52" s="841"/>
      <c r="DO52" s="841"/>
      <c r="DP52" s="842"/>
      <c r="DQ52" s="840"/>
      <c r="DR52" s="841"/>
      <c r="DS52" s="841"/>
      <c r="DT52" s="841"/>
      <c r="DU52" s="842"/>
      <c r="DV52" s="837"/>
      <c r="DW52" s="838"/>
      <c r="DX52" s="838"/>
      <c r="DY52" s="838"/>
      <c r="DZ52" s="843"/>
      <c r="EA52" s="226"/>
    </row>
    <row r="53" spans="1:131" ht="26.25" customHeight="1" x14ac:dyDescent="0.2">
      <c r="A53" s="234">
        <v>26</v>
      </c>
      <c r="B53" s="844"/>
      <c r="C53" s="845"/>
      <c r="D53" s="845"/>
      <c r="E53" s="845"/>
      <c r="F53" s="845"/>
      <c r="G53" s="845"/>
      <c r="H53" s="845"/>
      <c r="I53" s="845"/>
      <c r="J53" s="845"/>
      <c r="K53" s="845"/>
      <c r="L53" s="845"/>
      <c r="M53" s="845"/>
      <c r="N53" s="845"/>
      <c r="O53" s="845"/>
      <c r="P53" s="846"/>
      <c r="Q53" s="899"/>
      <c r="R53" s="900"/>
      <c r="S53" s="900"/>
      <c r="T53" s="900"/>
      <c r="U53" s="900"/>
      <c r="V53" s="900"/>
      <c r="W53" s="900"/>
      <c r="X53" s="900"/>
      <c r="Y53" s="900"/>
      <c r="Z53" s="900"/>
      <c r="AA53" s="900"/>
      <c r="AB53" s="900"/>
      <c r="AC53" s="900"/>
      <c r="AD53" s="900"/>
      <c r="AE53" s="901"/>
      <c r="AF53" s="850"/>
      <c r="AG53" s="851"/>
      <c r="AH53" s="851"/>
      <c r="AI53" s="851"/>
      <c r="AJ53" s="852"/>
      <c r="AK53" s="903"/>
      <c r="AL53" s="900"/>
      <c r="AM53" s="900"/>
      <c r="AN53" s="900"/>
      <c r="AO53" s="900"/>
      <c r="AP53" s="900"/>
      <c r="AQ53" s="900"/>
      <c r="AR53" s="900"/>
      <c r="AS53" s="900"/>
      <c r="AT53" s="900"/>
      <c r="AU53" s="900"/>
      <c r="AV53" s="900"/>
      <c r="AW53" s="900"/>
      <c r="AX53" s="900"/>
      <c r="AY53" s="900"/>
      <c r="AZ53" s="902"/>
      <c r="BA53" s="902"/>
      <c r="BB53" s="902"/>
      <c r="BC53" s="902"/>
      <c r="BD53" s="902"/>
      <c r="BE53" s="896"/>
      <c r="BF53" s="896"/>
      <c r="BG53" s="896"/>
      <c r="BH53" s="896"/>
      <c r="BI53" s="897"/>
      <c r="BJ53" s="228"/>
      <c r="BK53" s="228"/>
      <c r="BL53" s="228"/>
      <c r="BM53" s="228"/>
      <c r="BN53" s="228"/>
      <c r="BO53" s="237"/>
      <c r="BP53" s="237"/>
      <c r="BQ53" s="234">
        <v>47</v>
      </c>
      <c r="BR53" s="235"/>
      <c r="BS53" s="837"/>
      <c r="BT53" s="838"/>
      <c r="BU53" s="838"/>
      <c r="BV53" s="838"/>
      <c r="BW53" s="838"/>
      <c r="BX53" s="838"/>
      <c r="BY53" s="838"/>
      <c r="BZ53" s="838"/>
      <c r="CA53" s="838"/>
      <c r="CB53" s="838"/>
      <c r="CC53" s="838"/>
      <c r="CD53" s="838"/>
      <c r="CE53" s="838"/>
      <c r="CF53" s="838"/>
      <c r="CG53" s="839"/>
      <c r="CH53" s="840"/>
      <c r="CI53" s="841"/>
      <c r="CJ53" s="841"/>
      <c r="CK53" s="841"/>
      <c r="CL53" s="842"/>
      <c r="CM53" s="840"/>
      <c r="CN53" s="841"/>
      <c r="CO53" s="841"/>
      <c r="CP53" s="841"/>
      <c r="CQ53" s="842"/>
      <c r="CR53" s="840"/>
      <c r="CS53" s="841"/>
      <c r="CT53" s="841"/>
      <c r="CU53" s="841"/>
      <c r="CV53" s="842"/>
      <c r="CW53" s="840"/>
      <c r="CX53" s="841"/>
      <c r="CY53" s="841"/>
      <c r="CZ53" s="841"/>
      <c r="DA53" s="842"/>
      <c r="DB53" s="840"/>
      <c r="DC53" s="841"/>
      <c r="DD53" s="841"/>
      <c r="DE53" s="841"/>
      <c r="DF53" s="842"/>
      <c r="DG53" s="840"/>
      <c r="DH53" s="841"/>
      <c r="DI53" s="841"/>
      <c r="DJ53" s="841"/>
      <c r="DK53" s="842"/>
      <c r="DL53" s="840"/>
      <c r="DM53" s="841"/>
      <c r="DN53" s="841"/>
      <c r="DO53" s="841"/>
      <c r="DP53" s="842"/>
      <c r="DQ53" s="840"/>
      <c r="DR53" s="841"/>
      <c r="DS53" s="841"/>
      <c r="DT53" s="841"/>
      <c r="DU53" s="842"/>
      <c r="DV53" s="837"/>
      <c r="DW53" s="838"/>
      <c r="DX53" s="838"/>
      <c r="DY53" s="838"/>
      <c r="DZ53" s="843"/>
      <c r="EA53" s="226"/>
    </row>
    <row r="54" spans="1:131" ht="26.25" customHeight="1" x14ac:dyDescent="0.2">
      <c r="A54" s="234">
        <v>27</v>
      </c>
      <c r="B54" s="844"/>
      <c r="C54" s="845"/>
      <c r="D54" s="845"/>
      <c r="E54" s="845"/>
      <c r="F54" s="845"/>
      <c r="G54" s="845"/>
      <c r="H54" s="845"/>
      <c r="I54" s="845"/>
      <c r="J54" s="845"/>
      <c r="K54" s="845"/>
      <c r="L54" s="845"/>
      <c r="M54" s="845"/>
      <c r="N54" s="845"/>
      <c r="O54" s="845"/>
      <c r="P54" s="846"/>
      <c r="Q54" s="899"/>
      <c r="R54" s="900"/>
      <c r="S54" s="900"/>
      <c r="T54" s="900"/>
      <c r="U54" s="900"/>
      <c r="V54" s="900"/>
      <c r="W54" s="900"/>
      <c r="X54" s="900"/>
      <c r="Y54" s="900"/>
      <c r="Z54" s="900"/>
      <c r="AA54" s="900"/>
      <c r="AB54" s="900"/>
      <c r="AC54" s="900"/>
      <c r="AD54" s="900"/>
      <c r="AE54" s="901"/>
      <c r="AF54" s="850"/>
      <c r="AG54" s="851"/>
      <c r="AH54" s="851"/>
      <c r="AI54" s="851"/>
      <c r="AJ54" s="852"/>
      <c r="AK54" s="903"/>
      <c r="AL54" s="900"/>
      <c r="AM54" s="900"/>
      <c r="AN54" s="900"/>
      <c r="AO54" s="900"/>
      <c r="AP54" s="900"/>
      <c r="AQ54" s="900"/>
      <c r="AR54" s="900"/>
      <c r="AS54" s="900"/>
      <c r="AT54" s="900"/>
      <c r="AU54" s="900"/>
      <c r="AV54" s="900"/>
      <c r="AW54" s="900"/>
      <c r="AX54" s="900"/>
      <c r="AY54" s="900"/>
      <c r="AZ54" s="902"/>
      <c r="BA54" s="902"/>
      <c r="BB54" s="902"/>
      <c r="BC54" s="902"/>
      <c r="BD54" s="902"/>
      <c r="BE54" s="896"/>
      <c r="BF54" s="896"/>
      <c r="BG54" s="896"/>
      <c r="BH54" s="896"/>
      <c r="BI54" s="897"/>
      <c r="BJ54" s="228"/>
      <c r="BK54" s="228"/>
      <c r="BL54" s="228"/>
      <c r="BM54" s="228"/>
      <c r="BN54" s="228"/>
      <c r="BO54" s="237"/>
      <c r="BP54" s="237"/>
      <c r="BQ54" s="234">
        <v>48</v>
      </c>
      <c r="BR54" s="235"/>
      <c r="BS54" s="837"/>
      <c r="BT54" s="838"/>
      <c r="BU54" s="838"/>
      <c r="BV54" s="838"/>
      <c r="BW54" s="838"/>
      <c r="BX54" s="838"/>
      <c r="BY54" s="838"/>
      <c r="BZ54" s="838"/>
      <c r="CA54" s="838"/>
      <c r="CB54" s="838"/>
      <c r="CC54" s="838"/>
      <c r="CD54" s="838"/>
      <c r="CE54" s="838"/>
      <c r="CF54" s="838"/>
      <c r="CG54" s="839"/>
      <c r="CH54" s="840"/>
      <c r="CI54" s="841"/>
      <c r="CJ54" s="841"/>
      <c r="CK54" s="841"/>
      <c r="CL54" s="842"/>
      <c r="CM54" s="840"/>
      <c r="CN54" s="841"/>
      <c r="CO54" s="841"/>
      <c r="CP54" s="841"/>
      <c r="CQ54" s="842"/>
      <c r="CR54" s="840"/>
      <c r="CS54" s="841"/>
      <c r="CT54" s="841"/>
      <c r="CU54" s="841"/>
      <c r="CV54" s="842"/>
      <c r="CW54" s="840"/>
      <c r="CX54" s="841"/>
      <c r="CY54" s="841"/>
      <c r="CZ54" s="841"/>
      <c r="DA54" s="842"/>
      <c r="DB54" s="840"/>
      <c r="DC54" s="841"/>
      <c r="DD54" s="841"/>
      <c r="DE54" s="841"/>
      <c r="DF54" s="842"/>
      <c r="DG54" s="840"/>
      <c r="DH54" s="841"/>
      <c r="DI54" s="841"/>
      <c r="DJ54" s="841"/>
      <c r="DK54" s="842"/>
      <c r="DL54" s="840"/>
      <c r="DM54" s="841"/>
      <c r="DN54" s="841"/>
      <c r="DO54" s="841"/>
      <c r="DP54" s="842"/>
      <c r="DQ54" s="840"/>
      <c r="DR54" s="841"/>
      <c r="DS54" s="841"/>
      <c r="DT54" s="841"/>
      <c r="DU54" s="842"/>
      <c r="DV54" s="837"/>
      <c r="DW54" s="838"/>
      <c r="DX54" s="838"/>
      <c r="DY54" s="838"/>
      <c r="DZ54" s="843"/>
      <c r="EA54" s="226"/>
    </row>
    <row r="55" spans="1:131" ht="26.25" customHeight="1" x14ac:dyDescent="0.2">
      <c r="A55" s="234">
        <v>28</v>
      </c>
      <c r="B55" s="844"/>
      <c r="C55" s="845"/>
      <c r="D55" s="845"/>
      <c r="E55" s="845"/>
      <c r="F55" s="845"/>
      <c r="G55" s="845"/>
      <c r="H55" s="845"/>
      <c r="I55" s="845"/>
      <c r="J55" s="845"/>
      <c r="K55" s="845"/>
      <c r="L55" s="845"/>
      <c r="M55" s="845"/>
      <c r="N55" s="845"/>
      <c r="O55" s="845"/>
      <c r="P55" s="846"/>
      <c r="Q55" s="899"/>
      <c r="R55" s="900"/>
      <c r="S55" s="900"/>
      <c r="T55" s="900"/>
      <c r="U55" s="900"/>
      <c r="V55" s="900"/>
      <c r="W55" s="900"/>
      <c r="X55" s="900"/>
      <c r="Y55" s="900"/>
      <c r="Z55" s="900"/>
      <c r="AA55" s="900"/>
      <c r="AB55" s="900"/>
      <c r="AC55" s="900"/>
      <c r="AD55" s="900"/>
      <c r="AE55" s="901"/>
      <c r="AF55" s="850"/>
      <c r="AG55" s="851"/>
      <c r="AH55" s="851"/>
      <c r="AI55" s="851"/>
      <c r="AJ55" s="852"/>
      <c r="AK55" s="903"/>
      <c r="AL55" s="900"/>
      <c r="AM55" s="900"/>
      <c r="AN55" s="900"/>
      <c r="AO55" s="900"/>
      <c r="AP55" s="900"/>
      <c r="AQ55" s="900"/>
      <c r="AR55" s="900"/>
      <c r="AS55" s="900"/>
      <c r="AT55" s="900"/>
      <c r="AU55" s="900"/>
      <c r="AV55" s="900"/>
      <c r="AW55" s="900"/>
      <c r="AX55" s="900"/>
      <c r="AY55" s="900"/>
      <c r="AZ55" s="902"/>
      <c r="BA55" s="902"/>
      <c r="BB55" s="902"/>
      <c r="BC55" s="902"/>
      <c r="BD55" s="902"/>
      <c r="BE55" s="896"/>
      <c r="BF55" s="896"/>
      <c r="BG55" s="896"/>
      <c r="BH55" s="896"/>
      <c r="BI55" s="897"/>
      <c r="BJ55" s="228"/>
      <c r="BK55" s="228"/>
      <c r="BL55" s="228"/>
      <c r="BM55" s="228"/>
      <c r="BN55" s="228"/>
      <c r="BO55" s="237"/>
      <c r="BP55" s="237"/>
      <c r="BQ55" s="234">
        <v>49</v>
      </c>
      <c r="BR55" s="235"/>
      <c r="BS55" s="837"/>
      <c r="BT55" s="838"/>
      <c r="BU55" s="838"/>
      <c r="BV55" s="838"/>
      <c r="BW55" s="838"/>
      <c r="BX55" s="838"/>
      <c r="BY55" s="838"/>
      <c r="BZ55" s="838"/>
      <c r="CA55" s="838"/>
      <c r="CB55" s="838"/>
      <c r="CC55" s="838"/>
      <c r="CD55" s="838"/>
      <c r="CE55" s="838"/>
      <c r="CF55" s="838"/>
      <c r="CG55" s="839"/>
      <c r="CH55" s="840"/>
      <c r="CI55" s="841"/>
      <c r="CJ55" s="841"/>
      <c r="CK55" s="841"/>
      <c r="CL55" s="842"/>
      <c r="CM55" s="840"/>
      <c r="CN55" s="841"/>
      <c r="CO55" s="841"/>
      <c r="CP55" s="841"/>
      <c r="CQ55" s="842"/>
      <c r="CR55" s="840"/>
      <c r="CS55" s="841"/>
      <c r="CT55" s="841"/>
      <c r="CU55" s="841"/>
      <c r="CV55" s="842"/>
      <c r="CW55" s="840"/>
      <c r="CX55" s="841"/>
      <c r="CY55" s="841"/>
      <c r="CZ55" s="841"/>
      <c r="DA55" s="842"/>
      <c r="DB55" s="840"/>
      <c r="DC55" s="841"/>
      <c r="DD55" s="841"/>
      <c r="DE55" s="841"/>
      <c r="DF55" s="842"/>
      <c r="DG55" s="840"/>
      <c r="DH55" s="841"/>
      <c r="DI55" s="841"/>
      <c r="DJ55" s="841"/>
      <c r="DK55" s="842"/>
      <c r="DL55" s="840"/>
      <c r="DM55" s="841"/>
      <c r="DN55" s="841"/>
      <c r="DO55" s="841"/>
      <c r="DP55" s="842"/>
      <c r="DQ55" s="840"/>
      <c r="DR55" s="841"/>
      <c r="DS55" s="841"/>
      <c r="DT55" s="841"/>
      <c r="DU55" s="842"/>
      <c r="DV55" s="837"/>
      <c r="DW55" s="838"/>
      <c r="DX55" s="838"/>
      <c r="DY55" s="838"/>
      <c r="DZ55" s="843"/>
      <c r="EA55" s="226"/>
    </row>
    <row r="56" spans="1:131" ht="26.25" customHeight="1" x14ac:dyDescent="0.2">
      <c r="A56" s="234">
        <v>29</v>
      </c>
      <c r="B56" s="844"/>
      <c r="C56" s="845"/>
      <c r="D56" s="845"/>
      <c r="E56" s="845"/>
      <c r="F56" s="845"/>
      <c r="G56" s="845"/>
      <c r="H56" s="845"/>
      <c r="I56" s="845"/>
      <c r="J56" s="845"/>
      <c r="K56" s="845"/>
      <c r="L56" s="845"/>
      <c r="M56" s="845"/>
      <c r="N56" s="845"/>
      <c r="O56" s="845"/>
      <c r="P56" s="846"/>
      <c r="Q56" s="899"/>
      <c r="R56" s="900"/>
      <c r="S56" s="900"/>
      <c r="T56" s="900"/>
      <c r="U56" s="900"/>
      <c r="V56" s="900"/>
      <c r="W56" s="900"/>
      <c r="X56" s="900"/>
      <c r="Y56" s="900"/>
      <c r="Z56" s="900"/>
      <c r="AA56" s="900"/>
      <c r="AB56" s="900"/>
      <c r="AC56" s="900"/>
      <c r="AD56" s="900"/>
      <c r="AE56" s="901"/>
      <c r="AF56" s="850"/>
      <c r="AG56" s="851"/>
      <c r="AH56" s="851"/>
      <c r="AI56" s="851"/>
      <c r="AJ56" s="852"/>
      <c r="AK56" s="903"/>
      <c r="AL56" s="900"/>
      <c r="AM56" s="900"/>
      <c r="AN56" s="900"/>
      <c r="AO56" s="900"/>
      <c r="AP56" s="900"/>
      <c r="AQ56" s="900"/>
      <c r="AR56" s="900"/>
      <c r="AS56" s="900"/>
      <c r="AT56" s="900"/>
      <c r="AU56" s="900"/>
      <c r="AV56" s="900"/>
      <c r="AW56" s="900"/>
      <c r="AX56" s="900"/>
      <c r="AY56" s="900"/>
      <c r="AZ56" s="902"/>
      <c r="BA56" s="902"/>
      <c r="BB56" s="902"/>
      <c r="BC56" s="902"/>
      <c r="BD56" s="902"/>
      <c r="BE56" s="896"/>
      <c r="BF56" s="896"/>
      <c r="BG56" s="896"/>
      <c r="BH56" s="896"/>
      <c r="BI56" s="897"/>
      <c r="BJ56" s="228"/>
      <c r="BK56" s="228"/>
      <c r="BL56" s="228"/>
      <c r="BM56" s="228"/>
      <c r="BN56" s="228"/>
      <c r="BO56" s="237"/>
      <c r="BP56" s="237"/>
      <c r="BQ56" s="234">
        <v>50</v>
      </c>
      <c r="BR56" s="235"/>
      <c r="BS56" s="837"/>
      <c r="BT56" s="838"/>
      <c r="BU56" s="838"/>
      <c r="BV56" s="838"/>
      <c r="BW56" s="838"/>
      <c r="BX56" s="838"/>
      <c r="BY56" s="838"/>
      <c r="BZ56" s="838"/>
      <c r="CA56" s="838"/>
      <c r="CB56" s="838"/>
      <c r="CC56" s="838"/>
      <c r="CD56" s="838"/>
      <c r="CE56" s="838"/>
      <c r="CF56" s="838"/>
      <c r="CG56" s="839"/>
      <c r="CH56" s="840"/>
      <c r="CI56" s="841"/>
      <c r="CJ56" s="841"/>
      <c r="CK56" s="841"/>
      <c r="CL56" s="842"/>
      <c r="CM56" s="840"/>
      <c r="CN56" s="841"/>
      <c r="CO56" s="841"/>
      <c r="CP56" s="841"/>
      <c r="CQ56" s="842"/>
      <c r="CR56" s="840"/>
      <c r="CS56" s="841"/>
      <c r="CT56" s="841"/>
      <c r="CU56" s="841"/>
      <c r="CV56" s="842"/>
      <c r="CW56" s="840"/>
      <c r="CX56" s="841"/>
      <c r="CY56" s="841"/>
      <c r="CZ56" s="841"/>
      <c r="DA56" s="842"/>
      <c r="DB56" s="840"/>
      <c r="DC56" s="841"/>
      <c r="DD56" s="841"/>
      <c r="DE56" s="841"/>
      <c r="DF56" s="842"/>
      <c r="DG56" s="840"/>
      <c r="DH56" s="841"/>
      <c r="DI56" s="841"/>
      <c r="DJ56" s="841"/>
      <c r="DK56" s="842"/>
      <c r="DL56" s="840"/>
      <c r="DM56" s="841"/>
      <c r="DN56" s="841"/>
      <c r="DO56" s="841"/>
      <c r="DP56" s="842"/>
      <c r="DQ56" s="840"/>
      <c r="DR56" s="841"/>
      <c r="DS56" s="841"/>
      <c r="DT56" s="841"/>
      <c r="DU56" s="842"/>
      <c r="DV56" s="837"/>
      <c r="DW56" s="838"/>
      <c r="DX56" s="838"/>
      <c r="DY56" s="838"/>
      <c r="DZ56" s="843"/>
      <c r="EA56" s="226"/>
    </row>
    <row r="57" spans="1:131" ht="26.25" customHeight="1" x14ac:dyDescent="0.2">
      <c r="A57" s="234">
        <v>30</v>
      </c>
      <c r="B57" s="844"/>
      <c r="C57" s="845"/>
      <c r="D57" s="845"/>
      <c r="E57" s="845"/>
      <c r="F57" s="845"/>
      <c r="G57" s="845"/>
      <c r="H57" s="845"/>
      <c r="I57" s="845"/>
      <c r="J57" s="845"/>
      <c r="K57" s="845"/>
      <c r="L57" s="845"/>
      <c r="M57" s="845"/>
      <c r="N57" s="845"/>
      <c r="O57" s="845"/>
      <c r="P57" s="846"/>
      <c r="Q57" s="899"/>
      <c r="R57" s="900"/>
      <c r="S57" s="900"/>
      <c r="T57" s="900"/>
      <c r="U57" s="900"/>
      <c r="V57" s="900"/>
      <c r="W57" s="900"/>
      <c r="X57" s="900"/>
      <c r="Y57" s="900"/>
      <c r="Z57" s="900"/>
      <c r="AA57" s="900"/>
      <c r="AB57" s="900"/>
      <c r="AC57" s="900"/>
      <c r="AD57" s="900"/>
      <c r="AE57" s="901"/>
      <c r="AF57" s="850"/>
      <c r="AG57" s="851"/>
      <c r="AH57" s="851"/>
      <c r="AI57" s="851"/>
      <c r="AJ57" s="852"/>
      <c r="AK57" s="903"/>
      <c r="AL57" s="900"/>
      <c r="AM57" s="900"/>
      <c r="AN57" s="900"/>
      <c r="AO57" s="900"/>
      <c r="AP57" s="900"/>
      <c r="AQ57" s="900"/>
      <c r="AR57" s="900"/>
      <c r="AS57" s="900"/>
      <c r="AT57" s="900"/>
      <c r="AU57" s="900"/>
      <c r="AV57" s="900"/>
      <c r="AW57" s="900"/>
      <c r="AX57" s="900"/>
      <c r="AY57" s="900"/>
      <c r="AZ57" s="902"/>
      <c r="BA57" s="902"/>
      <c r="BB57" s="902"/>
      <c r="BC57" s="902"/>
      <c r="BD57" s="902"/>
      <c r="BE57" s="896"/>
      <c r="BF57" s="896"/>
      <c r="BG57" s="896"/>
      <c r="BH57" s="896"/>
      <c r="BI57" s="897"/>
      <c r="BJ57" s="228"/>
      <c r="BK57" s="228"/>
      <c r="BL57" s="228"/>
      <c r="BM57" s="228"/>
      <c r="BN57" s="228"/>
      <c r="BO57" s="237"/>
      <c r="BP57" s="237"/>
      <c r="BQ57" s="234">
        <v>51</v>
      </c>
      <c r="BR57" s="235"/>
      <c r="BS57" s="837"/>
      <c r="BT57" s="838"/>
      <c r="BU57" s="838"/>
      <c r="BV57" s="838"/>
      <c r="BW57" s="838"/>
      <c r="BX57" s="838"/>
      <c r="BY57" s="838"/>
      <c r="BZ57" s="838"/>
      <c r="CA57" s="838"/>
      <c r="CB57" s="838"/>
      <c r="CC57" s="838"/>
      <c r="CD57" s="838"/>
      <c r="CE57" s="838"/>
      <c r="CF57" s="838"/>
      <c r="CG57" s="839"/>
      <c r="CH57" s="840"/>
      <c r="CI57" s="841"/>
      <c r="CJ57" s="841"/>
      <c r="CK57" s="841"/>
      <c r="CL57" s="842"/>
      <c r="CM57" s="840"/>
      <c r="CN57" s="841"/>
      <c r="CO57" s="841"/>
      <c r="CP57" s="841"/>
      <c r="CQ57" s="842"/>
      <c r="CR57" s="840"/>
      <c r="CS57" s="841"/>
      <c r="CT57" s="841"/>
      <c r="CU57" s="841"/>
      <c r="CV57" s="842"/>
      <c r="CW57" s="840"/>
      <c r="CX57" s="841"/>
      <c r="CY57" s="841"/>
      <c r="CZ57" s="841"/>
      <c r="DA57" s="842"/>
      <c r="DB57" s="840"/>
      <c r="DC57" s="841"/>
      <c r="DD57" s="841"/>
      <c r="DE57" s="841"/>
      <c r="DF57" s="842"/>
      <c r="DG57" s="840"/>
      <c r="DH57" s="841"/>
      <c r="DI57" s="841"/>
      <c r="DJ57" s="841"/>
      <c r="DK57" s="842"/>
      <c r="DL57" s="840"/>
      <c r="DM57" s="841"/>
      <c r="DN57" s="841"/>
      <c r="DO57" s="841"/>
      <c r="DP57" s="842"/>
      <c r="DQ57" s="840"/>
      <c r="DR57" s="841"/>
      <c r="DS57" s="841"/>
      <c r="DT57" s="841"/>
      <c r="DU57" s="842"/>
      <c r="DV57" s="837"/>
      <c r="DW57" s="838"/>
      <c r="DX57" s="838"/>
      <c r="DY57" s="838"/>
      <c r="DZ57" s="843"/>
      <c r="EA57" s="226"/>
    </row>
    <row r="58" spans="1:131" ht="26.25" customHeight="1" x14ac:dyDescent="0.2">
      <c r="A58" s="234">
        <v>31</v>
      </c>
      <c r="B58" s="844"/>
      <c r="C58" s="845"/>
      <c r="D58" s="845"/>
      <c r="E58" s="845"/>
      <c r="F58" s="845"/>
      <c r="G58" s="845"/>
      <c r="H58" s="845"/>
      <c r="I58" s="845"/>
      <c r="J58" s="845"/>
      <c r="K58" s="845"/>
      <c r="L58" s="845"/>
      <c r="M58" s="845"/>
      <c r="N58" s="845"/>
      <c r="O58" s="845"/>
      <c r="P58" s="846"/>
      <c r="Q58" s="899"/>
      <c r="R58" s="900"/>
      <c r="S58" s="900"/>
      <c r="T58" s="900"/>
      <c r="U58" s="900"/>
      <c r="V58" s="900"/>
      <c r="W58" s="900"/>
      <c r="X58" s="900"/>
      <c r="Y58" s="900"/>
      <c r="Z58" s="900"/>
      <c r="AA58" s="900"/>
      <c r="AB58" s="900"/>
      <c r="AC58" s="900"/>
      <c r="AD58" s="900"/>
      <c r="AE58" s="901"/>
      <c r="AF58" s="850"/>
      <c r="AG58" s="851"/>
      <c r="AH58" s="851"/>
      <c r="AI58" s="851"/>
      <c r="AJ58" s="852"/>
      <c r="AK58" s="903"/>
      <c r="AL58" s="900"/>
      <c r="AM58" s="900"/>
      <c r="AN58" s="900"/>
      <c r="AO58" s="900"/>
      <c r="AP58" s="900"/>
      <c r="AQ58" s="900"/>
      <c r="AR58" s="900"/>
      <c r="AS58" s="900"/>
      <c r="AT58" s="900"/>
      <c r="AU58" s="900"/>
      <c r="AV58" s="900"/>
      <c r="AW58" s="900"/>
      <c r="AX58" s="900"/>
      <c r="AY58" s="900"/>
      <c r="AZ58" s="902"/>
      <c r="BA58" s="902"/>
      <c r="BB58" s="902"/>
      <c r="BC58" s="902"/>
      <c r="BD58" s="902"/>
      <c r="BE58" s="896"/>
      <c r="BF58" s="896"/>
      <c r="BG58" s="896"/>
      <c r="BH58" s="896"/>
      <c r="BI58" s="897"/>
      <c r="BJ58" s="228"/>
      <c r="BK58" s="228"/>
      <c r="BL58" s="228"/>
      <c r="BM58" s="228"/>
      <c r="BN58" s="228"/>
      <c r="BO58" s="237"/>
      <c r="BP58" s="237"/>
      <c r="BQ58" s="234">
        <v>52</v>
      </c>
      <c r="BR58" s="235"/>
      <c r="BS58" s="837"/>
      <c r="BT58" s="838"/>
      <c r="BU58" s="838"/>
      <c r="BV58" s="838"/>
      <c r="BW58" s="838"/>
      <c r="BX58" s="838"/>
      <c r="BY58" s="838"/>
      <c r="BZ58" s="838"/>
      <c r="CA58" s="838"/>
      <c r="CB58" s="838"/>
      <c r="CC58" s="838"/>
      <c r="CD58" s="838"/>
      <c r="CE58" s="838"/>
      <c r="CF58" s="838"/>
      <c r="CG58" s="839"/>
      <c r="CH58" s="840"/>
      <c r="CI58" s="841"/>
      <c r="CJ58" s="841"/>
      <c r="CK58" s="841"/>
      <c r="CL58" s="842"/>
      <c r="CM58" s="840"/>
      <c r="CN58" s="841"/>
      <c r="CO58" s="841"/>
      <c r="CP58" s="841"/>
      <c r="CQ58" s="842"/>
      <c r="CR58" s="840"/>
      <c r="CS58" s="841"/>
      <c r="CT58" s="841"/>
      <c r="CU58" s="841"/>
      <c r="CV58" s="842"/>
      <c r="CW58" s="840"/>
      <c r="CX58" s="841"/>
      <c r="CY58" s="841"/>
      <c r="CZ58" s="841"/>
      <c r="DA58" s="842"/>
      <c r="DB58" s="840"/>
      <c r="DC58" s="841"/>
      <c r="DD58" s="841"/>
      <c r="DE58" s="841"/>
      <c r="DF58" s="842"/>
      <c r="DG58" s="840"/>
      <c r="DH58" s="841"/>
      <c r="DI58" s="841"/>
      <c r="DJ58" s="841"/>
      <c r="DK58" s="842"/>
      <c r="DL58" s="840"/>
      <c r="DM58" s="841"/>
      <c r="DN58" s="841"/>
      <c r="DO58" s="841"/>
      <c r="DP58" s="842"/>
      <c r="DQ58" s="840"/>
      <c r="DR58" s="841"/>
      <c r="DS58" s="841"/>
      <c r="DT58" s="841"/>
      <c r="DU58" s="842"/>
      <c r="DV58" s="837"/>
      <c r="DW58" s="838"/>
      <c r="DX58" s="838"/>
      <c r="DY58" s="838"/>
      <c r="DZ58" s="843"/>
      <c r="EA58" s="226"/>
    </row>
    <row r="59" spans="1:131" ht="26.25" customHeight="1" x14ac:dyDescent="0.2">
      <c r="A59" s="234">
        <v>32</v>
      </c>
      <c r="B59" s="844"/>
      <c r="C59" s="845"/>
      <c r="D59" s="845"/>
      <c r="E59" s="845"/>
      <c r="F59" s="845"/>
      <c r="G59" s="845"/>
      <c r="H59" s="845"/>
      <c r="I59" s="845"/>
      <c r="J59" s="845"/>
      <c r="K59" s="845"/>
      <c r="L59" s="845"/>
      <c r="M59" s="845"/>
      <c r="N59" s="845"/>
      <c r="O59" s="845"/>
      <c r="P59" s="846"/>
      <c r="Q59" s="899"/>
      <c r="R59" s="900"/>
      <c r="S59" s="900"/>
      <c r="T59" s="900"/>
      <c r="U59" s="900"/>
      <c r="V59" s="900"/>
      <c r="W59" s="900"/>
      <c r="X59" s="900"/>
      <c r="Y59" s="900"/>
      <c r="Z59" s="900"/>
      <c r="AA59" s="900"/>
      <c r="AB59" s="900"/>
      <c r="AC59" s="900"/>
      <c r="AD59" s="900"/>
      <c r="AE59" s="901"/>
      <c r="AF59" s="850"/>
      <c r="AG59" s="851"/>
      <c r="AH59" s="851"/>
      <c r="AI59" s="851"/>
      <c r="AJ59" s="852"/>
      <c r="AK59" s="903"/>
      <c r="AL59" s="900"/>
      <c r="AM59" s="900"/>
      <c r="AN59" s="900"/>
      <c r="AO59" s="900"/>
      <c r="AP59" s="900"/>
      <c r="AQ59" s="900"/>
      <c r="AR59" s="900"/>
      <c r="AS59" s="900"/>
      <c r="AT59" s="900"/>
      <c r="AU59" s="900"/>
      <c r="AV59" s="900"/>
      <c r="AW59" s="900"/>
      <c r="AX59" s="900"/>
      <c r="AY59" s="900"/>
      <c r="AZ59" s="902"/>
      <c r="BA59" s="902"/>
      <c r="BB59" s="902"/>
      <c r="BC59" s="902"/>
      <c r="BD59" s="902"/>
      <c r="BE59" s="896"/>
      <c r="BF59" s="896"/>
      <c r="BG59" s="896"/>
      <c r="BH59" s="896"/>
      <c r="BI59" s="897"/>
      <c r="BJ59" s="228"/>
      <c r="BK59" s="228"/>
      <c r="BL59" s="228"/>
      <c r="BM59" s="228"/>
      <c r="BN59" s="228"/>
      <c r="BO59" s="237"/>
      <c r="BP59" s="237"/>
      <c r="BQ59" s="234">
        <v>53</v>
      </c>
      <c r="BR59" s="235"/>
      <c r="BS59" s="837"/>
      <c r="BT59" s="838"/>
      <c r="BU59" s="838"/>
      <c r="BV59" s="838"/>
      <c r="BW59" s="838"/>
      <c r="BX59" s="838"/>
      <c r="BY59" s="838"/>
      <c r="BZ59" s="838"/>
      <c r="CA59" s="838"/>
      <c r="CB59" s="838"/>
      <c r="CC59" s="838"/>
      <c r="CD59" s="838"/>
      <c r="CE59" s="838"/>
      <c r="CF59" s="838"/>
      <c r="CG59" s="839"/>
      <c r="CH59" s="840"/>
      <c r="CI59" s="841"/>
      <c r="CJ59" s="841"/>
      <c r="CK59" s="841"/>
      <c r="CL59" s="842"/>
      <c r="CM59" s="840"/>
      <c r="CN59" s="841"/>
      <c r="CO59" s="841"/>
      <c r="CP59" s="841"/>
      <c r="CQ59" s="842"/>
      <c r="CR59" s="840"/>
      <c r="CS59" s="841"/>
      <c r="CT59" s="841"/>
      <c r="CU59" s="841"/>
      <c r="CV59" s="842"/>
      <c r="CW59" s="840"/>
      <c r="CX59" s="841"/>
      <c r="CY59" s="841"/>
      <c r="CZ59" s="841"/>
      <c r="DA59" s="842"/>
      <c r="DB59" s="840"/>
      <c r="DC59" s="841"/>
      <c r="DD59" s="841"/>
      <c r="DE59" s="841"/>
      <c r="DF59" s="842"/>
      <c r="DG59" s="840"/>
      <c r="DH59" s="841"/>
      <c r="DI59" s="841"/>
      <c r="DJ59" s="841"/>
      <c r="DK59" s="842"/>
      <c r="DL59" s="840"/>
      <c r="DM59" s="841"/>
      <c r="DN59" s="841"/>
      <c r="DO59" s="841"/>
      <c r="DP59" s="842"/>
      <c r="DQ59" s="840"/>
      <c r="DR59" s="841"/>
      <c r="DS59" s="841"/>
      <c r="DT59" s="841"/>
      <c r="DU59" s="842"/>
      <c r="DV59" s="837"/>
      <c r="DW59" s="838"/>
      <c r="DX59" s="838"/>
      <c r="DY59" s="838"/>
      <c r="DZ59" s="843"/>
      <c r="EA59" s="226"/>
    </row>
    <row r="60" spans="1:131" ht="26.25" customHeight="1" x14ac:dyDescent="0.2">
      <c r="A60" s="234">
        <v>33</v>
      </c>
      <c r="B60" s="844"/>
      <c r="C60" s="845"/>
      <c r="D60" s="845"/>
      <c r="E60" s="845"/>
      <c r="F60" s="845"/>
      <c r="G60" s="845"/>
      <c r="H60" s="845"/>
      <c r="I60" s="845"/>
      <c r="J60" s="845"/>
      <c r="K60" s="845"/>
      <c r="L60" s="845"/>
      <c r="M60" s="845"/>
      <c r="N60" s="845"/>
      <c r="O60" s="845"/>
      <c r="P60" s="846"/>
      <c r="Q60" s="899"/>
      <c r="R60" s="900"/>
      <c r="S60" s="900"/>
      <c r="T60" s="900"/>
      <c r="U60" s="900"/>
      <c r="V60" s="900"/>
      <c r="W60" s="900"/>
      <c r="X60" s="900"/>
      <c r="Y60" s="900"/>
      <c r="Z60" s="900"/>
      <c r="AA60" s="900"/>
      <c r="AB60" s="900"/>
      <c r="AC60" s="900"/>
      <c r="AD60" s="900"/>
      <c r="AE60" s="901"/>
      <c r="AF60" s="850"/>
      <c r="AG60" s="851"/>
      <c r="AH60" s="851"/>
      <c r="AI60" s="851"/>
      <c r="AJ60" s="852"/>
      <c r="AK60" s="903"/>
      <c r="AL60" s="900"/>
      <c r="AM60" s="900"/>
      <c r="AN60" s="900"/>
      <c r="AO60" s="900"/>
      <c r="AP60" s="900"/>
      <c r="AQ60" s="900"/>
      <c r="AR60" s="900"/>
      <c r="AS60" s="900"/>
      <c r="AT60" s="900"/>
      <c r="AU60" s="900"/>
      <c r="AV60" s="900"/>
      <c r="AW60" s="900"/>
      <c r="AX60" s="900"/>
      <c r="AY60" s="900"/>
      <c r="AZ60" s="902"/>
      <c r="BA60" s="902"/>
      <c r="BB60" s="902"/>
      <c r="BC60" s="902"/>
      <c r="BD60" s="902"/>
      <c r="BE60" s="896"/>
      <c r="BF60" s="896"/>
      <c r="BG60" s="896"/>
      <c r="BH60" s="896"/>
      <c r="BI60" s="897"/>
      <c r="BJ60" s="228"/>
      <c r="BK60" s="228"/>
      <c r="BL60" s="228"/>
      <c r="BM60" s="228"/>
      <c r="BN60" s="228"/>
      <c r="BO60" s="237"/>
      <c r="BP60" s="237"/>
      <c r="BQ60" s="234">
        <v>54</v>
      </c>
      <c r="BR60" s="235"/>
      <c r="BS60" s="837"/>
      <c r="BT60" s="838"/>
      <c r="BU60" s="838"/>
      <c r="BV60" s="838"/>
      <c r="BW60" s="838"/>
      <c r="BX60" s="838"/>
      <c r="BY60" s="838"/>
      <c r="BZ60" s="838"/>
      <c r="CA60" s="838"/>
      <c r="CB60" s="838"/>
      <c r="CC60" s="838"/>
      <c r="CD60" s="838"/>
      <c r="CE60" s="838"/>
      <c r="CF60" s="838"/>
      <c r="CG60" s="839"/>
      <c r="CH60" s="840"/>
      <c r="CI60" s="841"/>
      <c r="CJ60" s="841"/>
      <c r="CK60" s="841"/>
      <c r="CL60" s="842"/>
      <c r="CM60" s="840"/>
      <c r="CN60" s="841"/>
      <c r="CO60" s="841"/>
      <c r="CP60" s="841"/>
      <c r="CQ60" s="842"/>
      <c r="CR60" s="840"/>
      <c r="CS60" s="841"/>
      <c r="CT60" s="841"/>
      <c r="CU60" s="841"/>
      <c r="CV60" s="842"/>
      <c r="CW60" s="840"/>
      <c r="CX60" s="841"/>
      <c r="CY60" s="841"/>
      <c r="CZ60" s="841"/>
      <c r="DA60" s="842"/>
      <c r="DB60" s="840"/>
      <c r="DC60" s="841"/>
      <c r="DD60" s="841"/>
      <c r="DE60" s="841"/>
      <c r="DF60" s="842"/>
      <c r="DG60" s="840"/>
      <c r="DH60" s="841"/>
      <c r="DI60" s="841"/>
      <c r="DJ60" s="841"/>
      <c r="DK60" s="842"/>
      <c r="DL60" s="840"/>
      <c r="DM60" s="841"/>
      <c r="DN60" s="841"/>
      <c r="DO60" s="841"/>
      <c r="DP60" s="842"/>
      <c r="DQ60" s="840"/>
      <c r="DR60" s="841"/>
      <c r="DS60" s="841"/>
      <c r="DT60" s="841"/>
      <c r="DU60" s="842"/>
      <c r="DV60" s="837"/>
      <c r="DW60" s="838"/>
      <c r="DX60" s="838"/>
      <c r="DY60" s="838"/>
      <c r="DZ60" s="843"/>
      <c r="EA60" s="226"/>
    </row>
    <row r="61" spans="1:131" ht="26.25" customHeight="1" thickBot="1" x14ac:dyDescent="0.25">
      <c r="A61" s="234">
        <v>34</v>
      </c>
      <c r="B61" s="844"/>
      <c r="C61" s="845"/>
      <c r="D61" s="845"/>
      <c r="E61" s="845"/>
      <c r="F61" s="845"/>
      <c r="G61" s="845"/>
      <c r="H61" s="845"/>
      <c r="I61" s="845"/>
      <c r="J61" s="845"/>
      <c r="K61" s="845"/>
      <c r="L61" s="845"/>
      <c r="M61" s="845"/>
      <c r="N61" s="845"/>
      <c r="O61" s="845"/>
      <c r="P61" s="846"/>
      <c r="Q61" s="899"/>
      <c r="R61" s="900"/>
      <c r="S61" s="900"/>
      <c r="T61" s="900"/>
      <c r="U61" s="900"/>
      <c r="V61" s="900"/>
      <c r="W61" s="900"/>
      <c r="X61" s="900"/>
      <c r="Y61" s="900"/>
      <c r="Z61" s="900"/>
      <c r="AA61" s="900"/>
      <c r="AB61" s="900"/>
      <c r="AC61" s="900"/>
      <c r="AD61" s="900"/>
      <c r="AE61" s="901"/>
      <c r="AF61" s="850"/>
      <c r="AG61" s="851"/>
      <c r="AH61" s="851"/>
      <c r="AI61" s="851"/>
      <c r="AJ61" s="852"/>
      <c r="AK61" s="903"/>
      <c r="AL61" s="900"/>
      <c r="AM61" s="900"/>
      <c r="AN61" s="900"/>
      <c r="AO61" s="900"/>
      <c r="AP61" s="900"/>
      <c r="AQ61" s="900"/>
      <c r="AR61" s="900"/>
      <c r="AS61" s="900"/>
      <c r="AT61" s="900"/>
      <c r="AU61" s="900"/>
      <c r="AV61" s="900"/>
      <c r="AW61" s="900"/>
      <c r="AX61" s="900"/>
      <c r="AY61" s="900"/>
      <c r="AZ61" s="902"/>
      <c r="BA61" s="902"/>
      <c r="BB61" s="902"/>
      <c r="BC61" s="902"/>
      <c r="BD61" s="902"/>
      <c r="BE61" s="896"/>
      <c r="BF61" s="896"/>
      <c r="BG61" s="896"/>
      <c r="BH61" s="896"/>
      <c r="BI61" s="897"/>
      <c r="BJ61" s="228"/>
      <c r="BK61" s="228"/>
      <c r="BL61" s="228"/>
      <c r="BM61" s="228"/>
      <c r="BN61" s="228"/>
      <c r="BO61" s="237"/>
      <c r="BP61" s="237"/>
      <c r="BQ61" s="234">
        <v>55</v>
      </c>
      <c r="BR61" s="235"/>
      <c r="BS61" s="837"/>
      <c r="BT61" s="838"/>
      <c r="BU61" s="838"/>
      <c r="BV61" s="838"/>
      <c r="BW61" s="838"/>
      <c r="BX61" s="838"/>
      <c r="BY61" s="838"/>
      <c r="BZ61" s="838"/>
      <c r="CA61" s="838"/>
      <c r="CB61" s="838"/>
      <c r="CC61" s="838"/>
      <c r="CD61" s="838"/>
      <c r="CE61" s="838"/>
      <c r="CF61" s="838"/>
      <c r="CG61" s="839"/>
      <c r="CH61" s="840"/>
      <c r="CI61" s="841"/>
      <c r="CJ61" s="841"/>
      <c r="CK61" s="841"/>
      <c r="CL61" s="842"/>
      <c r="CM61" s="840"/>
      <c r="CN61" s="841"/>
      <c r="CO61" s="841"/>
      <c r="CP61" s="841"/>
      <c r="CQ61" s="842"/>
      <c r="CR61" s="840"/>
      <c r="CS61" s="841"/>
      <c r="CT61" s="841"/>
      <c r="CU61" s="841"/>
      <c r="CV61" s="842"/>
      <c r="CW61" s="840"/>
      <c r="CX61" s="841"/>
      <c r="CY61" s="841"/>
      <c r="CZ61" s="841"/>
      <c r="DA61" s="842"/>
      <c r="DB61" s="840"/>
      <c r="DC61" s="841"/>
      <c r="DD61" s="841"/>
      <c r="DE61" s="841"/>
      <c r="DF61" s="842"/>
      <c r="DG61" s="840"/>
      <c r="DH61" s="841"/>
      <c r="DI61" s="841"/>
      <c r="DJ61" s="841"/>
      <c r="DK61" s="842"/>
      <c r="DL61" s="840"/>
      <c r="DM61" s="841"/>
      <c r="DN61" s="841"/>
      <c r="DO61" s="841"/>
      <c r="DP61" s="842"/>
      <c r="DQ61" s="840"/>
      <c r="DR61" s="841"/>
      <c r="DS61" s="841"/>
      <c r="DT61" s="841"/>
      <c r="DU61" s="842"/>
      <c r="DV61" s="837"/>
      <c r="DW61" s="838"/>
      <c r="DX61" s="838"/>
      <c r="DY61" s="838"/>
      <c r="DZ61" s="843"/>
      <c r="EA61" s="226"/>
    </row>
    <row r="62" spans="1:131" ht="26.25" customHeight="1" x14ac:dyDescent="0.2">
      <c r="A62" s="234">
        <v>35</v>
      </c>
      <c r="B62" s="844"/>
      <c r="C62" s="845"/>
      <c r="D62" s="845"/>
      <c r="E62" s="845"/>
      <c r="F62" s="845"/>
      <c r="G62" s="845"/>
      <c r="H62" s="845"/>
      <c r="I62" s="845"/>
      <c r="J62" s="845"/>
      <c r="K62" s="845"/>
      <c r="L62" s="845"/>
      <c r="M62" s="845"/>
      <c r="N62" s="845"/>
      <c r="O62" s="845"/>
      <c r="P62" s="846"/>
      <c r="Q62" s="899"/>
      <c r="R62" s="900"/>
      <c r="S62" s="900"/>
      <c r="T62" s="900"/>
      <c r="U62" s="900"/>
      <c r="V62" s="900"/>
      <c r="W62" s="900"/>
      <c r="X62" s="900"/>
      <c r="Y62" s="900"/>
      <c r="Z62" s="900"/>
      <c r="AA62" s="900"/>
      <c r="AB62" s="900"/>
      <c r="AC62" s="900"/>
      <c r="AD62" s="900"/>
      <c r="AE62" s="901"/>
      <c r="AF62" s="850"/>
      <c r="AG62" s="851"/>
      <c r="AH62" s="851"/>
      <c r="AI62" s="851"/>
      <c r="AJ62" s="852"/>
      <c r="AK62" s="903"/>
      <c r="AL62" s="900"/>
      <c r="AM62" s="900"/>
      <c r="AN62" s="900"/>
      <c r="AO62" s="900"/>
      <c r="AP62" s="900"/>
      <c r="AQ62" s="900"/>
      <c r="AR62" s="900"/>
      <c r="AS62" s="900"/>
      <c r="AT62" s="900"/>
      <c r="AU62" s="900"/>
      <c r="AV62" s="900"/>
      <c r="AW62" s="900"/>
      <c r="AX62" s="900"/>
      <c r="AY62" s="900"/>
      <c r="AZ62" s="902"/>
      <c r="BA62" s="902"/>
      <c r="BB62" s="902"/>
      <c r="BC62" s="902"/>
      <c r="BD62" s="902"/>
      <c r="BE62" s="896"/>
      <c r="BF62" s="896"/>
      <c r="BG62" s="896"/>
      <c r="BH62" s="896"/>
      <c r="BI62" s="897"/>
      <c r="BJ62" s="911" t="s">
        <v>413</v>
      </c>
      <c r="BK62" s="870"/>
      <c r="BL62" s="870"/>
      <c r="BM62" s="870"/>
      <c r="BN62" s="871"/>
      <c r="BO62" s="237"/>
      <c r="BP62" s="237"/>
      <c r="BQ62" s="234">
        <v>56</v>
      </c>
      <c r="BR62" s="235"/>
      <c r="BS62" s="837"/>
      <c r="BT62" s="838"/>
      <c r="BU62" s="838"/>
      <c r="BV62" s="838"/>
      <c r="BW62" s="838"/>
      <c r="BX62" s="838"/>
      <c r="BY62" s="838"/>
      <c r="BZ62" s="838"/>
      <c r="CA62" s="838"/>
      <c r="CB62" s="838"/>
      <c r="CC62" s="838"/>
      <c r="CD62" s="838"/>
      <c r="CE62" s="838"/>
      <c r="CF62" s="838"/>
      <c r="CG62" s="839"/>
      <c r="CH62" s="840"/>
      <c r="CI62" s="841"/>
      <c r="CJ62" s="841"/>
      <c r="CK62" s="841"/>
      <c r="CL62" s="842"/>
      <c r="CM62" s="840"/>
      <c r="CN62" s="841"/>
      <c r="CO62" s="841"/>
      <c r="CP62" s="841"/>
      <c r="CQ62" s="842"/>
      <c r="CR62" s="840"/>
      <c r="CS62" s="841"/>
      <c r="CT62" s="841"/>
      <c r="CU62" s="841"/>
      <c r="CV62" s="842"/>
      <c r="CW62" s="840"/>
      <c r="CX62" s="841"/>
      <c r="CY62" s="841"/>
      <c r="CZ62" s="841"/>
      <c r="DA62" s="842"/>
      <c r="DB62" s="840"/>
      <c r="DC62" s="841"/>
      <c r="DD62" s="841"/>
      <c r="DE62" s="841"/>
      <c r="DF62" s="842"/>
      <c r="DG62" s="840"/>
      <c r="DH62" s="841"/>
      <c r="DI62" s="841"/>
      <c r="DJ62" s="841"/>
      <c r="DK62" s="842"/>
      <c r="DL62" s="840"/>
      <c r="DM62" s="841"/>
      <c r="DN62" s="841"/>
      <c r="DO62" s="841"/>
      <c r="DP62" s="842"/>
      <c r="DQ62" s="840"/>
      <c r="DR62" s="841"/>
      <c r="DS62" s="841"/>
      <c r="DT62" s="841"/>
      <c r="DU62" s="842"/>
      <c r="DV62" s="837"/>
      <c r="DW62" s="838"/>
      <c r="DX62" s="838"/>
      <c r="DY62" s="838"/>
      <c r="DZ62" s="843"/>
      <c r="EA62" s="226"/>
    </row>
    <row r="63" spans="1:131" ht="26.25" customHeight="1" thickBot="1" x14ac:dyDescent="0.25">
      <c r="A63" s="236" t="s">
        <v>391</v>
      </c>
      <c r="B63" s="853" t="s">
        <v>414</v>
      </c>
      <c r="C63" s="854"/>
      <c r="D63" s="854"/>
      <c r="E63" s="854"/>
      <c r="F63" s="854"/>
      <c r="G63" s="854"/>
      <c r="H63" s="854"/>
      <c r="I63" s="854"/>
      <c r="J63" s="854"/>
      <c r="K63" s="854"/>
      <c r="L63" s="854"/>
      <c r="M63" s="854"/>
      <c r="N63" s="854"/>
      <c r="O63" s="854"/>
      <c r="P63" s="855"/>
      <c r="Q63" s="904"/>
      <c r="R63" s="905"/>
      <c r="S63" s="905"/>
      <c r="T63" s="905"/>
      <c r="U63" s="905"/>
      <c r="V63" s="905"/>
      <c r="W63" s="905"/>
      <c r="X63" s="905"/>
      <c r="Y63" s="905"/>
      <c r="Z63" s="905"/>
      <c r="AA63" s="905"/>
      <c r="AB63" s="905"/>
      <c r="AC63" s="905"/>
      <c r="AD63" s="905"/>
      <c r="AE63" s="906"/>
      <c r="AF63" s="907">
        <v>3523</v>
      </c>
      <c r="AG63" s="908"/>
      <c r="AH63" s="908"/>
      <c r="AI63" s="908"/>
      <c r="AJ63" s="909"/>
      <c r="AK63" s="910"/>
      <c r="AL63" s="905"/>
      <c r="AM63" s="905"/>
      <c r="AN63" s="905"/>
      <c r="AO63" s="905"/>
      <c r="AP63" s="908"/>
      <c r="AQ63" s="908"/>
      <c r="AR63" s="908"/>
      <c r="AS63" s="908"/>
      <c r="AT63" s="908"/>
      <c r="AU63" s="908"/>
      <c r="AV63" s="908"/>
      <c r="AW63" s="908"/>
      <c r="AX63" s="908"/>
      <c r="AY63" s="908"/>
      <c r="AZ63" s="912"/>
      <c r="BA63" s="912"/>
      <c r="BB63" s="912"/>
      <c r="BC63" s="912"/>
      <c r="BD63" s="912"/>
      <c r="BE63" s="913"/>
      <c r="BF63" s="913"/>
      <c r="BG63" s="913"/>
      <c r="BH63" s="913"/>
      <c r="BI63" s="914"/>
      <c r="BJ63" s="915" t="s">
        <v>227</v>
      </c>
      <c r="BK63" s="916"/>
      <c r="BL63" s="916"/>
      <c r="BM63" s="916"/>
      <c r="BN63" s="917"/>
      <c r="BO63" s="237"/>
      <c r="BP63" s="237"/>
      <c r="BQ63" s="234">
        <v>57</v>
      </c>
      <c r="BR63" s="235"/>
      <c r="BS63" s="837"/>
      <c r="BT63" s="838"/>
      <c r="BU63" s="838"/>
      <c r="BV63" s="838"/>
      <c r="BW63" s="838"/>
      <c r="BX63" s="838"/>
      <c r="BY63" s="838"/>
      <c r="BZ63" s="838"/>
      <c r="CA63" s="838"/>
      <c r="CB63" s="838"/>
      <c r="CC63" s="838"/>
      <c r="CD63" s="838"/>
      <c r="CE63" s="838"/>
      <c r="CF63" s="838"/>
      <c r="CG63" s="839"/>
      <c r="CH63" s="840"/>
      <c r="CI63" s="841"/>
      <c r="CJ63" s="841"/>
      <c r="CK63" s="841"/>
      <c r="CL63" s="842"/>
      <c r="CM63" s="840"/>
      <c r="CN63" s="841"/>
      <c r="CO63" s="841"/>
      <c r="CP63" s="841"/>
      <c r="CQ63" s="842"/>
      <c r="CR63" s="840"/>
      <c r="CS63" s="841"/>
      <c r="CT63" s="841"/>
      <c r="CU63" s="841"/>
      <c r="CV63" s="842"/>
      <c r="CW63" s="840"/>
      <c r="CX63" s="841"/>
      <c r="CY63" s="841"/>
      <c r="CZ63" s="841"/>
      <c r="DA63" s="842"/>
      <c r="DB63" s="840"/>
      <c r="DC63" s="841"/>
      <c r="DD63" s="841"/>
      <c r="DE63" s="841"/>
      <c r="DF63" s="842"/>
      <c r="DG63" s="840"/>
      <c r="DH63" s="841"/>
      <c r="DI63" s="841"/>
      <c r="DJ63" s="841"/>
      <c r="DK63" s="842"/>
      <c r="DL63" s="840"/>
      <c r="DM63" s="841"/>
      <c r="DN63" s="841"/>
      <c r="DO63" s="841"/>
      <c r="DP63" s="842"/>
      <c r="DQ63" s="840"/>
      <c r="DR63" s="841"/>
      <c r="DS63" s="841"/>
      <c r="DT63" s="841"/>
      <c r="DU63" s="842"/>
      <c r="DV63" s="837"/>
      <c r="DW63" s="838"/>
      <c r="DX63" s="838"/>
      <c r="DY63" s="838"/>
      <c r="DZ63" s="843"/>
      <c r="EA63" s="226"/>
    </row>
    <row r="64" spans="1:131" ht="26.25" customHeight="1" x14ac:dyDescent="0.2">
      <c r="A64" s="237"/>
      <c r="B64" s="237"/>
      <c r="C64" s="237"/>
      <c r="D64" s="237"/>
      <c r="E64" s="237"/>
      <c r="F64" s="237"/>
      <c r="G64" s="237"/>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7"/>
      <c r="AY64" s="237"/>
      <c r="AZ64" s="237"/>
      <c r="BA64" s="237"/>
      <c r="BB64" s="237"/>
      <c r="BC64" s="237"/>
      <c r="BD64" s="237"/>
      <c r="BE64" s="237"/>
      <c r="BF64" s="237"/>
      <c r="BG64" s="237"/>
      <c r="BH64" s="237"/>
      <c r="BI64" s="237"/>
      <c r="BJ64" s="237"/>
      <c r="BK64" s="237"/>
      <c r="BL64" s="237"/>
      <c r="BM64" s="237"/>
      <c r="BN64" s="237"/>
      <c r="BO64" s="237"/>
      <c r="BP64" s="237"/>
      <c r="BQ64" s="234">
        <v>58</v>
      </c>
      <c r="BR64" s="235"/>
      <c r="BS64" s="837"/>
      <c r="BT64" s="838"/>
      <c r="BU64" s="838"/>
      <c r="BV64" s="838"/>
      <c r="BW64" s="838"/>
      <c r="BX64" s="838"/>
      <c r="BY64" s="838"/>
      <c r="BZ64" s="838"/>
      <c r="CA64" s="838"/>
      <c r="CB64" s="838"/>
      <c r="CC64" s="838"/>
      <c r="CD64" s="838"/>
      <c r="CE64" s="838"/>
      <c r="CF64" s="838"/>
      <c r="CG64" s="839"/>
      <c r="CH64" s="840"/>
      <c r="CI64" s="841"/>
      <c r="CJ64" s="841"/>
      <c r="CK64" s="841"/>
      <c r="CL64" s="842"/>
      <c r="CM64" s="840"/>
      <c r="CN64" s="841"/>
      <c r="CO64" s="841"/>
      <c r="CP64" s="841"/>
      <c r="CQ64" s="842"/>
      <c r="CR64" s="840"/>
      <c r="CS64" s="841"/>
      <c r="CT64" s="841"/>
      <c r="CU64" s="841"/>
      <c r="CV64" s="842"/>
      <c r="CW64" s="840"/>
      <c r="CX64" s="841"/>
      <c r="CY64" s="841"/>
      <c r="CZ64" s="841"/>
      <c r="DA64" s="842"/>
      <c r="DB64" s="840"/>
      <c r="DC64" s="841"/>
      <c r="DD64" s="841"/>
      <c r="DE64" s="841"/>
      <c r="DF64" s="842"/>
      <c r="DG64" s="840"/>
      <c r="DH64" s="841"/>
      <c r="DI64" s="841"/>
      <c r="DJ64" s="841"/>
      <c r="DK64" s="842"/>
      <c r="DL64" s="840"/>
      <c r="DM64" s="841"/>
      <c r="DN64" s="841"/>
      <c r="DO64" s="841"/>
      <c r="DP64" s="842"/>
      <c r="DQ64" s="840"/>
      <c r="DR64" s="841"/>
      <c r="DS64" s="841"/>
      <c r="DT64" s="841"/>
      <c r="DU64" s="842"/>
      <c r="DV64" s="837"/>
      <c r="DW64" s="838"/>
      <c r="DX64" s="838"/>
      <c r="DY64" s="838"/>
      <c r="DZ64" s="843"/>
      <c r="EA64" s="226"/>
    </row>
    <row r="65" spans="1:131" ht="26.25" customHeight="1" thickBot="1" x14ac:dyDescent="0.25">
      <c r="A65" s="228" t="s">
        <v>415</v>
      </c>
      <c r="B65" s="228"/>
      <c r="C65" s="228"/>
      <c r="D65" s="228"/>
      <c r="E65" s="228"/>
      <c r="F65" s="228"/>
      <c r="G65" s="228"/>
      <c r="H65" s="228"/>
      <c r="I65" s="228"/>
      <c r="J65" s="228"/>
      <c r="K65" s="228"/>
      <c r="L65" s="228"/>
      <c r="M65" s="228"/>
      <c r="N65" s="228"/>
      <c r="O65" s="228"/>
      <c r="P65" s="228"/>
      <c r="Q65" s="228"/>
      <c r="R65" s="228"/>
      <c r="S65" s="228"/>
      <c r="T65" s="228"/>
      <c r="U65" s="228"/>
      <c r="V65" s="228"/>
      <c r="W65" s="228"/>
      <c r="X65" s="228"/>
      <c r="Y65" s="228"/>
      <c r="Z65" s="228"/>
      <c r="AA65" s="228"/>
      <c r="AB65" s="228"/>
      <c r="AC65" s="228"/>
      <c r="AD65" s="228"/>
      <c r="AE65" s="228"/>
      <c r="AF65" s="228"/>
      <c r="AG65" s="228"/>
      <c r="AH65" s="228"/>
      <c r="AI65" s="228"/>
      <c r="AJ65" s="228"/>
      <c r="AK65" s="228"/>
      <c r="AL65" s="228"/>
      <c r="AM65" s="228"/>
      <c r="AN65" s="228"/>
      <c r="AO65" s="228"/>
      <c r="AP65" s="228"/>
      <c r="AQ65" s="228"/>
      <c r="AR65" s="228"/>
      <c r="AS65" s="228"/>
      <c r="AT65" s="228"/>
      <c r="AU65" s="228"/>
      <c r="AV65" s="228"/>
      <c r="AW65" s="228"/>
      <c r="AX65" s="228"/>
      <c r="AY65" s="228"/>
      <c r="AZ65" s="228"/>
      <c r="BA65" s="228"/>
      <c r="BB65" s="228"/>
      <c r="BC65" s="228"/>
      <c r="BD65" s="228"/>
      <c r="BE65" s="237"/>
      <c r="BF65" s="237"/>
      <c r="BG65" s="237"/>
      <c r="BH65" s="237"/>
      <c r="BI65" s="237"/>
      <c r="BJ65" s="237"/>
      <c r="BK65" s="237"/>
      <c r="BL65" s="237"/>
      <c r="BM65" s="237"/>
      <c r="BN65" s="237"/>
      <c r="BO65" s="237"/>
      <c r="BP65" s="237"/>
      <c r="BQ65" s="234">
        <v>59</v>
      </c>
      <c r="BR65" s="235"/>
      <c r="BS65" s="837"/>
      <c r="BT65" s="838"/>
      <c r="BU65" s="838"/>
      <c r="BV65" s="838"/>
      <c r="BW65" s="838"/>
      <c r="BX65" s="838"/>
      <c r="BY65" s="838"/>
      <c r="BZ65" s="838"/>
      <c r="CA65" s="838"/>
      <c r="CB65" s="838"/>
      <c r="CC65" s="838"/>
      <c r="CD65" s="838"/>
      <c r="CE65" s="838"/>
      <c r="CF65" s="838"/>
      <c r="CG65" s="839"/>
      <c r="CH65" s="840"/>
      <c r="CI65" s="841"/>
      <c r="CJ65" s="841"/>
      <c r="CK65" s="841"/>
      <c r="CL65" s="842"/>
      <c r="CM65" s="840"/>
      <c r="CN65" s="841"/>
      <c r="CO65" s="841"/>
      <c r="CP65" s="841"/>
      <c r="CQ65" s="842"/>
      <c r="CR65" s="840"/>
      <c r="CS65" s="841"/>
      <c r="CT65" s="841"/>
      <c r="CU65" s="841"/>
      <c r="CV65" s="842"/>
      <c r="CW65" s="840"/>
      <c r="CX65" s="841"/>
      <c r="CY65" s="841"/>
      <c r="CZ65" s="841"/>
      <c r="DA65" s="842"/>
      <c r="DB65" s="840"/>
      <c r="DC65" s="841"/>
      <c r="DD65" s="841"/>
      <c r="DE65" s="841"/>
      <c r="DF65" s="842"/>
      <c r="DG65" s="840"/>
      <c r="DH65" s="841"/>
      <c r="DI65" s="841"/>
      <c r="DJ65" s="841"/>
      <c r="DK65" s="842"/>
      <c r="DL65" s="840"/>
      <c r="DM65" s="841"/>
      <c r="DN65" s="841"/>
      <c r="DO65" s="841"/>
      <c r="DP65" s="842"/>
      <c r="DQ65" s="840"/>
      <c r="DR65" s="841"/>
      <c r="DS65" s="841"/>
      <c r="DT65" s="841"/>
      <c r="DU65" s="842"/>
      <c r="DV65" s="837"/>
      <c r="DW65" s="838"/>
      <c r="DX65" s="838"/>
      <c r="DY65" s="838"/>
      <c r="DZ65" s="843"/>
      <c r="EA65" s="226"/>
    </row>
    <row r="66" spans="1:131" ht="26.25" customHeight="1" x14ac:dyDescent="0.2">
      <c r="A66" s="791" t="s">
        <v>416</v>
      </c>
      <c r="B66" s="792"/>
      <c r="C66" s="792"/>
      <c r="D66" s="792"/>
      <c r="E66" s="792"/>
      <c r="F66" s="792"/>
      <c r="G66" s="792"/>
      <c r="H66" s="792"/>
      <c r="I66" s="792"/>
      <c r="J66" s="792"/>
      <c r="K66" s="792"/>
      <c r="L66" s="792"/>
      <c r="M66" s="792"/>
      <c r="N66" s="792"/>
      <c r="O66" s="792"/>
      <c r="P66" s="793"/>
      <c r="Q66" s="797" t="s">
        <v>417</v>
      </c>
      <c r="R66" s="798"/>
      <c r="S66" s="798"/>
      <c r="T66" s="798"/>
      <c r="U66" s="799"/>
      <c r="V66" s="797" t="s">
        <v>397</v>
      </c>
      <c r="W66" s="798"/>
      <c r="X66" s="798"/>
      <c r="Y66" s="798"/>
      <c r="Z66" s="799"/>
      <c r="AA66" s="797" t="s">
        <v>398</v>
      </c>
      <c r="AB66" s="798"/>
      <c r="AC66" s="798"/>
      <c r="AD66" s="798"/>
      <c r="AE66" s="799"/>
      <c r="AF66" s="918" t="s">
        <v>418</v>
      </c>
      <c r="AG66" s="879"/>
      <c r="AH66" s="879"/>
      <c r="AI66" s="879"/>
      <c r="AJ66" s="919"/>
      <c r="AK66" s="797" t="s">
        <v>419</v>
      </c>
      <c r="AL66" s="792"/>
      <c r="AM66" s="792"/>
      <c r="AN66" s="792"/>
      <c r="AO66" s="793"/>
      <c r="AP66" s="797" t="s">
        <v>401</v>
      </c>
      <c r="AQ66" s="798"/>
      <c r="AR66" s="798"/>
      <c r="AS66" s="798"/>
      <c r="AT66" s="799"/>
      <c r="AU66" s="797" t="s">
        <v>420</v>
      </c>
      <c r="AV66" s="798"/>
      <c r="AW66" s="798"/>
      <c r="AX66" s="798"/>
      <c r="AY66" s="799"/>
      <c r="AZ66" s="797" t="s">
        <v>378</v>
      </c>
      <c r="BA66" s="798"/>
      <c r="BB66" s="798"/>
      <c r="BC66" s="798"/>
      <c r="BD66" s="804"/>
      <c r="BE66" s="237"/>
      <c r="BF66" s="237"/>
      <c r="BG66" s="237"/>
      <c r="BH66" s="237"/>
      <c r="BI66" s="237"/>
      <c r="BJ66" s="237"/>
      <c r="BK66" s="237"/>
      <c r="BL66" s="237"/>
      <c r="BM66" s="237"/>
      <c r="BN66" s="237"/>
      <c r="BO66" s="237"/>
      <c r="BP66" s="237"/>
      <c r="BQ66" s="234">
        <v>60</v>
      </c>
      <c r="BR66" s="239"/>
      <c r="BS66" s="923"/>
      <c r="BT66" s="924"/>
      <c r="BU66" s="924"/>
      <c r="BV66" s="924"/>
      <c r="BW66" s="924"/>
      <c r="BX66" s="924"/>
      <c r="BY66" s="924"/>
      <c r="BZ66" s="924"/>
      <c r="CA66" s="924"/>
      <c r="CB66" s="924"/>
      <c r="CC66" s="924"/>
      <c r="CD66" s="924"/>
      <c r="CE66" s="924"/>
      <c r="CF66" s="924"/>
      <c r="CG66" s="929"/>
      <c r="CH66" s="926"/>
      <c r="CI66" s="927"/>
      <c r="CJ66" s="927"/>
      <c r="CK66" s="927"/>
      <c r="CL66" s="928"/>
      <c r="CM66" s="926"/>
      <c r="CN66" s="927"/>
      <c r="CO66" s="927"/>
      <c r="CP66" s="927"/>
      <c r="CQ66" s="928"/>
      <c r="CR66" s="926"/>
      <c r="CS66" s="927"/>
      <c r="CT66" s="927"/>
      <c r="CU66" s="927"/>
      <c r="CV66" s="928"/>
      <c r="CW66" s="926"/>
      <c r="CX66" s="927"/>
      <c r="CY66" s="927"/>
      <c r="CZ66" s="927"/>
      <c r="DA66" s="928"/>
      <c r="DB66" s="926"/>
      <c r="DC66" s="927"/>
      <c r="DD66" s="927"/>
      <c r="DE66" s="927"/>
      <c r="DF66" s="928"/>
      <c r="DG66" s="926"/>
      <c r="DH66" s="927"/>
      <c r="DI66" s="927"/>
      <c r="DJ66" s="927"/>
      <c r="DK66" s="928"/>
      <c r="DL66" s="926"/>
      <c r="DM66" s="927"/>
      <c r="DN66" s="927"/>
      <c r="DO66" s="927"/>
      <c r="DP66" s="928"/>
      <c r="DQ66" s="926"/>
      <c r="DR66" s="927"/>
      <c r="DS66" s="927"/>
      <c r="DT66" s="927"/>
      <c r="DU66" s="928"/>
      <c r="DV66" s="923"/>
      <c r="DW66" s="924"/>
      <c r="DX66" s="924"/>
      <c r="DY66" s="924"/>
      <c r="DZ66" s="925"/>
      <c r="EA66" s="226"/>
    </row>
    <row r="67" spans="1:131" ht="26.25" customHeight="1" thickBot="1" x14ac:dyDescent="0.25">
      <c r="A67" s="794"/>
      <c r="B67" s="795"/>
      <c r="C67" s="795"/>
      <c r="D67" s="795"/>
      <c r="E67" s="795"/>
      <c r="F67" s="795"/>
      <c r="G67" s="795"/>
      <c r="H67" s="795"/>
      <c r="I67" s="795"/>
      <c r="J67" s="795"/>
      <c r="K67" s="795"/>
      <c r="L67" s="795"/>
      <c r="M67" s="795"/>
      <c r="N67" s="795"/>
      <c r="O67" s="795"/>
      <c r="P67" s="796"/>
      <c r="Q67" s="800"/>
      <c r="R67" s="801"/>
      <c r="S67" s="801"/>
      <c r="T67" s="801"/>
      <c r="U67" s="802"/>
      <c r="V67" s="800"/>
      <c r="W67" s="801"/>
      <c r="X67" s="801"/>
      <c r="Y67" s="801"/>
      <c r="Z67" s="802"/>
      <c r="AA67" s="800"/>
      <c r="AB67" s="801"/>
      <c r="AC67" s="801"/>
      <c r="AD67" s="801"/>
      <c r="AE67" s="802"/>
      <c r="AF67" s="920"/>
      <c r="AG67" s="882"/>
      <c r="AH67" s="882"/>
      <c r="AI67" s="882"/>
      <c r="AJ67" s="921"/>
      <c r="AK67" s="922"/>
      <c r="AL67" s="795"/>
      <c r="AM67" s="795"/>
      <c r="AN67" s="795"/>
      <c r="AO67" s="796"/>
      <c r="AP67" s="800"/>
      <c r="AQ67" s="801"/>
      <c r="AR67" s="801"/>
      <c r="AS67" s="801"/>
      <c r="AT67" s="802"/>
      <c r="AU67" s="800"/>
      <c r="AV67" s="801"/>
      <c r="AW67" s="801"/>
      <c r="AX67" s="801"/>
      <c r="AY67" s="802"/>
      <c r="AZ67" s="800"/>
      <c r="BA67" s="801"/>
      <c r="BB67" s="801"/>
      <c r="BC67" s="801"/>
      <c r="BD67" s="806"/>
      <c r="BE67" s="237"/>
      <c r="BF67" s="237"/>
      <c r="BG67" s="237"/>
      <c r="BH67" s="237"/>
      <c r="BI67" s="237"/>
      <c r="BJ67" s="237"/>
      <c r="BK67" s="237"/>
      <c r="BL67" s="237"/>
      <c r="BM67" s="237"/>
      <c r="BN67" s="237"/>
      <c r="BO67" s="237"/>
      <c r="BP67" s="237"/>
      <c r="BQ67" s="234">
        <v>61</v>
      </c>
      <c r="BR67" s="239"/>
      <c r="BS67" s="923"/>
      <c r="BT67" s="924"/>
      <c r="BU67" s="924"/>
      <c r="BV67" s="924"/>
      <c r="BW67" s="924"/>
      <c r="BX67" s="924"/>
      <c r="BY67" s="924"/>
      <c r="BZ67" s="924"/>
      <c r="CA67" s="924"/>
      <c r="CB67" s="924"/>
      <c r="CC67" s="924"/>
      <c r="CD67" s="924"/>
      <c r="CE67" s="924"/>
      <c r="CF67" s="924"/>
      <c r="CG67" s="929"/>
      <c r="CH67" s="926"/>
      <c r="CI67" s="927"/>
      <c r="CJ67" s="927"/>
      <c r="CK67" s="927"/>
      <c r="CL67" s="928"/>
      <c r="CM67" s="926"/>
      <c r="CN67" s="927"/>
      <c r="CO67" s="927"/>
      <c r="CP67" s="927"/>
      <c r="CQ67" s="928"/>
      <c r="CR67" s="926"/>
      <c r="CS67" s="927"/>
      <c r="CT67" s="927"/>
      <c r="CU67" s="927"/>
      <c r="CV67" s="928"/>
      <c r="CW67" s="926"/>
      <c r="CX67" s="927"/>
      <c r="CY67" s="927"/>
      <c r="CZ67" s="927"/>
      <c r="DA67" s="928"/>
      <c r="DB67" s="926"/>
      <c r="DC67" s="927"/>
      <c r="DD67" s="927"/>
      <c r="DE67" s="927"/>
      <c r="DF67" s="928"/>
      <c r="DG67" s="926"/>
      <c r="DH67" s="927"/>
      <c r="DI67" s="927"/>
      <c r="DJ67" s="927"/>
      <c r="DK67" s="928"/>
      <c r="DL67" s="926"/>
      <c r="DM67" s="927"/>
      <c r="DN67" s="927"/>
      <c r="DO67" s="927"/>
      <c r="DP67" s="928"/>
      <c r="DQ67" s="926"/>
      <c r="DR67" s="927"/>
      <c r="DS67" s="927"/>
      <c r="DT67" s="927"/>
      <c r="DU67" s="928"/>
      <c r="DV67" s="923"/>
      <c r="DW67" s="924"/>
      <c r="DX67" s="924"/>
      <c r="DY67" s="924"/>
      <c r="DZ67" s="925"/>
      <c r="EA67" s="226"/>
    </row>
    <row r="68" spans="1:131" ht="26.25" customHeight="1" thickTop="1" x14ac:dyDescent="0.2">
      <c r="A68" s="232">
        <v>1</v>
      </c>
      <c r="B68" s="933" t="s">
        <v>578</v>
      </c>
      <c r="C68" s="934"/>
      <c r="D68" s="934"/>
      <c r="E68" s="934"/>
      <c r="F68" s="934"/>
      <c r="G68" s="934"/>
      <c r="H68" s="934"/>
      <c r="I68" s="934"/>
      <c r="J68" s="934"/>
      <c r="K68" s="934"/>
      <c r="L68" s="934"/>
      <c r="M68" s="934"/>
      <c r="N68" s="934"/>
      <c r="O68" s="934"/>
      <c r="P68" s="935"/>
      <c r="Q68" s="936">
        <v>7568</v>
      </c>
      <c r="R68" s="930"/>
      <c r="S68" s="930"/>
      <c r="T68" s="930"/>
      <c r="U68" s="930"/>
      <c r="V68" s="930">
        <v>6559</v>
      </c>
      <c r="W68" s="930"/>
      <c r="X68" s="930"/>
      <c r="Y68" s="930"/>
      <c r="Z68" s="930"/>
      <c r="AA68" s="930">
        <v>1010</v>
      </c>
      <c r="AB68" s="930"/>
      <c r="AC68" s="930"/>
      <c r="AD68" s="930"/>
      <c r="AE68" s="930"/>
      <c r="AF68" s="930">
        <v>1802</v>
      </c>
      <c r="AG68" s="930"/>
      <c r="AH68" s="930"/>
      <c r="AI68" s="930"/>
      <c r="AJ68" s="930"/>
      <c r="AK68" s="930">
        <v>580</v>
      </c>
      <c r="AL68" s="930"/>
      <c r="AM68" s="930"/>
      <c r="AN68" s="930"/>
      <c r="AO68" s="930"/>
      <c r="AP68" s="930">
        <v>4680</v>
      </c>
      <c r="AQ68" s="930"/>
      <c r="AR68" s="930"/>
      <c r="AS68" s="930"/>
      <c r="AT68" s="930"/>
      <c r="AU68" s="930">
        <v>1919</v>
      </c>
      <c r="AV68" s="930"/>
      <c r="AW68" s="930"/>
      <c r="AX68" s="930"/>
      <c r="AY68" s="930"/>
      <c r="AZ68" s="931"/>
      <c r="BA68" s="931"/>
      <c r="BB68" s="931"/>
      <c r="BC68" s="931"/>
      <c r="BD68" s="932"/>
      <c r="BE68" s="237"/>
      <c r="BF68" s="237"/>
      <c r="BG68" s="237"/>
      <c r="BH68" s="237"/>
      <c r="BI68" s="237"/>
      <c r="BJ68" s="237"/>
      <c r="BK68" s="237"/>
      <c r="BL68" s="237"/>
      <c r="BM68" s="237"/>
      <c r="BN68" s="237"/>
      <c r="BO68" s="237"/>
      <c r="BP68" s="237"/>
      <c r="BQ68" s="234">
        <v>62</v>
      </c>
      <c r="BR68" s="239"/>
      <c r="BS68" s="923"/>
      <c r="BT68" s="924"/>
      <c r="BU68" s="924"/>
      <c r="BV68" s="924"/>
      <c r="BW68" s="924"/>
      <c r="BX68" s="924"/>
      <c r="BY68" s="924"/>
      <c r="BZ68" s="924"/>
      <c r="CA68" s="924"/>
      <c r="CB68" s="924"/>
      <c r="CC68" s="924"/>
      <c r="CD68" s="924"/>
      <c r="CE68" s="924"/>
      <c r="CF68" s="924"/>
      <c r="CG68" s="929"/>
      <c r="CH68" s="926"/>
      <c r="CI68" s="927"/>
      <c r="CJ68" s="927"/>
      <c r="CK68" s="927"/>
      <c r="CL68" s="928"/>
      <c r="CM68" s="926"/>
      <c r="CN68" s="927"/>
      <c r="CO68" s="927"/>
      <c r="CP68" s="927"/>
      <c r="CQ68" s="928"/>
      <c r="CR68" s="926"/>
      <c r="CS68" s="927"/>
      <c r="CT68" s="927"/>
      <c r="CU68" s="927"/>
      <c r="CV68" s="928"/>
      <c r="CW68" s="926"/>
      <c r="CX68" s="927"/>
      <c r="CY68" s="927"/>
      <c r="CZ68" s="927"/>
      <c r="DA68" s="928"/>
      <c r="DB68" s="926"/>
      <c r="DC68" s="927"/>
      <c r="DD68" s="927"/>
      <c r="DE68" s="927"/>
      <c r="DF68" s="928"/>
      <c r="DG68" s="926"/>
      <c r="DH68" s="927"/>
      <c r="DI68" s="927"/>
      <c r="DJ68" s="927"/>
      <c r="DK68" s="928"/>
      <c r="DL68" s="926"/>
      <c r="DM68" s="927"/>
      <c r="DN68" s="927"/>
      <c r="DO68" s="927"/>
      <c r="DP68" s="928"/>
      <c r="DQ68" s="926"/>
      <c r="DR68" s="927"/>
      <c r="DS68" s="927"/>
      <c r="DT68" s="927"/>
      <c r="DU68" s="928"/>
      <c r="DV68" s="923"/>
      <c r="DW68" s="924"/>
      <c r="DX68" s="924"/>
      <c r="DY68" s="924"/>
      <c r="DZ68" s="925"/>
      <c r="EA68" s="226"/>
    </row>
    <row r="69" spans="1:131" ht="26.25" customHeight="1" x14ac:dyDescent="0.2">
      <c r="A69" s="234">
        <v>2</v>
      </c>
      <c r="B69" s="937" t="s">
        <v>579</v>
      </c>
      <c r="C69" s="938"/>
      <c r="D69" s="938"/>
      <c r="E69" s="938"/>
      <c r="F69" s="938"/>
      <c r="G69" s="938"/>
      <c r="H69" s="938"/>
      <c r="I69" s="938"/>
      <c r="J69" s="938"/>
      <c r="K69" s="938"/>
      <c r="L69" s="938"/>
      <c r="M69" s="938"/>
      <c r="N69" s="938"/>
      <c r="O69" s="938"/>
      <c r="P69" s="939"/>
      <c r="Q69" s="940">
        <v>798</v>
      </c>
      <c r="R69" s="894"/>
      <c r="S69" s="894"/>
      <c r="T69" s="894"/>
      <c r="U69" s="894"/>
      <c r="V69" s="894">
        <v>745</v>
      </c>
      <c r="W69" s="894"/>
      <c r="X69" s="894"/>
      <c r="Y69" s="894"/>
      <c r="Z69" s="894"/>
      <c r="AA69" s="894">
        <v>53</v>
      </c>
      <c r="AB69" s="894"/>
      <c r="AC69" s="894"/>
      <c r="AD69" s="894"/>
      <c r="AE69" s="894"/>
      <c r="AF69" s="894">
        <v>53</v>
      </c>
      <c r="AG69" s="894"/>
      <c r="AH69" s="894"/>
      <c r="AI69" s="894"/>
      <c r="AJ69" s="894"/>
      <c r="AK69" s="894">
        <v>0</v>
      </c>
      <c r="AL69" s="894"/>
      <c r="AM69" s="894"/>
      <c r="AN69" s="894"/>
      <c r="AO69" s="894"/>
      <c r="AP69" s="894" t="s">
        <v>595</v>
      </c>
      <c r="AQ69" s="894"/>
      <c r="AR69" s="894"/>
      <c r="AS69" s="894"/>
      <c r="AT69" s="894"/>
      <c r="AU69" s="894" t="s">
        <v>595</v>
      </c>
      <c r="AV69" s="894"/>
      <c r="AW69" s="894"/>
      <c r="AX69" s="894"/>
      <c r="AY69" s="894"/>
      <c r="AZ69" s="896"/>
      <c r="BA69" s="896"/>
      <c r="BB69" s="896"/>
      <c r="BC69" s="896"/>
      <c r="BD69" s="897"/>
      <c r="BE69" s="237"/>
      <c r="BF69" s="237"/>
      <c r="BG69" s="237"/>
      <c r="BH69" s="237"/>
      <c r="BI69" s="237"/>
      <c r="BJ69" s="237"/>
      <c r="BK69" s="237"/>
      <c r="BL69" s="237"/>
      <c r="BM69" s="237"/>
      <c r="BN69" s="237"/>
      <c r="BO69" s="237"/>
      <c r="BP69" s="237"/>
      <c r="BQ69" s="234">
        <v>63</v>
      </c>
      <c r="BR69" s="239"/>
      <c r="BS69" s="923"/>
      <c r="BT69" s="924"/>
      <c r="BU69" s="924"/>
      <c r="BV69" s="924"/>
      <c r="BW69" s="924"/>
      <c r="BX69" s="924"/>
      <c r="BY69" s="924"/>
      <c r="BZ69" s="924"/>
      <c r="CA69" s="924"/>
      <c r="CB69" s="924"/>
      <c r="CC69" s="924"/>
      <c r="CD69" s="924"/>
      <c r="CE69" s="924"/>
      <c r="CF69" s="924"/>
      <c r="CG69" s="929"/>
      <c r="CH69" s="926"/>
      <c r="CI69" s="927"/>
      <c r="CJ69" s="927"/>
      <c r="CK69" s="927"/>
      <c r="CL69" s="928"/>
      <c r="CM69" s="926"/>
      <c r="CN69" s="927"/>
      <c r="CO69" s="927"/>
      <c r="CP69" s="927"/>
      <c r="CQ69" s="928"/>
      <c r="CR69" s="926"/>
      <c r="CS69" s="927"/>
      <c r="CT69" s="927"/>
      <c r="CU69" s="927"/>
      <c r="CV69" s="928"/>
      <c r="CW69" s="926"/>
      <c r="CX69" s="927"/>
      <c r="CY69" s="927"/>
      <c r="CZ69" s="927"/>
      <c r="DA69" s="928"/>
      <c r="DB69" s="926"/>
      <c r="DC69" s="927"/>
      <c r="DD69" s="927"/>
      <c r="DE69" s="927"/>
      <c r="DF69" s="928"/>
      <c r="DG69" s="926"/>
      <c r="DH69" s="927"/>
      <c r="DI69" s="927"/>
      <c r="DJ69" s="927"/>
      <c r="DK69" s="928"/>
      <c r="DL69" s="926"/>
      <c r="DM69" s="927"/>
      <c r="DN69" s="927"/>
      <c r="DO69" s="927"/>
      <c r="DP69" s="928"/>
      <c r="DQ69" s="926"/>
      <c r="DR69" s="927"/>
      <c r="DS69" s="927"/>
      <c r="DT69" s="927"/>
      <c r="DU69" s="928"/>
      <c r="DV69" s="923"/>
      <c r="DW69" s="924"/>
      <c r="DX69" s="924"/>
      <c r="DY69" s="924"/>
      <c r="DZ69" s="925"/>
      <c r="EA69" s="226"/>
    </row>
    <row r="70" spans="1:131" ht="26.25" customHeight="1" x14ac:dyDescent="0.2">
      <c r="A70" s="234">
        <v>3</v>
      </c>
      <c r="B70" s="937" t="s">
        <v>580</v>
      </c>
      <c r="C70" s="938"/>
      <c r="D70" s="938"/>
      <c r="E70" s="938"/>
      <c r="F70" s="938"/>
      <c r="G70" s="938"/>
      <c r="H70" s="938"/>
      <c r="I70" s="938"/>
      <c r="J70" s="938"/>
      <c r="K70" s="938"/>
      <c r="L70" s="938"/>
      <c r="M70" s="938"/>
      <c r="N70" s="938"/>
      <c r="O70" s="938"/>
      <c r="P70" s="939"/>
      <c r="Q70" s="940">
        <v>254237</v>
      </c>
      <c r="R70" s="894"/>
      <c r="S70" s="894"/>
      <c r="T70" s="894"/>
      <c r="U70" s="894"/>
      <c r="V70" s="894">
        <v>237960</v>
      </c>
      <c r="W70" s="894"/>
      <c r="X70" s="894"/>
      <c r="Y70" s="894"/>
      <c r="Z70" s="894"/>
      <c r="AA70" s="894">
        <v>16277</v>
      </c>
      <c r="AB70" s="894"/>
      <c r="AC70" s="894"/>
      <c r="AD70" s="894"/>
      <c r="AE70" s="894"/>
      <c r="AF70" s="894">
        <v>16277</v>
      </c>
      <c r="AG70" s="894"/>
      <c r="AH70" s="894"/>
      <c r="AI70" s="894"/>
      <c r="AJ70" s="894"/>
      <c r="AK70" s="894">
        <v>534</v>
      </c>
      <c r="AL70" s="894"/>
      <c r="AM70" s="894"/>
      <c r="AN70" s="894"/>
      <c r="AO70" s="894"/>
      <c r="AP70" s="894" t="s">
        <v>595</v>
      </c>
      <c r="AQ70" s="894"/>
      <c r="AR70" s="894"/>
      <c r="AS70" s="894"/>
      <c r="AT70" s="894"/>
      <c r="AU70" s="894" t="s">
        <v>595</v>
      </c>
      <c r="AV70" s="894"/>
      <c r="AW70" s="894"/>
      <c r="AX70" s="894"/>
      <c r="AY70" s="894"/>
      <c r="AZ70" s="896"/>
      <c r="BA70" s="896"/>
      <c r="BB70" s="896"/>
      <c r="BC70" s="896"/>
      <c r="BD70" s="897"/>
      <c r="BE70" s="237"/>
      <c r="BF70" s="237"/>
      <c r="BG70" s="237"/>
      <c r="BH70" s="237"/>
      <c r="BI70" s="237"/>
      <c r="BJ70" s="237"/>
      <c r="BK70" s="237"/>
      <c r="BL70" s="237"/>
      <c r="BM70" s="237"/>
      <c r="BN70" s="237"/>
      <c r="BO70" s="237"/>
      <c r="BP70" s="237"/>
      <c r="BQ70" s="234">
        <v>64</v>
      </c>
      <c r="BR70" s="239"/>
      <c r="BS70" s="923"/>
      <c r="BT70" s="924"/>
      <c r="BU70" s="924"/>
      <c r="BV70" s="924"/>
      <c r="BW70" s="924"/>
      <c r="BX70" s="924"/>
      <c r="BY70" s="924"/>
      <c r="BZ70" s="924"/>
      <c r="CA70" s="924"/>
      <c r="CB70" s="924"/>
      <c r="CC70" s="924"/>
      <c r="CD70" s="924"/>
      <c r="CE70" s="924"/>
      <c r="CF70" s="924"/>
      <c r="CG70" s="929"/>
      <c r="CH70" s="926"/>
      <c r="CI70" s="927"/>
      <c r="CJ70" s="927"/>
      <c r="CK70" s="927"/>
      <c r="CL70" s="928"/>
      <c r="CM70" s="926"/>
      <c r="CN70" s="927"/>
      <c r="CO70" s="927"/>
      <c r="CP70" s="927"/>
      <c r="CQ70" s="928"/>
      <c r="CR70" s="926"/>
      <c r="CS70" s="927"/>
      <c r="CT70" s="927"/>
      <c r="CU70" s="927"/>
      <c r="CV70" s="928"/>
      <c r="CW70" s="926"/>
      <c r="CX70" s="927"/>
      <c r="CY70" s="927"/>
      <c r="CZ70" s="927"/>
      <c r="DA70" s="928"/>
      <c r="DB70" s="926"/>
      <c r="DC70" s="927"/>
      <c r="DD70" s="927"/>
      <c r="DE70" s="927"/>
      <c r="DF70" s="928"/>
      <c r="DG70" s="926"/>
      <c r="DH70" s="927"/>
      <c r="DI70" s="927"/>
      <c r="DJ70" s="927"/>
      <c r="DK70" s="928"/>
      <c r="DL70" s="926"/>
      <c r="DM70" s="927"/>
      <c r="DN70" s="927"/>
      <c r="DO70" s="927"/>
      <c r="DP70" s="928"/>
      <c r="DQ70" s="926"/>
      <c r="DR70" s="927"/>
      <c r="DS70" s="927"/>
      <c r="DT70" s="927"/>
      <c r="DU70" s="928"/>
      <c r="DV70" s="923"/>
      <c r="DW70" s="924"/>
      <c r="DX70" s="924"/>
      <c r="DY70" s="924"/>
      <c r="DZ70" s="925"/>
      <c r="EA70" s="226"/>
    </row>
    <row r="71" spans="1:131" ht="26.25" customHeight="1" x14ac:dyDescent="0.2">
      <c r="A71" s="234">
        <v>4</v>
      </c>
      <c r="B71" s="937" t="s">
        <v>581</v>
      </c>
      <c r="C71" s="938"/>
      <c r="D71" s="938"/>
      <c r="E71" s="938"/>
      <c r="F71" s="938"/>
      <c r="G71" s="938"/>
      <c r="H71" s="938"/>
      <c r="I71" s="938"/>
      <c r="J71" s="938"/>
      <c r="K71" s="938"/>
      <c r="L71" s="938"/>
      <c r="M71" s="938"/>
      <c r="N71" s="938"/>
      <c r="O71" s="938"/>
      <c r="P71" s="939"/>
      <c r="Q71" s="940">
        <v>8056</v>
      </c>
      <c r="R71" s="894"/>
      <c r="S71" s="894"/>
      <c r="T71" s="894"/>
      <c r="U71" s="894"/>
      <c r="V71" s="894">
        <v>6911</v>
      </c>
      <c r="W71" s="894"/>
      <c r="X71" s="894"/>
      <c r="Y71" s="894"/>
      <c r="Z71" s="894"/>
      <c r="AA71" s="894">
        <v>1145</v>
      </c>
      <c r="AB71" s="894"/>
      <c r="AC71" s="894"/>
      <c r="AD71" s="894"/>
      <c r="AE71" s="894"/>
      <c r="AF71" s="894"/>
      <c r="AG71" s="894"/>
      <c r="AH71" s="894"/>
      <c r="AI71" s="894"/>
      <c r="AJ71" s="894"/>
      <c r="AK71" s="894">
        <v>14</v>
      </c>
      <c r="AL71" s="894"/>
      <c r="AM71" s="894"/>
      <c r="AN71" s="894"/>
      <c r="AO71" s="894"/>
      <c r="AP71" s="894"/>
      <c r="AQ71" s="894"/>
      <c r="AR71" s="894"/>
      <c r="AS71" s="894"/>
      <c r="AT71" s="894"/>
      <c r="AU71" s="894"/>
      <c r="AV71" s="894"/>
      <c r="AW71" s="894"/>
      <c r="AX71" s="894"/>
      <c r="AY71" s="894"/>
      <c r="AZ71" s="896"/>
      <c r="BA71" s="896"/>
      <c r="BB71" s="896"/>
      <c r="BC71" s="896"/>
      <c r="BD71" s="897"/>
      <c r="BE71" s="237"/>
      <c r="BF71" s="237"/>
      <c r="BG71" s="237"/>
      <c r="BH71" s="237"/>
      <c r="BI71" s="237"/>
      <c r="BJ71" s="237"/>
      <c r="BK71" s="237"/>
      <c r="BL71" s="237"/>
      <c r="BM71" s="237"/>
      <c r="BN71" s="237"/>
      <c r="BO71" s="237"/>
      <c r="BP71" s="237"/>
      <c r="BQ71" s="234">
        <v>65</v>
      </c>
      <c r="BR71" s="239"/>
      <c r="BS71" s="923"/>
      <c r="BT71" s="924"/>
      <c r="BU71" s="924"/>
      <c r="BV71" s="924"/>
      <c r="BW71" s="924"/>
      <c r="BX71" s="924"/>
      <c r="BY71" s="924"/>
      <c r="BZ71" s="924"/>
      <c r="CA71" s="924"/>
      <c r="CB71" s="924"/>
      <c r="CC71" s="924"/>
      <c r="CD71" s="924"/>
      <c r="CE71" s="924"/>
      <c r="CF71" s="924"/>
      <c r="CG71" s="929"/>
      <c r="CH71" s="926"/>
      <c r="CI71" s="927"/>
      <c r="CJ71" s="927"/>
      <c r="CK71" s="927"/>
      <c r="CL71" s="928"/>
      <c r="CM71" s="926"/>
      <c r="CN71" s="927"/>
      <c r="CO71" s="927"/>
      <c r="CP71" s="927"/>
      <c r="CQ71" s="928"/>
      <c r="CR71" s="926"/>
      <c r="CS71" s="927"/>
      <c r="CT71" s="927"/>
      <c r="CU71" s="927"/>
      <c r="CV71" s="928"/>
      <c r="CW71" s="926"/>
      <c r="CX71" s="927"/>
      <c r="CY71" s="927"/>
      <c r="CZ71" s="927"/>
      <c r="DA71" s="928"/>
      <c r="DB71" s="926"/>
      <c r="DC71" s="927"/>
      <c r="DD71" s="927"/>
      <c r="DE71" s="927"/>
      <c r="DF71" s="928"/>
      <c r="DG71" s="926"/>
      <c r="DH71" s="927"/>
      <c r="DI71" s="927"/>
      <c r="DJ71" s="927"/>
      <c r="DK71" s="928"/>
      <c r="DL71" s="926"/>
      <c r="DM71" s="927"/>
      <c r="DN71" s="927"/>
      <c r="DO71" s="927"/>
      <c r="DP71" s="928"/>
      <c r="DQ71" s="926"/>
      <c r="DR71" s="927"/>
      <c r="DS71" s="927"/>
      <c r="DT71" s="927"/>
      <c r="DU71" s="928"/>
      <c r="DV71" s="923"/>
      <c r="DW71" s="924"/>
      <c r="DX71" s="924"/>
      <c r="DY71" s="924"/>
      <c r="DZ71" s="925"/>
      <c r="EA71" s="226"/>
    </row>
    <row r="72" spans="1:131" ht="26.25" customHeight="1" x14ac:dyDescent="0.2">
      <c r="A72" s="234">
        <v>5</v>
      </c>
      <c r="B72" s="937" t="s">
        <v>582</v>
      </c>
      <c r="C72" s="938"/>
      <c r="D72" s="938"/>
      <c r="E72" s="938"/>
      <c r="F72" s="938"/>
      <c r="G72" s="938"/>
      <c r="H72" s="938"/>
      <c r="I72" s="938"/>
      <c r="J72" s="938"/>
      <c r="K72" s="938"/>
      <c r="L72" s="938"/>
      <c r="M72" s="938"/>
      <c r="N72" s="938"/>
      <c r="O72" s="938"/>
      <c r="P72" s="939"/>
      <c r="Q72" s="940">
        <v>1445</v>
      </c>
      <c r="R72" s="894"/>
      <c r="S72" s="894"/>
      <c r="T72" s="894"/>
      <c r="U72" s="894"/>
      <c r="V72" s="894">
        <v>1444</v>
      </c>
      <c r="W72" s="894"/>
      <c r="X72" s="894"/>
      <c r="Y72" s="894"/>
      <c r="Z72" s="894"/>
      <c r="AA72" s="894">
        <v>1</v>
      </c>
      <c r="AB72" s="894"/>
      <c r="AC72" s="894"/>
      <c r="AD72" s="894"/>
      <c r="AE72" s="894"/>
      <c r="AF72" s="894"/>
      <c r="AG72" s="894"/>
      <c r="AH72" s="894"/>
      <c r="AI72" s="894"/>
      <c r="AJ72" s="894"/>
      <c r="AK72" s="894"/>
      <c r="AL72" s="894"/>
      <c r="AM72" s="894"/>
      <c r="AN72" s="894"/>
      <c r="AO72" s="894"/>
      <c r="AP72" s="894"/>
      <c r="AQ72" s="894"/>
      <c r="AR72" s="894"/>
      <c r="AS72" s="894"/>
      <c r="AT72" s="894"/>
      <c r="AU72" s="894"/>
      <c r="AV72" s="894"/>
      <c r="AW72" s="894"/>
      <c r="AX72" s="894"/>
      <c r="AY72" s="894"/>
      <c r="AZ72" s="896"/>
      <c r="BA72" s="896"/>
      <c r="BB72" s="896"/>
      <c r="BC72" s="896"/>
      <c r="BD72" s="897"/>
      <c r="BE72" s="237"/>
      <c r="BF72" s="237"/>
      <c r="BG72" s="237"/>
      <c r="BH72" s="237"/>
      <c r="BI72" s="237"/>
      <c r="BJ72" s="237"/>
      <c r="BK72" s="237"/>
      <c r="BL72" s="237"/>
      <c r="BM72" s="237"/>
      <c r="BN72" s="237"/>
      <c r="BO72" s="237"/>
      <c r="BP72" s="237"/>
      <c r="BQ72" s="234">
        <v>66</v>
      </c>
      <c r="BR72" s="239"/>
      <c r="BS72" s="923"/>
      <c r="BT72" s="924"/>
      <c r="BU72" s="924"/>
      <c r="BV72" s="924"/>
      <c r="BW72" s="924"/>
      <c r="BX72" s="924"/>
      <c r="BY72" s="924"/>
      <c r="BZ72" s="924"/>
      <c r="CA72" s="924"/>
      <c r="CB72" s="924"/>
      <c r="CC72" s="924"/>
      <c r="CD72" s="924"/>
      <c r="CE72" s="924"/>
      <c r="CF72" s="924"/>
      <c r="CG72" s="929"/>
      <c r="CH72" s="926"/>
      <c r="CI72" s="927"/>
      <c r="CJ72" s="927"/>
      <c r="CK72" s="927"/>
      <c r="CL72" s="928"/>
      <c r="CM72" s="926"/>
      <c r="CN72" s="927"/>
      <c r="CO72" s="927"/>
      <c r="CP72" s="927"/>
      <c r="CQ72" s="928"/>
      <c r="CR72" s="926"/>
      <c r="CS72" s="927"/>
      <c r="CT72" s="927"/>
      <c r="CU72" s="927"/>
      <c r="CV72" s="928"/>
      <c r="CW72" s="926"/>
      <c r="CX72" s="927"/>
      <c r="CY72" s="927"/>
      <c r="CZ72" s="927"/>
      <c r="DA72" s="928"/>
      <c r="DB72" s="926"/>
      <c r="DC72" s="927"/>
      <c r="DD72" s="927"/>
      <c r="DE72" s="927"/>
      <c r="DF72" s="928"/>
      <c r="DG72" s="926"/>
      <c r="DH72" s="927"/>
      <c r="DI72" s="927"/>
      <c r="DJ72" s="927"/>
      <c r="DK72" s="928"/>
      <c r="DL72" s="926"/>
      <c r="DM72" s="927"/>
      <c r="DN72" s="927"/>
      <c r="DO72" s="927"/>
      <c r="DP72" s="928"/>
      <c r="DQ72" s="926"/>
      <c r="DR72" s="927"/>
      <c r="DS72" s="927"/>
      <c r="DT72" s="927"/>
      <c r="DU72" s="928"/>
      <c r="DV72" s="923"/>
      <c r="DW72" s="924"/>
      <c r="DX72" s="924"/>
      <c r="DY72" s="924"/>
      <c r="DZ72" s="925"/>
      <c r="EA72" s="226"/>
    </row>
    <row r="73" spans="1:131" ht="26.25" customHeight="1" x14ac:dyDescent="0.2">
      <c r="A73" s="234">
        <v>6</v>
      </c>
      <c r="B73" s="937" t="s">
        <v>583</v>
      </c>
      <c r="C73" s="938"/>
      <c r="D73" s="938"/>
      <c r="E73" s="938"/>
      <c r="F73" s="938"/>
      <c r="G73" s="938"/>
      <c r="H73" s="938"/>
      <c r="I73" s="938"/>
      <c r="J73" s="938"/>
      <c r="K73" s="938"/>
      <c r="L73" s="938"/>
      <c r="M73" s="938"/>
      <c r="N73" s="938"/>
      <c r="O73" s="938"/>
      <c r="P73" s="939"/>
      <c r="Q73" s="940">
        <v>1</v>
      </c>
      <c r="R73" s="894"/>
      <c r="S73" s="894"/>
      <c r="T73" s="894"/>
      <c r="U73" s="894"/>
      <c r="V73" s="894">
        <v>0</v>
      </c>
      <c r="W73" s="894"/>
      <c r="X73" s="894"/>
      <c r="Y73" s="894"/>
      <c r="Z73" s="894"/>
      <c r="AA73" s="894">
        <v>1</v>
      </c>
      <c r="AB73" s="894"/>
      <c r="AC73" s="894"/>
      <c r="AD73" s="894"/>
      <c r="AE73" s="894"/>
      <c r="AF73" s="894"/>
      <c r="AG73" s="894"/>
      <c r="AH73" s="894"/>
      <c r="AI73" s="894"/>
      <c r="AJ73" s="894"/>
      <c r="AK73" s="894"/>
      <c r="AL73" s="894"/>
      <c r="AM73" s="894"/>
      <c r="AN73" s="894"/>
      <c r="AO73" s="894"/>
      <c r="AP73" s="894"/>
      <c r="AQ73" s="894"/>
      <c r="AR73" s="894"/>
      <c r="AS73" s="894"/>
      <c r="AT73" s="894"/>
      <c r="AU73" s="894"/>
      <c r="AV73" s="894"/>
      <c r="AW73" s="894"/>
      <c r="AX73" s="894"/>
      <c r="AY73" s="894"/>
      <c r="AZ73" s="896"/>
      <c r="BA73" s="896"/>
      <c r="BB73" s="896"/>
      <c r="BC73" s="896"/>
      <c r="BD73" s="897"/>
      <c r="BE73" s="237"/>
      <c r="BF73" s="237"/>
      <c r="BG73" s="237"/>
      <c r="BH73" s="237"/>
      <c r="BI73" s="237"/>
      <c r="BJ73" s="237"/>
      <c r="BK73" s="237"/>
      <c r="BL73" s="237"/>
      <c r="BM73" s="237"/>
      <c r="BN73" s="237"/>
      <c r="BO73" s="237"/>
      <c r="BP73" s="237"/>
      <c r="BQ73" s="234">
        <v>67</v>
      </c>
      <c r="BR73" s="239"/>
      <c r="BS73" s="923"/>
      <c r="BT73" s="924"/>
      <c r="BU73" s="924"/>
      <c r="BV73" s="924"/>
      <c r="BW73" s="924"/>
      <c r="BX73" s="924"/>
      <c r="BY73" s="924"/>
      <c r="BZ73" s="924"/>
      <c r="CA73" s="924"/>
      <c r="CB73" s="924"/>
      <c r="CC73" s="924"/>
      <c r="CD73" s="924"/>
      <c r="CE73" s="924"/>
      <c r="CF73" s="924"/>
      <c r="CG73" s="929"/>
      <c r="CH73" s="926"/>
      <c r="CI73" s="927"/>
      <c r="CJ73" s="927"/>
      <c r="CK73" s="927"/>
      <c r="CL73" s="928"/>
      <c r="CM73" s="926"/>
      <c r="CN73" s="927"/>
      <c r="CO73" s="927"/>
      <c r="CP73" s="927"/>
      <c r="CQ73" s="928"/>
      <c r="CR73" s="926"/>
      <c r="CS73" s="927"/>
      <c r="CT73" s="927"/>
      <c r="CU73" s="927"/>
      <c r="CV73" s="928"/>
      <c r="CW73" s="926"/>
      <c r="CX73" s="927"/>
      <c r="CY73" s="927"/>
      <c r="CZ73" s="927"/>
      <c r="DA73" s="928"/>
      <c r="DB73" s="926"/>
      <c r="DC73" s="927"/>
      <c r="DD73" s="927"/>
      <c r="DE73" s="927"/>
      <c r="DF73" s="928"/>
      <c r="DG73" s="926"/>
      <c r="DH73" s="927"/>
      <c r="DI73" s="927"/>
      <c r="DJ73" s="927"/>
      <c r="DK73" s="928"/>
      <c r="DL73" s="926"/>
      <c r="DM73" s="927"/>
      <c r="DN73" s="927"/>
      <c r="DO73" s="927"/>
      <c r="DP73" s="928"/>
      <c r="DQ73" s="926"/>
      <c r="DR73" s="927"/>
      <c r="DS73" s="927"/>
      <c r="DT73" s="927"/>
      <c r="DU73" s="928"/>
      <c r="DV73" s="923"/>
      <c r="DW73" s="924"/>
      <c r="DX73" s="924"/>
      <c r="DY73" s="924"/>
      <c r="DZ73" s="925"/>
      <c r="EA73" s="226"/>
    </row>
    <row r="74" spans="1:131" ht="26.25" customHeight="1" x14ac:dyDescent="0.2">
      <c r="A74" s="234">
        <v>7</v>
      </c>
      <c r="B74" s="937" t="s">
        <v>584</v>
      </c>
      <c r="C74" s="938"/>
      <c r="D74" s="938"/>
      <c r="E74" s="938"/>
      <c r="F74" s="938"/>
      <c r="G74" s="938"/>
      <c r="H74" s="938"/>
      <c r="I74" s="938"/>
      <c r="J74" s="938"/>
      <c r="K74" s="938"/>
      <c r="L74" s="938"/>
      <c r="M74" s="938"/>
      <c r="N74" s="938"/>
      <c r="O74" s="938"/>
      <c r="P74" s="939"/>
      <c r="Q74" s="940">
        <v>59</v>
      </c>
      <c r="R74" s="894"/>
      <c r="S74" s="894"/>
      <c r="T74" s="894"/>
      <c r="U74" s="894"/>
      <c r="V74" s="894">
        <v>33</v>
      </c>
      <c r="W74" s="894"/>
      <c r="X74" s="894"/>
      <c r="Y74" s="894"/>
      <c r="Z74" s="894"/>
      <c r="AA74" s="894">
        <v>26</v>
      </c>
      <c r="AB74" s="894"/>
      <c r="AC74" s="894"/>
      <c r="AD74" s="894"/>
      <c r="AE74" s="894"/>
      <c r="AF74" s="894"/>
      <c r="AG74" s="894"/>
      <c r="AH74" s="894"/>
      <c r="AI74" s="894"/>
      <c r="AJ74" s="894"/>
      <c r="AK74" s="894"/>
      <c r="AL74" s="894"/>
      <c r="AM74" s="894"/>
      <c r="AN74" s="894"/>
      <c r="AO74" s="894"/>
      <c r="AP74" s="894"/>
      <c r="AQ74" s="894"/>
      <c r="AR74" s="894"/>
      <c r="AS74" s="894"/>
      <c r="AT74" s="894"/>
      <c r="AU74" s="894"/>
      <c r="AV74" s="894"/>
      <c r="AW74" s="894"/>
      <c r="AX74" s="894"/>
      <c r="AY74" s="894"/>
      <c r="AZ74" s="896"/>
      <c r="BA74" s="896"/>
      <c r="BB74" s="896"/>
      <c r="BC74" s="896"/>
      <c r="BD74" s="897"/>
      <c r="BE74" s="237"/>
      <c r="BF74" s="237"/>
      <c r="BG74" s="237"/>
      <c r="BH74" s="237"/>
      <c r="BI74" s="237"/>
      <c r="BJ74" s="237"/>
      <c r="BK74" s="237"/>
      <c r="BL74" s="237"/>
      <c r="BM74" s="237"/>
      <c r="BN74" s="237"/>
      <c r="BO74" s="237"/>
      <c r="BP74" s="237"/>
      <c r="BQ74" s="234">
        <v>68</v>
      </c>
      <c r="BR74" s="239"/>
      <c r="BS74" s="923"/>
      <c r="BT74" s="924"/>
      <c r="BU74" s="924"/>
      <c r="BV74" s="924"/>
      <c r="BW74" s="924"/>
      <c r="BX74" s="924"/>
      <c r="BY74" s="924"/>
      <c r="BZ74" s="924"/>
      <c r="CA74" s="924"/>
      <c r="CB74" s="924"/>
      <c r="CC74" s="924"/>
      <c r="CD74" s="924"/>
      <c r="CE74" s="924"/>
      <c r="CF74" s="924"/>
      <c r="CG74" s="929"/>
      <c r="CH74" s="926"/>
      <c r="CI74" s="927"/>
      <c r="CJ74" s="927"/>
      <c r="CK74" s="927"/>
      <c r="CL74" s="928"/>
      <c r="CM74" s="926"/>
      <c r="CN74" s="927"/>
      <c r="CO74" s="927"/>
      <c r="CP74" s="927"/>
      <c r="CQ74" s="928"/>
      <c r="CR74" s="926"/>
      <c r="CS74" s="927"/>
      <c r="CT74" s="927"/>
      <c r="CU74" s="927"/>
      <c r="CV74" s="928"/>
      <c r="CW74" s="926"/>
      <c r="CX74" s="927"/>
      <c r="CY74" s="927"/>
      <c r="CZ74" s="927"/>
      <c r="DA74" s="928"/>
      <c r="DB74" s="926"/>
      <c r="DC74" s="927"/>
      <c r="DD74" s="927"/>
      <c r="DE74" s="927"/>
      <c r="DF74" s="928"/>
      <c r="DG74" s="926"/>
      <c r="DH74" s="927"/>
      <c r="DI74" s="927"/>
      <c r="DJ74" s="927"/>
      <c r="DK74" s="928"/>
      <c r="DL74" s="926"/>
      <c r="DM74" s="927"/>
      <c r="DN74" s="927"/>
      <c r="DO74" s="927"/>
      <c r="DP74" s="928"/>
      <c r="DQ74" s="926"/>
      <c r="DR74" s="927"/>
      <c r="DS74" s="927"/>
      <c r="DT74" s="927"/>
      <c r="DU74" s="928"/>
      <c r="DV74" s="923"/>
      <c r="DW74" s="924"/>
      <c r="DX74" s="924"/>
      <c r="DY74" s="924"/>
      <c r="DZ74" s="925"/>
      <c r="EA74" s="226"/>
    </row>
    <row r="75" spans="1:131" ht="26.25" customHeight="1" x14ac:dyDescent="0.2">
      <c r="A75" s="234">
        <v>8</v>
      </c>
      <c r="B75" s="937" t="s">
        <v>585</v>
      </c>
      <c r="C75" s="938"/>
      <c r="D75" s="938"/>
      <c r="E75" s="938"/>
      <c r="F75" s="938"/>
      <c r="G75" s="938"/>
      <c r="H75" s="938"/>
      <c r="I75" s="938"/>
      <c r="J75" s="938"/>
      <c r="K75" s="938"/>
      <c r="L75" s="938"/>
      <c r="M75" s="938"/>
      <c r="N75" s="938"/>
      <c r="O75" s="938"/>
      <c r="P75" s="939"/>
      <c r="Q75" s="941">
        <v>42</v>
      </c>
      <c r="R75" s="942"/>
      <c r="S75" s="942"/>
      <c r="T75" s="942"/>
      <c r="U75" s="898"/>
      <c r="V75" s="943">
        <v>41</v>
      </c>
      <c r="W75" s="942"/>
      <c r="X75" s="942"/>
      <c r="Y75" s="942"/>
      <c r="Z75" s="898"/>
      <c r="AA75" s="943">
        <v>1</v>
      </c>
      <c r="AB75" s="942"/>
      <c r="AC75" s="942"/>
      <c r="AD75" s="942"/>
      <c r="AE75" s="898"/>
      <c r="AF75" s="943"/>
      <c r="AG75" s="942"/>
      <c r="AH75" s="942"/>
      <c r="AI75" s="942"/>
      <c r="AJ75" s="898"/>
      <c r="AK75" s="943"/>
      <c r="AL75" s="942"/>
      <c r="AM75" s="942"/>
      <c r="AN75" s="942"/>
      <c r="AO75" s="898"/>
      <c r="AP75" s="943"/>
      <c r="AQ75" s="942"/>
      <c r="AR75" s="942"/>
      <c r="AS75" s="942"/>
      <c r="AT75" s="898"/>
      <c r="AU75" s="943"/>
      <c r="AV75" s="942"/>
      <c r="AW75" s="942"/>
      <c r="AX75" s="942"/>
      <c r="AY75" s="898"/>
      <c r="AZ75" s="896"/>
      <c r="BA75" s="896"/>
      <c r="BB75" s="896"/>
      <c r="BC75" s="896"/>
      <c r="BD75" s="897"/>
      <c r="BE75" s="237"/>
      <c r="BF75" s="237"/>
      <c r="BG75" s="237"/>
      <c r="BH75" s="237"/>
      <c r="BI75" s="237"/>
      <c r="BJ75" s="237"/>
      <c r="BK75" s="237"/>
      <c r="BL75" s="237"/>
      <c r="BM75" s="237"/>
      <c r="BN75" s="237"/>
      <c r="BO75" s="237"/>
      <c r="BP75" s="237"/>
      <c r="BQ75" s="234">
        <v>69</v>
      </c>
      <c r="BR75" s="239"/>
      <c r="BS75" s="923"/>
      <c r="BT75" s="924"/>
      <c r="BU75" s="924"/>
      <c r="BV75" s="924"/>
      <c r="BW75" s="924"/>
      <c r="BX75" s="924"/>
      <c r="BY75" s="924"/>
      <c r="BZ75" s="924"/>
      <c r="CA75" s="924"/>
      <c r="CB75" s="924"/>
      <c r="CC75" s="924"/>
      <c r="CD75" s="924"/>
      <c r="CE75" s="924"/>
      <c r="CF75" s="924"/>
      <c r="CG75" s="929"/>
      <c r="CH75" s="926"/>
      <c r="CI75" s="927"/>
      <c r="CJ75" s="927"/>
      <c r="CK75" s="927"/>
      <c r="CL75" s="928"/>
      <c r="CM75" s="926"/>
      <c r="CN75" s="927"/>
      <c r="CO75" s="927"/>
      <c r="CP75" s="927"/>
      <c r="CQ75" s="928"/>
      <c r="CR75" s="926"/>
      <c r="CS75" s="927"/>
      <c r="CT75" s="927"/>
      <c r="CU75" s="927"/>
      <c r="CV75" s="928"/>
      <c r="CW75" s="926"/>
      <c r="CX75" s="927"/>
      <c r="CY75" s="927"/>
      <c r="CZ75" s="927"/>
      <c r="DA75" s="928"/>
      <c r="DB75" s="926"/>
      <c r="DC75" s="927"/>
      <c r="DD75" s="927"/>
      <c r="DE75" s="927"/>
      <c r="DF75" s="928"/>
      <c r="DG75" s="926"/>
      <c r="DH75" s="927"/>
      <c r="DI75" s="927"/>
      <c r="DJ75" s="927"/>
      <c r="DK75" s="928"/>
      <c r="DL75" s="926"/>
      <c r="DM75" s="927"/>
      <c r="DN75" s="927"/>
      <c r="DO75" s="927"/>
      <c r="DP75" s="928"/>
      <c r="DQ75" s="926"/>
      <c r="DR75" s="927"/>
      <c r="DS75" s="927"/>
      <c r="DT75" s="927"/>
      <c r="DU75" s="928"/>
      <c r="DV75" s="923"/>
      <c r="DW75" s="924"/>
      <c r="DX75" s="924"/>
      <c r="DY75" s="924"/>
      <c r="DZ75" s="925"/>
      <c r="EA75" s="226"/>
    </row>
    <row r="76" spans="1:131" ht="26.25" customHeight="1" x14ac:dyDescent="0.2">
      <c r="A76" s="234">
        <v>9</v>
      </c>
      <c r="B76" s="937" t="s">
        <v>586</v>
      </c>
      <c r="C76" s="938"/>
      <c r="D76" s="938"/>
      <c r="E76" s="938"/>
      <c r="F76" s="938"/>
      <c r="G76" s="938"/>
      <c r="H76" s="938"/>
      <c r="I76" s="938"/>
      <c r="J76" s="938"/>
      <c r="K76" s="938"/>
      <c r="L76" s="938"/>
      <c r="M76" s="938"/>
      <c r="N76" s="938"/>
      <c r="O76" s="938"/>
      <c r="P76" s="939"/>
      <c r="Q76" s="941">
        <v>2239</v>
      </c>
      <c r="R76" s="942"/>
      <c r="S76" s="942"/>
      <c r="T76" s="942"/>
      <c r="U76" s="898"/>
      <c r="V76" s="943">
        <v>2192</v>
      </c>
      <c r="W76" s="942"/>
      <c r="X76" s="942"/>
      <c r="Y76" s="942"/>
      <c r="Z76" s="898"/>
      <c r="AA76" s="943">
        <v>47</v>
      </c>
      <c r="AB76" s="942"/>
      <c r="AC76" s="942"/>
      <c r="AD76" s="942"/>
      <c r="AE76" s="898"/>
      <c r="AF76" s="943">
        <v>29</v>
      </c>
      <c r="AG76" s="942"/>
      <c r="AH76" s="942"/>
      <c r="AI76" s="942"/>
      <c r="AJ76" s="898"/>
      <c r="AK76" s="943">
        <v>99</v>
      </c>
      <c r="AL76" s="942"/>
      <c r="AM76" s="942"/>
      <c r="AN76" s="942"/>
      <c r="AO76" s="898"/>
      <c r="AP76" s="943">
        <v>1059</v>
      </c>
      <c r="AQ76" s="942"/>
      <c r="AR76" s="942"/>
      <c r="AS76" s="942"/>
      <c r="AT76" s="898"/>
      <c r="AU76" s="943">
        <v>480</v>
      </c>
      <c r="AV76" s="942"/>
      <c r="AW76" s="942"/>
      <c r="AX76" s="942"/>
      <c r="AY76" s="898"/>
      <c r="AZ76" s="896"/>
      <c r="BA76" s="896"/>
      <c r="BB76" s="896"/>
      <c r="BC76" s="896"/>
      <c r="BD76" s="897"/>
      <c r="BE76" s="237"/>
      <c r="BF76" s="237"/>
      <c r="BG76" s="237"/>
      <c r="BH76" s="237"/>
      <c r="BI76" s="237"/>
      <c r="BJ76" s="237"/>
      <c r="BK76" s="237"/>
      <c r="BL76" s="237"/>
      <c r="BM76" s="237"/>
      <c r="BN76" s="237"/>
      <c r="BO76" s="237"/>
      <c r="BP76" s="237"/>
      <c r="BQ76" s="234">
        <v>70</v>
      </c>
      <c r="BR76" s="239"/>
      <c r="BS76" s="923"/>
      <c r="BT76" s="924"/>
      <c r="BU76" s="924"/>
      <c r="BV76" s="924"/>
      <c r="BW76" s="924"/>
      <c r="BX76" s="924"/>
      <c r="BY76" s="924"/>
      <c r="BZ76" s="924"/>
      <c r="CA76" s="924"/>
      <c r="CB76" s="924"/>
      <c r="CC76" s="924"/>
      <c r="CD76" s="924"/>
      <c r="CE76" s="924"/>
      <c r="CF76" s="924"/>
      <c r="CG76" s="929"/>
      <c r="CH76" s="926"/>
      <c r="CI76" s="927"/>
      <c r="CJ76" s="927"/>
      <c r="CK76" s="927"/>
      <c r="CL76" s="928"/>
      <c r="CM76" s="926"/>
      <c r="CN76" s="927"/>
      <c r="CO76" s="927"/>
      <c r="CP76" s="927"/>
      <c r="CQ76" s="928"/>
      <c r="CR76" s="926"/>
      <c r="CS76" s="927"/>
      <c r="CT76" s="927"/>
      <c r="CU76" s="927"/>
      <c r="CV76" s="928"/>
      <c r="CW76" s="926"/>
      <c r="CX76" s="927"/>
      <c r="CY76" s="927"/>
      <c r="CZ76" s="927"/>
      <c r="DA76" s="928"/>
      <c r="DB76" s="926"/>
      <c r="DC76" s="927"/>
      <c r="DD76" s="927"/>
      <c r="DE76" s="927"/>
      <c r="DF76" s="928"/>
      <c r="DG76" s="926"/>
      <c r="DH76" s="927"/>
      <c r="DI76" s="927"/>
      <c r="DJ76" s="927"/>
      <c r="DK76" s="928"/>
      <c r="DL76" s="926"/>
      <c r="DM76" s="927"/>
      <c r="DN76" s="927"/>
      <c r="DO76" s="927"/>
      <c r="DP76" s="928"/>
      <c r="DQ76" s="926"/>
      <c r="DR76" s="927"/>
      <c r="DS76" s="927"/>
      <c r="DT76" s="927"/>
      <c r="DU76" s="928"/>
      <c r="DV76" s="923"/>
      <c r="DW76" s="924"/>
      <c r="DX76" s="924"/>
      <c r="DY76" s="924"/>
      <c r="DZ76" s="925"/>
      <c r="EA76" s="226"/>
    </row>
    <row r="77" spans="1:131" ht="26.25" customHeight="1" x14ac:dyDescent="0.2">
      <c r="A77" s="234">
        <v>10</v>
      </c>
      <c r="B77" s="937" t="s">
        <v>587</v>
      </c>
      <c r="C77" s="938"/>
      <c r="D77" s="938"/>
      <c r="E77" s="938"/>
      <c r="F77" s="938"/>
      <c r="G77" s="938"/>
      <c r="H77" s="938"/>
      <c r="I77" s="938"/>
      <c r="J77" s="938"/>
      <c r="K77" s="938"/>
      <c r="L77" s="938"/>
      <c r="M77" s="938"/>
      <c r="N77" s="938"/>
      <c r="O77" s="938"/>
      <c r="P77" s="939"/>
      <c r="Q77" s="941">
        <v>2074</v>
      </c>
      <c r="R77" s="942"/>
      <c r="S77" s="942"/>
      <c r="T77" s="942"/>
      <c r="U77" s="898"/>
      <c r="V77" s="943">
        <v>1634</v>
      </c>
      <c r="W77" s="942"/>
      <c r="X77" s="942"/>
      <c r="Y77" s="942"/>
      <c r="Z77" s="898"/>
      <c r="AA77" s="943">
        <v>440</v>
      </c>
      <c r="AB77" s="942"/>
      <c r="AC77" s="942"/>
      <c r="AD77" s="942"/>
      <c r="AE77" s="898"/>
      <c r="AF77" s="943">
        <v>240</v>
      </c>
      <c r="AG77" s="942"/>
      <c r="AH77" s="942"/>
      <c r="AI77" s="942"/>
      <c r="AJ77" s="898"/>
      <c r="AK77" s="943">
        <v>0</v>
      </c>
      <c r="AL77" s="942"/>
      <c r="AM77" s="942"/>
      <c r="AN77" s="942"/>
      <c r="AO77" s="898"/>
      <c r="AP77" s="943">
        <v>1256</v>
      </c>
      <c r="AQ77" s="942"/>
      <c r="AR77" s="942"/>
      <c r="AS77" s="942"/>
      <c r="AT77" s="898"/>
      <c r="AU77" s="943">
        <v>1017</v>
      </c>
      <c r="AV77" s="942"/>
      <c r="AW77" s="942"/>
      <c r="AX77" s="942"/>
      <c r="AY77" s="898"/>
      <c r="AZ77" s="896"/>
      <c r="BA77" s="896"/>
      <c r="BB77" s="896"/>
      <c r="BC77" s="896"/>
      <c r="BD77" s="897"/>
      <c r="BE77" s="237"/>
      <c r="BF77" s="237"/>
      <c r="BG77" s="237"/>
      <c r="BH77" s="237"/>
      <c r="BI77" s="237"/>
      <c r="BJ77" s="237"/>
      <c r="BK77" s="237"/>
      <c r="BL77" s="237"/>
      <c r="BM77" s="237"/>
      <c r="BN77" s="237"/>
      <c r="BO77" s="237"/>
      <c r="BP77" s="237"/>
      <c r="BQ77" s="234">
        <v>71</v>
      </c>
      <c r="BR77" s="239"/>
      <c r="BS77" s="923"/>
      <c r="BT77" s="924"/>
      <c r="BU77" s="924"/>
      <c r="BV77" s="924"/>
      <c r="BW77" s="924"/>
      <c r="BX77" s="924"/>
      <c r="BY77" s="924"/>
      <c r="BZ77" s="924"/>
      <c r="CA77" s="924"/>
      <c r="CB77" s="924"/>
      <c r="CC77" s="924"/>
      <c r="CD77" s="924"/>
      <c r="CE77" s="924"/>
      <c r="CF77" s="924"/>
      <c r="CG77" s="929"/>
      <c r="CH77" s="926"/>
      <c r="CI77" s="927"/>
      <c r="CJ77" s="927"/>
      <c r="CK77" s="927"/>
      <c r="CL77" s="928"/>
      <c r="CM77" s="926"/>
      <c r="CN77" s="927"/>
      <c r="CO77" s="927"/>
      <c r="CP77" s="927"/>
      <c r="CQ77" s="928"/>
      <c r="CR77" s="926"/>
      <c r="CS77" s="927"/>
      <c r="CT77" s="927"/>
      <c r="CU77" s="927"/>
      <c r="CV77" s="928"/>
      <c r="CW77" s="926"/>
      <c r="CX77" s="927"/>
      <c r="CY77" s="927"/>
      <c r="CZ77" s="927"/>
      <c r="DA77" s="928"/>
      <c r="DB77" s="926"/>
      <c r="DC77" s="927"/>
      <c r="DD77" s="927"/>
      <c r="DE77" s="927"/>
      <c r="DF77" s="928"/>
      <c r="DG77" s="926"/>
      <c r="DH77" s="927"/>
      <c r="DI77" s="927"/>
      <c r="DJ77" s="927"/>
      <c r="DK77" s="928"/>
      <c r="DL77" s="926"/>
      <c r="DM77" s="927"/>
      <c r="DN77" s="927"/>
      <c r="DO77" s="927"/>
      <c r="DP77" s="928"/>
      <c r="DQ77" s="926"/>
      <c r="DR77" s="927"/>
      <c r="DS77" s="927"/>
      <c r="DT77" s="927"/>
      <c r="DU77" s="928"/>
      <c r="DV77" s="923"/>
      <c r="DW77" s="924"/>
      <c r="DX77" s="924"/>
      <c r="DY77" s="924"/>
      <c r="DZ77" s="925"/>
      <c r="EA77" s="226"/>
    </row>
    <row r="78" spans="1:131" ht="26.25" customHeight="1" x14ac:dyDescent="0.2">
      <c r="A78" s="234">
        <v>11</v>
      </c>
      <c r="B78" s="937" t="s">
        <v>588</v>
      </c>
      <c r="C78" s="938"/>
      <c r="D78" s="938"/>
      <c r="E78" s="938"/>
      <c r="F78" s="938"/>
      <c r="G78" s="938"/>
      <c r="H78" s="938"/>
      <c r="I78" s="938"/>
      <c r="J78" s="938"/>
      <c r="K78" s="938"/>
      <c r="L78" s="938"/>
      <c r="M78" s="938"/>
      <c r="N78" s="938"/>
      <c r="O78" s="938"/>
      <c r="P78" s="939"/>
      <c r="Q78" s="940">
        <v>364</v>
      </c>
      <c r="R78" s="894"/>
      <c r="S78" s="894"/>
      <c r="T78" s="894"/>
      <c r="U78" s="894"/>
      <c r="V78" s="894">
        <v>175</v>
      </c>
      <c r="W78" s="894"/>
      <c r="X78" s="894"/>
      <c r="Y78" s="894"/>
      <c r="Z78" s="894"/>
      <c r="AA78" s="894">
        <v>189</v>
      </c>
      <c r="AB78" s="894"/>
      <c r="AC78" s="894"/>
      <c r="AD78" s="894"/>
      <c r="AE78" s="894"/>
      <c r="AF78" s="894">
        <v>189</v>
      </c>
      <c r="AG78" s="894"/>
      <c r="AH78" s="894"/>
      <c r="AI78" s="894"/>
      <c r="AJ78" s="894"/>
      <c r="AK78" s="894" t="s">
        <v>596</v>
      </c>
      <c r="AL78" s="894"/>
      <c r="AM78" s="894"/>
      <c r="AN78" s="894"/>
      <c r="AO78" s="894"/>
      <c r="AP78" s="894" t="s">
        <v>596</v>
      </c>
      <c r="AQ78" s="894"/>
      <c r="AR78" s="894"/>
      <c r="AS78" s="894"/>
      <c r="AT78" s="894"/>
      <c r="AU78" s="894" t="s">
        <v>596</v>
      </c>
      <c r="AV78" s="894"/>
      <c r="AW78" s="894"/>
      <c r="AX78" s="894"/>
      <c r="AY78" s="894"/>
      <c r="AZ78" s="896"/>
      <c r="BA78" s="896"/>
      <c r="BB78" s="896"/>
      <c r="BC78" s="896"/>
      <c r="BD78" s="897"/>
      <c r="BE78" s="237"/>
      <c r="BF78" s="237"/>
      <c r="BG78" s="237"/>
      <c r="BH78" s="237"/>
      <c r="BI78" s="237"/>
      <c r="BJ78" s="226"/>
      <c r="BK78" s="226"/>
      <c r="BL78" s="226"/>
      <c r="BM78" s="226"/>
      <c r="BN78" s="226"/>
      <c r="BO78" s="237"/>
      <c r="BP78" s="237"/>
      <c r="BQ78" s="234">
        <v>72</v>
      </c>
      <c r="BR78" s="239"/>
      <c r="BS78" s="923"/>
      <c r="BT78" s="924"/>
      <c r="BU78" s="924"/>
      <c r="BV78" s="924"/>
      <c r="BW78" s="924"/>
      <c r="BX78" s="924"/>
      <c r="BY78" s="924"/>
      <c r="BZ78" s="924"/>
      <c r="CA78" s="924"/>
      <c r="CB78" s="924"/>
      <c r="CC78" s="924"/>
      <c r="CD78" s="924"/>
      <c r="CE78" s="924"/>
      <c r="CF78" s="924"/>
      <c r="CG78" s="929"/>
      <c r="CH78" s="926"/>
      <c r="CI78" s="927"/>
      <c r="CJ78" s="927"/>
      <c r="CK78" s="927"/>
      <c r="CL78" s="928"/>
      <c r="CM78" s="926"/>
      <c r="CN78" s="927"/>
      <c r="CO78" s="927"/>
      <c r="CP78" s="927"/>
      <c r="CQ78" s="928"/>
      <c r="CR78" s="926"/>
      <c r="CS78" s="927"/>
      <c r="CT78" s="927"/>
      <c r="CU78" s="927"/>
      <c r="CV78" s="928"/>
      <c r="CW78" s="926"/>
      <c r="CX78" s="927"/>
      <c r="CY78" s="927"/>
      <c r="CZ78" s="927"/>
      <c r="DA78" s="928"/>
      <c r="DB78" s="926"/>
      <c r="DC78" s="927"/>
      <c r="DD78" s="927"/>
      <c r="DE78" s="927"/>
      <c r="DF78" s="928"/>
      <c r="DG78" s="926"/>
      <c r="DH78" s="927"/>
      <c r="DI78" s="927"/>
      <c r="DJ78" s="927"/>
      <c r="DK78" s="928"/>
      <c r="DL78" s="926"/>
      <c r="DM78" s="927"/>
      <c r="DN78" s="927"/>
      <c r="DO78" s="927"/>
      <c r="DP78" s="928"/>
      <c r="DQ78" s="926"/>
      <c r="DR78" s="927"/>
      <c r="DS78" s="927"/>
      <c r="DT78" s="927"/>
      <c r="DU78" s="928"/>
      <c r="DV78" s="923"/>
      <c r="DW78" s="924"/>
      <c r="DX78" s="924"/>
      <c r="DY78" s="924"/>
      <c r="DZ78" s="925"/>
      <c r="EA78" s="226"/>
    </row>
    <row r="79" spans="1:131" ht="26.25" customHeight="1" x14ac:dyDescent="0.2">
      <c r="A79" s="234">
        <v>12</v>
      </c>
      <c r="B79" s="937"/>
      <c r="C79" s="938"/>
      <c r="D79" s="938"/>
      <c r="E79" s="938"/>
      <c r="F79" s="938"/>
      <c r="G79" s="938"/>
      <c r="H79" s="938"/>
      <c r="I79" s="938"/>
      <c r="J79" s="938"/>
      <c r="K79" s="938"/>
      <c r="L79" s="938"/>
      <c r="M79" s="938"/>
      <c r="N79" s="938"/>
      <c r="O79" s="938"/>
      <c r="P79" s="939"/>
      <c r="Q79" s="940"/>
      <c r="R79" s="894"/>
      <c r="S79" s="894"/>
      <c r="T79" s="894"/>
      <c r="U79" s="894"/>
      <c r="V79" s="894"/>
      <c r="W79" s="894"/>
      <c r="X79" s="894"/>
      <c r="Y79" s="894"/>
      <c r="Z79" s="894"/>
      <c r="AA79" s="894"/>
      <c r="AB79" s="894"/>
      <c r="AC79" s="894"/>
      <c r="AD79" s="894"/>
      <c r="AE79" s="894"/>
      <c r="AF79" s="894"/>
      <c r="AG79" s="894"/>
      <c r="AH79" s="894"/>
      <c r="AI79" s="894"/>
      <c r="AJ79" s="894"/>
      <c r="AK79" s="894"/>
      <c r="AL79" s="894"/>
      <c r="AM79" s="894"/>
      <c r="AN79" s="894"/>
      <c r="AO79" s="894"/>
      <c r="AP79" s="894"/>
      <c r="AQ79" s="894"/>
      <c r="AR79" s="894"/>
      <c r="AS79" s="894"/>
      <c r="AT79" s="894"/>
      <c r="AU79" s="894"/>
      <c r="AV79" s="894"/>
      <c r="AW79" s="894"/>
      <c r="AX79" s="894"/>
      <c r="AY79" s="894"/>
      <c r="AZ79" s="896"/>
      <c r="BA79" s="896"/>
      <c r="BB79" s="896"/>
      <c r="BC79" s="896"/>
      <c r="BD79" s="897"/>
      <c r="BE79" s="237"/>
      <c r="BF79" s="237"/>
      <c r="BG79" s="237"/>
      <c r="BH79" s="237"/>
      <c r="BI79" s="237"/>
      <c r="BJ79" s="226"/>
      <c r="BK79" s="226"/>
      <c r="BL79" s="226"/>
      <c r="BM79" s="226"/>
      <c r="BN79" s="226"/>
      <c r="BO79" s="237"/>
      <c r="BP79" s="237"/>
      <c r="BQ79" s="234">
        <v>73</v>
      </c>
      <c r="BR79" s="239"/>
      <c r="BS79" s="923"/>
      <c r="BT79" s="924"/>
      <c r="BU79" s="924"/>
      <c r="BV79" s="924"/>
      <c r="BW79" s="924"/>
      <c r="BX79" s="924"/>
      <c r="BY79" s="924"/>
      <c r="BZ79" s="924"/>
      <c r="CA79" s="924"/>
      <c r="CB79" s="924"/>
      <c r="CC79" s="924"/>
      <c r="CD79" s="924"/>
      <c r="CE79" s="924"/>
      <c r="CF79" s="924"/>
      <c r="CG79" s="929"/>
      <c r="CH79" s="926"/>
      <c r="CI79" s="927"/>
      <c r="CJ79" s="927"/>
      <c r="CK79" s="927"/>
      <c r="CL79" s="928"/>
      <c r="CM79" s="926"/>
      <c r="CN79" s="927"/>
      <c r="CO79" s="927"/>
      <c r="CP79" s="927"/>
      <c r="CQ79" s="928"/>
      <c r="CR79" s="926"/>
      <c r="CS79" s="927"/>
      <c r="CT79" s="927"/>
      <c r="CU79" s="927"/>
      <c r="CV79" s="928"/>
      <c r="CW79" s="926"/>
      <c r="CX79" s="927"/>
      <c r="CY79" s="927"/>
      <c r="CZ79" s="927"/>
      <c r="DA79" s="928"/>
      <c r="DB79" s="926"/>
      <c r="DC79" s="927"/>
      <c r="DD79" s="927"/>
      <c r="DE79" s="927"/>
      <c r="DF79" s="928"/>
      <c r="DG79" s="926"/>
      <c r="DH79" s="927"/>
      <c r="DI79" s="927"/>
      <c r="DJ79" s="927"/>
      <c r="DK79" s="928"/>
      <c r="DL79" s="926"/>
      <c r="DM79" s="927"/>
      <c r="DN79" s="927"/>
      <c r="DO79" s="927"/>
      <c r="DP79" s="928"/>
      <c r="DQ79" s="926"/>
      <c r="DR79" s="927"/>
      <c r="DS79" s="927"/>
      <c r="DT79" s="927"/>
      <c r="DU79" s="928"/>
      <c r="DV79" s="923"/>
      <c r="DW79" s="924"/>
      <c r="DX79" s="924"/>
      <c r="DY79" s="924"/>
      <c r="DZ79" s="925"/>
      <c r="EA79" s="226"/>
    </row>
    <row r="80" spans="1:131" ht="26.25" customHeight="1" x14ac:dyDescent="0.2">
      <c r="A80" s="234">
        <v>13</v>
      </c>
      <c r="B80" s="937"/>
      <c r="C80" s="938"/>
      <c r="D80" s="938"/>
      <c r="E80" s="938"/>
      <c r="F80" s="938"/>
      <c r="G80" s="938"/>
      <c r="H80" s="938"/>
      <c r="I80" s="938"/>
      <c r="J80" s="938"/>
      <c r="K80" s="938"/>
      <c r="L80" s="938"/>
      <c r="M80" s="938"/>
      <c r="N80" s="938"/>
      <c r="O80" s="938"/>
      <c r="P80" s="939"/>
      <c r="Q80" s="940"/>
      <c r="R80" s="894"/>
      <c r="S80" s="894"/>
      <c r="T80" s="894"/>
      <c r="U80" s="894"/>
      <c r="V80" s="894"/>
      <c r="W80" s="894"/>
      <c r="X80" s="894"/>
      <c r="Y80" s="894"/>
      <c r="Z80" s="894"/>
      <c r="AA80" s="894"/>
      <c r="AB80" s="894"/>
      <c r="AC80" s="894"/>
      <c r="AD80" s="894"/>
      <c r="AE80" s="894"/>
      <c r="AF80" s="894"/>
      <c r="AG80" s="894"/>
      <c r="AH80" s="894"/>
      <c r="AI80" s="894"/>
      <c r="AJ80" s="894"/>
      <c r="AK80" s="894"/>
      <c r="AL80" s="894"/>
      <c r="AM80" s="894"/>
      <c r="AN80" s="894"/>
      <c r="AO80" s="894"/>
      <c r="AP80" s="894"/>
      <c r="AQ80" s="894"/>
      <c r="AR80" s="894"/>
      <c r="AS80" s="894"/>
      <c r="AT80" s="894"/>
      <c r="AU80" s="894"/>
      <c r="AV80" s="894"/>
      <c r="AW80" s="894"/>
      <c r="AX80" s="894"/>
      <c r="AY80" s="894"/>
      <c r="AZ80" s="896"/>
      <c r="BA80" s="896"/>
      <c r="BB80" s="896"/>
      <c r="BC80" s="896"/>
      <c r="BD80" s="897"/>
      <c r="BE80" s="237"/>
      <c r="BF80" s="237"/>
      <c r="BG80" s="237"/>
      <c r="BH80" s="237"/>
      <c r="BI80" s="237"/>
      <c r="BJ80" s="237"/>
      <c r="BK80" s="237"/>
      <c r="BL80" s="237"/>
      <c r="BM80" s="237"/>
      <c r="BN80" s="237"/>
      <c r="BO80" s="237"/>
      <c r="BP80" s="237"/>
      <c r="BQ80" s="234">
        <v>74</v>
      </c>
      <c r="BR80" s="239"/>
      <c r="BS80" s="923"/>
      <c r="BT80" s="924"/>
      <c r="BU80" s="924"/>
      <c r="BV80" s="924"/>
      <c r="BW80" s="924"/>
      <c r="BX80" s="924"/>
      <c r="BY80" s="924"/>
      <c r="BZ80" s="924"/>
      <c r="CA80" s="924"/>
      <c r="CB80" s="924"/>
      <c r="CC80" s="924"/>
      <c r="CD80" s="924"/>
      <c r="CE80" s="924"/>
      <c r="CF80" s="924"/>
      <c r="CG80" s="929"/>
      <c r="CH80" s="926"/>
      <c r="CI80" s="927"/>
      <c r="CJ80" s="927"/>
      <c r="CK80" s="927"/>
      <c r="CL80" s="928"/>
      <c r="CM80" s="926"/>
      <c r="CN80" s="927"/>
      <c r="CO80" s="927"/>
      <c r="CP80" s="927"/>
      <c r="CQ80" s="928"/>
      <c r="CR80" s="926"/>
      <c r="CS80" s="927"/>
      <c r="CT80" s="927"/>
      <c r="CU80" s="927"/>
      <c r="CV80" s="928"/>
      <c r="CW80" s="926"/>
      <c r="CX80" s="927"/>
      <c r="CY80" s="927"/>
      <c r="CZ80" s="927"/>
      <c r="DA80" s="928"/>
      <c r="DB80" s="926"/>
      <c r="DC80" s="927"/>
      <c r="DD80" s="927"/>
      <c r="DE80" s="927"/>
      <c r="DF80" s="928"/>
      <c r="DG80" s="926"/>
      <c r="DH80" s="927"/>
      <c r="DI80" s="927"/>
      <c r="DJ80" s="927"/>
      <c r="DK80" s="928"/>
      <c r="DL80" s="926"/>
      <c r="DM80" s="927"/>
      <c r="DN80" s="927"/>
      <c r="DO80" s="927"/>
      <c r="DP80" s="928"/>
      <c r="DQ80" s="926"/>
      <c r="DR80" s="927"/>
      <c r="DS80" s="927"/>
      <c r="DT80" s="927"/>
      <c r="DU80" s="928"/>
      <c r="DV80" s="923"/>
      <c r="DW80" s="924"/>
      <c r="DX80" s="924"/>
      <c r="DY80" s="924"/>
      <c r="DZ80" s="925"/>
      <c r="EA80" s="226"/>
    </row>
    <row r="81" spans="1:131" ht="26.25" customHeight="1" x14ac:dyDescent="0.2">
      <c r="A81" s="234">
        <v>14</v>
      </c>
      <c r="B81" s="937"/>
      <c r="C81" s="938"/>
      <c r="D81" s="938"/>
      <c r="E81" s="938"/>
      <c r="F81" s="938"/>
      <c r="G81" s="938"/>
      <c r="H81" s="938"/>
      <c r="I81" s="938"/>
      <c r="J81" s="938"/>
      <c r="K81" s="938"/>
      <c r="L81" s="938"/>
      <c r="M81" s="938"/>
      <c r="N81" s="938"/>
      <c r="O81" s="938"/>
      <c r="P81" s="939"/>
      <c r="Q81" s="940"/>
      <c r="R81" s="894"/>
      <c r="S81" s="894"/>
      <c r="T81" s="894"/>
      <c r="U81" s="894"/>
      <c r="V81" s="894"/>
      <c r="W81" s="894"/>
      <c r="X81" s="894"/>
      <c r="Y81" s="894"/>
      <c r="Z81" s="894"/>
      <c r="AA81" s="894"/>
      <c r="AB81" s="894"/>
      <c r="AC81" s="894"/>
      <c r="AD81" s="894"/>
      <c r="AE81" s="894"/>
      <c r="AF81" s="894"/>
      <c r="AG81" s="894"/>
      <c r="AH81" s="894"/>
      <c r="AI81" s="894"/>
      <c r="AJ81" s="894"/>
      <c r="AK81" s="894"/>
      <c r="AL81" s="894"/>
      <c r="AM81" s="894"/>
      <c r="AN81" s="894"/>
      <c r="AO81" s="894"/>
      <c r="AP81" s="894"/>
      <c r="AQ81" s="894"/>
      <c r="AR81" s="894"/>
      <c r="AS81" s="894"/>
      <c r="AT81" s="894"/>
      <c r="AU81" s="894"/>
      <c r="AV81" s="894"/>
      <c r="AW81" s="894"/>
      <c r="AX81" s="894"/>
      <c r="AY81" s="894"/>
      <c r="AZ81" s="896"/>
      <c r="BA81" s="896"/>
      <c r="BB81" s="896"/>
      <c r="BC81" s="896"/>
      <c r="BD81" s="897"/>
      <c r="BE81" s="237"/>
      <c r="BF81" s="237"/>
      <c r="BG81" s="237"/>
      <c r="BH81" s="237"/>
      <c r="BI81" s="237"/>
      <c r="BJ81" s="237"/>
      <c r="BK81" s="237"/>
      <c r="BL81" s="237"/>
      <c r="BM81" s="237"/>
      <c r="BN81" s="237"/>
      <c r="BO81" s="237"/>
      <c r="BP81" s="237"/>
      <c r="BQ81" s="234">
        <v>75</v>
      </c>
      <c r="BR81" s="239"/>
      <c r="BS81" s="923"/>
      <c r="BT81" s="924"/>
      <c r="BU81" s="924"/>
      <c r="BV81" s="924"/>
      <c r="BW81" s="924"/>
      <c r="BX81" s="924"/>
      <c r="BY81" s="924"/>
      <c r="BZ81" s="924"/>
      <c r="CA81" s="924"/>
      <c r="CB81" s="924"/>
      <c r="CC81" s="924"/>
      <c r="CD81" s="924"/>
      <c r="CE81" s="924"/>
      <c r="CF81" s="924"/>
      <c r="CG81" s="929"/>
      <c r="CH81" s="926"/>
      <c r="CI81" s="927"/>
      <c r="CJ81" s="927"/>
      <c r="CK81" s="927"/>
      <c r="CL81" s="928"/>
      <c r="CM81" s="926"/>
      <c r="CN81" s="927"/>
      <c r="CO81" s="927"/>
      <c r="CP81" s="927"/>
      <c r="CQ81" s="928"/>
      <c r="CR81" s="926"/>
      <c r="CS81" s="927"/>
      <c r="CT81" s="927"/>
      <c r="CU81" s="927"/>
      <c r="CV81" s="928"/>
      <c r="CW81" s="926"/>
      <c r="CX81" s="927"/>
      <c r="CY81" s="927"/>
      <c r="CZ81" s="927"/>
      <c r="DA81" s="928"/>
      <c r="DB81" s="926"/>
      <c r="DC81" s="927"/>
      <c r="DD81" s="927"/>
      <c r="DE81" s="927"/>
      <c r="DF81" s="928"/>
      <c r="DG81" s="926"/>
      <c r="DH81" s="927"/>
      <c r="DI81" s="927"/>
      <c r="DJ81" s="927"/>
      <c r="DK81" s="928"/>
      <c r="DL81" s="926"/>
      <c r="DM81" s="927"/>
      <c r="DN81" s="927"/>
      <c r="DO81" s="927"/>
      <c r="DP81" s="928"/>
      <c r="DQ81" s="926"/>
      <c r="DR81" s="927"/>
      <c r="DS81" s="927"/>
      <c r="DT81" s="927"/>
      <c r="DU81" s="928"/>
      <c r="DV81" s="923"/>
      <c r="DW81" s="924"/>
      <c r="DX81" s="924"/>
      <c r="DY81" s="924"/>
      <c r="DZ81" s="925"/>
      <c r="EA81" s="226"/>
    </row>
    <row r="82" spans="1:131" ht="26.25" customHeight="1" x14ac:dyDescent="0.2">
      <c r="A82" s="234">
        <v>15</v>
      </c>
      <c r="B82" s="937"/>
      <c r="C82" s="938"/>
      <c r="D82" s="938"/>
      <c r="E82" s="938"/>
      <c r="F82" s="938"/>
      <c r="G82" s="938"/>
      <c r="H82" s="938"/>
      <c r="I82" s="938"/>
      <c r="J82" s="938"/>
      <c r="K82" s="938"/>
      <c r="L82" s="938"/>
      <c r="M82" s="938"/>
      <c r="N82" s="938"/>
      <c r="O82" s="938"/>
      <c r="P82" s="939"/>
      <c r="Q82" s="940"/>
      <c r="R82" s="894"/>
      <c r="S82" s="894"/>
      <c r="T82" s="894"/>
      <c r="U82" s="894"/>
      <c r="V82" s="894"/>
      <c r="W82" s="894"/>
      <c r="X82" s="894"/>
      <c r="Y82" s="894"/>
      <c r="Z82" s="894"/>
      <c r="AA82" s="894"/>
      <c r="AB82" s="894"/>
      <c r="AC82" s="894"/>
      <c r="AD82" s="894"/>
      <c r="AE82" s="894"/>
      <c r="AF82" s="894"/>
      <c r="AG82" s="894"/>
      <c r="AH82" s="894"/>
      <c r="AI82" s="894"/>
      <c r="AJ82" s="894"/>
      <c r="AK82" s="894"/>
      <c r="AL82" s="894"/>
      <c r="AM82" s="894"/>
      <c r="AN82" s="894"/>
      <c r="AO82" s="894"/>
      <c r="AP82" s="894"/>
      <c r="AQ82" s="894"/>
      <c r="AR82" s="894"/>
      <c r="AS82" s="894"/>
      <c r="AT82" s="894"/>
      <c r="AU82" s="894"/>
      <c r="AV82" s="894"/>
      <c r="AW82" s="894"/>
      <c r="AX82" s="894"/>
      <c r="AY82" s="894"/>
      <c r="AZ82" s="896"/>
      <c r="BA82" s="896"/>
      <c r="BB82" s="896"/>
      <c r="BC82" s="896"/>
      <c r="BD82" s="897"/>
      <c r="BE82" s="237"/>
      <c r="BF82" s="237"/>
      <c r="BG82" s="237"/>
      <c r="BH82" s="237"/>
      <c r="BI82" s="237"/>
      <c r="BJ82" s="237"/>
      <c r="BK82" s="237"/>
      <c r="BL82" s="237"/>
      <c r="BM82" s="237"/>
      <c r="BN82" s="237"/>
      <c r="BO82" s="237"/>
      <c r="BP82" s="237"/>
      <c r="BQ82" s="234">
        <v>76</v>
      </c>
      <c r="BR82" s="239"/>
      <c r="BS82" s="923"/>
      <c r="BT82" s="924"/>
      <c r="BU82" s="924"/>
      <c r="BV82" s="924"/>
      <c r="BW82" s="924"/>
      <c r="BX82" s="924"/>
      <c r="BY82" s="924"/>
      <c r="BZ82" s="924"/>
      <c r="CA82" s="924"/>
      <c r="CB82" s="924"/>
      <c r="CC82" s="924"/>
      <c r="CD82" s="924"/>
      <c r="CE82" s="924"/>
      <c r="CF82" s="924"/>
      <c r="CG82" s="929"/>
      <c r="CH82" s="926"/>
      <c r="CI82" s="927"/>
      <c r="CJ82" s="927"/>
      <c r="CK82" s="927"/>
      <c r="CL82" s="928"/>
      <c r="CM82" s="926"/>
      <c r="CN82" s="927"/>
      <c r="CO82" s="927"/>
      <c r="CP82" s="927"/>
      <c r="CQ82" s="928"/>
      <c r="CR82" s="926"/>
      <c r="CS82" s="927"/>
      <c r="CT82" s="927"/>
      <c r="CU82" s="927"/>
      <c r="CV82" s="928"/>
      <c r="CW82" s="926"/>
      <c r="CX82" s="927"/>
      <c r="CY82" s="927"/>
      <c r="CZ82" s="927"/>
      <c r="DA82" s="928"/>
      <c r="DB82" s="926"/>
      <c r="DC82" s="927"/>
      <c r="DD82" s="927"/>
      <c r="DE82" s="927"/>
      <c r="DF82" s="928"/>
      <c r="DG82" s="926"/>
      <c r="DH82" s="927"/>
      <c r="DI82" s="927"/>
      <c r="DJ82" s="927"/>
      <c r="DK82" s="928"/>
      <c r="DL82" s="926"/>
      <c r="DM82" s="927"/>
      <c r="DN82" s="927"/>
      <c r="DO82" s="927"/>
      <c r="DP82" s="928"/>
      <c r="DQ82" s="926"/>
      <c r="DR82" s="927"/>
      <c r="DS82" s="927"/>
      <c r="DT82" s="927"/>
      <c r="DU82" s="928"/>
      <c r="DV82" s="923"/>
      <c r="DW82" s="924"/>
      <c r="DX82" s="924"/>
      <c r="DY82" s="924"/>
      <c r="DZ82" s="925"/>
      <c r="EA82" s="226"/>
    </row>
    <row r="83" spans="1:131" ht="26.25" customHeight="1" x14ac:dyDescent="0.2">
      <c r="A83" s="234">
        <v>16</v>
      </c>
      <c r="B83" s="937"/>
      <c r="C83" s="938"/>
      <c r="D83" s="938"/>
      <c r="E83" s="938"/>
      <c r="F83" s="938"/>
      <c r="G83" s="938"/>
      <c r="H83" s="938"/>
      <c r="I83" s="938"/>
      <c r="J83" s="938"/>
      <c r="K83" s="938"/>
      <c r="L83" s="938"/>
      <c r="M83" s="938"/>
      <c r="N83" s="938"/>
      <c r="O83" s="938"/>
      <c r="P83" s="939"/>
      <c r="Q83" s="940"/>
      <c r="R83" s="894"/>
      <c r="S83" s="894"/>
      <c r="T83" s="894"/>
      <c r="U83" s="894"/>
      <c r="V83" s="894"/>
      <c r="W83" s="894"/>
      <c r="X83" s="894"/>
      <c r="Y83" s="894"/>
      <c r="Z83" s="894"/>
      <c r="AA83" s="894"/>
      <c r="AB83" s="894"/>
      <c r="AC83" s="894"/>
      <c r="AD83" s="894"/>
      <c r="AE83" s="894"/>
      <c r="AF83" s="894"/>
      <c r="AG83" s="894"/>
      <c r="AH83" s="894"/>
      <c r="AI83" s="894"/>
      <c r="AJ83" s="894"/>
      <c r="AK83" s="894"/>
      <c r="AL83" s="894"/>
      <c r="AM83" s="894"/>
      <c r="AN83" s="894"/>
      <c r="AO83" s="894"/>
      <c r="AP83" s="894"/>
      <c r="AQ83" s="894"/>
      <c r="AR83" s="894"/>
      <c r="AS83" s="894"/>
      <c r="AT83" s="894"/>
      <c r="AU83" s="894"/>
      <c r="AV83" s="894"/>
      <c r="AW83" s="894"/>
      <c r="AX83" s="894"/>
      <c r="AY83" s="894"/>
      <c r="AZ83" s="896"/>
      <c r="BA83" s="896"/>
      <c r="BB83" s="896"/>
      <c r="BC83" s="896"/>
      <c r="BD83" s="897"/>
      <c r="BE83" s="237"/>
      <c r="BF83" s="237"/>
      <c r="BG83" s="237"/>
      <c r="BH83" s="237"/>
      <c r="BI83" s="237"/>
      <c r="BJ83" s="237"/>
      <c r="BK83" s="237"/>
      <c r="BL83" s="237"/>
      <c r="BM83" s="237"/>
      <c r="BN83" s="237"/>
      <c r="BO83" s="237"/>
      <c r="BP83" s="237"/>
      <c r="BQ83" s="234">
        <v>77</v>
      </c>
      <c r="BR83" s="239"/>
      <c r="BS83" s="923"/>
      <c r="BT83" s="924"/>
      <c r="BU83" s="924"/>
      <c r="BV83" s="924"/>
      <c r="BW83" s="924"/>
      <c r="BX83" s="924"/>
      <c r="BY83" s="924"/>
      <c r="BZ83" s="924"/>
      <c r="CA83" s="924"/>
      <c r="CB83" s="924"/>
      <c r="CC83" s="924"/>
      <c r="CD83" s="924"/>
      <c r="CE83" s="924"/>
      <c r="CF83" s="924"/>
      <c r="CG83" s="929"/>
      <c r="CH83" s="926"/>
      <c r="CI83" s="927"/>
      <c r="CJ83" s="927"/>
      <c r="CK83" s="927"/>
      <c r="CL83" s="928"/>
      <c r="CM83" s="926"/>
      <c r="CN83" s="927"/>
      <c r="CO83" s="927"/>
      <c r="CP83" s="927"/>
      <c r="CQ83" s="928"/>
      <c r="CR83" s="926"/>
      <c r="CS83" s="927"/>
      <c r="CT83" s="927"/>
      <c r="CU83" s="927"/>
      <c r="CV83" s="928"/>
      <c r="CW83" s="926"/>
      <c r="CX83" s="927"/>
      <c r="CY83" s="927"/>
      <c r="CZ83" s="927"/>
      <c r="DA83" s="928"/>
      <c r="DB83" s="926"/>
      <c r="DC83" s="927"/>
      <c r="DD83" s="927"/>
      <c r="DE83" s="927"/>
      <c r="DF83" s="928"/>
      <c r="DG83" s="926"/>
      <c r="DH83" s="927"/>
      <c r="DI83" s="927"/>
      <c r="DJ83" s="927"/>
      <c r="DK83" s="928"/>
      <c r="DL83" s="926"/>
      <c r="DM83" s="927"/>
      <c r="DN83" s="927"/>
      <c r="DO83" s="927"/>
      <c r="DP83" s="928"/>
      <c r="DQ83" s="926"/>
      <c r="DR83" s="927"/>
      <c r="DS83" s="927"/>
      <c r="DT83" s="927"/>
      <c r="DU83" s="928"/>
      <c r="DV83" s="923"/>
      <c r="DW83" s="924"/>
      <c r="DX83" s="924"/>
      <c r="DY83" s="924"/>
      <c r="DZ83" s="925"/>
      <c r="EA83" s="226"/>
    </row>
    <row r="84" spans="1:131" ht="26.25" customHeight="1" x14ac:dyDescent="0.2">
      <c r="A84" s="234">
        <v>17</v>
      </c>
      <c r="B84" s="937"/>
      <c r="C84" s="938"/>
      <c r="D84" s="938"/>
      <c r="E84" s="938"/>
      <c r="F84" s="938"/>
      <c r="G84" s="938"/>
      <c r="H84" s="938"/>
      <c r="I84" s="938"/>
      <c r="J84" s="938"/>
      <c r="K84" s="938"/>
      <c r="L84" s="938"/>
      <c r="M84" s="938"/>
      <c r="N84" s="938"/>
      <c r="O84" s="938"/>
      <c r="P84" s="939"/>
      <c r="Q84" s="940"/>
      <c r="R84" s="894"/>
      <c r="S84" s="894"/>
      <c r="T84" s="894"/>
      <c r="U84" s="894"/>
      <c r="V84" s="894"/>
      <c r="W84" s="894"/>
      <c r="X84" s="894"/>
      <c r="Y84" s="894"/>
      <c r="Z84" s="894"/>
      <c r="AA84" s="894"/>
      <c r="AB84" s="894"/>
      <c r="AC84" s="894"/>
      <c r="AD84" s="894"/>
      <c r="AE84" s="894"/>
      <c r="AF84" s="894"/>
      <c r="AG84" s="894"/>
      <c r="AH84" s="894"/>
      <c r="AI84" s="894"/>
      <c r="AJ84" s="894"/>
      <c r="AK84" s="894"/>
      <c r="AL84" s="894"/>
      <c r="AM84" s="894"/>
      <c r="AN84" s="894"/>
      <c r="AO84" s="894"/>
      <c r="AP84" s="894"/>
      <c r="AQ84" s="894"/>
      <c r="AR84" s="894"/>
      <c r="AS84" s="894"/>
      <c r="AT84" s="894"/>
      <c r="AU84" s="894"/>
      <c r="AV84" s="894"/>
      <c r="AW84" s="894"/>
      <c r="AX84" s="894"/>
      <c r="AY84" s="894"/>
      <c r="AZ84" s="896"/>
      <c r="BA84" s="896"/>
      <c r="BB84" s="896"/>
      <c r="BC84" s="896"/>
      <c r="BD84" s="897"/>
      <c r="BE84" s="237"/>
      <c r="BF84" s="237"/>
      <c r="BG84" s="237"/>
      <c r="BH84" s="237"/>
      <c r="BI84" s="237"/>
      <c r="BJ84" s="237"/>
      <c r="BK84" s="237"/>
      <c r="BL84" s="237"/>
      <c r="BM84" s="237"/>
      <c r="BN84" s="237"/>
      <c r="BO84" s="237"/>
      <c r="BP84" s="237"/>
      <c r="BQ84" s="234">
        <v>78</v>
      </c>
      <c r="BR84" s="239"/>
      <c r="BS84" s="923"/>
      <c r="BT84" s="924"/>
      <c r="BU84" s="924"/>
      <c r="BV84" s="924"/>
      <c r="BW84" s="924"/>
      <c r="BX84" s="924"/>
      <c r="BY84" s="924"/>
      <c r="BZ84" s="924"/>
      <c r="CA84" s="924"/>
      <c r="CB84" s="924"/>
      <c r="CC84" s="924"/>
      <c r="CD84" s="924"/>
      <c r="CE84" s="924"/>
      <c r="CF84" s="924"/>
      <c r="CG84" s="929"/>
      <c r="CH84" s="926"/>
      <c r="CI84" s="927"/>
      <c r="CJ84" s="927"/>
      <c r="CK84" s="927"/>
      <c r="CL84" s="928"/>
      <c r="CM84" s="926"/>
      <c r="CN84" s="927"/>
      <c r="CO84" s="927"/>
      <c r="CP84" s="927"/>
      <c r="CQ84" s="928"/>
      <c r="CR84" s="926"/>
      <c r="CS84" s="927"/>
      <c r="CT84" s="927"/>
      <c r="CU84" s="927"/>
      <c r="CV84" s="928"/>
      <c r="CW84" s="926"/>
      <c r="CX84" s="927"/>
      <c r="CY84" s="927"/>
      <c r="CZ84" s="927"/>
      <c r="DA84" s="928"/>
      <c r="DB84" s="926"/>
      <c r="DC84" s="927"/>
      <c r="DD84" s="927"/>
      <c r="DE84" s="927"/>
      <c r="DF84" s="928"/>
      <c r="DG84" s="926"/>
      <c r="DH84" s="927"/>
      <c r="DI84" s="927"/>
      <c r="DJ84" s="927"/>
      <c r="DK84" s="928"/>
      <c r="DL84" s="926"/>
      <c r="DM84" s="927"/>
      <c r="DN84" s="927"/>
      <c r="DO84" s="927"/>
      <c r="DP84" s="928"/>
      <c r="DQ84" s="926"/>
      <c r="DR84" s="927"/>
      <c r="DS84" s="927"/>
      <c r="DT84" s="927"/>
      <c r="DU84" s="928"/>
      <c r="DV84" s="923"/>
      <c r="DW84" s="924"/>
      <c r="DX84" s="924"/>
      <c r="DY84" s="924"/>
      <c r="DZ84" s="925"/>
      <c r="EA84" s="226"/>
    </row>
    <row r="85" spans="1:131" ht="26.25" customHeight="1" x14ac:dyDescent="0.2">
      <c r="A85" s="234">
        <v>18</v>
      </c>
      <c r="B85" s="937"/>
      <c r="C85" s="938"/>
      <c r="D85" s="938"/>
      <c r="E85" s="938"/>
      <c r="F85" s="938"/>
      <c r="G85" s="938"/>
      <c r="H85" s="938"/>
      <c r="I85" s="938"/>
      <c r="J85" s="938"/>
      <c r="K85" s="938"/>
      <c r="L85" s="938"/>
      <c r="M85" s="938"/>
      <c r="N85" s="938"/>
      <c r="O85" s="938"/>
      <c r="P85" s="939"/>
      <c r="Q85" s="940"/>
      <c r="R85" s="894"/>
      <c r="S85" s="894"/>
      <c r="T85" s="894"/>
      <c r="U85" s="894"/>
      <c r="V85" s="894"/>
      <c r="W85" s="894"/>
      <c r="X85" s="894"/>
      <c r="Y85" s="894"/>
      <c r="Z85" s="894"/>
      <c r="AA85" s="894"/>
      <c r="AB85" s="894"/>
      <c r="AC85" s="894"/>
      <c r="AD85" s="894"/>
      <c r="AE85" s="894"/>
      <c r="AF85" s="894"/>
      <c r="AG85" s="894"/>
      <c r="AH85" s="894"/>
      <c r="AI85" s="894"/>
      <c r="AJ85" s="894"/>
      <c r="AK85" s="894"/>
      <c r="AL85" s="894"/>
      <c r="AM85" s="894"/>
      <c r="AN85" s="894"/>
      <c r="AO85" s="894"/>
      <c r="AP85" s="894"/>
      <c r="AQ85" s="894"/>
      <c r="AR85" s="894"/>
      <c r="AS85" s="894"/>
      <c r="AT85" s="894"/>
      <c r="AU85" s="894"/>
      <c r="AV85" s="894"/>
      <c r="AW85" s="894"/>
      <c r="AX85" s="894"/>
      <c r="AY85" s="894"/>
      <c r="AZ85" s="896"/>
      <c r="BA85" s="896"/>
      <c r="BB85" s="896"/>
      <c r="BC85" s="896"/>
      <c r="BD85" s="897"/>
      <c r="BE85" s="237"/>
      <c r="BF85" s="237"/>
      <c r="BG85" s="237"/>
      <c r="BH85" s="237"/>
      <c r="BI85" s="237"/>
      <c r="BJ85" s="237"/>
      <c r="BK85" s="237"/>
      <c r="BL85" s="237"/>
      <c r="BM85" s="237"/>
      <c r="BN85" s="237"/>
      <c r="BO85" s="237"/>
      <c r="BP85" s="237"/>
      <c r="BQ85" s="234">
        <v>79</v>
      </c>
      <c r="BR85" s="239"/>
      <c r="BS85" s="923"/>
      <c r="BT85" s="924"/>
      <c r="BU85" s="924"/>
      <c r="BV85" s="924"/>
      <c r="BW85" s="924"/>
      <c r="BX85" s="924"/>
      <c r="BY85" s="924"/>
      <c r="BZ85" s="924"/>
      <c r="CA85" s="924"/>
      <c r="CB85" s="924"/>
      <c r="CC85" s="924"/>
      <c r="CD85" s="924"/>
      <c r="CE85" s="924"/>
      <c r="CF85" s="924"/>
      <c r="CG85" s="929"/>
      <c r="CH85" s="926"/>
      <c r="CI85" s="927"/>
      <c r="CJ85" s="927"/>
      <c r="CK85" s="927"/>
      <c r="CL85" s="928"/>
      <c r="CM85" s="926"/>
      <c r="CN85" s="927"/>
      <c r="CO85" s="927"/>
      <c r="CP85" s="927"/>
      <c r="CQ85" s="928"/>
      <c r="CR85" s="926"/>
      <c r="CS85" s="927"/>
      <c r="CT85" s="927"/>
      <c r="CU85" s="927"/>
      <c r="CV85" s="928"/>
      <c r="CW85" s="926"/>
      <c r="CX85" s="927"/>
      <c r="CY85" s="927"/>
      <c r="CZ85" s="927"/>
      <c r="DA85" s="928"/>
      <c r="DB85" s="926"/>
      <c r="DC85" s="927"/>
      <c r="DD85" s="927"/>
      <c r="DE85" s="927"/>
      <c r="DF85" s="928"/>
      <c r="DG85" s="926"/>
      <c r="DH85" s="927"/>
      <c r="DI85" s="927"/>
      <c r="DJ85" s="927"/>
      <c r="DK85" s="928"/>
      <c r="DL85" s="926"/>
      <c r="DM85" s="927"/>
      <c r="DN85" s="927"/>
      <c r="DO85" s="927"/>
      <c r="DP85" s="928"/>
      <c r="DQ85" s="926"/>
      <c r="DR85" s="927"/>
      <c r="DS85" s="927"/>
      <c r="DT85" s="927"/>
      <c r="DU85" s="928"/>
      <c r="DV85" s="923"/>
      <c r="DW85" s="924"/>
      <c r="DX85" s="924"/>
      <c r="DY85" s="924"/>
      <c r="DZ85" s="925"/>
      <c r="EA85" s="226"/>
    </row>
    <row r="86" spans="1:131" ht="26.25" customHeight="1" x14ac:dyDescent="0.2">
      <c r="A86" s="234">
        <v>19</v>
      </c>
      <c r="B86" s="937"/>
      <c r="C86" s="938"/>
      <c r="D86" s="938"/>
      <c r="E86" s="938"/>
      <c r="F86" s="938"/>
      <c r="G86" s="938"/>
      <c r="H86" s="938"/>
      <c r="I86" s="938"/>
      <c r="J86" s="938"/>
      <c r="K86" s="938"/>
      <c r="L86" s="938"/>
      <c r="M86" s="938"/>
      <c r="N86" s="938"/>
      <c r="O86" s="938"/>
      <c r="P86" s="939"/>
      <c r="Q86" s="940"/>
      <c r="R86" s="894"/>
      <c r="S86" s="894"/>
      <c r="T86" s="894"/>
      <c r="U86" s="894"/>
      <c r="V86" s="894"/>
      <c r="W86" s="894"/>
      <c r="X86" s="894"/>
      <c r="Y86" s="894"/>
      <c r="Z86" s="894"/>
      <c r="AA86" s="894"/>
      <c r="AB86" s="894"/>
      <c r="AC86" s="894"/>
      <c r="AD86" s="894"/>
      <c r="AE86" s="894"/>
      <c r="AF86" s="894"/>
      <c r="AG86" s="894"/>
      <c r="AH86" s="894"/>
      <c r="AI86" s="894"/>
      <c r="AJ86" s="894"/>
      <c r="AK86" s="894"/>
      <c r="AL86" s="894"/>
      <c r="AM86" s="894"/>
      <c r="AN86" s="894"/>
      <c r="AO86" s="894"/>
      <c r="AP86" s="894"/>
      <c r="AQ86" s="894"/>
      <c r="AR86" s="894"/>
      <c r="AS86" s="894"/>
      <c r="AT86" s="894"/>
      <c r="AU86" s="894"/>
      <c r="AV86" s="894"/>
      <c r="AW86" s="894"/>
      <c r="AX86" s="894"/>
      <c r="AY86" s="894"/>
      <c r="AZ86" s="896"/>
      <c r="BA86" s="896"/>
      <c r="BB86" s="896"/>
      <c r="BC86" s="896"/>
      <c r="BD86" s="897"/>
      <c r="BE86" s="237"/>
      <c r="BF86" s="237"/>
      <c r="BG86" s="237"/>
      <c r="BH86" s="237"/>
      <c r="BI86" s="237"/>
      <c r="BJ86" s="237"/>
      <c r="BK86" s="237"/>
      <c r="BL86" s="237"/>
      <c r="BM86" s="237"/>
      <c r="BN86" s="237"/>
      <c r="BO86" s="237"/>
      <c r="BP86" s="237"/>
      <c r="BQ86" s="234">
        <v>80</v>
      </c>
      <c r="BR86" s="239"/>
      <c r="BS86" s="923"/>
      <c r="BT86" s="924"/>
      <c r="BU86" s="924"/>
      <c r="BV86" s="924"/>
      <c r="BW86" s="924"/>
      <c r="BX86" s="924"/>
      <c r="BY86" s="924"/>
      <c r="BZ86" s="924"/>
      <c r="CA86" s="924"/>
      <c r="CB86" s="924"/>
      <c r="CC86" s="924"/>
      <c r="CD86" s="924"/>
      <c r="CE86" s="924"/>
      <c r="CF86" s="924"/>
      <c r="CG86" s="929"/>
      <c r="CH86" s="926"/>
      <c r="CI86" s="927"/>
      <c r="CJ86" s="927"/>
      <c r="CK86" s="927"/>
      <c r="CL86" s="928"/>
      <c r="CM86" s="926"/>
      <c r="CN86" s="927"/>
      <c r="CO86" s="927"/>
      <c r="CP86" s="927"/>
      <c r="CQ86" s="928"/>
      <c r="CR86" s="926"/>
      <c r="CS86" s="927"/>
      <c r="CT86" s="927"/>
      <c r="CU86" s="927"/>
      <c r="CV86" s="928"/>
      <c r="CW86" s="926"/>
      <c r="CX86" s="927"/>
      <c r="CY86" s="927"/>
      <c r="CZ86" s="927"/>
      <c r="DA86" s="928"/>
      <c r="DB86" s="926"/>
      <c r="DC86" s="927"/>
      <c r="DD86" s="927"/>
      <c r="DE86" s="927"/>
      <c r="DF86" s="928"/>
      <c r="DG86" s="926"/>
      <c r="DH86" s="927"/>
      <c r="DI86" s="927"/>
      <c r="DJ86" s="927"/>
      <c r="DK86" s="928"/>
      <c r="DL86" s="926"/>
      <c r="DM86" s="927"/>
      <c r="DN86" s="927"/>
      <c r="DO86" s="927"/>
      <c r="DP86" s="928"/>
      <c r="DQ86" s="926"/>
      <c r="DR86" s="927"/>
      <c r="DS86" s="927"/>
      <c r="DT86" s="927"/>
      <c r="DU86" s="928"/>
      <c r="DV86" s="923"/>
      <c r="DW86" s="924"/>
      <c r="DX86" s="924"/>
      <c r="DY86" s="924"/>
      <c r="DZ86" s="925"/>
      <c r="EA86" s="226"/>
    </row>
    <row r="87" spans="1:131" ht="26.25" customHeight="1" x14ac:dyDescent="0.2">
      <c r="A87" s="240">
        <v>20</v>
      </c>
      <c r="B87" s="944"/>
      <c r="C87" s="945"/>
      <c r="D87" s="945"/>
      <c r="E87" s="945"/>
      <c r="F87" s="945"/>
      <c r="G87" s="945"/>
      <c r="H87" s="945"/>
      <c r="I87" s="945"/>
      <c r="J87" s="945"/>
      <c r="K87" s="945"/>
      <c r="L87" s="945"/>
      <c r="M87" s="945"/>
      <c r="N87" s="945"/>
      <c r="O87" s="945"/>
      <c r="P87" s="946"/>
      <c r="Q87" s="947"/>
      <c r="R87" s="948"/>
      <c r="S87" s="948"/>
      <c r="T87" s="948"/>
      <c r="U87" s="948"/>
      <c r="V87" s="948"/>
      <c r="W87" s="948"/>
      <c r="X87" s="948"/>
      <c r="Y87" s="948"/>
      <c r="Z87" s="948"/>
      <c r="AA87" s="948"/>
      <c r="AB87" s="948"/>
      <c r="AC87" s="948"/>
      <c r="AD87" s="948"/>
      <c r="AE87" s="948"/>
      <c r="AF87" s="948"/>
      <c r="AG87" s="948"/>
      <c r="AH87" s="948"/>
      <c r="AI87" s="948"/>
      <c r="AJ87" s="948"/>
      <c r="AK87" s="948"/>
      <c r="AL87" s="948"/>
      <c r="AM87" s="948"/>
      <c r="AN87" s="948"/>
      <c r="AO87" s="948"/>
      <c r="AP87" s="948"/>
      <c r="AQ87" s="948"/>
      <c r="AR87" s="948"/>
      <c r="AS87" s="948"/>
      <c r="AT87" s="948"/>
      <c r="AU87" s="948"/>
      <c r="AV87" s="948"/>
      <c r="AW87" s="948"/>
      <c r="AX87" s="948"/>
      <c r="AY87" s="948"/>
      <c r="AZ87" s="949"/>
      <c r="BA87" s="949"/>
      <c r="BB87" s="949"/>
      <c r="BC87" s="949"/>
      <c r="BD87" s="950"/>
      <c r="BE87" s="237"/>
      <c r="BF87" s="237"/>
      <c r="BG87" s="237"/>
      <c r="BH87" s="237"/>
      <c r="BI87" s="237"/>
      <c r="BJ87" s="237"/>
      <c r="BK87" s="237"/>
      <c r="BL87" s="237"/>
      <c r="BM87" s="237"/>
      <c r="BN87" s="237"/>
      <c r="BO87" s="237"/>
      <c r="BP87" s="237"/>
      <c r="BQ87" s="234">
        <v>81</v>
      </c>
      <c r="BR87" s="239"/>
      <c r="BS87" s="923"/>
      <c r="BT87" s="924"/>
      <c r="BU87" s="924"/>
      <c r="BV87" s="924"/>
      <c r="BW87" s="924"/>
      <c r="BX87" s="924"/>
      <c r="BY87" s="924"/>
      <c r="BZ87" s="924"/>
      <c r="CA87" s="924"/>
      <c r="CB87" s="924"/>
      <c r="CC87" s="924"/>
      <c r="CD87" s="924"/>
      <c r="CE87" s="924"/>
      <c r="CF87" s="924"/>
      <c r="CG87" s="929"/>
      <c r="CH87" s="926"/>
      <c r="CI87" s="927"/>
      <c r="CJ87" s="927"/>
      <c r="CK87" s="927"/>
      <c r="CL87" s="928"/>
      <c r="CM87" s="926"/>
      <c r="CN87" s="927"/>
      <c r="CO87" s="927"/>
      <c r="CP87" s="927"/>
      <c r="CQ87" s="928"/>
      <c r="CR87" s="926"/>
      <c r="CS87" s="927"/>
      <c r="CT87" s="927"/>
      <c r="CU87" s="927"/>
      <c r="CV87" s="928"/>
      <c r="CW87" s="926"/>
      <c r="CX87" s="927"/>
      <c r="CY87" s="927"/>
      <c r="CZ87" s="927"/>
      <c r="DA87" s="928"/>
      <c r="DB87" s="926"/>
      <c r="DC87" s="927"/>
      <c r="DD87" s="927"/>
      <c r="DE87" s="927"/>
      <c r="DF87" s="928"/>
      <c r="DG87" s="926"/>
      <c r="DH87" s="927"/>
      <c r="DI87" s="927"/>
      <c r="DJ87" s="927"/>
      <c r="DK87" s="928"/>
      <c r="DL87" s="926"/>
      <c r="DM87" s="927"/>
      <c r="DN87" s="927"/>
      <c r="DO87" s="927"/>
      <c r="DP87" s="928"/>
      <c r="DQ87" s="926"/>
      <c r="DR87" s="927"/>
      <c r="DS87" s="927"/>
      <c r="DT87" s="927"/>
      <c r="DU87" s="928"/>
      <c r="DV87" s="923"/>
      <c r="DW87" s="924"/>
      <c r="DX87" s="924"/>
      <c r="DY87" s="924"/>
      <c r="DZ87" s="925"/>
      <c r="EA87" s="226"/>
    </row>
    <row r="88" spans="1:131" ht="26.25" customHeight="1" thickBot="1" x14ac:dyDescent="0.25">
      <c r="A88" s="236" t="s">
        <v>391</v>
      </c>
      <c r="B88" s="853" t="s">
        <v>421</v>
      </c>
      <c r="C88" s="854"/>
      <c r="D88" s="854"/>
      <c r="E88" s="854"/>
      <c r="F88" s="854"/>
      <c r="G88" s="854"/>
      <c r="H88" s="854"/>
      <c r="I88" s="854"/>
      <c r="J88" s="854"/>
      <c r="K88" s="854"/>
      <c r="L88" s="854"/>
      <c r="M88" s="854"/>
      <c r="N88" s="854"/>
      <c r="O88" s="854"/>
      <c r="P88" s="855"/>
      <c r="Q88" s="904"/>
      <c r="R88" s="905"/>
      <c r="S88" s="905"/>
      <c r="T88" s="905"/>
      <c r="U88" s="905"/>
      <c r="V88" s="905"/>
      <c r="W88" s="905"/>
      <c r="X88" s="905"/>
      <c r="Y88" s="905"/>
      <c r="Z88" s="905"/>
      <c r="AA88" s="905"/>
      <c r="AB88" s="905"/>
      <c r="AC88" s="905"/>
      <c r="AD88" s="905"/>
      <c r="AE88" s="905"/>
      <c r="AF88" s="908"/>
      <c r="AG88" s="908"/>
      <c r="AH88" s="908"/>
      <c r="AI88" s="908"/>
      <c r="AJ88" s="908"/>
      <c r="AK88" s="905"/>
      <c r="AL88" s="905"/>
      <c r="AM88" s="905"/>
      <c r="AN88" s="905"/>
      <c r="AO88" s="905"/>
      <c r="AP88" s="908"/>
      <c r="AQ88" s="908"/>
      <c r="AR88" s="908"/>
      <c r="AS88" s="908"/>
      <c r="AT88" s="908"/>
      <c r="AU88" s="908"/>
      <c r="AV88" s="908"/>
      <c r="AW88" s="908"/>
      <c r="AX88" s="908"/>
      <c r="AY88" s="908"/>
      <c r="AZ88" s="913"/>
      <c r="BA88" s="913"/>
      <c r="BB88" s="913"/>
      <c r="BC88" s="913"/>
      <c r="BD88" s="914"/>
      <c r="BE88" s="237"/>
      <c r="BF88" s="237"/>
      <c r="BG88" s="237"/>
      <c r="BH88" s="237"/>
      <c r="BI88" s="237"/>
      <c r="BJ88" s="237"/>
      <c r="BK88" s="237"/>
      <c r="BL88" s="237"/>
      <c r="BM88" s="237"/>
      <c r="BN88" s="237"/>
      <c r="BO88" s="237"/>
      <c r="BP88" s="237"/>
      <c r="BQ88" s="234">
        <v>82</v>
      </c>
      <c r="BR88" s="239"/>
      <c r="BS88" s="923"/>
      <c r="BT88" s="924"/>
      <c r="BU88" s="924"/>
      <c r="BV88" s="924"/>
      <c r="BW88" s="924"/>
      <c r="BX88" s="924"/>
      <c r="BY88" s="924"/>
      <c r="BZ88" s="924"/>
      <c r="CA88" s="924"/>
      <c r="CB88" s="924"/>
      <c r="CC88" s="924"/>
      <c r="CD88" s="924"/>
      <c r="CE88" s="924"/>
      <c r="CF88" s="924"/>
      <c r="CG88" s="929"/>
      <c r="CH88" s="926"/>
      <c r="CI88" s="927"/>
      <c r="CJ88" s="927"/>
      <c r="CK88" s="927"/>
      <c r="CL88" s="928"/>
      <c r="CM88" s="926"/>
      <c r="CN88" s="927"/>
      <c r="CO88" s="927"/>
      <c r="CP88" s="927"/>
      <c r="CQ88" s="928"/>
      <c r="CR88" s="926"/>
      <c r="CS88" s="927"/>
      <c r="CT88" s="927"/>
      <c r="CU88" s="927"/>
      <c r="CV88" s="928"/>
      <c r="CW88" s="926"/>
      <c r="CX88" s="927"/>
      <c r="CY88" s="927"/>
      <c r="CZ88" s="927"/>
      <c r="DA88" s="928"/>
      <c r="DB88" s="926"/>
      <c r="DC88" s="927"/>
      <c r="DD88" s="927"/>
      <c r="DE88" s="927"/>
      <c r="DF88" s="928"/>
      <c r="DG88" s="926"/>
      <c r="DH88" s="927"/>
      <c r="DI88" s="927"/>
      <c r="DJ88" s="927"/>
      <c r="DK88" s="928"/>
      <c r="DL88" s="926"/>
      <c r="DM88" s="927"/>
      <c r="DN88" s="927"/>
      <c r="DO88" s="927"/>
      <c r="DP88" s="928"/>
      <c r="DQ88" s="926"/>
      <c r="DR88" s="927"/>
      <c r="DS88" s="927"/>
      <c r="DT88" s="927"/>
      <c r="DU88" s="928"/>
      <c r="DV88" s="923"/>
      <c r="DW88" s="924"/>
      <c r="DX88" s="924"/>
      <c r="DY88" s="924"/>
      <c r="DZ88" s="925"/>
      <c r="EA88" s="226"/>
    </row>
    <row r="89" spans="1:131" ht="26.25" hidden="1" customHeight="1" x14ac:dyDescent="0.2">
      <c r="A89" s="241"/>
      <c r="B89" s="242"/>
      <c r="C89" s="242"/>
      <c r="D89" s="242"/>
      <c r="E89" s="242"/>
      <c r="F89" s="242"/>
      <c r="G89" s="242"/>
      <c r="H89" s="242"/>
      <c r="I89" s="242"/>
      <c r="J89" s="242"/>
      <c r="K89" s="242"/>
      <c r="L89" s="242"/>
      <c r="M89" s="242"/>
      <c r="N89" s="242"/>
      <c r="O89" s="242"/>
      <c r="P89" s="242"/>
      <c r="Q89" s="243"/>
      <c r="R89" s="243"/>
      <c r="S89" s="243"/>
      <c r="T89" s="243"/>
      <c r="U89" s="243"/>
      <c r="V89" s="243"/>
      <c r="W89" s="243"/>
      <c r="X89" s="243"/>
      <c r="Y89" s="243"/>
      <c r="Z89" s="243"/>
      <c r="AA89" s="243"/>
      <c r="AB89" s="243"/>
      <c r="AC89" s="243"/>
      <c r="AD89" s="243"/>
      <c r="AE89" s="243"/>
      <c r="AF89" s="243"/>
      <c r="AG89" s="243"/>
      <c r="AH89" s="243"/>
      <c r="AI89" s="243"/>
      <c r="AJ89" s="243"/>
      <c r="AK89" s="243"/>
      <c r="AL89" s="243"/>
      <c r="AM89" s="243"/>
      <c r="AN89" s="243"/>
      <c r="AO89" s="243"/>
      <c r="AP89" s="243"/>
      <c r="AQ89" s="243"/>
      <c r="AR89" s="243"/>
      <c r="AS89" s="243"/>
      <c r="AT89" s="243"/>
      <c r="AU89" s="243"/>
      <c r="AV89" s="243"/>
      <c r="AW89" s="243"/>
      <c r="AX89" s="243"/>
      <c r="AY89" s="243"/>
      <c r="AZ89" s="244"/>
      <c r="BA89" s="244"/>
      <c r="BB89" s="244"/>
      <c r="BC89" s="244"/>
      <c r="BD89" s="244"/>
      <c r="BE89" s="237"/>
      <c r="BF89" s="237"/>
      <c r="BG89" s="237"/>
      <c r="BH89" s="237"/>
      <c r="BI89" s="237"/>
      <c r="BJ89" s="237"/>
      <c r="BK89" s="237"/>
      <c r="BL89" s="237"/>
      <c r="BM89" s="237"/>
      <c r="BN89" s="237"/>
      <c r="BO89" s="237"/>
      <c r="BP89" s="237"/>
      <c r="BQ89" s="234">
        <v>83</v>
      </c>
      <c r="BR89" s="239"/>
      <c r="BS89" s="923"/>
      <c r="BT89" s="924"/>
      <c r="BU89" s="924"/>
      <c r="BV89" s="924"/>
      <c r="BW89" s="924"/>
      <c r="BX89" s="924"/>
      <c r="BY89" s="924"/>
      <c r="BZ89" s="924"/>
      <c r="CA89" s="924"/>
      <c r="CB89" s="924"/>
      <c r="CC89" s="924"/>
      <c r="CD89" s="924"/>
      <c r="CE89" s="924"/>
      <c r="CF89" s="924"/>
      <c r="CG89" s="929"/>
      <c r="CH89" s="926"/>
      <c r="CI89" s="927"/>
      <c r="CJ89" s="927"/>
      <c r="CK89" s="927"/>
      <c r="CL89" s="928"/>
      <c r="CM89" s="926"/>
      <c r="CN89" s="927"/>
      <c r="CO89" s="927"/>
      <c r="CP89" s="927"/>
      <c r="CQ89" s="928"/>
      <c r="CR89" s="926"/>
      <c r="CS89" s="927"/>
      <c r="CT89" s="927"/>
      <c r="CU89" s="927"/>
      <c r="CV89" s="928"/>
      <c r="CW89" s="926"/>
      <c r="CX89" s="927"/>
      <c r="CY89" s="927"/>
      <c r="CZ89" s="927"/>
      <c r="DA89" s="928"/>
      <c r="DB89" s="926"/>
      <c r="DC89" s="927"/>
      <c r="DD89" s="927"/>
      <c r="DE89" s="927"/>
      <c r="DF89" s="928"/>
      <c r="DG89" s="926"/>
      <c r="DH89" s="927"/>
      <c r="DI89" s="927"/>
      <c r="DJ89" s="927"/>
      <c r="DK89" s="928"/>
      <c r="DL89" s="926"/>
      <c r="DM89" s="927"/>
      <c r="DN89" s="927"/>
      <c r="DO89" s="927"/>
      <c r="DP89" s="928"/>
      <c r="DQ89" s="926"/>
      <c r="DR89" s="927"/>
      <c r="DS89" s="927"/>
      <c r="DT89" s="927"/>
      <c r="DU89" s="928"/>
      <c r="DV89" s="923"/>
      <c r="DW89" s="924"/>
      <c r="DX89" s="924"/>
      <c r="DY89" s="924"/>
      <c r="DZ89" s="925"/>
      <c r="EA89" s="226"/>
    </row>
    <row r="90" spans="1:131" ht="26.25" hidden="1" customHeight="1" x14ac:dyDescent="0.2">
      <c r="A90" s="241"/>
      <c r="B90" s="242"/>
      <c r="C90" s="242"/>
      <c r="D90" s="242"/>
      <c r="E90" s="242"/>
      <c r="F90" s="242"/>
      <c r="G90" s="242"/>
      <c r="H90" s="242"/>
      <c r="I90" s="242"/>
      <c r="J90" s="242"/>
      <c r="K90" s="242"/>
      <c r="L90" s="242"/>
      <c r="M90" s="242"/>
      <c r="N90" s="242"/>
      <c r="O90" s="242"/>
      <c r="P90" s="242"/>
      <c r="Q90" s="243"/>
      <c r="R90" s="243"/>
      <c r="S90" s="243"/>
      <c r="T90" s="243"/>
      <c r="U90" s="243"/>
      <c r="V90" s="243"/>
      <c r="W90" s="243"/>
      <c r="X90" s="243"/>
      <c r="Y90" s="243"/>
      <c r="Z90" s="243"/>
      <c r="AA90" s="243"/>
      <c r="AB90" s="243"/>
      <c r="AC90" s="243"/>
      <c r="AD90" s="243"/>
      <c r="AE90" s="243"/>
      <c r="AF90" s="243"/>
      <c r="AG90" s="243"/>
      <c r="AH90" s="243"/>
      <c r="AI90" s="243"/>
      <c r="AJ90" s="243"/>
      <c r="AK90" s="243"/>
      <c r="AL90" s="243"/>
      <c r="AM90" s="243"/>
      <c r="AN90" s="243"/>
      <c r="AO90" s="243"/>
      <c r="AP90" s="243"/>
      <c r="AQ90" s="243"/>
      <c r="AR90" s="243"/>
      <c r="AS90" s="243"/>
      <c r="AT90" s="243"/>
      <c r="AU90" s="243"/>
      <c r="AV90" s="243"/>
      <c r="AW90" s="243"/>
      <c r="AX90" s="243"/>
      <c r="AY90" s="243"/>
      <c r="AZ90" s="244"/>
      <c r="BA90" s="244"/>
      <c r="BB90" s="244"/>
      <c r="BC90" s="244"/>
      <c r="BD90" s="244"/>
      <c r="BE90" s="237"/>
      <c r="BF90" s="237"/>
      <c r="BG90" s="237"/>
      <c r="BH90" s="237"/>
      <c r="BI90" s="237"/>
      <c r="BJ90" s="237"/>
      <c r="BK90" s="237"/>
      <c r="BL90" s="237"/>
      <c r="BM90" s="237"/>
      <c r="BN90" s="237"/>
      <c r="BO90" s="237"/>
      <c r="BP90" s="237"/>
      <c r="BQ90" s="234">
        <v>84</v>
      </c>
      <c r="BR90" s="239"/>
      <c r="BS90" s="923"/>
      <c r="BT90" s="924"/>
      <c r="BU90" s="924"/>
      <c r="BV90" s="924"/>
      <c r="BW90" s="924"/>
      <c r="BX90" s="924"/>
      <c r="BY90" s="924"/>
      <c r="BZ90" s="924"/>
      <c r="CA90" s="924"/>
      <c r="CB90" s="924"/>
      <c r="CC90" s="924"/>
      <c r="CD90" s="924"/>
      <c r="CE90" s="924"/>
      <c r="CF90" s="924"/>
      <c r="CG90" s="929"/>
      <c r="CH90" s="926"/>
      <c r="CI90" s="927"/>
      <c r="CJ90" s="927"/>
      <c r="CK90" s="927"/>
      <c r="CL90" s="928"/>
      <c r="CM90" s="926"/>
      <c r="CN90" s="927"/>
      <c r="CO90" s="927"/>
      <c r="CP90" s="927"/>
      <c r="CQ90" s="928"/>
      <c r="CR90" s="926"/>
      <c r="CS90" s="927"/>
      <c r="CT90" s="927"/>
      <c r="CU90" s="927"/>
      <c r="CV90" s="928"/>
      <c r="CW90" s="926"/>
      <c r="CX90" s="927"/>
      <c r="CY90" s="927"/>
      <c r="CZ90" s="927"/>
      <c r="DA90" s="928"/>
      <c r="DB90" s="926"/>
      <c r="DC90" s="927"/>
      <c r="DD90" s="927"/>
      <c r="DE90" s="927"/>
      <c r="DF90" s="928"/>
      <c r="DG90" s="926"/>
      <c r="DH90" s="927"/>
      <c r="DI90" s="927"/>
      <c r="DJ90" s="927"/>
      <c r="DK90" s="928"/>
      <c r="DL90" s="926"/>
      <c r="DM90" s="927"/>
      <c r="DN90" s="927"/>
      <c r="DO90" s="927"/>
      <c r="DP90" s="928"/>
      <c r="DQ90" s="926"/>
      <c r="DR90" s="927"/>
      <c r="DS90" s="927"/>
      <c r="DT90" s="927"/>
      <c r="DU90" s="928"/>
      <c r="DV90" s="923"/>
      <c r="DW90" s="924"/>
      <c r="DX90" s="924"/>
      <c r="DY90" s="924"/>
      <c r="DZ90" s="925"/>
      <c r="EA90" s="226"/>
    </row>
    <row r="91" spans="1:131" ht="26.25" hidden="1" customHeight="1" x14ac:dyDescent="0.2">
      <c r="A91" s="241"/>
      <c r="B91" s="242"/>
      <c r="C91" s="242"/>
      <c r="D91" s="242"/>
      <c r="E91" s="242"/>
      <c r="F91" s="242"/>
      <c r="G91" s="242"/>
      <c r="H91" s="242"/>
      <c r="I91" s="242"/>
      <c r="J91" s="242"/>
      <c r="K91" s="242"/>
      <c r="L91" s="242"/>
      <c r="M91" s="242"/>
      <c r="N91" s="242"/>
      <c r="O91" s="242"/>
      <c r="P91" s="242"/>
      <c r="Q91" s="243"/>
      <c r="R91" s="243"/>
      <c r="S91" s="243"/>
      <c r="T91" s="243"/>
      <c r="U91" s="243"/>
      <c r="V91" s="243"/>
      <c r="W91" s="243"/>
      <c r="X91" s="243"/>
      <c r="Y91" s="243"/>
      <c r="Z91" s="243"/>
      <c r="AA91" s="243"/>
      <c r="AB91" s="243"/>
      <c r="AC91" s="243"/>
      <c r="AD91" s="243"/>
      <c r="AE91" s="243"/>
      <c r="AF91" s="243"/>
      <c r="AG91" s="243"/>
      <c r="AH91" s="243"/>
      <c r="AI91" s="243"/>
      <c r="AJ91" s="243"/>
      <c r="AK91" s="243"/>
      <c r="AL91" s="243"/>
      <c r="AM91" s="243"/>
      <c r="AN91" s="243"/>
      <c r="AO91" s="243"/>
      <c r="AP91" s="243"/>
      <c r="AQ91" s="243"/>
      <c r="AR91" s="243"/>
      <c r="AS91" s="243"/>
      <c r="AT91" s="243"/>
      <c r="AU91" s="243"/>
      <c r="AV91" s="243"/>
      <c r="AW91" s="243"/>
      <c r="AX91" s="243"/>
      <c r="AY91" s="243"/>
      <c r="AZ91" s="244"/>
      <c r="BA91" s="244"/>
      <c r="BB91" s="244"/>
      <c r="BC91" s="244"/>
      <c r="BD91" s="244"/>
      <c r="BE91" s="237"/>
      <c r="BF91" s="237"/>
      <c r="BG91" s="237"/>
      <c r="BH91" s="237"/>
      <c r="BI91" s="237"/>
      <c r="BJ91" s="237"/>
      <c r="BK91" s="237"/>
      <c r="BL91" s="237"/>
      <c r="BM91" s="237"/>
      <c r="BN91" s="237"/>
      <c r="BO91" s="237"/>
      <c r="BP91" s="237"/>
      <c r="BQ91" s="234">
        <v>85</v>
      </c>
      <c r="BR91" s="239"/>
      <c r="BS91" s="923"/>
      <c r="BT91" s="924"/>
      <c r="BU91" s="924"/>
      <c r="BV91" s="924"/>
      <c r="BW91" s="924"/>
      <c r="BX91" s="924"/>
      <c r="BY91" s="924"/>
      <c r="BZ91" s="924"/>
      <c r="CA91" s="924"/>
      <c r="CB91" s="924"/>
      <c r="CC91" s="924"/>
      <c r="CD91" s="924"/>
      <c r="CE91" s="924"/>
      <c r="CF91" s="924"/>
      <c r="CG91" s="929"/>
      <c r="CH91" s="926"/>
      <c r="CI91" s="927"/>
      <c r="CJ91" s="927"/>
      <c r="CK91" s="927"/>
      <c r="CL91" s="928"/>
      <c r="CM91" s="926"/>
      <c r="CN91" s="927"/>
      <c r="CO91" s="927"/>
      <c r="CP91" s="927"/>
      <c r="CQ91" s="928"/>
      <c r="CR91" s="926"/>
      <c r="CS91" s="927"/>
      <c r="CT91" s="927"/>
      <c r="CU91" s="927"/>
      <c r="CV91" s="928"/>
      <c r="CW91" s="926"/>
      <c r="CX91" s="927"/>
      <c r="CY91" s="927"/>
      <c r="CZ91" s="927"/>
      <c r="DA91" s="928"/>
      <c r="DB91" s="926"/>
      <c r="DC91" s="927"/>
      <c r="DD91" s="927"/>
      <c r="DE91" s="927"/>
      <c r="DF91" s="928"/>
      <c r="DG91" s="926"/>
      <c r="DH91" s="927"/>
      <c r="DI91" s="927"/>
      <c r="DJ91" s="927"/>
      <c r="DK91" s="928"/>
      <c r="DL91" s="926"/>
      <c r="DM91" s="927"/>
      <c r="DN91" s="927"/>
      <c r="DO91" s="927"/>
      <c r="DP91" s="928"/>
      <c r="DQ91" s="926"/>
      <c r="DR91" s="927"/>
      <c r="DS91" s="927"/>
      <c r="DT91" s="927"/>
      <c r="DU91" s="928"/>
      <c r="DV91" s="923"/>
      <c r="DW91" s="924"/>
      <c r="DX91" s="924"/>
      <c r="DY91" s="924"/>
      <c r="DZ91" s="925"/>
      <c r="EA91" s="226"/>
    </row>
    <row r="92" spans="1:131" ht="26.25" hidden="1" customHeight="1" x14ac:dyDescent="0.2">
      <c r="A92" s="241"/>
      <c r="B92" s="242"/>
      <c r="C92" s="242"/>
      <c r="D92" s="242"/>
      <c r="E92" s="242"/>
      <c r="F92" s="242"/>
      <c r="G92" s="242"/>
      <c r="H92" s="242"/>
      <c r="I92" s="242"/>
      <c r="J92" s="242"/>
      <c r="K92" s="242"/>
      <c r="L92" s="242"/>
      <c r="M92" s="242"/>
      <c r="N92" s="242"/>
      <c r="O92" s="242"/>
      <c r="P92" s="242"/>
      <c r="Q92" s="243"/>
      <c r="R92" s="243"/>
      <c r="S92" s="243"/>
      <c r="T92" s="243"/>
      <c r="U92" s="243"/>
      <c r="V92" s="243"/>
      <c r="W92" s="243"/>
      <c r="X92" s="243"/>
      <c r="Y92" s="243"/>
      <c r="Z92" s="243"/>
      <c r="AA92" s="243"/>
      <c r="AB92" s="243"/>
      <c r="AC92" s="243"/>
      <c r="AD92" s="243"/>
      <c r="AE92" s="243"/>
      <c r="AF92" s="243"/>
      <c r="AG92" s="243"/>
      <c r="AH92" s="243"/>
      <c r="AI92" s="243"/>
      <c r="AJ92" s="243"/>
      <c r="AK92" s="243"/>
      <c r="AL92" s="243"/>
      <c r="AM92" s="243"/>
      <c r="AN92" s="243"/>
      <c r="AO92" s="243"/>
      <c r="AP92" s="243"/>
      <c r="AQ92" s="243"/>
      <c r="AR92" s="243"/>
      <c r="AS92" s="243"/>
      <c r="AT92" s="243"/>
      <c r="AU92" s="243"/>
      <c r="AV92" s="243"/>
      <c r="AW92" s="243"/>
      <c r="AX92" s="243"/>
      <c r="AY92" s="243"/>
      <c r="AZ92" s="244"/>
      <c r="BA92" s="244"/>
      <c r="BB92" s="244"/>
      <c r="BC92" s="244"/>
      <c r="BD92" s="244"/>
      <c r="BE92" s="237"/>
      <c r="BF92" s="237"/>
      <c r="BG92" s="237"/>
      <c r="BH92" s="237"/>
      <c r="BI92" s="237"/>
      <c r="BJ92" s="237"/>
      <c r="BK92" s="237"/>
      <c r="BL92" s="237"/>
      <c r="BM92" s="237"/>
      <c r="BN92" s="237"/>
      <c r="BO92" s="237"/>
      <c r="BP92" s="237"/>
      <c r="BQ92" s="234">
        <v>86</v>
      </c>
      <c r="BR92" s="239"/>
      <c r="BS92" s="923"/>
      <c r="BT92" s="924"/>
      <c r="BU92" s="924"/>
      <c r="BV92" s="924"/>
      <c r="BW92" s="924"/>
      <c r="BX92" s="924"/>
      <c r="BY92" s="924"/>
      <c r="BZ92" s="924"/>
      <c r="CA92" s="924"/>
      <c r="CB92" s="924"/>
      <c r="CC92" s="924"/>
      <c r="CD92" s="924"/>
      <c r="CE92" s="924"/>
      <c r="CF92" s="924"/>
      <c r="CG92" s="929"/>
      <c r="CH92" s="926"/>
      <c r="CI92" s="927"/>
      <c r="CJ92" s="927"/>
      <c r="CK92" s="927"/>
      <c r="CL92" s="928"/>
      <c r="CM92" s="926"/>
      <c r="CN92" s="927"/>
      <c r="CO92" s="927"/>
      <c r="CP92" s="927"/>
      <c r="CQ92" s="928"/>
      <c r="CR92" s="926"/>
      <c r="CS92" s="927"/>
      <c r="CT92" s="927"/>
      <c r="CU92" s="927"/>
      <c r="CV92" s="928"/>
      <c r="CW92" s="926"/>
      <c r="CX92" s="927"/>
      <c r="CY92" s="927"/>
      <c r="CZ92" s="927"/>
      <c r="DA92" s="928"/>
      <c r="DB92" s="926"/>
      <c r="DC92" s="927"/>
      <c r="DD92" s="927"/>
      <c r="DE92" s="927"/>
      <c r="DF92" s="928"/>
      <c r="DG92" s="926"/>
      <c r="DH92" s="927"/>
      <c r="DI92" s="927"/>
      <c r="DJ92" s="927"/>
      <c r="DK92" s="928"/>
      <c r="DL92" s="926"/>
      <c r="DM92" s="927"/>
      <c r="DN92" s="927"/>
      <c r="DO92" s="927"/>
      <c r="DP92" s="928"/>
      <c r="DQ92" s="926"/>
      <c r="DR92" s="927"/>
      <c r="DS92" s="927"/>
      <c r="DT92" s="927"/>
      <c r="DU92" s="928"/>
      <c r="DV92" s="923"/>
      <c r="DW92" s="924"/>
      <c r="DX92" s="924"/>
      <c r="DY92" s="924"/>
      <c r="DZ92" s="925"/>
      <c r="EA92" s="226"/>
    </row>
    <row r="93" spans="1:131" ht="26.25" hidden="1" customHeight="1" x14ac:dyDescent="0.2">
      <c r="A93" s="241"/>
      <c r="B93" s="242"/>
      <c r="C93" s="242"/>
      <c r="D93" s="242"/>
      <c r="E93" s="242"/>
      <c r="F93" s="242"/>
      <c r="G93" s="242"/>
      <c r="H93" s="242"/>
      <c r="I93" s="242"/>
      <c r="J93" s="242"/>
      <c r="K93" s="242"/>
      <c r="L93" s="242"/>
      <c r="M93" s="242"/>
      <c r="N93" s="242"/>
      <c r="O93" s="242"/>
      <c r="P93" s="242"/>
      <c r="Q93" s="243"/>
      <c r="R93" s="243"/>
      <c r="S93" s="243"/>
      <c r="T93" s="243"/>
      <c r="U93" s="243"/>
      <c r="V93" s="243"/>
      <c r="W93" s="243"/>
      <c r="X93" s="243"/>
      <c r="Y93" s="243"/>
      <c r="Z93" s="243"/>
      <c r="AA93" s="243"/>
      <c r="AB93" s="243"/>
      <c r="AC93" s="243"/>
      <c r="AD93" s="243"/>
      <c r="AE93" s="243"/>
      <c r="AF93" s="243"/>
      <c r="AG93" s="243"/>
      <c r="AH93" s="243"/>
      <c r="AI93" s="243"/>
      <c r="AJ93" s="243"/>
      <c r="AK93" s="243"/>
      <c r="AL93" s="243"/>
      <c r="AM93" s="243"/>
      <c r="AN93" s="243"/>
      <c r="AO93" s="243"/>
      <c r="AP93" s="243"/>
      <c r="AQ93" s="243"/>
      <c r="AR93" s="243"/>
      <c r="AS93" s="243"/>
      <c r="AT93" s="243"/>
      <c r="AU93" s="243"/>
      <c r="AV93" s="243"/>
      <c r="AW93" s="243"/>
      <c r="AX93" s="243"/>
      <c r="AY93" s="243"/>
      <c r="AZ93" s="244"/>
      <c r="BA93" s="244"/>
      <c r="BB93" s="244"/>
      <c r="BC93" s="244"/>
      <c r="BD93" s="244"/>
      <c r="BE93" s="237"/>
      <c r="BF93" s="237"/>
      <c r="BG93" s="237"/>
      <c r="BH93" s="237"/>
      <c r="BI93" s="237"/>
      <c r="BJ93" s="237"/>
      <c r="BK93" s="237"/>
      <c r="BL93" s="237"/>
      <c r="BM93" s="237"/>
      <c r="BN93" s="237"/>
      <c r="BO93" s="237"/>
      <c r="BP93" s="237"/>
      <c r="BQ93" s="234">
        <v>87</v>
      </c>
      <c r="BR93" s="239"/>
      <c r="BS93" s="923"/>
      <c r="BT93" s="924"/>
      <c r="BU93" s="924"/>
      <c r="BV93" s="924"/>
      <c r="BW93" s="924"/>
      <c r="BX93" s="924"/>
      <c r="BY93" s="924"/>
      <c r="BZ93" s="924"/>
      <c r="CA93" s="924"/>
      <c r="CB93" s="924"/>
      <c r="CC93" s="924"/>
      <c r="CD93" s="924"/>
      <c r="CE93" s="924"/>
      <c r="CF93" s="924"/>
      <c r="CG93" s="929"/>
      <c r="CH93" s="926"/>
      <c r="CI93" s="927"/>
      <c r="CJ93" s="927"/>
      <c r="CK93" s="927"/>
      <c r="CL93" s="928"/>
      <c r="CM93" s="926"/>
      <c r="CN93" s="927"/>
      <c r="CO93" s="927"/>
      <c r="CP93" s="927"/>
      <c r="CQ93" s="928"/>
      <c r="CR93" s="926"/>
      <c r="CS93" s="927"/>
      <c r="CT93" s="927"/>
      <c r="CU93" s="927"/>
      <c r="CV93" s="928"/>
      <c r="CW93" s="926"/>
      <c r="CX93" s="927"/>
      <c r="CY93" s="927"/>
      <c r="CZ93" s="927"/>
      <c r="DA93" s="928"/>
      <c r="DB93" s="926"/>
      <c r="DC93" s="927"/>
      <c r="DD93" s="927"/>
      <c r="DE93" s="927"/>
      <c r="DF93" s="928"/>
      <c r="DG93" s="926"/>
      <c r="DH93" s="927"/>
      <c r="DI93" s="927"/>
      <c r="DJ93" s="927"/>
      <c r="DK93" s="928"/>
      <c r="DL93" s="926"/>
      <c r="DM93" s="927"/>
      <c r="DN93" s="927"/>
      <c r="DO93" s="927"/>
      <c r="DP93" s="928"/>
      <c r="DQ93" s="926"/>
      <c r="DR93" s="927"/>
      <c r="DS93" s="927"/>
      <c r="DT93" s="927"/>
      <c r="DU93" s="928"/>
      <c r="DV93" s="923"/>
      <c r="DW93" s="924"/>
      <c r="DX93" s="924"/>
      <c r="DY93" s="924"/>
      <c r="DZ93" s="925"/>
      <c r="EA93" s="226"/>
    </row>
    <row r="94" spans="1:131" ht="26.25" hidden="1" customHeight="1" x14ac:dyDescent="0.2">
      <c r="A94" s="241"/>
      <c r="B94" s="242"/>
      <c r="C94" s="242"/>
      <c r="D94" s="242"/>
      <c r="E94" s="242"/>
      <c r="F94" s="242"/>
      <c r="G94" s="242"/>
      <c r="H94" s="242"/>
      <c r="I94" s="242"/>
      <c r="J94" s="242"/>
      <c r="K94" s="242"/>
      <c r="L94" s="242"/>
      <c r="M94" s="242"/>
      <c r="N94" s="242"/>
      <c r="O94" s="242"/>
      <c r="P94" s="242"/>
      <c r="Q94" s="243"/>
      <c r="R94" s="243"/>
      <c r="S94" s="243"/>
      <c r="T94" s="243"/>
      <c r="U94" s="243"/>
      <c r="V94" s="243"/>
      <c r="W94" s="243"/>
      <c r="X94" s="243"/>
      <c r="Y94" s="243"/>
      <c r="Z94" s="243"/>
      <c r="AA94" s="243"/>
      <c r="AB94" s="243"/>
      <c r="AC94" s="243"/>
      <c r="AD94" s="243"/>
      <c r="AE94" s="243"/>
      <c r="AF94" s="243"/>
      <c r="AG94" s="243"/>
      <c r="AH94" s="243"/>
      <c r="AI94" s="243"/>
      <c r="AJ94" s="243"/>
      <c r="AK94" s="243"/>
      <c r="AL94" s="243"/>
      <c r="AM94" s="243"/>
      <c r="AN94" s="243"/>
      <c r="AO94" s="243"/>
      <c r="AP94" s="243"/>
      <c r="AQ94" s="243"/>
      <c r="AR94" s="243"/>
      <c r="AS94" s="243"/>
      <c r="AT94" s="243"/>
      <c r="AU94" s="243"/>
      <c r="AV94" s="243"/>
      <c r="AW94" s="243"/>
      <c r="AX94" s="243"/>
      <c r="AY94" s="243"/>
      <c r="AZ94" s="244"/>
      <c r="BA94" s="244"/>
      <c r="BB94" s="244"/>
      <c r="BC94" s="244"/>
      <c r="BD94" s="244"/>
      <c r="BE94" s="237"/>
      <c r="BF94" s="237"/>
      <c r="BG94" s="237"/>
      <c r="BH94" s="237"/>
      <c r="BI94" s="237"/>
      <c r="BJ94" s="237"/>
      <c r="BK94" s="237"/>
      <c r="BL94" s="237"/>
      <c r="BM94" s="237"/>
      <c r="BN94" s="237"/>
      <c r="BO94" s="237"/>
      <c r="BP94" s="237"/>
      <c r="BQ94" s="234">
        <v>88</v>
      </c>
      <c r="BR94" s="239"/>
      <c r="BS94" s="923"/>
      <c r="BT94" s="924"/>
      <c r="BU94" s="924"/>
      <c r="BV94" s="924"/>
      <c r="BW94" s="924"/>
      <c r="BX94" s="924"/>
      <c r="BY94" s="924"/>
      <c r="BZ94" s="924"/>
      <c r="CA94" s="924"/>
      <c r="CB94" s="924"/>
      <c r="CC94" s="924"/>
      <c r="CD94" s="924"/>
      <c r="CE94" s="924"/>
      <c r="CF94" s="924"/>
      <c r="CG94" s="929"/>
      <c r="CH94" s="926"/>
      <c r="CI94" s="927"/>
      <c r="CJ94" s="927"/>
      <c r="CK94" s="927"/>
      <c r="CL94" s="928"/>
      <c r="CM94" s="926"/>
      <c r="CN94" s="927"/>
      <c r="CO94" s="927"/>
      <c r="CP94" s="927"/>
      <c r="CQ94" s="928"/>
      <c r="CR94" s="926"/>
      <c r="CS94" s="927"/>
      <c r="CT94" s="927"/>
      <c r="CU94" s="927"/>
      <c r="CV94" s="928"/>
      <c r="CW94" s="926"/>
      <c r="CX94" s="927"/>
      <c r="CY94" s="927"/>
      <c r="CZ94" s="927"/>
      <c r="DA94" s="928"/>
      <c r="DB94" s="926"/>
      <c r="DC94" s="927"/>
      <c r="DD94" s="927"/>
      <c r="DE94" s="927"/>
      <c r="DF94" s="928"/>
      <c r="DG94" s="926"/>
      <c r="DH94" s="927"/>
      <c r="DI94" s="927"/>
      <c r="DJ94" s="927"/>
      <c r="DK94" s="928"/>
      <c r="DL94" s="926"/>
      <c r="DM94" s="927"/>
      <c r="DN94" s="927"/>
      <c r="DO94" s="927"/>
      <c r="DP94" s="928"/>
      <c r="DQ94" s="926"/>
      <c r="DR94" s="927"/>
      <c r="DS94" s="927"/>
      <c r="DT94" s="927"/>
      <c r="DU94" s="928"/>
      <c r="DV94" s="923"/>
      <c r="DW94" s="924"/>
      <c r="DX94" s="924"/>
      <c r="DY94" s="924"/>
      <c r="DZ94" s="925"/>
      <c r="EA94" s="226"/>
    </row>
    <row r="95" spans="1:131" ht="26.25" hidden="1" customHeight="1" x14ac:dyDescent="0.2">
      <c r="A95" s="241"/>
      <c r="B95" s="242"/>
      <c r="C95" s="242"/>
      <c r="D95" s="242"/>
      <c r="E95" s="242"/>
      <c r="F95" s="242"/>
      <c r="G95" s="242"/>
      <c r="H95" s="242"/>
      <c r="I95" s="242"/>
      <c r="J95" s="242"/>
      <c r="K95" s="242"/>
      <c r="L95" s="242"/>
      <c r="M95" s="242"/>
      <c r="N95" s="242"/>
      <c r="O95" s="242"/>
      <c r="P95" s="242"/>
      <c r="Q95" s="243"/>
      <c r="R95" s="243"/>
      <c r="S95" s="243"/>
      <c r="T95" s="243"/>
      <c r="U95" s="243"/>
      <c r="V95" s="243"/>
      <c r="W95" s="243"/>
      <c r="X95" s="243"/>
      <c r="Y95" s="243"/>
      <c r="Z95" s="243"/>
      <c r="AA95" s="243"/>
      <c r="AB95" s="243"/>
      <c r="AC95" s="243"/>
      <c r="AD95" s="243"/>
      <c r="AE95" s="243"/>
      <c r="AF95" s="243"/>
      <c r="AG95" s="243"/>
      <c r="AH95" s="243"/>
      <c r="AI95" s="243"/>
      <c r="AJ95" s="243"/>
      <c r="AK95" s="243"/>
      <c r="AL95" s="243"/>
      <c r="AM95" s="243"/>
      <c r="AN95" s="243"/>
      <c r="AO95" s="243"/>
      <c r="AP95" s="243"/>
      <c r="AQ95" s="243"/>
      <c r="AR95" s="243"/>
      <c r="AS95" s="243"/>
      <c r="AT95" s="243"/>
      <c r="AU95" s="243"/>
      <c r="AV95" s="243"/>
      <c r="AW95" s="243"/>
      <c r="AX95" s="243"/>
      <c r="AY95" s="243"/>
      <c r="AZ95" s="244"/>
      <c r="BA95" s="244"/>
      <c r="BB95" s="244"/>
      <c r="BC95" s="244"/>
      <c r="BD95" s="244"/>
      <c r="BE95" s="237"/>
      <c r="BF95" s="237"/>
      <c r="BG95" s="237"/>
      <c r="BH95" s="237"/>
      <c r="BI95" s="237"/>
      <c r="BJ95" s="237"/>
      <c r="BK95" s="237"/>
      <c r="BL95" s="237"/>
      <c r="BM95" s="237"/>
      <c r="BN95" s="237"/>
      <c r="BO95" s="237"/>
      <c r="BP95" s="237"/>
      <c r="BQ95" s="234">
        <v>89</v>
      </c>
      <c r="BR95" s="239"/>
      <c r="BS95" s="923"/>
      <c r="BT95" s="924"/>
      <c r="BU95" s="924"/>
      <c r="BV95" s="924"/>
      <c r="BW95" s="924"/>
      <c r="BX95" s="924"/>
      <c r="BY95" s="924"/>
      <c r="BZ95" s="924"/>
      <c r="CA95" s="924"/>
      <c r="CB95" s="924"/>
      <c r="CC95" s="924"/>
      <c r="CD95" s="924"/>
      <c r="CE95" s="924"/>
      <c r="CF95" s="924"/>
      <c r="CG95" s="929"/>
      <c r="CH95" s="926"/>
      <c r="CI95" s="927"/>
      <c r="CJ95" s="927"/>
      <c r="CK95" s="927"/>
      <c r="CL95" s="928"/>
      <c r="CM95" s="926"/>
      <c r="CN95" s="927"/>
      <c r="CO95" s="927"/>
      <c r="CP95" s="927"/>
      <c r="CQ95" s="928"/>
      <c r="CR95" s="926"/>
      <c r="CS95" s="927"/>
      <c r="CT95" s="927"/>
      <c r="CU95" s="927"/>
      <c r="CV95" s="928"/>
      <c r="CW95" s="926"/>
      <c r="CX95" s="927"/>
      <c r="CY95" s="927"/>
      <c r="CZ95" s="927"/>
      <c r="DA95" s="928"/>
      <c r="DB95" s="926"/>
      <c r="DC95" s="927"/>
      <c r="DD95" s="927"/>
      <c r="DE95" s="927"/>
      <c r="DF95" s="928"/>
      <c r="DG95" s="926"/>
      <c r="DH95" s="927"/>
      <c r="DI95" s="927"/>
      <c r="DJ95" s="927"/>
      <c r="DK95" s="928"/>
      <c r="DL95" s="926"/>
      <c r="DM95" s="927"/>
      <c r="DN95" s="927"/>
      <c r="DO95" s="927"/>
      <c r="DP95" s="928"/>
      <c r="DQ95" s="926"/>
      <c r="DR95" s="927"/>
      <c r="DS95" s="927"/>
      <c r="DT95" s="927"/>
      <c r="DU95" s="928"/>
      <c r="DV95" s="923"/>
      <c r="DW95" s="924"/>
      <c r="DX95" s="924"/>
      <c r="DY95" s="924"/>
      <c r="DZ95" s="925"/>
      <c r="EA95" s="226"/>
    </row>
    <row r="96" spans="1:131" ht="26.25" hidden="1" customHeight="1" x14ac:dyDescent="0.2">
      <c r="A96" s="241"/>
      <c r="B96" s="242"/>
      <c r="C96" s="242"/>
      <c r="D96" s="242"/>
      <c r="E96" s="242"/>
      <c r="F96" s="242"/>
      <c r="G96" s="242"/>
      <c r="H96" s="242"/>
      <c r="I96" s="242"/>
      <c r="J96" s="242"/>
      <c r="K96" s="242"/>
      <c r="L96" s="242"/>
      <c r="M96" s="242"/>
      <c r="N96" s="242"/>
      <c r="O96" s="242"/>
      <c r="P96" s="242"/>
      <c r="Q96" s="243"/>
      <c r="R96" s="243"/>
      <c r="S96" s="243"/>
      <c r="T96" s="243"/>
      <c r="U96" s="243"/>
      <c r="V96" s="243"/>
      <c r="W96" s="243"/>
      <c r="X96" s="243"/>
      <c r="Y96" s="243"/>
      <c r="Z96" s="243"/>
      <c r="AA96" s="243"/>
      <c r="AB96" s="243"/>
      <c r="AC96" s="243"/>
      <c r="AD96" s="243"/>
      <c r="AE96" s="243"/>
      <c r="AF96" s="243"/>
      <c r="AG96" s="243"/>
      <c r="AH96" s="243"/>
      <c r="AI96" s="243"/>
      <c r="AJ96" s="243"/>
      <c r="AK96" s="243"/>
      <c r="AL96" s="243"/>
      <c r="AM96" s="243"/>
      <c r="AN96" s="243"/>
      <c r="AO96" s="243"/>
      <c r="AP96" s="243"/>
      <c r="AQ96" s="243"/>
      <c r="AR96" s="243"/>
      <c r="AS96" s="243"/>
      <c r="AT96" s="243"/>
      <c r="AU96" s="243"/>
      <c r="AV96" s="243"/>
      <c r="AW96" s="243"/>
      <c r="AX96" s="243"/>
      <c r="AY96" s="243"/>
      <c r="AZ96" s="244"/>
      <c r="BA96" s="244"/>
      <c r="BB96" s="244"/>
      <c r="BC96" s="244"/>
      <c r="BD96" s="244"/>
      <c r="BE96" s="237"/>
      <c r="BF96" s="237"/>
      <c r="BG96" s="237"/>
      <c r="BH96" s="237"/>
      <c r="BI96" s="237"/>
      <c r="BJ96" s="237"/>
      <c r="BK96" s="237"/>
      <c r="BL96" s="237"/>
      <c r="BM96" s="237"/>
      <c r="BN96" s="237"/>
      <c r="BO96" s="237"/>
      <c r="BP96" s="237"/>
      <c r="BQ96" s="234">
        <v>90</v>
      </c>
      <c r="BR96" s="239"/>
      <c r="BS96" s="923"/>
      <c r="BT96" s="924"/>
      <c r="BU96" s="924"/>
      <c r="BV96" s="924"/>
      <c r="BW96" s="924"/>
      <c r="BX96" s="924"/>
      <c r="BY96" s="924"/>
      <c r="BZ96" s="924"/>
      <c r="CA96" s="924"/>
      <c r="CB96" s="924"/>
      <c r="CC96" s="924"/>
      <c r="CD96" s="924"/>
      <c r="CE96" s="924"/>
      <c r="CF96" s="924"/>
      <c r="CG96" s="929"/>
      <c r="CH96" s="926"/>
      <c r="CI96" s="927"/>
      <c r="CJ96" s="927"/>
      <c r="CK96" s="927"/>
      <c r="CL96" s="928"/>
      <c r="CM96" s="926"/>
      <c r="CN96" s="927"/>
      <c r="CO96" s="927"/>
      <c r="CP96" s="927"/>
      <c r="CQ96" s="928"/>
      <c r="CR96" s="926"/>
      <c r="CS96" s="927"/>
      <c r="CT96" s="927"/>
      <c r="CU96" s="927"/>
      <c r="CV96" s="928"/>
      <c r="CW96" s="926"/>
      <c r="CX96" s="927"/>
      <c r="CY96" s="927"/>
      <c r="CZ96" s="927"/>
      <c r="DA96" s="928"/>
      <c r="DB96" s="926"/>
      <c r="DC96" s="927"/>
      <c r="DD96" s="927"/>
      <c r="DE96" s="927"/>
      <c r="DF96" s="928"/>
      <c r="DG96" s="926"/>
      <c r="DH96" s="927"/>
      <c r="DI96" s="927"/>
      <c r="DJ96" s="927"/>
      <c r="DK96" s="928"/>
      <c r="DL96" s="926"/>
      <c r="DM96" s="927"/>
      <c r="DN96" s="927"/>
      <c r="DO96" s="927"/>
      <c r="DP96" s="928"/>
      <c r="DQ96" s="926"/>
      <c r="DR96" s="927"/>
      <c r="DS96" s="927"/>
      <c r="DT96" s="927"/>
      <c r="DU96" s="928"/>
      <c r="DV96" s="923"/>
      <c r="DW96" s="924"/>
      <c r="DX96" s="924"/>
      <c r="DY96" s="924"/>
      <c r="DZ96" s="925"/>
      <c r="EA96" s="226"/>
    </row>
    <row r="97" spans="1:131" ht="26.25" hidden="1" customHeight="1" x14ac:dyDescent="0.2">
      <c r="A97" s="241"/>
      <c r="B97" s="242"/>
      <c r="C97" s="242"/>
      <c r="D97" s="242"/>
      <c r="E97" s="242"/>
      <c r="F97" s="242"/>
      <c r="G97" s="242"/>
      <c r="H97" s="242"/>
      <c r="I97" s="242"/>
      <c r="J97" s="242"/>
      <c r="K97" s="242"/>
      <c r="L97" s="242"/>
      <c r="M97" s="242"/>
      <c r="N97" s="242"/>
      <c r="O97" s="242"/>
      <c r="P97" s="242"/>
      <c r="Q97" s="243"/>
      <c r="R97" s="243"/>
      <c r="S97" s="243"/>
      <c r="T97" s="243"/>
      <c r="U97" s="243"/>
      <c r="V97" s="243"/>
      <c r="W97" s="243"/>
      <c r="X97" s="243"/>
      <c r="Y97" s="243"/>
      <c r="Z97" s="243"/>
      <c r="AA97" s="243"/>
      <c r="AB97" s="243"/>
      <c r="AC97" s="243"/>
      <c r="AD97" s="243"/>
      <c r="AE97" s="243"/>
      <c r="AF97" s="243"/>
      <c r="AG97" s="243"/>
      <c r="AH97" s="243"/>
      <c r="AI97" s="243"/>
      <c r="AJ97" s="243"/>
      <c r="AK97" s="243"/>
      <c r="AL97" s="243"/>
      <c r="AM97" s="243"/>
      <c r="AN97" s="243"/>
      <c r="AO97" s="243"/>
      <c r="AP97" s="243"/>
      <c r="AQ97" s="243"/>
      <c r="AR97" s="243"/>
      <c r="AS97" s="243"/>
      <c r="AT97" s="243"/>
      <c r="AU97" s="243"/>
      <c r="AV97" s="243"/>
      <c r="AW97" s="243"/>
      <c r="AX97" s="243"/>
      <c r="AY97" s="243"/>
      <c r="AZ97" s="244"/>
      <c r="BA97" s="244"/>
      <c r="BB97" s="244"/>
      <c r="BC97" s="244"/>
      <c r="BD97" s="244"/>
      <c r="BE97" s="237"/>
      <c r="BF97" s="237"/>
      <c r="BG97" s="237"/>
      <c r="BH97" s="237"/>
      <c r="BI97" s="237"/>
      <c r="BJ97" s="237"/>
      <c r="BK97" s="237"/>
      <c r="BL97" s="237"/>
      <c r="BM97" s="237"/>
      <c r="BN97" s="237"/>
      <c r="BO97" s="237"/>
      <c r="BP97" s="237"/>
      <c r="BQ97" s="234">
        <v>91</v>
      </c>
      <c r="BR97" s="239"/>
      <c r="BS97" s="923"/>
      <c r="BT97" s="924"/>
      <c r="BU97" s="924"/>
      <c r="BV97" s="924"/>
      <c r="BW97" s="924"/>
      <c r="BX97" s="924"/>
      <c r="BY97" s="924"/>
      <c r="BZ97" s="924"/>
      <c r="CA97" s="924"/>
      <c r="CB97" s="924"/>
      <c r="CC97" s="924"/>
      <c r="CD97" s="924"/>
      <c r="CE97" s="924"/>
      <c r="CF97" s="924"/>
      <c r="CG97" s="929"/>
      <c r="CH97" s="926"/>
      <c r="CI97" s="927"/>
      <c r="CJ97" s="927"/>
      <c r="CK97" s="927"/>
      <c r="CL97" s="928"/>
      <c r="CM97" s="926"/>
      <c r="CN97" s="927"/>
      <c r="CO97" s="927"/>
      <c r="CP97" s="927"/>
      <c r="CQ97" s="928"/>
      <c r="CR97" s="926"/>
      <c r="CS97" s="927"/>
      <c r="CT97" s="927"/>
      <c r="CU97" s="927"/>
      <c r="CV97" s="928"/>
      <c r="CW97" s="926"/>
      <c r="CX97" s="927"/>
      <c r="CY97" s="927"/>
      <c r="CZ97" s="927"/>
      <c r="DA97" s="928"/>
      <c r="DB97" s="926"/>
      <c r="DC97" s="927"/>
      <c r="DD97" s="927"/>
      <c r="DE97" s="927"/>
      <c r="DF97" s="928"/>
      <c r="DG97" s="926"/>
      <c r="DH97" s="927"/>
      <c r="DI97" s="927"/>
      <c r="DJ97" s="927"/>
      <c r="DK97" s="928"/>
      <c r="DL97" s="926"/>
      <c r="DM97" s="927"/>
      <c r="DN97" s="927"/>
      <c r="DO97" s="927"/>
      <c r="DP97" s="928"/>
      <c r="DQ97" s="926"/>
      <c r="DR97" s="927"/>
      <c r="DS97" s="927"/>
      <c r="DT97" s="927"/>
      <c r="DU97" s="928"/>
      <c r="DV97" s="923"/>
      <c r="DW97" s="924"/>
      <c r="DX97" s="924"/>
      <c r="DY97" s="924"/>
      <c r="DZ97" s="925"/>
      <c r="EA97" s="226"/>
    </row>
    <row r="98" spans="1:131" ht="26.25" hidden="1" customHeight="1" x14ac:dyDescent="0.2">
      <c r="A98" s="241"/>
      <c r="B98" s="242"/>
      <c r="C98" s="242"/>
      <c r="D98" s="242"/>
      <c r="E98" s="242"/>
      <c r="F98" s="242"/>
      <c r="G98" s="242"/>
      <c r="H98" s="242"/>
      <c r="I98" s="242"/>
      <c r="J98" s="242"/>
      <c r="K98" s="242"/>
      <c r="L98" s="242"/>
      <c r="M98" s="242"/>
      <c r="N98" s="242"/>
      <c r="O98" s="242"/>
      <c r="P98" s="242"/>
      <c r="Q98" s="243"/>
      <c r="R98" s="243"/>
      <c r="S98" s="243"/>
      <c r="T98" s="243"/>
      <c r="U98" s="243"/>
      <c r="V98" s="243"/>
      <c r="W98" s="243"/>
      <c r="X98" s="243"/>
      <c r="Y98" s="243"/>
      <c r="Z98" s="243"/>
      <c r="AA98" s="243"/>
      <c r="AB98" s="243"/>
      <c r="AC98" s="243"/>
      <c r="AD98" s="243"/>
      <c r="AE98" s="243"/>
      <c r="AF98" s="243"/>
      <c r="AG98" s="243"/>
      <c r="AH98" s="243"/>
      <c r="AI98" s="243"/>
      <c r="AJ98" s="243"/>
      <c r="AK98" s="243"/>
      <c r="AL98" s="243"/>
      <c r="AM98" s="243"/>
      <c r="AN98" s="243"/>
      <c r="AO98" s="243"/>
      <c r="AP98" s="243"/>
      <c r="AQ98" s="243"/>
      <c r="AR98" s="243"/>
      <c r="AS98" s="243"/>
      <c r="AT98" s="243"/>
      <c r="AU98" s="243"/>
      <c r="AV98" s="243"/>
      <c r="AW98" s="243"/>
      <c r="AX98" s="243"/>
      <c r="AY98" s="243"/>
      <c r="AZ98" s="244"/>
      <c r="BA98" s="244"/>
      <c r="BB98" s="244"/>
      <c r="BC98" s="244"/>
      <c r="BD98" s="244"/>
      <c r="BE98" s="237"/>
      <c r="BF98" s="237"/>
      <c r="BG98" s="237"/>
      <c r="BH98" s="237"/>
      <c r="BI98" s="237"/>
      <c r="BJ98" s="237"/>
      <c r="BK98" s="237"/>
      <c r="BL98" s="237"/>
      <c r="BM98" s="237"/>
      <c r="BN98" s="237"/>
      <c r="BO98" s="237"/>
      <c r="BP98" s="237"/>
      <c r="BQ98" s="234">
        <v>92</v>
      </c>
      <c r="BR98" s="239"/>
      <c r="BS98" s="923"/>
      <c r="BT98" s="924"/>
      <c r="BU98" s="924"/>
      <c r="BV98" s="924"/>
      <c r="BW98" s="924"/>
      <c r="BX98" s="924"/>
      <c r="BY98" s="924"/>
      <c r="BZ98" s="924"/>
      <c r="CA98" s="924"/>
      <c r="CB98" s="924"/>
      <c r="CC98" s="924"/>
      <c r="CD98" s="924"/>
      <c r="CE98" s="924"/>
      <c r="CF98" s="924"/>
      <c r="CG98" s="929"/>
      <c r="CH98" s="926"/>
      <c r="CI98" s="927"/>
      <c r="CJ98" s="927"/>
      <c r="CK98" s="927"/>
      <c r="CL98" s="928"/>
      <c r="CM98" s="926"/>
      <c r="CN98" s="927"/>
      <c r="CO98" s="927"/>
      <c r="CP98" s="927"/>
      <c r="CQ98" s="928"/>
      <c r="CR98" s="926"/>
      <c r="CS98" s="927"/>
      <c r="CT98" s="927"/>
      <c r="CU98" s="927"/>
      <c r="CV98" s="928"/>
      <c r="CW98" s="926"/>
      <c r="CX98" s="927"/>
      <c r="CY98" s="927"/>
      <c r="CZ98" s="927"/>
      <c r="DA98" s="928"/>
      <c r="DB98" s="926"/>
      <c r="DC98" s="927"/>
      <c r="DD98" s="927"/>
      <c r="DE98" s="927"/>
      <c r="DF98" s="928"/>
      <c r="DG98" s="926"/>
      <c r="DH98" s="927"/>
      <c r="DI98" s="927"/>
      <c r="DJ98" s="927"/>
      <c r="DK98" s="928"/>
      <c r="DL98" s="926"/>
      <c r="DM98" s="927"/>
      <c r="DN98" s="927"/>
      <c r="DO98" s="927"/>
      <c r="DP98" s="928"/>
      <c r="DQ98" s="926"/>
      <c r="DR98" s="927"/>
      <c r="DS98" s="927"/>
      <c r="DT98" s="927"/>
      <c r="DU98" s="928"/>
      <c r="DV98" s="923"/>
      <c r="DW98" s="924"/>
      <c r="DX98" s="924"/>
      <c r="DY98" s="924"/>
      <c r="DZ98" s="925"/>
      <c r="EA98" s="226"/>
    </row>
    <row r="99" spans="1:131" ht="26.25" hidden="1" customHeight="1" x14ac:dyDescent="0.2">
      <c r="A99" s="241"/>
      <c r="B99" s="242"/>
      <c r="C99" s="242"/>
      <c r="D99" s="242"/>
      <c r="E99" s="242"/>
      <c r="F99" s="242"/>
      <c r="G99" s="242"/>
      <c r="H99" s="242"/>
      <c r="I99" s="242"/>
      <c r="J99" s="242"/>
      <c r="K99" s="242"/>
      <c r="L99" s="242"/>
      <c r="M99" s="242"/>
      <c r="N99" s="242"/>
      <c r="O99" s="242"/>
      <c r="P99" s="242"/>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4"/>
      <c r="BA99" s="244"/>
      <c r="BB99" s="244"/>
      <c r="BC99" s="244"/>
      <c r="BD99" s="244"/>
      <c r="BE99" s="237"/>
      <c r="BF99" s="237"/>
      <c r="BG99" s="237"/>
      <c r="BH99" s="237"/>
      <c r="BI99" s="237"/>
      <c r="BJ99" s="237"/>
      <c r="BK99" s="237"/>
      <c r="BL99" s="237"/>
      <c r="BM99" s="237"/>
      <c r="BN99" s="237"/>
      <c r="BO99" s="237"/>
      <c r="BP99" s="237"/>
      <c r="BQ99" s="234">
        <v>93</v>
      </c>
      <c r="BR99" s="239"/>
      <c r="BS99" s="923"/>
      <c r="BT99" s="924"/>
      <c r="BU99" s="924"/>
      <c r="BV99" s="924"/>
      <c r="BW99" s="924"/>
      <c r="BX99" s="924"/>
      <c r="BY99" s="924"/>
      <c r="BZ99" s="924"/>
      <c r="CA99" s="924"/>
      <c r="CB99" s="924"/>
      <c r="CC99" s="924"/>
      <c r="CD99" s="924"/>
      <c r="CE99" s="924"/>
      <c r="CF99" s="924"/>
      <c r="CG99" s="929"/>
      <c r="CH99" s="926"/>
      <c r="CI99" s="927"/>
      <c r="CJ99" s="927"/>
      <c r="CK99" s="927"/>
      <c r="CL99" s="928"/>
      <c r="CM99" s="926"/>
      <c r="CN99" s="927"/>
      <c r="CO99" s="927"/>
      <c r="CP99" s="927"/>
      <c r="CQ99" s="928"/>
      <c r="CR99" s="926"/>
      <c r="CS99" s="927"/>
      <c r="CT99" s="927"/>
      <c r="CU99" s="927"/>
      <c r="CV99" s="928"/>
      <c r="CW99" s="926"/>
      <c r="CX99" s="927"/>
      <c r="CY99" s="927"/>
      <c r="CZ99" s="927"/>
      <c r="DA99" s="928"/>
      <c r="DB99" s="926"/>
      <c r="DC99" s="927"/>
      <c r="DD99" s="927"/>
      <c r="DE99" s="927"/>
      <c r="DF99" s="928"/>
      <c r="DG99" s="926"/>
      <c r="DH99" s="927"/>
      <c r="DI99" s="927"/>
      <c r="DJ99" s="927"/>
      <c r="DK99" s="928"/>
      <c r="DL99" s="926"/>
      <c r="DM99" s="927"/>
      <c r="DN99" s="927"/>
      <c r="DO99" s="927"/>
      <c r="DP99" s="928"/>
      <c r="DQ99" s="926"/>
      <c r="DR99" s="927"/>
      <c r="DS99" s="927"/>
      <c r="DT99" s="927"/>
      <c r="DU99" s="928"/>
      <c r="DV99" s="923"/>
      <c r="DW99" s="924"/>
      <c r="DX99" s="924"/>
      <c r="DY99" s="924"/>
      <c r="DZ99" s="925"/>
      <c r="EA99" s="226"/>
    </row>
    <row r="100" spans="1:131" ht="26.25" hidden="1" customHeight="1" x14ac:dyDescent="0.2">
      <c r="A100" s="241"/>
      <c r="B100" s="242"/>
      <c r="C100" s="242"/>
      <c r="D100" s="242"/>
      <c r="E100" s="242"/>
      <c r="F100" s="242"/>
      <c r="G100" s="242"/>
      <c r="H100" s="242"/>
      <c r="I100" s="242"/>
      <c r="J100" s="242"/>
      <c r="K100" s="242"/>
      <c r="L100" s="242"/>
      <c r="M100" s="242"/>
      <c r="N100" s="242"/>
      <c r="O100" s="242"/>
      <c r="P100" s="242"/>
      <c r="Q100" s="243"/>
      <c r="R100" s="243"/>
      <c r="S100" s="243"/>
      <c r="T100" s="243"/>
      <c r="U100" s="243"/>
      <c r="V100" s="243"/>
      <c r="W100" s="243"/>
      <c r="X100" s="243"/>
      <c r="Y100" s="243"/>
      <c r="Z100" s="243"/>
      <c r="AA100" s="243"/>
      <c r="AB100" s="243"/>
      <c r="AC100" s="243"/>
      <c r="AD100" s="243"/>
      <c r="AE100" s="243"/>
      <c r="AF100" s="243"/>
      <c r="AG100" s="243"/>
      <c r="AH100" s="243"/>
      <c r="AI100" s="243"/>
      <c r="AJ100" s="243"/>
      <c r="AK100" s="243"/>
      <c r="AL100" s="243"/>
      <c r="AM100" s="243"/>
      <c r="AN100" s="243"/>
      <c r="AO100" s="243"/>
      <c r="AP100" s="243"/>
      <c r="AQ100" s="243"/>
      <c r="AR100" s="243"/>
      <c r="AS100" s="243"/>
      <c r="AT100" s="243"/>
      <c r="AU100" s="243"/>
      <c r="AV100" s="243"/>
      <c r="AW100" s="243"/>
      <c r="AX100" s="243"/>
      <c r="AY100" s="243"/>
      <c r="AZ100" s="244"/>
      <c r="BA100" s="244"/>
      <c r="BB100" s="244"/>
      <c r="BC100" s="244"/>
      <c r="BD100" s="244"/>
      <c r="BE100" s="237"/>
      <c r="BF100" s="237"/>
      <c r="BG100" s="237"/>
      <c r="BH100" s="237"/>
      <c r="BI100" s="237"/>
      <c r="BJ100" s="237"/>
      <c r="BK100" s="237"/>
      <c r="BL100" s="237"/>
      <c r="BM100" s="237"/>
      <c r="BN100" s="237"/>
      <c r="BO100" s="237"/>
      <c r="BP100" s="237"/>
      <c r="BQ100" s="234">
        <v>94</v>
      </c>
      <c r="BR100" s="239"/>
      <c r="BS100" s="923"/>
      <c r="BT100" s="924"/>
      <c r="BU100" s="924"/>
      <c r="BV100" s="924"/>
      <c r="BW100" s="924"/>
      <c r="BX100" s="924"/>
      <c r="BY100" s="924"/>
      <c r="BZ100" s="924"/>
      <c r="CA100" s="924"/>
      <c r="CB100" s="924"/>
      <c r="CC100" s="924"/>
      <c r="CD100" s="924"/>
      <c r="CE100" s="924"/>
      <c r="CF100" s="924"/>
      <c r="CG100" s="929"/>
      <c r="CH100" s="926"/>
      <c r="CI100" s="927"/>
      <c r="CJ100" s="927"/>
      <c r="CK100" s="927"/>
      <c r="CL100" s="928"/>
      <c r="CM100" s="926"/>
      <c r="CN100" s="927"/>
      <c r="CO100" s="927"/>
      <c r="CP100" s="927"/>
      <c r="CQ100" s="928"/>
      <c r="CR100" s="926"/>
      <c r="CS100" s="927"/>
      <c r="CT100" s="927"/>
      <c r="CU100" s="927"/>
      <c r="CV100" s="928"/>
      <c r="CW100" s="926"/>
      <c r="CX100" s="927"/>
      <c r="CY100" s="927"/>
      <c r="CZ100" s="927"/>
      <c r="DA100" s="928"/>
      <c r="DB100" s="926"/>
      <c r="DC100" s="927"/>
      <c r="DD100" s="927"/>
      <c r="DE100" s="927"/>
      <c r="DF100" s="928"/>
      <c r="DG100" s="926"/>
      <c r="DH100" s="927"/>
      <c r="DI100" s="927"/>
      <c r="DJ100" s="927"/>
      <c r="DK100" s="928"/>
      <c r="DL100" s="926"/>
      <c r="DM100" s="927"/>
      <c r="DN100" s="927"/>
      <c r="DO100" s="927"/>
      <c r="DP100" s="928"/>
      <c r="DQ100" s="926"/>
      <c r="DR100" s="927"/>
      <c r="DS100" s="927"/>
      <c r="DT100" s="927"/>
      <c r="DU100" s="928"/>
      <c r="DV100" s="923"/>
      <c r="DW100" s="924"/>
      <c r="DX100" s="924"/>
      <c r="DY100" s="924"/>
      <c r="DZ100" s="925"/>
      <c r="EA100" s="226"/>
    </row>
    <row r="101" spans="1:131" ht="26.25" hidden="1" customHeight="1" x14ac:dyDescent="0.2">
      <c r="A101" s="241"/>
      <c r="B101" s="242"/>
      <c r="C101" s="242"/>
      <c r="D101" s="242"/>
      <c r="E101" s="242"/>
      <c r="F101" s="242"/>
      <c r="G101" s="242"/>
      <c r="H101" s="242"/>
      <c r="I101" s="242"/>
      <c r="J101" s="242"/>
      <c r="K101" s="242"/>
      <c r="L101" s="242"/>
      <c r="M101" s="242"/>
      <c r="N101" s="242"/>
      <c r="O101" s="242"/>
      <c r="P101" s="242"/>
      <c r="Q101" s="243"/>
      <c r="R101" s="243"/>
      <c r="S101" s="243"/>
      <c r="T101" s="243"/>
      <c r="U101" s="243"/>
      <c r="V101" s="243"/>
      <c r="W101" s="243"/>
      <c r="X101" s="243"/>
      <c r="Y101" s="243"/>
      <c r="Z101" s="243"/>
      <c r="AA101" s="243"/>
      <c r="AB101" s="243"/>
      <c r="AC101" s="243"/>
      <c r="AD101" s="243"/>
      <c r="AE101" s="243"/>
      <c r="AF101" s="243"/>
      <c r="AG101" s="243"/>
      <c r="AH101" s="243"/>
      <c r="AI101" s="243"/>
      <c r="AJ101" s="243"/>
      <c r="AK101" s="243"/>
      <c r="AL101" s="243"/>
      <c r="AM101" s="243"/>
      <c r="AN101" s="243"/>
      <c r="AO101" s="243"/>
      <c r="AP101" s="243"/>
      <c r="AQ101" s="243"/>
      <c r="AR101" s="243"/>
      <c r="AS101" s="243"/>
      <c r="AT101" s="243"/>
      <c r="AU101" s="243"/>
      <c r="AV101" s="243"/>
      <c r="AW101" s="243"/>
      <c r="AX101" s="243"/>
      <c r="AY101" s="243"/>
      <c r="AZ101" s="244"/>
      <c r="BA101" s="244"/>
      <c r="BB101" s="244"/>
      <c r="BC101" s="244"/>
      <c r="BD101" s="244"/>
      <c r="BE101" s="237"/>
      <c r="BF101" s="237"/>
      <c r="BG101" s="237"/>
      <c r="BH101" s="237"/>
      <c r="BI101" s="237"/>
      <c r="BJ101" s="237"/>
      <c r="BK101" s="237"/>
      <c r="BL101" s="237"/>
      <c r="BM101" s="237"/>
      <c r="BN101" s="237"/>
      <c r="BO101" s="237"/>
      <c r="BP101" s="237"/>
      <c r="BQ101" s="234">
        <v>95</v>
      </c>
      <c r="BR101" s="239"/>
      <c r="BS101" s="923"/>
      <c r="BT101" s="924"/>
      <c r="BU101" s="924"/>
      <c r="BV101" s="924"/>
      <c r="BW101" s="924"/>
      <c r="BX101" s="924"/>
      <c r="BY101" s="924"/>
      <c r="BZ101" s="924"/>
      <c r="CA101" s="924"/>
      <c r="CB101" s="924"/>
      <c r="CC101" s="924"/>
      <c r="CD101" s="924"/>
      <c r="CE101" s="924"/>
      <c r="CF101" s="924"/>
      <c r="CG101" s="929"/>
      <c r="CH101" s="926"/>
      <c r="CI101" s="927"/>
      <c r="CJ101" s="927"/>
      <c r="CK101" s="927"/>
      <c r="CL101" s="928"/>
      <c r="CM101" s="926"/>
      <c r="CN101" s="927"/>
      <c r="CO101" s="927"/>
      <c r="CP101" s="927"/>
      <c r="CQ101" s="928"/>
      <c r="CR101" s="926"/>
      <c r="CS101" s="927"/>
      <c r="CT101" s="927"/>
      <c r="CU101" s="927"/>
      <c r="CV101" s="928"/>
      <c r="CW101" s="926"/>
      <c r="CX101" s="927"/>
      <c r="CY101" s="927"/>
      <c r="CZ101" s="927"/>
      <c r="DA101" s="928"/>
      <c r="DB101" s="926"/>
      <c r="DC101" s="927"/>
      <c r="DD101" s="927"/>
      <c r="DE101" s="927"/>
      <c r="DF101" s="928"/>
      <c r="DG101" s="926"/>
      <c r="DH101" s="927"/>
      <c r="DI101" s="927"/>
      <c r="DJ101" s="927"/>
      <c r="DK101" s="928"/>
      <c r="DL101" s="926"/>
      <c r="DM101" s="927"/>
      <c r="DN101" s="927"/>
      <c r="DO101" s="927"/>
      <c r="DP101" s="928"/>
      <c r="DQ101" s="926"/>
      <c r="DR101" s="927"/>
      <c r="DS101" s="927"/>
      <c r="DT101" s="927"/>
      <c r="DU101" s="928"/>
      <c r="DV101" s="923"/>
      <c r="DW101" s="924"/>
      <c r="DX101" s="924"/>
      <c r="DY101" s="924"/>
      <c r="DZ101" s="925"/>
      <c r="EA101" s="226"/>
    </row>
    <row r="102" spans="1:131" ht="26.25" customHeight="1" thickBot="1" x14ac:dyDescent="0.25">
      <c r="A102" s="241"/>
      <c r="B102" s="242"/>
      <c r="C102" s="242"/>
      <c r="D102" s="242"/>
      <c r="E102" s="242"/>
      <c r="F102" s="242"/>
      <c r="G102" s="242"/>
      <c r="H102" s="242"/>
      <c r="I102" s="242"/>
      <c r="J102" s="242"/>
      <c r="K102" s="242"/>
      <c r="L102" s="242"/>
      <c r="M102" s="242"/>
      <c r="N102" s="242"/>
      <c r="O102" s="242"/>
      <c r="P102" s="242"/>
      <c r="Q102" s="243"/>
      <c r="R102" s="243"/>
      <c r="S102" s="243"/>
      <c r="T102" s="243"/>
      <c r="U102" s="243"/>
      <c r="V102" s="243"/>
      <c r="W102" s="243"/>
      <c r="X102" s="243"/>
      <c r="Y102" s="243"/>
      <c r="Z102" s="243"/>
      <c r="AA102" s="243"/>
      <c r="AB102" s="243"/>
      <c r="AC102" s="243"/>
      <c r="AD102" s="243"/>
      <c r="AE102" s="243"/>
      <c r="AF102" s="243"/>
      <c r="AG102" s="243"/>
      <c r="AH102" s="243"/>
      <c r="AI102" s="243"/>
      <c r="AJ102" s="243"/>
      <c r="AK102" s="243"/>
      <c r="AL102" s="243"/>
      <c r="AM102" s="243"/>
      <c r="AN102" s="243"/>
      <c r="AO102" s="243"/>
      <c r="AP102" s="243"/>
      <c r="AQ102" s="243"/>
      <c r="AR102" s="243"/>
      <c r="AS102" s="243"/>
      <c r="AT102" s="243"/>
      <c r="AU102" s="243"/>
      <c r="AV102" s="243"/>
      <c r="AW102" s="243"/>
      <c r="AX102" s="243"/>
      <c r="AY102" s="243"/>
      <c r="AZ102" s="244"/>
      <c r="BA102" s="244"/>
      <c r="BB102" s="244"/>
      <c r="BC102" s="244"/>
      <c r="BD102" s="244"/>
      <c r="BE102" s="237"/>
      <c r="BF102" s="237"/>
      <c r="BG102" s="237"/>
      <c r="BH102" s="237"/>
      <c r="BI102" s="237"/>
      <c r="BJ102" s="237"/>
      <c r="BK102" s="237"/>
      <c r="BL102" s="237"/>
      <c r="BM102" s="237"/>
      <c r="BN102" s="237"/>
      <c r="BO102" s="237"/>
      <c r="BP102" s="237"/>
      <c r="BQ102" s="236" t="s">
        <v>391</v>
      </c>
      <c r="BR102" s="853" t="s">
        <v>422</v>
      </c>
      <c r="BS102" s="854"/>
      <c r="BT102" s="854"/>
      <c r="BU102" s="854"/>
      <c r="BV102" s="854"/>
      <c r="BW102" s="854"/>
      <c r="BX102" s="854"/>
      <c r="BY102" s="854"/>
      <c r="BZ102" s="854"/>
      <c r="CA102" s="854"/>
      <c r="CB102" s="854"/>
      <c r="CC102" s="854"/>
      <c r="CD102" s="854"/>
      <c r="CE102" s="854"/>
      <c r="CF102" s="854"/>
      <c r="CG102" s="855"/>
      <c r="CH102" s="951"/>
      <c r="CI102" s="952"/>
      <c r="CJ102" s="952"/>
      <c r="CK102" s="952"/>
      <c r="CL102" s="953"/>
      <c r="CM102" s="951"/>
      <c r="CN102" s="952"/>
      <c r="CO102" s="952"/>
      <c r="CP102" s="952"/>
      <c r="CQ102" s="953"/>
      <c r="CR102" s="954"/>
      <c r="CS102" s="916"/>
      <c r="CT102" s="916"/>
      <c r="CU102" s="916"/>
      <c r="CV102" s="955"/>
      <c r="CW102" s="954"/>
      <c r="CX102" s="916"/>
      <c r="CY102" s="916"/>
      <c r="CZ102" s="916"/>
      <c r="DA102" s="955"/>
      <c r="DB102" s="954"/>
      <c r="DC102" s="916"/>
      <c r="DD102" s="916"/>
      <c r="DE102" s="916"/>
      <c r="DF102" s="955"/>
      <c r="DG102" s="954"/>
      <c r="DH102" s="916"/>
      <c r="DI102" s="916"/>
      <c r="DJ102" s="916"/>
      <c r="DK102" s="955"/>
      <c r="DL102" s="954"/>
      <c r="DM102" s="916"/>
      <c r="DN102" s="916"/>
      <c r="DO102" s="916"/>
      <c r="DP102" s="955"/>
      <c r="DQ102" s="954"/>
      <c r="DR102" s="916"/>
      <c r="DS102" s="916"/>
      <c r="DT102" s="916"/>
      <c r="DU102" s="955"/>
      <c r="DV102" s="853"/>
      <c r="DW102" s="854"/>
      <c r="DX102" s="854"/>
      <c r="DY102" s="854"/>
      <c r="DZ102" s="978"/>
      <c r="EA102" s="226"/>
    </row>
    <row r="103" spans="1:131" ht="26.25" customHeight="1" x14ac:dyDescent="0.2">
      <c r="A103" s="241"/>
      <c r="B103" s="242"/>
      <c r="C103" s="242"/>
      <c r="D103" s="242"/>
      <c r="E103" s="242"/>
      <c r="F103" s="242"/>
      <c r="G103" s="242"/>
      <c r="H103" s="242"/>
      <c r="I103" s="242"/>
      <c r="J103" s="242"/>
      <c r="K103" s="242"/>
      <c r="L103" s="242"/>
      <c r="M103" s="242"/>
      <c r="N103" s="242"/>
      <c r="O103" s="242"/>
      <c r="P103" s="242"/>
      <c r="Q103" s="243"/>
      <c r="R103" s="243"/>
      <c r="S103" s="243"/>
      <c r="T103" s="243"/>
      <c r="U103" s="243"/>
      <c r="V103" s="243"/>
      <c r="W103" s="243"/>
      <c r="X103" s="243"/>
      <c r="Y103" s="243"/>
      <c r="Z103" s="243"/>
      <c r="AA103" s="243"/>
      <c r="AB103" s="243"/>
      <c r="AC103" s="243"/>
      <c r="AD103" s="243"/>
      <c r="AE103" s="243"/>
      <c r="AF103" s="243"/>
      <c r="AG103" s="243"/>
      <c r="AH103" s="243"/>
      <c r="AI103" s="243"/>
      <c r="AJ103" s="243"/>
      <c r="AK103" s="243"/>
      <c r="AL103" s="243"/>
      <c r="AM103" s="243"/>
      <c r="AN103" s="243"/>
      <c r="AO103" s="243"/>
      <c r="AP103" s="243"/>
      <c r="AQ103" s="243"/>
      <c r="AR103" s="243"/>
      <c r="AS103" s="243"/>
      <c r="AT103" s="243"/>
      <c r="AU103" s="243"/>
      <c r="AV103" s="243"/>
      <c r="AW103" s="243"/>
      <c r="AX103" s="243"/>
      <c r="AY103" s="243"/>
      <c r="AZ103" s="244"/>
      <c r="BA103" s="244"/>
      <c r="BB103" s="244"/>
      <c r="BC103" s="244"/>
      <c r="BD103" s="244"/>
      <c r="BE103" s="237"/>
      <c r="BF103" s="237"/>
      <c r="BG103" s="237"/>
      <c r="BH103" s="237"/>
      <c r="BI103" s="237"/>
      <c r="BJ103" s="237"/>
      <c r="BK103" s="237"/>
      <c r="BL103" s="237"/>
      <c r="BM103" s="237"/>
      <c r="BN103" s="237"/>
      <c r="BO103" s="237"/>
      <c r="BP103" s="237"/>
      <c r="BQ103" s="979" t="s">
        <v>423</v>
      </c>
      <c r="BR103" s="979"/>
      <c r="BS103" s="979"/>
      <c r="BT103" s="979"/>
      <c r="BU103" s="979"/>
      <c r="BV103" s="979"/>
      <c r="BW103" s="979"/>
      <c r="BX103" s="979"/>
      <c r="BY103" s="979"/>
      <c r="BZ103" s="979"/>
      <c r="CA103" s="979"/>
      <c r="CB103" s="979"/>
      <c r="CC103" s="979"/>
      <c r="CD103" s="979"/>
      <c r="CE103" s="979"/>
      <c r="CF103" s="979"/>
      <c r="CG103" s="979"/>
      <c r="CH103" s="979"/>
      <c r="CI103" s="979"/>
      <c r="CJ103" s="979"/>
      <c r="CK103" s="979"/>
      <c r="CL103" s="979"/>
      <c r="CM103" s="979"/>
      <c r="CN103" s="979"/>
      <c r="CO103" s="979"/>
      <c r="CP103" s="979"/>
      <c r="CQ103" s="979"/>
      <c r="CR103" s="979"/>
      <c r="CS103" s="979"/>
      <c r="CT103" s="979"/>
      <c r="CU103" s="979"/>
      <c r="CV103" s="979"/>
      <c r="CW103" s="979"/>
      <c r="CX103" s="979"/>
      <c r="CY103" s="979"/>
      <c r="CZ103" s="979"/>
      <c r="DA103" s="979"/>
      <c r="DB103" s="979"/>
      <c r="DC103" s="979"/>
      <c r="DD103" s="979"/>
      <c r="DE103" s="979"/>
      <c r="DF103" s="979"/>
      <c r="DG103" s="979"/>
      <c r="DH103" s="979"/>
      <c r="DI103" s="979"/>
      <c r="DJ103" s="979"/>
      <c r="DK103" s="979"/>
      <c r="DL103" s="979"/>
      <c r="DM103" s="979"/>
      <c r="DN103" s="979"/>
      <c r="DO103" s="979"/>
      <c r="DP103" s="979"/>
      <c r="DQ103" s="979"/>
      <c r="DR103" s="979"/>
      <c r="DS103" s="979"/>
      <c r="DT103" s="979"/>
      <c r="DU103" s="979"/>
      <c r="DV103" s="979"/>
      <c r="DW103" s="979"/>
      <c r="DX103" s="979"/>
      <c r="DY103" s="979"/>
      <c r="DZ103" s="979"/>
      <c r="EA103" s="226"/>
    </row>
    <row r="104" spans="1:131" ht="26.25" customHeight="1" x14ac:dyDescent="0.2">
      <c r="A104" s="241"/>
      <c r="B104" s="242"/>
      <c r="C104" s="242"/>
      <c r="D104" s="242"/>
      <c r="E104" s="242"/>
      <c r="F104" s="242"/>
      <c r="G104" s="242"/>
      <c r="H104" s="242"/>
      <c r="I104" s="242"/>
      <c r="J104" s="242"/>
      <c r="K104" s="242"/>
      <c r="L104" s="242"/>
      <c r="M104" s="242"/>
      <c r="N104" s="242"/>
      <c r="O104" s="242"/>
      <c r="P104" s="242"/>
      <c r="Q104" s="243"/>
      <c r="R104" s="243"/>
      <c r="S104" s="243"/>
      <c r="T104" s="243"/>
      <c r="U104" s="243"/>
      <c r="V104" s="243"/>
      <c r="W104" s="243"/>
      <c r="X104" s="243"/>
      <c r="Y104" s="243"/>
      <c r="Z104" s="243"/>
      <c r="AA104" s="243"/>
      <c r="AB104" s="243"/>
      <c r="AC104" s="243"/>
      <c r="AD104" s="243"/>
      <c r="AE104" s="243"/>
      <c r="AF104" s="243"/>
      <c r="AG104" s="243"/>
      <c r="AH104" s="243"/>
      <c r="AI104" s="243"/>
      <c r="AJ104" s="243"/>
      <c r="AK104" s="243"/>
      <c r="AL104" s="243"/>
      <c r="AM104" s="243"/>
      <c r="AN104" s="243"/>
      <c r="AO104" s="243"/>
      <c r="AP104" s="243"/>
      <c r="AQ104" s="243"/>
      <c r="AR104" s="243"/>
      <c r="AS104" s="243"/>
      <c r="AT104" s="243"/>
      <c r="AU104" s="243"/>
      <c r="AV104" s="243"/>
      <c r="AW104" s="243"/>
      <c r="AX104" s="243"/>
      <c r="AY104" s="243"/>
      <c r="AZ104" s="244"/>
      <c r="BA104" s="244"/>
      <c r="BB104" s="244"/>
      <c r="BC104" s="244"/>
      <c r="BD104" s="244"/>
      <c r="BE104" s="237"/>
      <c r="BF104" s="237"/>
      <c r="BG104" s="237"/>
      <c r="BH104" s="237"/>
      <c r="BI104" s="237"/>
      <c r="BJ104" s="237"/>
      <c r="BK104" s="237"/>
      <c r="BL104" s="237"/>
      <c r="BM104" s="237"/>
      <c r="BN104" s="237"/>
      <c r="BO104" s="237"/>
      <c r="BP104" s="237"/>
      <c r="BQ104" s="980" t="s">
        <v>424</v>
      </c>
      <c r="BR104" s="980"/>
      <c r="BS104" s="980"/>
      <c r="BT104" s="980"/>
      <c r="BU104" s="980"/>
      <c r="BV104" s="980"/>
      <c r="BW104" s="980"/>
      <c r="BX104" s="980"/>
      <c r="BY104" s="980"/>
      <c r="BZ104" s="980"/>
      <c r="CA104" s="980"/>
      <c r="CB104" s="980"/>
      <c r="CC104" s="980"/>
      <c r="CD104" s="980"/>
      <c r="CE104" s="980"/>
      <c r="CF104" s="980"/>
      <c r="CG104" s="980"/>
      <c r="CH104" s="980"/>
      <c r="CI104" s="980"/>
      <c r="CJ104" s="980"/>
      <c r="CK104" s="980"/>
      <c r="CL104" s="980"/>
      <c r="CM104" s="980"/>
      <c r="CN104" s="980"/>
      <c r="CO104" s="980"/>
      <c r="CP104" s="980"/>
      <c r="CQ104" s="980"/>
      <c r="CR104" s="980"/>
      <c r="CS104" s="980"/>
      <c r="CT104" s="980"/>
      <c r="CU104" s="980"/>
      <c r="CV104" s="980"/>
      <c r="CW104" s="980"/>
      <c r="CX104" s="980"/>
      <c r="CY104" s="980"/>
      <c r="CZ104" s="980"/>
      <c r="DA104" s="980"/>
      <c r="DB104" s="980"/>
      <c r="DC104" s="980"/>
      <c r="DD104" s="980"/>
      <c r="DE104" s="980"/>
      <c r="DF104" s="980"/>
      <c r="DG104" s="980"/>
      <c r="DH104" s="980"/>
      <c r="DI104" s="980"/>
      <c r="DJ104" s="980"/>
      <c r="DK104" s="980"/>
      <c r="DL104" s="980"/>
      <c r="DM104" s="980"/>
      <c r="DN104" s="980"/>
      <c r="DO104" s="980"/>
      <c r="DP104" s="980"/>
      <c r="DQ104" s="980"/>
      <c r="DR104" s="980"/>
      <c r="DS104" s="980"/>
      <c r="DT104" s="980"/>
      <c r="DU104" s="980"/>
      <c r="DV104" s="980"/>
      <c r="DW104" s="980"/>
      <c r="DX104" s="980"/>
      <c r="DY104" s="980"/>
      <c r="DZ104" s="980"/>
      <c r="EA104" s="226"/>
    </row>
    <row r="105" spans="1:131" ht="11.25" customHeight="1" x14ac:dyDescent="0.2">
      <c r="A105" s="237"/>
      <c r="B105" s="237"/>
      <c r="C105" s="237"/>
      <c r="D105" s="237"/>
      <c r="E105" s="237"/>
      <c r="F105" s="237"/>
      <c r="G105" s="237"/>
      <c r="H105" s="237"/>
      <c r="I105" s="237"/>
      <c r="J105" s="237"/>
      <c r="K105" s="237"/>
      <c r="L105" s="237"/>
      <c r="M105" s="237"/>
      <c r="N105" s="237"/>
      <c r="O105" s="237"/>
      <c r="P105" s="237"/>
      <c r="Q105" s="237"/>
      <c r="R105" s="237"/>
      <c r="S105" s="237"/>
      <c r="T105" s="237"/>
      <c r="U105" s="237"/>
      <c r="V105" s="237"/>
      <c r="W105" s="237"/>
      <c r="X105" s="237"/>
      <c r="Y105" s="237"/>
      <c r="Z105" s="237"/>
      <c r="AA105" s="237"/>
      <c r="AB105" s="237"/>
      <c r="AC105" s="237"/>
      <c r="AD105" s="237"/>
      <c r="AE105" s="237"/>
      <c r="AF105" s="237"/>
      <c r="AG105" s="237"/>
      <c r="AH105" s="237"/>
      <c r="AI105" s="237"/>
      <c r="AJ105" s="237"/>
      <c r="AK105" s="237"/>
      <c r="AL105" s="237"/>
      <c r="AM105" s="237"/>
      <c r="AN105" s="237"/>
      <c r="AO105" s="237"/>
      <c r="AP105" s="237"/>
      <c r="AQ105" s="237"/>
      <c r="AR105" s="237"/>
      <c r="AS105" s="237"/>
      <c r="AT105" s="237"/>
      <c r="AU105" s="237"/>
      <c r="AV105" s="237"/>
      <c r="AW105" s="237"/>
      <c r="AX105" s="237"/>
      <c r="AY105" s="237"/>
      <c r="AZ105" s="237"/>
      <c r="BA105" s="237"/>
      <c r="BB105" s="237"/>
      <c r="BC105" s="237"/>
      <c r="BD105" s="237"/>
      <c r="BE105" s="237"/>
      <c r="BF105" s="237"/>
      <c r="BG105" s="237"/>
      <c r="BH105" s="237"/>
      <c r="BI105" s="237"/>
      <c r="BJ105" s="237"/>
      <c r="BK105" s="237"/>
      <c r="BL105" s="237"/>
      <c r="BM105" s="237"/>
      <c r="BN105" s="237"/>
      <c r="BO105" s="237"/>
      <c r="BP105" s="237"/>
      <c r="BQ105" s="226"/>
      <c r="BR105" s="226"/>
      <c r="BS105" s="226"/>
      <c r="BT105" s="226"/>
      <c r="BU105" s="226"/>
      <c r="BV105" s="226"/>
      <c r="BW105" s="226"/>
      <c r="BX105" s="226"/>
      <c r="BY105" s="226"/>
      <c r="BZ105" s="226"/>
      <c r="CA105" s="226"/>
      <c r="CB105" s="226"/>
      <c r="CC105" s="226"/>
      <c r="CD105" s="226"/>
      <c r="CE105" s="226"/>
      <c r="CF105" s="226"/>
      <c r="CG105" s="226"/>
      <c r="CH105" s="226"/>
      <c r="CI105" s="226"/>
      <c r="CJ105" s="226"/>
      <c r="CK105" s="226"/>
      <c r="CL105" s="226"/>
      <c r="CM105" s="226"/>
      <c r="CN105" s="226"/>
      <c r="CO105" s="226"/>
      <c r="CP105" s="226"/>
      <c r="CQ105" s="226"/>
      <c r="CR105" s="226"/>
      <c r="CS105" s="226"/>
      <c r="CT105" s="226"/>
      <c r="CU105" s="226"/>
      <c r="CV105" s="226"/>
      <c r="CW105" s="226"/>
      <c r="CX105" s="226"/>
      <c r="CY105" s="226"/>
      <c r="CZ105" s="226"/>
      <c r="DA105" s="226"/>
      <c r="DB105" s="226"/>
      <c r="DC105" s="226"/>
      <c r="DD105" s="226"/>
      <c r="DE105" s="226"/>
      <c r="DF105" s="226"/>
      <c r="DG105" s="226"/>
      <c r="DH105" s="226"/>
      <c r="DI105" s="226"/>
      <c r="DJ105" s="226"/>
      <c r="DK105" s="226"/>
      <c r="DL105" s="226"/>
      <c r="DM105" s="226"/>
      <c r="DN105" s="226"/>
      <c r="DO105" s="226"/>
      <c r="DP105" s="226"/>
      <c r="DQ105" s="226"/>
      <c r="DR105" s="226"/>
      <c r="DS105" s="226"/>
      <c r="DT105" s="226"/>
      <c r="DU105" s="226"/>
      <c r="DV105" s="226"/>
      <c r="DW105" s="226"/>
      <c r="DX105" s="226"/>
      <c r="DY105" s="226"/>
      <c r="DZ105" s="226"/>
      <c r="EA105" s="226"/>
    </row>
    <row r="106" spans="1:131" ht="11.25" customHeight="1" x14ac:dyDescent="0.2">
      <c r="A106" s="237"/>
      <c r="B106" s="237"/>
      <c r="C106" s="237"/>
      <c r="D106" s="237"/>
      <c r="E106" s="237"/>
      <c r="F106" s="237"/>
      <c r="G106" s="237"/>
      <c r="H106" s="237"/>
      <c r="I106" s="237"/>
      <c r="J106" s="237"/>
      <c r="K106" s="237"/>
      <c r="L106" s="237"/>
      <c r="M106" s="237"/>
      <c r="N106" s="237"/>
      <c r="O106" s="237"/>
      <c r="P106" s="237"/>
      <c r="Q106" s="237"/>
      <c r="R106" s="237"/>
      <c r="S106" s="237"/>
      <c r="T106" s="237"/>
      <c r="U106" s="237"/>
      <c r="V106" s="237"/>
      <c r="W106" s="237"/>
      <c r="X106" s="237"/>
      <c r="Y106" s="237"/>
      <c r="Z106" s="237"/>
      <c r="AA106" s="237"/>
      <c r="AB106" s="237"/>
      <c r="AC106" s="237"/>
      <c r="AD106" s="237"/>
      <c r="AE106" s="237"/>
      <c r="AF106" s="237"/>
      <c r="AG106" s="237"/>
      <c r="AH106" s="237"/>
      <c r="AI106" s="237"/>
      <c r="AJ106" s="237"/>
      <c r="AK106" s="237"/>
      <c r="AL106" s="237"/>
      <c r="AM106" s="237"/>
      <c r="AN106" s="237"/>
      <c r="AO106" s="237"/>
      <c r="AP106" s="237"/>
      <c r="AQ106" s="237"/>
      <c r="AR106" s="237"/>
      <c r="AS106" s="237"/>
      <c r="AT106" s="237"/>
      <c r="AU106" s="237"/>
      <c r="AV106" s="237"/>
      <c r="AW106" s="237"/>
      <c r="AX106" s="237"/>
      <c r="AY106" s="237"/>
      <c r="AZ106" s="237"/>
      <c r="BA106" s="237"/>
      <c r="BB106" s="237"/>
      <c r="BC106" s="237"/>
      <c r="BD106" s="237"/>
      <c r="BE106" s="237"/>
      <c r="BF106" s="237"/>
      <c r="BG106" s="237"/>
      <c r="BH106" s="237"/>
      <c r="BI106" s="237"/>
      <c r="BJ106" s="237"/>
      <c r="BK106" s="237"/>
      <c r="BL106" s="237"/>
      <c r="BM106" s="237"/>
      <c r="BN106" s="237"/>
      <c r="BO106" s="237"/>
      <c r="BP106" s="237"/>
      <c r="BQ106" s="226"/>
      <c r="BR106" s="226"/>
      <c r="BS106" s="226"/>
      <c r="BT106" s="226"/>
      <c r="BU106" s="226"/>
      <c r="BV106" s="226"/>
      <c r="BW106" s="226"/>
      <c r="BX106" s="226"/>
      <c r="BY106" s="226"/>
      <c r="BZ106" s="226"/>
      <c r="CA106" s="226"/>
      <c r="CB106" s="226"/>
      <c r="CC106" s="226"/>
      <c r="CD106" s="226"/>
      <c r="CE106" s="226"/>
      <c r="CF106" s="226"/>
      <c r="CG106" s="226"/>
      <c r="CH106" s="226"/>
      <c r="CI106" s="226"/>
      <c r="CJ106" s="226"/>
      <c r="CK106" s="226"/>
      <c r="CL106" s="226"/>
      <c r="CM106" s="226"/>
      <c r="CN106" s="226"/>
      <c r="CO106" s="226"/>
      <c r="CP106" s="226"/>
      <c r="CQ106" s="226"/>
      <c r="CR106" s="226"/>
      <c r="CS106" s="226"/>
      <c r="CT106" s="226"/>
      <c r="CU106" s="226"/>
      <c r="CV106" s="226"/>
      <c r="CW106" s="226"/>
      <c r="CX106" s="226"/>
      <c r="CY106" s="226"/>
      <c r="CZ106" s="226"/>
      <c r="DA106" s="226"/>
      <c r="DB106" s="226"/>
      <c r="DC106" s="226"/>
      <c r="DD106" s="226"/>
      <c r="DE106" s="226"/>
      <c r="DF106" s="226"/>
      <c r="DG106" s="226"/>
      <c r="DH106" s="226"/>
      <c r="DI106" s="226"/>
      <c r="DJ106" s="226"/>
      <c r="DK106" s="226"/>
      <c r="DL106" s="226"/>
      <c r="DM106" s="226"/>
      <c r="DN106" s="226"/>
      <c r="DO106" s="226"/>
      <c r="DP106" s="226"/>
      <c r="DQ106" s="226"/>
      <c r="DR106" s="226"/>
      <c r="DS106" s="226"/>
      <c r="DT106" s="226"/>
      <c r="DU106" s="226"/>
      <c r="DV106" s="226"/>
      <c r="DW106" s="226"/>
      <c r="DX106" s="226"/>
      <c r="DY106" s="226"/>
      <c r="DZ106" s="226"/>
      <c r="EA106" s="226"/>
    </row>
    <row r="107" spans="1:131" s="226" customFormat="1" ht="26.25" customHeight="1" thickBot="1" x14ac:dyDescent="0.25">
      <c r="A107" s="245" t="s">
        <v>425</v>
      </c>
      <c r="B107" s="246"/>
      <c r="C107" s="246"/>
      <c r="D107" s="246"/>
      <c r="E107" s="246"/>
      <c r="F107" s="246"/>
      <c r="G107" s="246"/>
      <c r="H107" s="246"/>
      <c r="I107" s="246"/>
      <c r="J107" s="246"/>
      <c r="K107" s="246"/>
      <c r="L107" s="246"/>
      <c r="M107" s="246"/>
      <c r="N107" s="246"/>
      <c r="O107" s="246"/>
      <c r="P107" s="246"/>
      <c r="Q107" s="246"/>
      <c r="R107" s="246"/>
      <c r="S107" s="246"/>
      <c r="T107" s="246"/>
      <c r="U107" s="246"/>
      <c r="V107" s="246"/>
      <c r="W107" s="246"/>
      <c r="X107" s="246"/>
      <c r="Y107" s="246"/>
      <c r="Z107" s="246"/>
      <c r="AA107" s="246"/>
      <c r="AB107" s="246"/>
      <c r="AC107" s="246"/>
      <c r="AD107" s="246"/>
      <c r="AE107" s="246"/>
      <c r="AF107" s="246"/>
      <c r="AG107" s="246"/>
      <c r="AH107" s="246"/>
      <c r="AI107" s="246"/>
      <c r="AJ107" s="246"/>
      <c r="AK107" s="246"/>
      <c r="AL107" s="246"/>
      <c r="AM107" s="246"/>
      <c r="AN107" s="246"/>
      <c r="AO107" s="246"/>
      <c r="AP107" s="246"/>
      <c r="AQ107" s="246"/>
      <c r="AR107" s="246"/>
      <c r="AS107" s="246"/>
      <c r="AT107" s="246"/>
      <c r="AU107" s="245" t="s">
        <v>426</v>
      </c>
      <c r="AV107" s="246"/>
      <c r="AW107" s="246"/>
      <c r="AX107" s="246"/>
      <c r="AY107" s="246"/>
      <c r="AZ107" s="246"/>
      <c r="BA107" s="246"/>
      <c r="BB107" s="246"/>
      <c r="BC107" s="246"/>
      <c r="BD107" s="246"/>
      <c r="BE107" s="246"/>
      <c r="BF107" s="246"/>
      <c r="BG107" s="246"/>
      <c r="BH107" s="246"/>
      <c r="BI107" s="246"/>
      <c r="BJ107" s="246"/>
      <c r="BK107" s="246"/>
      <c r="BL107" s="246"/>
      <c r="BM107" s="246"/>
      <c r="BN107" s="246"/>
      <c r="BO107" s="246"/>
      <c r="BP107" s="246"/>
      <c r="BQ107" s="246"/>
      <c r="BR107" s="246"/>
      <c r="BS107" s="246"/>
      <c r="BT107" s="246"/>
      <c r="BU107" s="246"/>
      <c r="BV107" s="246"/>
      <c r="BW107" s="246"/>
      <c r="BX107" s="246"/>
      <c r="BY107" s="246"/>
      <c r="BZ107" s="246"/>
      <c r="CA107" s="246"/>
      <c r="CB107" s="246"/>
      <c r="CC107" s="246"/>
      <c r="CD107" s="246"/>
      <c r="CE107" s="246"/>
      <c r="CF107" s="246"/>
      <c r="CG107" s="246"/>
      <c r="CH107" s="246"/>
      <c r="CI107" s="246"/>
      <c r="CJ107" s="246"/>
      <c r="CK107" s="246"/>
      <c r="CL107" s="246"/>
      <c r="CM107" s="246"/>
      <c r="CN107" s="246"/>
      <c r="CO107" s="246"/>
      <c r="CP107" s="246"/>
      <c r="CQ107" s="246"/>
      <c r="CR107" s="246"/>
      <c r="CS107" s="246"/>
      <c r="CT107" s="246"/>
      <c r="CU107" s="246"/>
      <c r="CV107" s="246"/>
      <c r="CW107" s="246"/>
      <c r="CX107" s="246"/>
      <c r="CY107" s="246"/>
      <c r="CZ107" s="246"/>
      <c r="DA107" s="246"/>
      <c r="DB107" s="246"/>
      <c r="DC107" s="246"/>
      <c r="DD107" s="246"/>
      <c r="DE107" s="246"/>
      <c r="DF107" s="246"/>
      <c r="DG107" s="246"/>
      <c r="DH107" s="246"/>
      <c r="DI107" s="246"/>
      <c r="DJ107" s="246"/>
      <c r="DK107" s="246"/>
      <c r="DL107" s="246"/>
      <c r="DM107" s="246"/>
      <c r="DN107" s="246"/>
      <c r="DO107" s="246"/>
      <c r="DP107" s="246"/>
      <c r="DQ107" s="246"/>
      <c r="DR107" s="246"/>
      <c r="DS107" s="246"/>
      <c r="DT107" s="246"/>
      <c r="DU107" s="246"/>
      <c r="DV107" s="246"/>
      <c r="DW107" s="246"/>
      <c r="DX107" s="246"/>
      <c r="DY107" s="246"/>
      <c r="DZ107" s="246"/>
    </row>
    <row r="108" spans="1:131" s="226" customFormat="1" ht="26.25" customHeight="1" x14ac:dyDescent="0.2">
      <c r="A108" s="981" t="s">
        <v>427</v>
      </c>
      <c r="B108" s="982"/>
      <c r="C108" s="982"/>
      <c r="D108" s="982"/>
      <c r="E108" s="982"/>
      <c r="F108" s="982"/>
      <c r="G108" s="982"/>
      <c r="H108" s="982"/>
      <c r="I108" s="982"/>
      <c r="J108" s="982"/>
      <c r="K108" s="982"/>
      <c r="L108" s="982"/>
      <c r="M108" s="982"/>
      <c r="N108" s="982"/>
      <c r="O108" s="982"/>
      <c r="P108" s="982"/>
      <c r="Q108" s="982"/>
      <c r="R108" s="982"/>
      <c r="S108" s="982"/>
      <c r="T108" s="982"/>
      <c r="U108" s="982"/>
      <c r="V108" s="982"/>
      <c r="W108" s="982"/>
      <c r="X108" s="982"/>
      <c r="Y108" s="982"/>
      <c r="Z108" s="982"/>
      <c r="AA108" s="982"/>
      <c r="AB108" s="982"/>
      <c r="AC108" s="982"/>
      <c r="AD108" s="982"/>
      <c r="AE108" s="982"/>
      <c r="AF108" s="982"/>
      <c r="AG108" s="982"/>
      <c r="AH108" s="982"/>
      <c r="AI108" s="982"/>
      <c r="AJ108" s="982"/>
      <c r="AK108" s="982"/>
      <c r="AL108" s="982"/>
      <c r="AM108" s="982"/>
      <c r="AN108" s="982"/>
      <c r="AO108" s="982"/>
      <c r="AP108" s="982"/>
      <c r="AQ108" s="982"/>
      <c r="AR108" s="982"/>
      <c r="AS108" s="982"/>
      <c r="AT108" s="983"/>
      <c r="AU108" s="981" t="s">
        <v>428</v>
      </c>
      <c r="AV108" s="982"/>
      <c r="AW108" s="982"/>
      <c r="AX108" s="982"/>
      <c r="AY108" s="982"/>
      <c r="AZ108" s="982"/>
      <c r="BA108" s="982"/>
      <c r="BB108" s="982"/>
      <c r="BC108" s="982"/>
      <c r="BD108" s="982"/>
      <c r="BE108" s="982"/>
      <c r="BF108" s="982"/>
      <c r="BG108" s="982"/>
      <c r="BH108" s="982"/>
      <c r="BI108" s="982"/>
      <c r="BJ108" s="982"/>
      <c r="BK108" s="982"/>
      <c r="BL108" s="982"/>
      <c r="BM108" s="982"/>
      <c r="BN108" s="982"/>
      <c r="BO108" s="982"/>
      <c r="BP108" s="982"/>
      <c r="BQ108" s="982"/>
      <c r="BR108" s="982"/>
      <c r="BS108" s="982"/>
      <c r="BT108" s="982"/>
      <c r="BU108" s="982"/>
      <c r="BV108" s="982"/>
      <c r="BW108" s="982"/>
      <c r="BX108" s="982"/>
      <c r="BY108" s="982"/>
      <c r="BZ108" s="982"/>
      <c r="CA108" s="982"/>
      <c r="CB108" s="982"/>
      <c r="CC108" s="982"/>
      <c r="CD108" s="982"/>
      <c r="CE108" s="982"/>
      <c r="CF108" s="982"/>
      <c r="CG108" s="982"/>
      <c r="CH108" s="982"/>
      <c r="CI108" s="982"/>
      <c r="CJ108" s="982"/>
      <c r="CK108" s="982"/>
      <c r="CL108" s="982"/>
      <c r="CM108" s="982"/>
      <c r="CN108" s="982"/>
      <c r="CO108" s="982"/>
      <c r="CP108" s="982"/>
      <c r="CQ108" s="982"/>
      <c r="CR108" s="982"/>
      <c r="CS108" s="982"/>
      <c r="CT108" s="982"/>
      <c r="CU108" s="982"/>
      <c r="CV108" s="982"/>
      <c r="CW108" s="982"/>
      <c r="CX108" s="982"/>
      <c r="CY108" s="982"/>
      <c r="CZ108" s="982"/>
      <c r="DA108" s="982"/>
      <c r="DB108" s="982"/>
      <c r="DC108" s="982"/>
      <c r="DD108" s="982"/>
      <c r="DE108" s="982"/>
      <c r="DF108" s="982"/>
      <c r="DG108" s="982"/>
      <c r="DH108" s="982"/>
      <c r="DI108" s="982"/>
      <c r="DJ108" s="982"/>
      <c r="DK108" s="982"/>
      <c r="DL108" s="982"/>
      <c r="DM108" s="982"/>
      <c r="DN108" s="982"/>
      <c r="DO108" s="982"/>
      <c r="DP108" s="982"/>
      <c r="DQ108" s="982"/>
      <c r="DR108" s="982"/>
      <c r="DS108" s="982"/>
      <c r="DT108" s="982"/>
      <c r="DU108" s="982"/>
      <c r="DV108" s="982"/>
      <c r="DW108" s="982"/>
      <c r="DX108" s="982"/>
      <c r="DY108" s="982"/>
      <c r="DZ108" s="983"/>
    </row>
    <row r="109" spans="1:131" s="226" customFormat="1" ht="26.25" customHeight="1" x14ac:dyDescent="0.2">
      <c r="A109" s="976" t="s">
        <v>429</v>
      </c>
      <c r="B109" s="957"/>
      <c r="C109" s="957"/>
      <c r="D109" s="957"/>
      <c r="E109" s="957"/>
      <c r="F109" s="957"/>
      <c r="G109" s="957"/>
      <c r="H109" s="957"/>
      <c r="I109" s="957"/>
      <c r="J109" s="957"/>
      <c r="K109" s="957"/>
      <c r="L109" s="957"/>
      <c r="M109" s="957"/>
      <c r="N109" s="957"/>
      <c r="O109" s="957"/>
      <c r="P109" s="957"/>
      <c r="Q109" s="957"/>
      <c r="R109" s="957"/>
      <c r="S109" s="957"/>
      <c r="T109" s="957"/>
      <c r="U109" s="957"/>
      <c r="V109" s="957"/>
      <c r="W109" s="957"/>
      <c r="X109" s="957"/>
      <c r="Y109" s="957"/>
      <c r="Z109" s="958"/>
      <c r="AA109" s="956" t="s">
        <v>430</v>
      </c>
      <c r="AB109" s="957"/>
      <c r="AC109" s="957"/>
      <c r="AD109" s="957"/>
      <c r="AE109" s="958"/>
      <c r="AF109" s="956" t="s">
        <v>431</v>
      </c>
      <c r="AG109" s="957"/>
      <c r="AH109" s="957"/>
      <c r="AI109" s="957"/>
      <c r="AJ109" s="958"/>
      <c r="AK109" s="956" t="s">
        <v>305</v>
      </c>
      <c r="AL109" s="957"/>
      <c r="AM109" s="957"/>
      <c r="AN109" s="957"/>
      <c r="AO109" s="958"/>
      <c r="AP109" s="956" t="s">
        <v>432</v>
      </c>
      <c r="AQ109" s="957"/>
      <c r="AR109" s="957"/>
      <c r="AS109" s="957"/>
      <c r="AT109" s="959"/>
      <c r="AU109" s="976" t="s">
        <v>429</v>
      </c>
      <c r="AV109" s="957"/>
      <c r="AW109" s="957"/>
      <c r="AX109" s="957"/>
      <c r="AY109" s="957"/>
      <c r="AZ109" s="957"/>
      <c r="BA109" s="957"/>
      <c r="BB109" s="957"/>
      <c r="BC109" s="957"/>
      <c r="BD109" s="957"/>
      <c r="BE109" s="957"/>
      <c r="BF109" s="957"/>
      <c r="BG109" s="957"/>
      <c r="BH109" s="957"/>
      <c r="BI109" s="957"/>
      <c r="BJ109" s="957"/>
      <c r="BK109" s="957"/>
      <c r="BL109" s="957"/>
      <c r="BM109" s="957"/>
      <c r="BN109" s="957"/>
      <c r="BO109" s="957"/>
      <c r="BP109" s="958"/>
      <c r="BQ109" s="956" t="s">
        <v>430</v>
      </c>
      <c r="BR109" s="957"/>
      <c r="BS109" s="957"/>
      <c r="BT109" s="957"/>
      <c r="BU109" s="958"/>
      <c r="BV109" s="956" t="s">
        <v>431</v>
      </c>
      <c r="BW109" s="957"/>
      <c r="BX109" s="957"/>
      <c r="BY109" s="957"/>
      <c r="BZ109" s="958"/>
      <c r="CA109" s="956" t="s">
        <v>305</v>
      </c>
      <c r="CB109" s="957"/>
      <c r="CC109" s="957"/>
      <c r="CD109" s="957"/>
      <c r="CE109" s="958"/>
      <c r="CF109" s="977" t="s">
        <v>432</v>
      </c>
      <c r="CG109" s="977"/>
      <c r="CH109" s="977"/>
      <c r="CI109" s="977"/>
      <c r="CJ109" s="977"/>
      <c r="CK109" s="956" t="s">
        <v>433</v>
      </c>
      <c r="CL109" s="957"/>
      <c r="CM109" s="957"/>
      <c r="CN109" s="957"/>
      <c r="CO109" s="957"/>
      <c r="CP109" s="957"/>
      <c r="CQ109" s="957"/>
      <c r="CR109" s="957"/>
      <c r="CS109" s="957"/>
      <c r="CT109" s="957"/>
      <c r="CU109" s="957"/>
      <c r="CV109" s="957"/>
      <c r="CW109" s="957"/>
      <c r="CX109" s="957"/>
      <c r="CY109" s="957"/>
      <c r="CZ109" s="957"/>
      <c r="DA109" s="957"/>
      <c r="DB109" s="957"/>
      <c r="DC109" s="957"/>
      <c r="DD109" s="957"/>
      <c r="DE109" s="957"/>
      <c r="DF109" s="958"/>
      <c r="DG109" s="956" t="s">
        <v>430</v>
      </c>
      <c r="DH109" s="957"/>
      <c r="DI109" s="957"/>
      <c r="DJ109" s="957"/>
      <c r="DK109" s="958"/>
      <c r="DL109" s="956" t="s">
        <v>431</v>
      </c>
      <c r="DM109" s="957"/>
      <c r="DN109" s="957"/>
      <c r="DO109" s="957"/>
      <c r="DP109" s="958"/>
      <c r="DQ109" s="956" t="s">
        <v>305</v>
      </c>
      <c r="DR109" s="957"/>
      <c r="DS109" s="957"/>
      <c r="DT109" s="957"/>
      <c r="DU109" s="958"/>
      <c r="DV109" s="956" t="s">
        <v>432</v>
      </c>
      <c r="DW109" s="957"/>
      <c r="DX109" s="957"/>
      <c r="DY109" s="957"/>
      <c r="DZ109" s="959"/>
    </row>
    <row r="110" spans="1:131" s="226" customFormat="1" ht="26.25" customHeight="1" x14ac:dyDescent="0.2">
      <c r="A110" s="960" t="s">
        <v>434</v>
      </c>
      <c r="B110" s="961"/>
      <c r="C110" s="961"/>
      <c r="D110" s="961"/>
      <c r="E110" s="961"/>
      <c r="F110" s="961"/>
      <c r="G110" s="961"/>
      <c r="H110" s="961"/>
      <c r="I110" s="961"/>
      <c r="J110" s="961"/>
      <c r="K110" s="961"/>
      <c r="L110" s="961"/>
      <c r="M110" s="961"/>
      <c r="N110" s="961"/>
      <c r="O110" s="961"/>
      <c r="P110" s="961"/>
      <c r="Q110" s="961"/>
      <c r="R110" s="961"/>
      <c r="S110" s="961"/>
      <c r="T110" s="961"/>
      <c r="U110" s="961"/>
      <c r="V110" s="961"/>
      <c r="W110" s="961"/>
      <c r="X110" s="961"/>
      <c r="Y110" s="961"/>
      <c r="Z110" s="962"/>
      <c r="AA110" s="963">
        <v>3053030</v>
      </c>
      <c r="AB110" s="964"/>
      <c r="AC110" s="964"/>
      <c r="AD110" s="964"/>
      <c r="AE110" s="965"/>
      <c r="AF110" s="966">
        <v>3081818</v>
      </c>
      <c r="AG110" s="964"/>
      <c r="AH110" s="964"/>
      <c r="AI110" s="964"/>
      <c r="AJ110" s="965"/>
      <c r="AK110" s="966">
        <v>3127615</v>
      </c>
      <c r="AL110" s="964"/>
      <c r="AM110" s="964"/>
      <c r="AN110" s="964"/>
      <c r="AO110" s="965"/>
      <c r="AP110" s="967">
        <v>18.100000000000001</v>
      </c>
      <c r="AQ110" s="968"/>
      <c r="AR110" s="968"/>
      <c r="AS110" s="968"/>
      <c r="AT110" s="969"/>
      <c r="AU110" s="970" t="s">
        <v>73</v>
      </c>
      <c r="AV110" s="971"/>
      <c r="AW110" s="971"/>
      <c r="AX110" s="971"/>
      <c r="AY110" s="971"/>
      <c r="AZ110" s="993" t="s">
        <v>435</v>
      </c>
      <c r="BA110" s="961"/>
      <c r="BB110" s="961"/>
      <c r="BC110" s="961"/>
      <c r="BD110" s="961"/>
      <c r="BE110" s="961"/>
      <c r="BF110" s="961"/>
      <c r="BG110" s="961"/>
      <c r="BH110" s="961"/>
      <c r="BI110" s="961"/>
      <c r="BJ110" s="961"/>
      <c r="BK110" s="961"/>
      <c r="BL110" s="961"/>
      <c r="BM110" s="961"/>
      <c r="BN110" s="961"/>
      <c r="BO110" s="961"/>
      <c r="BP110" s="962"/>
      <c r="BQ110" s="994">
        <v>38637947</v>
      </c>
      <c r="BR110" s="995"/>
      <c r="BS110" s="995"/>
      <c r="BT110" s="995"/>
      <c r="BU110" s="995"/>
      <c r="BV110" s="995">
        <v>41705537</v>
      </c>
      <c r="BW110" s="995"/>
      <c r="BX110" s="995"/>
      <c r="BY110" s="995"/>
      <c r="BZ110" s="995"/>
      <c r="CA110" s="995">
        <v>42600673</v>
      </c>
      <c r="CB110" s="995"/>
      <c r="CC110" s="995"/>
      <c r="CD110" s="995"/>
      <c r="CE110" s="995"/>
      <c r="CF110" s="1008">
        <v>246.2</v>
      </c>
      <c r="CG110" s="1009"/>
      <c r="CH110" s="1009"/>
      <c r="CI110" s="1009"/>
      <c r="CJ110" s="1009"/>
      <c r="CK110" s="1010" t="s">
        <v>436</v>
      </c>
      <c r="CL110" s="1011"/>
      <c r="CM110" s="993" t="s">
        <v>437</v>
      </c>
      <c r="CN110" s="961"/>
      <c r="CO110" s="961"/>
      <c r="CP110" s="961"/>
      <c r="CQ110" s="961"/>
      <c r="CR110" s="961"/>
      <c r="CS110" s="961"/>
      <c r="CT110" s="961"/>
      <c r="CU110" s="961"/>
      <c r="CV110" s="961"/>
      <c r="CW110" s="961"/>
      <c r="CX110" s="961"/>
      <c r="CY110" s="961"/>
      <c r="CZ110" s="961"/>
      <c r="DA110" s="961"/>
      <c r="DB110" s="961"/>
      <c r="DC110" s="961"/>
      <c r="DD110" s="961"/>
      <c r="DE110" s="961"/>
      <c r="DF110" s="962"/>
      <c r="DG110" s="994" t="s">
        <v>227</v>
      </c>
      <c r="DH110" s="995"/>
      <c r="DI110" s="995"/>
      <c r="DJ110" s="995"/>
      <c r="DK110" s="995"/>
      <c r="DL110" s="995" t="s">
        <v>227</v>
      </c>
      <c r="DM110" s="995"/>
      <c r="DN110" s="995"/>
      <c r="DO110" s="995"/>
      <c r="DP110" s="995"/>
      <c r="DQ110" s="995" t="s">
        <v>227</v>
      </c>
      <c r="DR110" s="995"/>
      <c r="DS110" s="995"/>
      <c r="DT110" s="995"/>
      <c r="DU110" s="995"/>
      <c r="DV110" s="996" t="s">
        <v>438</v>
      </c>
      <c r="DW110" s="996"/>
      <c r="DX110" s="996"/>
      <c r="DY110" s="996"/>
      <c r="DZ110" s="997"/>
    </row>
    <row r="111" spans="1:131" s="226" customFormat="1" ht="26.25" customHeight="1" x14ac:dyDescent="0.2">
      <c r="A111" s="998" t="s">
        <v>439</v>
      </c>
      <c r="B111" s="999"/>
      <c r="C111" s="999"/>
      <c r="D111" s="999"/>
      <c r="E111" s="999"/>
      <c r="F111" s="999"/>
      <c r="G111" s="999"/>
      <c r="H111" s="999"/>
      <c r="I111" s="999"/>
      <c r="J111" s="999"/>
      <c r="K111" s="999"/>
      <c r="L111" s="999"/>
      <c r="M111" s="999"/>
      <c r="N111" s="999"/>
      <c r="O111" s="999"/>
      <c r="P111" s="999"/>
      <c r="Q111" s="999"/>
      <c r="R111" s="999"/>
      <c r="S111" s="999"/>
      <c r="T111" s="999"/>
      <c r="U111" s="999"/>
      <c r="V111" s="999"/>
      <c r="W111" s="999"/>
      <c r="X111" s="999"/>
      <c r="Y111" s="999"/>
      <c r="Z111" s="1000"/>
      <c r="AA111" s="1001" t="s">
        <v>393</v>
      </c>
      <c r="AB111" s="1002"/>
      <c r="AC111" s="1002"/>
      <c r="AD111" s="1002"/>
      <c r="AE111" s="1003"/>
      <c r="AF111" s="1004" t="s">
        <v>393</v>
      </c>
      <c r="AG111" s="1002"/>
      <c r="AH111" s="1002"/>
      <c r="AI111" s="1002"/>
      <c r="AJ111" s="1003"/>
      <c r="AK111" s="1004" t="s">
        <v>227</v>
      </c>
      <c r="AL111" s="1002"/>
      <c r="AM111" s="1002"/>
      <c r="AN111" s="1002"/>
      <c r="AO111" s="1003"/>
      <c r="AP111" s="1005" t="s">
        <v>227</v>
      </c>
      <c r="AQ111" s="1006"/>
      <c r="AR111" s="1006"/>
      <c r="AS111" s="1006"/>
      <c r="AT111" s="1007"/>
      <c r="AU111" s="972"/>
      <c r="AV111" s="973"/>
      <c r="AW111" s="973"/>
      <c r="AX111" s="973"/>
      <c r="AY111" s="973"/>
      <c r="AZ111" s="986" t="s">
        <v>440</v>
      </c>
      <c r="BA111" s="987"/>
      <c r="BB111" s="987"/>
      <c r="BC111" s="987"/>
      <c r="BD111" s="987"/>
      <c r="BE111" s="987"/>
      <c r="BF111" s="987"/>
      <c r="BG111" s="987"/>
      <c r="BH111" s="987"/>
      <c r="BI111" s="987"/>
      <c r="BJ111" s="987"/>
      <c r="BK111" s="987"/>
      <c r="BL111" s="987"/>
      <c r="BM111" s="987"/>
      <c r="BN111" s="987"/>
      <c r="BO111" s="987"/>
      <c r="BP111" s="988"/>
      <c r="BQ111" s="989">
        <v>49644</v>
      </c>
      <c r="BR111" s="990"/>
      <c r="BS111" s="990"/>
      <c r="BT111" s="990"/>
      <c r="BU111" s="990"/>
      <c r="BV111" s="990">
        <v>41370</v>
      </c>
      <c r="BW111" s="990"/>
      <c r="BX111" s="990"/>
      <c r="BY111" s="990"/>
      <c r="BZ111" s="990"/>
      <c r="CA111" s="990">
        <v>33096</v>
      </c>
      <c r="CB111" s="990"/>
      <c r="CC111" s="990"/>
      <c r="CD111" s="990"/>
      <c r="CE111" s="990"/>
      <c r="CF111" s="984">
        <v>0.2</v>
      </c>
      <c r="CG111" s="985"/>
      <c r="CH111" s="985"/>
      <c r="CI111" s="985"/>
      <c r="CJ111" s="985"/>
      <c r="CK111" s="1012"/>
      <c r="CL111" s="1013"/>
      <c r="CM111" s="986" t="s">
        <v>441</v>
      </c>
      <c r="CN111" s="987"/>
      <c r="CO111" s="987"/>
      <c r="CP111" s="987"/>
      <c r="CQ111" s="987"/>
      <c r="CR111" s="987"/>
      <c r="CS111" s="987"/>
      <c r="CT111" s="987"/>
      <c r="CU111" s="987"/>
      <c r="CV111" s="987"/>
      <c r="CW111" s="987"/>
      <c r="CX111" s="987"/>
      <c r="CY111" s="987"/>
      <c r="CZ111" s="987"/>
      <c r="DA111" s="987"/>
      <c r="DB111" s="987"/>
      <c r="DC111" s="987"/>
      <c r="DD111" s="987"/>
      <c r="DE111" s="987"/>
      <c r="DF111" s="988"/>
      <c r="DG111" s="989" t="s">
        <v>227</v>
      </c>
      <c r="DH111" s="990"/>
      <c r="DI111" s="990"/>
      <c r="DJ111" s="990"/>
      <c r="DK111" s="990"/>
      <c r="DL111" s="990" t="s">
        <v>393</v>
      </c>
      <c r="DM111" s="990"/>
      <c r="DN111" s="990"/>
      <c r="DO111" s="990"/>
      <c r="DP111" s="990"/>
      <c r="DQ111" s="990" t="s">
        <v>393</v>
      </c>
      <c r="DR111" s="990"/>
      <c r="DS111" s="990"/>
      <c r="DT111" s="990"/>
      <c r="DU111" s="990"/>
      <c r="DV111" s="991" t="s">
        <v>393</v>
      </c>
      <c r="DW111" s="991"/>
      <c r="DX111" s="991"/>
      <c r="DY111" s="991"/>
      <c r="DZ111" s="992"/>
    </row>
    <row r="112" spans="1:131" s="226" customFormat="1" ht="26.25" customHeight="1" x14ac:dyDescent="0.2">
      <c r="A112" s="1016" t="s">
        <v>442</v>
      </c>
      <c r="B112" s="1017"/>
      <c r="C112" s="987" t="s">
        <v>443</v>
      </c>
      <c r="D112" s="987"/>
      <c r="E112" s="987"/>
      <c r="F112" s="987"/>
      <c r="G112" s="987"/>
      <c r="H112" s="987"/>
      <c r="I112" s="987"/>
      <c r="J112" s="987"/>
      <c r="K112" s="987"/>
      <c r="L112" s="987"/>
      <c r="M112" s="987"/>
      <c r="N112" s="987"/>
      <c r="O112" s="987"/>
      <c r="P112" s="987"/>
      <c r="Q112" s="987"/>
      <c r="R112" s="987"/>
      <c r="S112" s="987"/>
      <c r="T112" s="987"/>
      <c r="U112" s="987"/>
      <c r="V112" s="987"/>
      <c r="W112" s="987"/>
      <c r="X112" s="987"/>
      <c r="Y112" s="987"/>
      <c r="Z112" s="988"/>
      <c r="AA112" s="1022" t="s">
        <v>393</v>
      </c>
      <c r="AB112" s="1023"/>
      <c r="AC112" s="1023"/>
      <c r="AD112" s="1023"/>
      <c r="AE112" s="1024"/>
      <c r="AF112" s="1025" t="s">
        <v>444</v>
      </c>
      <c r="AG112" s="1023"/>
      <c r="AH112" s="1023"/>
      <c r="AI112" s="1023"/>
      <c r="AJ112" s="1024"/>
      <c r="AK112" s="1025" t="s">
        <v>227</v>
      </c>
      <c r="AL112" s="1023"/>
      <c r="AM112" s="1023"/>
      <c r="AN112" s="1023"/>
      <c r="AO112" s="1024"/>
      <c r="AP112" s="1026" t="s">
        <v>393</v>
      </c>
      <c r="AQ112" s="1027"/>
      <c r="AR112" s="1027"/>
      <c r="AS112" s="1027"/>
      <c r="AT112" s="1028"/>
      <c r="AU112" s="972"/>
      <c r="AV112" s="973"/>
      <c r="AW112" s="973"/>
      <c r="AX112" s="973"/>
      <c r="AY112" s="973"/>
      <c r="AZ112" s="986" t="s">
        <v>445</v>
      </c>
      <c r="BA112" s="987"/>
      <c r="BB112" s="987"/>
      <c r="BC112" s="987"/>
      <c r="BD112" s="987"/>
      <c r="BE112" s="987"/>
      <c r="BF112" s="987"/>
      <c r="BG112" s="987"/>
      <c r="BH112" s="987"/>
      <c r="BI112" s="987"/>
      <c r="BJ112" s="987"/>
      <c r="BK112" s="987"/>
      <c r="BL112" s="987"/>
      <c r="BM112" s="987"/>
      <c r="BN112" s="987"/>
      <c r="BO112" s="987"/>
      <c r="BP112" s="988"/>
      <c r="BQ112" s="989">
        <v>12298895</v>
      </c>
      <c r="BR112" s="990"/>
      <c r="BS112" s="990"/>
      <c r="BT112" s="990"/>
      <c r="BU112" s="990"/>
      <c r="BV112" s="990">
        <v>11159313</v>
      </c>
      <c r="BW112" s="990"/>
      <c r="BX112" s="990"/>
      <c r="BY112" s="990"/>
      <c r="BZ112" s="990"/>
      <c r="CA112" s="990">
        <v>9664439</v>
      </c>
      <c r="CB112" s="990"/>
      <c r="CC112" s="990"/>
      <c r="CD112" s="990"/>
      <c r="CE112" s="990"/>
      <c r="CF112" s="984">
        <v>55.9</v>
      </c>
      <c r="CG112" s="985"/>
      <c r="CH112" s="985"/>
      <c r="CI112" s="985"/>
      <c r="CJ112" s="985"/>
      <c r="CK112" s="1012"/>
      <c r="CL112" s="1013"/>
      <c r="CM112" s="986" t="s">
        <v>446</v>
      </c>
      <c r="CN112" s="987"/>
      <c r="CO112" s="987"/>
      <c r="CP112" s="987"/>
      <c r="CQ112" s="987"/>
      <c r="CR112" s="987"/>
      <c r="CS112" s="987"/>
      <c r="CT112" s="987"/>
      <c r="CU112" s="987"/>
      <c r="CV112" s="987"/>
      <c r="CW112" s="987"/>
      <c r="CX112" s="987"/>
      <c r="CY112" s="987"/>
      <c r="CZ112" s="987"/>
      <c r="DA112" s="987"/>
      <c r="DB112" s="987"/>
      <c r="DC112" s="987"/>
      <c r="DD112" s="987"/>
      <c r="DE112" s="987"/>
      <c r="DF112" s="988"/>
      <c r="DG112" s="989" t="s">
        <v>393</v>
      </c>
      <c r="DH112" s="990"/>
      <c r="DI112" s="990"/>
      <c r="DJ112" s="990"/>
      <c r="DK112" s="990"/>
      <c r="DL112" s="990" t="s">
        <v>393</v>
      </c>
      <c r="DM112" s="990"/>
      <c r="DN112" s="990"/>
      <c r="DO112" s="990"/>
      <c r="DP112" s="990"/>
      <c r="DQ112" s="990" t="s">
        <v>393</v>
      </c>
      <c r="DR112" s="990"/>
      <c r="DS112" s="990"/>
      <c r="DT112" s="990"/>
      <c r="DU112" s="990"/>
      <c r="DV112" s="991" t="s">
        <v>393</v>
      </c>
      <c r="DW112" s="991"/>
      <c r="DX112" s="991"/>
      <c r="DY112" s="991"/>
      <c r="DZ112" s="992"/>
    </row>
    <row r="113" spans="1:130" s="226" customFormat="1" ht="26.25" customHeight="1" x14ac:dyDescent="0.2">
      <c r="A113" s="1018"/>
      <c r="B113" s="1019"/>
      <c r="C113" s="987" t="s">
        <v>447</v>
      </c>
      <c r="D113" s="987"/>
      <c r="E113" s="987"/>
      <c r="F113" s="987"/>
      <c r="G113" s="987"/>
      <c r="H113" s="987"/>
      <c r="I113" s="987"/>
      <c r="J113" s="987"/>
      <c r="K113" s="987"/>
      <c r="L113" s="987"/>
      <c r="M113" s="987"/>
      <c r="N113" s="987"/>
      <c r="O113" s="987"/>
      <c r="P113" s="987"/>
      <c r="Q113" s="987"/>
      <c r="R113" s="987"/>
      <c r="S113" s="987"/>
      <c r="T113" s="987"/>
      <c r="U113" s="987"/>
      <c r="V113" s="987"/>
      <c r="W113" s="987"/>
      <c r="X113" s="987"/>
      <c r="Y113" s="987"/>
      <c r="Z113" s="988"/>
      <c r="AA113" s="1001">
        <v>1055595</v>
      </c>
      <c r="AB113" s="1002"/>
      <c r="AC113" s="1002"/>
      <c r="AD113" s="1002"/>
      <c r="AE113" s="1003"/>
      <c r="AF113" s="1004">
        <v>880980</v>
      </c>
      <c r="AG113" s="1002"/>
      <c r="AH113" s="1002"/>
      <c r="AI113" s="1002"/>
      <c r="AJ113" s="1003"/>
      <c r="AK113" s="1004">
        <v>863939</v>
      </c>
      <c r="AL113" s="1002"/>
      <c r="AM113" s="1002"/>
      <c r="AN113" s="1002"/>
      <c r="AO113" s="1003"/>
      <c r="AP113" s="1005">
        <v>5</v>
      </c>
      <c r="AQ113" s="1006"/>
      <c r="AR113" s="1006"/>
      <c r="AS113" s="1006"/>
      <c r="AT113" s="1007"/>
      <c r="AU113" s="972"/>
      <c r="AV113" s="973"/>
      <c r="AW113" s="973"/>
      <c r="AX113" s="973"/>
      <c r="AY113" s="973"/>
      <c r="AZ113" s="986" t="s">
        <v>448</v>
      </c>
      <c r="BA113" s="987"/>
      <c r="BB113" s="987"/>
      <c r="BC113" s="987"/>
      <c r="BD113" s="987"/>
      <c r="BE113" s="987"/>
      <c r="BF113" s="987"/>
      <c r="BG113" s="987"/>
      <c r="BH113" s="987"/>
      <c r="BI113" s="987"/>
      <c r="BJ113" s="987"/>
      <c r="BK113" s="987"/>
      <c r="BL113" s="987"/>
      <c r="BM113" s="987"/>
      <c r="BN113" s="987"/>
      <c r="BO113" s="987"/>
      <c r="BP113" s="988"/>
      <c r="BQ113" s="989">
        <v>3605394</v>
      </c>
      <c r="BR113" s="990"/>
      <c r="BS113" s="990"/>
      <c r="BT113" s="990"/>
      <c r="BU113" s="990"/>
      <c r="BV113" s="990">
        <v>3501073</v>
      </c>
      <c r="BW113" s="990"/>
      <c r="BX113" s="990"/>
      <c r="BY113" s="990"/>
      <c r="BZ113" s="990"/>
      <c r="CA113" s="990">
        <v>3415212</v>
      </c>
      <c r="CB113" s="990"/>
      <c r="CC113" s="990"/>
      <c r="CD113" s="990"/>
      <c r="CE113" s="990"/>
      <c r="CF113" s="984">
        <v>19.7</v>
      </c>
      <c r="CG113" s="985"/>
      <c r="CH113" s="985"/>
      <c r="CI113" s="985"/>
      <c r="CJ113" s="985"/>
      <c r="CK113" s="1012"/>
      <c r="CL113" s="1013"/>
      <c r="CM113" s="986" t="s">
        <v>449</v>
      </c>
      <c r="CN113" s="987"/>
      <c r="CO113" s="987"/>
      <c r="CP113" s="987"/>
      <c r="CQ113" s="987"/>
      <c r="CR113" s="987"/>
      <c r="CS113" s="987"/>
      <c r="CT113" s="987"/>
      <c r="CU113" s="987"/>
      <c r="CV113" s="987"/>
      <c r="CW113" s="987"/>
      <c r="CX113" s="987"/>
      <c r="CY113" s="987"/>
      <c r="CZ113" s="987"/>
      <c r="DA113" s="987"/>
      <c r="DB113" s="987"/>
      <c r="DC113" s="987"/>
      <c r="DD113" s="987"/>
      <c r="DE113" s="987"/>
      <c r="DF113" s="988"/>
      <c r="DG113" s="1022" t="s">
        <v>227</v>
      </c>
      <c r="DH113" s="1023"/>
      <c r="DI113" s="1023"/>
      <c r="DJ113" s="1023"/>
      <c r="DK113" s="1024"/>
      <c r="DL113" s="1025" t="s">
        <v>393</v>
      </c>
      <c r="DM113" s="1023"/>
      <c r="DN113" s="1023"/>
      <c r="DO113" s="1023"/>
      <c r="DP113" s="1024"/>
      <c r="DQ113" s="1025" t="s">
        <v>393</v>
      </c>
      <c r="DR113" s="1023"/>
      <c r="DS113" s="1023"/>
      <c r="DT113" s="1023"/>
      <c r="DU113" s="1024"/>
      <c r="DV113" s="1026" t="s">
        <v>393</v>
      </c>
      <c r="DW113" s="1027"/>
      <c r="DX113" s="1027"/>
      <c r="DY113" s="1027"/>
      <c r="DZ113" s="1028"/>
    </row>
    <row r="114" spans="1:130" s="226" customFormat="1" ht="26.25" customHeight="1" x14ac:dyDescent="0.2">
      <c r="A114" s="1018"/>
      <c r="B114" s="1019"/>
      <c r="C114" s="987" t="s">
        <v>450</v>
      </c>
      <c r="D114" s="987"/>
      <c r="E114" s="987"/>
      <c r="F114" s="987"/>
      <c r="G114" s="987"/>
      <c r="H114" s="987"/>
      <c r="I114" s="987"/>
      <c r="J114" s="987"/>
      <c r="K114" s="987"/>
      <c r="L114" s="987"/>
      <c r="M114" s="987"/>
      <c r="N114" s="987"/>
      <c r="O114" s="987"/>
      <c r="P114" s="987"/>
      <c r="Q114" s="987"/>
      <c r="R114" s="987"/>
      <c r="S114" s="987"/>
      <c r="T114" s="987"/>
      <c r="U114" s="987"/>
      <c r="V114" s="987"/>
      <c r="W114" s="987"/>
      <c r="X114" s="987"/>
      <c r="Y114" s="987"/>
      <c r="Z114" s="988"/>
      <c r="AA114" s="1022">
        <v>205131</v>
      </c>
      <c r="AB114" s="1023"/>
      <c r="AC114" s="1023"/>
      <c r="AD114" s="1023"/>
      <c r="AE114" s="1024"/>
      <c r="AF114" s="1025">
        <v>221909</v>
      </c>
      <c r="AG114" s="1023"/>
      <c r="AH114" s="1023"/>
      <c r="AI114" s="1023"/>
      <c r="AJ114" s="1024"/>
      <c r="AK114" s="1025">
        <v>220456</v>
      </c>
      <c r="AL114" s="1023"/>
      <c r="AM114" s="1023"/>
      <c r="AN114" s="1023"/>
      <c r="AO114" s="1024"/>
      <c r="AP114" s="1026">
        <v>1.3</v>
      </c>
      <c r="AQ114" s="1027"/>
      <c r="AR114" s="1027"/>
      <c r="AS114" s="1027"/>
      <c r="AT114" s="1028"/>
      <c r="AU114" s="972"/>
      <c r="AV114" s="973"/>
      <c r="AW114" s="973"/>
      <c r="AX114" s="973"/>
      <c r="AY114" s="973"/>
      <c r="AZ114" s="986" t="s">
        <v>451</v>
      </c>
      <c r="BA114" s="987"/>
      <c r="BB114" s="987"/>
      <c r="BC114" s="987"/>
      <c r="BD114" s="987"/>
      <c r="BE114" s="987"/>
      <c r="BF114" s="987"/>
      <c r="BG114" s="987"/>
      <c r="BH114" s="987"/>
      <c r="BI114" s="987"/>
      <c r="BJ114" s="987"/>
      <c r="BK114" s="987"/>
      <c r="BL114" s="987"/>
      <c r="BM114" s="987"/>
      <c r="BN114" s="987"/>
      <c r="BO114" s="987"/>
      <c r="BP114" s="988"/>
      <c r="BQ114" s="989">
        <v>4104616</v>
      </c>
      <c r="BR114" s="990"/>
      <c r="BS114" s="990"/>
      <c r="BT114" s="990"/>
      <c r="BU114" s="990"/>
      <c r="BV114" s="990">
        <v>4164110</v>
      </c>
      <c r="BW114" s="990"/>
      <c r="BX114" s="990"/>
      <c r="BY114" s="990"/>
      <c r="BZ114" s="990"/>
      <c r="CA114" s="990">
        <v>4125357</v>
      </c>
      <c r="CB114" s="990"/>
      <c r="CC114" s="990"/>
      <c r="CD114" s="990"/>
      <c r="CE114" s="990"/>
      <c r="CF114" s="984">
        <v>23.8</v>
      </c>
      <c r="CG114" s="985"/>
      <c r="CH114" s="985"/>
      <c r="CI114" s="985"/>
      <c r="CJ114" s="985"/>
      <c r="CK114" s="1012"/>
      <c r="CL114" s="1013"/>
      <c r="CM114" s="986" t="s">
        <v>452</v>
      </c>
      <c r="CN114" s="987"/>
      <c r="CO114" s="987"/>
      <c r="CP114" s="987"/>
      <c r="CQ114" s="987"/>
      <c r="CR114" s="987"/>
      <c r="CS114" s="987"/>
      <c r="CT114" s="987"/>
      <c r="CU114" s="987"/>
      <c r="CV114" s="987"/>
      <c r="CW114" s="987"/>
      <c r="CX114" s="987"/>
      <c r="CY114" s="987"/>
      <c r="CZ114" s="987"/>
      <c r="DA114" s="987"/>
      <c r="DB114" s="987"/>
      <c r="DC114" s="987"/>
      <c r="DD114" s="987"/>
      <c r="DE114" s="987"/>
      <c r="DF114" s="988"/>
      <c r="DG114" s="1022" t="s">
        <v>393</v>
      </c>
      <c r="DH114" s="1023"/>
      <c r="DI114" s="1023"/>
      <c r="DJ114" s="1023"/>
      <c r="DK114" s="1024"/>
      <c r="DL114" s="1025" t="s">
        <v>227</v>
      </c>
      <c r="DM114" s="1023"/>
      <c r="DN114" s="1023"/>
      <c r="DO114" s="1023"/>
      <c r="DP114" s="1024"/>
      <c r="DQ114" s="1025" t="s">
        <v>227</v>
      </c>
      <c r="DR114" s="1023"/>
      <c r="DS114" s="1023"/>
      <c r="DT114" s="1023"/>
      <c r="DU114" s="1024"/>
      <c r="DV114" s="1026" t="s">
        <v>393</v>
      </c>
      <c r="DW114" s="1027"/>
      <c r="DX114" s="1027"/>
      <c r="DY114" s="1027"/>
      <c r="DZ114" s="1028"/>
    </row>
    <row r="115" spans="1:130" s="226" customFormat="1" ht="26.25" customHeight="1" x14ac:dyDescent="0.2">
      <c r="A115" s="1018"/>
      <c r="B115" s="1019"/>
      <c r="C115" s="987" t="s">
        <v>453</v>
      </c>
      <c r="D115" s="987"/>
      <c r="E115" s="987"/>
      <c r="F115" s="987"/>
      <c r="G115" s="987"/>
      <c r="H115" s="987"/>
      <c r="I115" s="987"/>
      <c r="J115" s="987"/>
      <c r="K115" s="987"/>
      <c r="L115" s="987"/>
      <c r="M115" s="987"/>
      <c r="N115" s="987"/>
      <c r="O115" s="987"/>
      <c r="P115" s="987"/>
      <c r="Q115" s="987"/>
      <c r="R115" s="987"/>
      <c r="S115" s="987"/>
      <c r="T115" s="987"/>
      <c r="U115" s="987"/>
      <c r="V115" s="987"/>
      <c r="W115" s="987"/>
      <c r="X115" s="987"/>
      <c r="Y115" s="987"/>
      <c r="Z115" s="988"/>
      <c r="AA115" s="1001">
        <v>1280391</v>
      </c>
      <c r="AB115" s="1002"/>
      <c r="AC115" s="1002"/>
      <c r="AD115" s="1002"/>
      <c r="AE115" s="1003"/>
      <c r="AF115" s="1004">
        <v>8721</v>
      </c>
      <c r="AG115" s="1002"/>
      <c r="AH115" s="1002"/>
      <c r="AI115" s="1002"/>
      <c r="AJ115" s="1003"/>
      <c r="AK115" s="1004">
        <v>23236</v>
      </c>
      <c r="AL115" s="1002"/>
      <c r="AM115" s="1002"/>
      <c r="AN115" s="1002"/>
      <c r="AO115" s="1003"/>
      <c r="AP115" s="1005">
        <v>0.1</v>
      </c>
      <c r="AQ115" s="1006"/>
      <c r="AR115" s="1006"/>
      <c r="AS115" s="1006"/>
      <c r="AT115" s="1007"/>
      <c r="AU115" s="972"/>
      <c r="AV115" s="973"/>
      <c r="AW115" s="973"/>
      <c r="AX115" s="973"/>
      <c r="AY115" s="973"/>
      <c r="AZ115" s="986" t="s">
        <v>454</v>
      </c>
      <c r="BA115" s="987"/>
      <c r="BB115" s="987"/>
      <c r="BC115" s="987"/>
      <c r="BD115" s="987"/>
      <c r="BE115" s="987"/>
      <c r="BF115" s="987"/>
      <c r="BG115" s="987"/>
      <c r="BH115" s="987"/>
      <c r="BI115" s="987"/>
      <c r="BJ115" s="987"/>
      <c r="BK115" s="987"/>
      <c r="BL115" s="987"/>
      <c r="BM115" s="987"/>
      <c r="BN115" s="987"/>
      <c r="BO115" s="987"/>
      <c r="BP115" s="988"/>
      <c r="BQ115" s="989" t="s">
        <v>227</v>
      </c>
      <c r="BR115" s="990"/>
      <c r="BS115" s="990"/>
      <c r="BT115" s="990"/>
      <c r="BU115" s="990"/>
      <c r="BV115" s="990" t="s">
        <v>393</v>
      </c>
      <c r="BW115" s="990"/>
      <c r="BX115" s="990"/>
      <c r="BY115" s="990"/>
      <c r="BZ115" s="990"/>
      <c r="CA115" s="990" t="s">
        <v>393</v>
      </c>
      <c r="CB115" s="990"/>
      <c r="CC115" s="990"/>
      <c r="CD115" s="990"/>
      <c r="CE115" s="990"/>
      <c r="CF115" s="984" t="s">
        <v>227</v>
      </c>
      <c r="CG115" s="985"/>
      <c r="CH115" s="985"/>
      <c r="CI115" s="985"/>
      <c r="CJ115" s="985"/>
      <c r="CK115" s="1012"/>
      <c r="CL115" s="1013"/>
      <c r="CM115" s="986" t="s">
        <v>455</v>
      </c>
      <c r="CN115" s="987"/>
      <c r="CO115" s="987"/>
      <c r="CP115" s="987"/>
      <c r="CQ115" s="987"/>
      <c r="CR115" s="987"/>
      <c r="CS115" s="987"/>
      <c r="CT115" s="987"/>
      <c r="CU115" s="987"/>
      <c r="CV115" s="987"/>
      <c r="CW115" s="987"/>
      <c r="CX115" s="987"/>
      <c r="CY115" s="987"/>
      <c r="CZ115" s="987"/>
      <c r="DA115" s="987"/>
      <c r="DB115" s="987"/>
      <c r="DC115" s="987"/>
      <c r="DD115" s="987"/>
      <c r="DE115" s="987"/>
      <c r="DF115" s="988"/>
      <c r="DG115" s="1022" t="s">
        <v>393</v>
      </c>
      <c r="DH115" s="1023"/>
      <c r="DI115" s="1023"/>
      <c r="DJ115" s="1023"/>
      <c r="DK115" s="1024"/>
      <c r="DL115" s="1025" t="s">
        <v>227</v>
      </c>
      <c r="DM115" s="1023"/>
      <c r="DN115" s="1023"/>
      <c r="DO115" s="1023"/>
      <c r="DP115" s="1024"/>
      <c r="DQ115" s="1025" t="s">
        <v>227</v>
      </c>
      <c r="DR115" s="1023"/>
      <c r="DS115" s="1023"/>
      <c r="DT115" s="1023"/>
      <c r="DU115" s="1024"/>
      <c r="DV115" s="1026" t="s">
        <v>393</v>
      </c>
      <c r="DW115" s="1027"/>
      <c r="DX115" s="1027"/>
      <c r="DY115" s="1027"/>
      <c r="DZ115" s="1028"/>
    </row>
    <row r="116" spans="1:130" s="226" customFormat="1" ht="26.25" customHeight="1" x14ac:dyDescent="0.2">
      <c r="A116" s="1020"/>
      <c r="B116" s="1021"/>
      <c r="C116" s="1029" t="s">
        <v>456</v>
      </c>
      <c r="D116" s="1029"/>
      <c r="E116" s="1029"/>
      <c r="F116" s="1029"/>
      <c r="G116" s="1029"/>
      <c r="H116" s="1029"/>
      <c r="I116" s="1029"/>
      <c r="J116" s="1029"/>
      <c r="K116" s="1029"/>
      <c r="L116" s="1029"/>
      <c r="M116" s="1029"/>
      <c r="N116" s="1029"/>
      <c r="O116" s="1029"/>
      <c r="P116" s="1029"/>
      <c r="Q116" s="1029"/>
      <c r="R116" s="1029"/>
      <c r="S116" s="1029"/>
      <c r="T116" s="1029"/>
      <c r="U116" s="1029"/>
      <c r="V116" s="1029"/>
      <c r="W116" s="1029"/>
      <c r="X116" s="1029"/>
      <c r="Y116" s="1029"/>
      <c r="Z116" s="1030"/>
      <c r="AA116" s="1022" t="s">
        <v>393</v>
      </c>
      <c r="AB116" s="1023"/>
      <c r="AC116" s="1023"/>
      <c r="AD116" s="1023"/>
      <c r="AE116" s="1024"/>
      <c r="AF116" s="1025" t="s">
        <v>227</v>
      </c>
      <c r="AG116" s="1023"/>
      <c r="AH116" s="1023"/>
      <c r="AI116" s="1023"/>
      <c r="AJ116" s="1024"/>
      <c r="AK116" s="1025">
        <v>479</v>
      </c>
      <c r="AL116" s="1023"/>
      <c r="AM116" s="1023"/>
      <c r="AN116" s="1023"/>
      <c r="AO116" s="1024"/>
      <c r="AP116" s="1026">
        <v>0</v>
      </c>
      <c r="AQ116" s="1027"/>
      <c r="AR116" s="1027"/>
      <c r="AS116" s="1027"/>
      <c r="AT116" s="1028"/>
      <c r="AU116" s="972"/>
      <c r="AV116" s="973"/>
      <c r="AW116" s="973"/>
      <c r="AX116" s="973"/>
      <c r="AY116" s="973"/>
      <c r="AZ116" s="1031" t="s">
        <v>457</v>
      </c>
      <c r="BA116" s="1032"/>
      <c r="BB116" s="1032"/>
      <c r="BC116" s="1032"/>
      <c r="BD116" s="1032"/>
      <c r="BE116" s="1032"/>
      <c r="BF116" s="1032"/>
      <c r="BG116" s="1032"/>
      <c r="BH116" s="1032"/>
      <c r="BI116" s="1032"/>
      <c r="BJ116" s="1032"/>
      <c r="BK116" s="1032"/>
      <c r="BL116" s="1032"/>
      <c r="BM116" s="1032"/>
      <c r="BN116" s="1032"/>
      <c r="BO116" s="1032"/>
      <c r="BP116" s="1033"/>
      <c r="BQ116" s="989" t="s">
        <v>393</v>
      </c>
      <c r="BR116" s="990"/>
      <c r="BS116" s="990"/>
      <c r="BT116" s="990"/>
      <c r="BU116" s="990"/>
      <c r="BV116" s="990" t="s">
        <v>393</v>
      </c>
      <c r="BW116" s="990"/>
      <c r="BX116" s="990"/>
      <c r="BY116" s="990"/>
      <c r="BZ116" s="990"/>
      <c r="CA116" s="990" t="s">
        <v>227</v>
      </c>
      <c r="CB116" s="990"/>
      <c r="CC116" s="990"/>
      <c r="CD116" s="990"/>
      <c r="CE116" s="990"/>
      <c r="CF116" s="984" t="s">
        <v>227</v>
      </c>
      <c r="CG116" s="985"/>
      <c r="CH116" s="985"/>
      <c r="CI116" s="985"/>
      <c r="CJ116" s="985"/>
      <c r="CK116" s="1012"/>
      <c r="CL116" s="1013"/>
      <c r="CM116" s="986" t="s">
        <v>458</v>
      </c>
      <c r="CN116" s="987"/>
      <c r="CO116" s="987"/>
      <c r="CP116" s="987"/>
      <c r="CQ116" s="987"/>
      <c r="CR116" s="987"/>
      <c r="CS116" s="987"/>
      <c r="CT116" s="987"/>
      <c r="CU116" s="987"/>
      <c r="CV116" s="987"/>
      <c r="CW116" s="987"/>
      <c r="CX116" s="987"/>
      <c r="CY116" s="987"/>
      <c r="CZ116" s="987"/>
      <c r="DA116" s="987"/>
      <c r="DB116" s="987"/>
      <c r="DC116" s="987"/>
      <c r="DD116" s="987"/>
      <c r="DE116" s="987"/>
      <c r="DF116" s="988"/>
      <c r="DG116" s="1022">
        <v>49644</v>
      </c>
      <c r="DH116" s="1023"/>
      <c r="DI116" s="1023"/>
      <c r="DJ116" s="1023"/>
      <c r="DK116" s="1024"/>
      <c r="DL116" s="1025">
        <v>41370</v>
      </c>
      <c r="DM116" s="1023"/>
      <c r="DN116" s="1023"/>
      <c r="DO116" s="1023"/>
      <c r="DP116" s="1024"/>
      <c r="DQ116" s="1025">
        <v>33096</v>
      </c>
      <c r="DR116" s="1023"/>
      <c r="DS116" s="1023"/>
      <c r="DT116" s="1023"/>
      <c r="DU116" s="1024"/>
      <c r="DV116" s="1026">
        <v>0.2</v>
      </c>
      <c r="DW116" s="1027"/>
      <c r="DX116" s="1027"/>
      <c r="DY116" s="1027"/>
      <c r="DZ116" s="1028"/>
    </row>
    <row r="117" spans="1:130" s="226" customFormat="1" ht="26.25" customHeight="1" x14ac:dyDescent="0.2">
      <c r="A117" s="976" t="s">
        <v>187</v>
      </c>
      <c r="B117" s="957"/>
      <c r="C117" s="957"/>
      <c r="D117" s="957"/>
      <c r="E117" s="957"/>
      <c r="F117" s="957"/>
      <c r="G117" s="957"/>
      <c r="H117" s="957"/>
      <c r="I117" s="957"/>
      <c r="J117" s="957"/>
      <c r="K117" s="957"/>
      <c r="L117" s="957"/>
      <c r="M117" s="957"/>
      <c r="N117" s="957"/>
      <c r="O117" s="957"/>
      <c r="P117" s="957"/>
      <c r="Q117" s="957"/>
      <c r="R117" s="957"/>
      <c r="S117" s="957"/>
      <c r="T117" s="957"/>
      <c r="U117" s="957"/>
      <c r="V117" s="957"/>
      <c r="W117" s="957"/>
      <c r="X117" s="957"/>
      <c r="Y117" s="1041" t="s">
        <v>459</v>
      </c>
      <c r="Z117" s="958"/>
      <c r="AA117" s="1042">
        <v>5594147</v>
      </c>
      <c r="AB117" s="1043"/>
      <c r="AC117" s="1043"/>
      <c r="AD117" s="1043"/>
      <c r="AE117" s="1044"/>
      <c r="AF117" s="1045">
        <v>4193428</v>
      </c>
      <c r="AG117" s="1043"/>
      <c r="AH117" s="1043"/>
      <c r="AI117" s="1043"/>
      <c r="AJ117" s="1044"/>
      <c r="AK117" s="1045">
        <v>4235725</v>
      </c>
      <c r="AL117" s="1043"/>
      <c r="AM117" s="1043"/>
      <c r="AN117" s="1043"/>
      <c r="AO117" s="1044"/>
      <c r="AP117" s="1046"/>
      <c r="AQ117" s="1047"/>
      <c r="AR117" s="1047"/>
      <c r="AS117" s="1047"/>
      <c r="AT117" s="1048"/>
      <c r="AU117" s="972"/>
      <c r="AV117" s="973"/>
      <c r="AW117" s="973"/>
      <c r="AX117" s="973"/>
      <c r="AY117" s="973"/>
      <c r="AZ117" s="1038" t="s">
        <v>460</v>
      </c>
      <c r="BA117" s="1039"/>
      <c r="BB117" s="1039"/>
      <c r="BC117" s="1039"/>
      <c r="BD117" s="1039"/>
      <c r="BE117" s="1039"/>
      <c r="BF117" s="1039"/>
      <c r="BG117" s="1039"/>
      <c r="BH117" s="1039"/>
      <c r="BI117" s="1039"/>
      <c r="BJ117" s="1039"/>
      <c r="BK117" s="1039"/>
      <c r="BL117" s="1039"/>
      <c r="BM117" s="1039"/>
      <c r="BN117" s="1039"/>
      <c r="BO117" s="1039"/>
      <c r="BP117" s="1040"/>
      <c r="BQ117" s="989" t="s">
        <v>227</v>
      </c>
      <c r="BR117" s="990"/>
      <c r="BS117" s="990"/>
      <c r="BT117" s="990"/>
      <c r="BU117" s="990"/>
      <c r="BV117" s="990" t="s">
        <v>393</v>
      </c>
      <c r="BW117" s="990"/>
      <c r="BX117" s="990"/>
      <c r="BY117" s="990"/>
      <c r="BZ117" s="990"/>
      <c r="CA117" s="990" t="s">
        <v>227</v>
      </c>
      <c r="CB117" s="990"/>
      <c r="CC117" s="990"/>
      <c r="CD117" s="990"/>
      <c r="CE117" s="990"/>
      <c r="CF117" s="984" t="s">
        <v>393</v>
      </c>
      <c r="CG117" s="985"/>
      <c r="CH117" s="985"/>
      <c r="CI117" s="985"/>
      <c r="CJ117" s="985"/>
      <c r="CK117" s="1012"/>
      <c r="CL117" s="1013"/>
      <c r="CM117" s="986" t="s">
        <v>461</v>
      </c>
      <c r="CN117" s="987"/>
      <c r="CO117" s="987"/>
      <c r="CP117" s="987"/>
      <c r="CQ117" s="987"/>
      <c r="CR117" s="987"/>
      <c r="CS117" s="987"/>
      <c r="CT117" s="987"/>
      <c r="CU117" s="987"/>
      <c r="CV117" s="987"/>
      <c r="CW117" s="987"/>
      <c r="CX117" s="987"/>
      <c r="CY117" s="987"/>
      <c r="CZ117" s="987"/>
      <c r="DA117" s="987"/>
      <c r="DB117" s="987"/>
      <c r="DC117" s="987"/>
      <c r="DD117" s="987"/>
      <c r="DE117" s="987"/>
      <c r="DF117" s="988"/>
      <c r="DG117" s="1022" t="s">
        <v>227</v>
      </c>
      <c r="DH117" s="1023"/>
      <c r="DI117" s="1023"/>
      <c r="DJ117" s="1023"/>
      <c r="DK117" s="1024"/>
      <c r="DL117" s="1025" t="s">
        <v>393</v>
      </c>
      <c r="DM117" s="1023"/>
      <c r="DN117" s="1023"/>
      <c r="DO117" s="1023"/>
      <c r="DP117" s="1024"/>
      <c r="DQ117" s="1025" t="s">
        <v>393</v>
      </c>
      <c r="DR117" s="1023"/>
      <c r="DS117" s="1023"/>
      <c r="DT117" s="1023"/>
      <c r="DU117" s="1024"/>
      <c r="DV117" s="1026" t="s">
        <v>227</v>
      </c>
      <c r="DW117" s="1027"/>
      <c r="DX117" s="1027"/>
      <c r="DY117" s="1027"/>
      <c r="DZ117" s="1028"/>
    </row>
    <row r="118" spans="1:130" s="226" customFormat="1" ht="26.25" customHeight="1" x14ac:dyDescent="0.2">
      <c r="A118" s="976" t="s">
        <v>433</v>
      </c>
      <c r="B118" s="957"/>
      <c r="C118" s="957"/>
      <c r="D118" s="957"/>
      <c r="E118" s="957"/>
      <c r="F118" s="957"/>
      <c r="G118" s="957"/>
      <c r="H118" s="957"/>
      <c r="I118" s="957"/>
      <c r="J118" s="957"/>
      <c r="K118" s="957"/>
      <c r="L118" s="957"/>
      <c r="M118" s="957"/>
      <c r="N118" s="957"/>
      <c r="O118" s="957"/>
      <c r="P118" s="957"/>
      <c r="Q118" s="957"/>
      <c r="R118" s="957"/>
      <c r="S118" s="957"/>
      <c r="T118" s="957"/>
      <c r="U118" s="957"/>
      <c r="V118" s="957"/>
      <c r="W118" s="957"/>
      <c r="X118" s="957"/>
      <c r="Y118" s="957"/>
      <c r="Z118" s="958"/>
      <c r="AA118" s="956" t="s">
        <v>430</v>
      </c>
      <c r="AB118" s="957"/>
      <c r="AC118" s="957"/>
      <c r="AD118" s="957"/>
      <c r="AE118" s="958"/>
      <c r="AF118" s="956" t="s">
        <v>431</v>
      </c>
      <c r="AG118" s="957"/>
      <c r="AH118" s="957"/>
      <c r="AI118" s="957"/>
      <c r="AJ118" s="958"/>
      <c r="AK118" s="956" t="s">
        <v>305</v>
      </c>
      <c r="AL118" s="957"/>
      <c r="AM118" s="957"/>
      <c r="AN118" s="957"/>
      <c r="AO118" s="958"/>
      <c r="AP118" s="1034" t="s">
        <v>432</v>
      </c>
      <c r="AQ118" s="1035"/>
      <c r="AR118" s="1035"/>
      <c r="AS118" s="1035"/>
      <c r="AT118" s="1036"/>
      <c r="AU118" s="972"/>
      <c r="AV118" s="973"/>
      <c r="AW118" s="973"/>
      <c r="AX118" s="973"/>
      <c r="AY118" s="973"/>
      <c r="AZ118" s="1037" t="s">
        <v>462</v>
      </c>
      <c r="BA118" s="1029"/>
      <c r="BB118" s="1029"/>
      <c r="BC118" s="1029"/>
      <c r="BD118" s="1029"/>
      <c r="BE118" s="1029"/>
      <c r="BF118" s="1029"/>
      <c r="BG118" s="1029"/>
      <c r="BH118" s="1029"/>
      <c r="BI118" s="1029"/>
      <c r="BJ118" s="1029"/>
      <c r="BK118" s="1029"/>
      <c r="BL118" s="1029"/>
      <c r="BM118" s="1029"/>
      <c r="BN118" s="1029"/>
      <c r="BO118" s="1029"/>
      <c r="BP118" s="1030"/>
      <c r="BQ118" s="1063" t="s">
        <v>227</v>
      </c>
      <c r="BR118" s="1064"/>
      <c r="BS118" s="1064"/>
      <c r="BT118" s="1064"/>
      <c r="BU118" s="1064"/>
      <c r="BV118" s="1064" t="s">
        <v>393</v>
      </c>
      <c r="BW118" s="1064"/>
      <c r="BX118" s="1064"/>
      <c r="BY118" s="1064"/>
      <c r="BZ118" s="1064"/>
      <c r="CA118" s="1064" t="s">
        <v>227</v>
      </c>
      <c r="CB118" s="1064"/>
      <c r="CC118" s="1064"/>
      <c r="CD118" s="1064"/>
      <c r="CE118" s="1064"/>
      <c r="CF118" s="984" t="s">
        <v>393</v>
      </c>
      <c r="CG118" s="985"/>
      <c r="CH118" s="985"/>
      <c r="CI118" s="985"/>
      <c r="CJ118" s="985"/>
      <c r="CK118" s="1012"/>
      <c r="CL118" s="1013"/>
      <c r="CM118" s="986" t="s">
        <v>463</v>
      </c>
      <c r="CN118" s="987"/>
      <c r="CO118" s="987"/>
      <c r="CP118" s="987"/>
      <c r="CQ118" s="987"/>
      <c r="CR118" s="987"/>
      <c r="CS118" s="987"/>
      <c r="CT118" s="987"/>
      <c r="CU118" s="987"/>
      <c r="CV118" s="987"/>
      <c r="CW118" s="987"/>
      <c r="CX118" s="987"/>
      <c r="CY118" s="987"/>
      <c r="CZ118" s="987"/>
      <c r="DA118" s="987"/>
      <c r="DB118" s="987"/>
      <c r="DC118" s="987"/>
      <c r="DD118" s="987"/>
      <c r="DE118" s="987"/>
      <c r="DF118" s="988"/>
      <c r="DG118" s="1022" t="s">
        <v>227</v>
      </c>
      <c r="DH118" s="1023"/>
      <c r="DI118" s="1023"/>
      <c r="DJ118" s="1023"/>
      <c r="DK118" s="1024"/>
      <c r="DL118" s="1025" t="s">
        <v>227</v>
      </c>
      <c r="DM118" s="1023"/>
      <c r="DN118" s="1023"/>
      <c r="DO118" s="1023"/>
      <c r="DP118" s="1024"/>
      <c r="DQ118" s="1025" t="s">
        <v>393</v>
      </c>
      <c r="DR118" s="1023"/>
      <c r="DS118" s="1023"/>
      <c r="DT118" s="1023"/>
      <c r="DU118" s="1024"/>
      <c r="DV118" s="1026" t="s">
        <v>227</v>
      </c>
      <c r="DW118" s="1027"/>
      <c r="DX118" s="1027"/>
      <c r="DY118" s="1027"/>
      <c r="DZ118" s="1028"/>
    </row>
    <row r="119" spans="1:130" s="226" customFormat="1" ht="26.25" customHeight="1" x14ac:dyDescent="0.2">
      <c r="A119" s="1120" t="s">
        <v>436</v>
      </c>
      <c r="B119" s="1011"/>
      <c r="C119" s="993" t="s">
        <v>437</v>
      </c>
      <c r="D119" s="961"/>
      <c r="E119" s="961"/>
      <c r="F119" s="961"/>
      <c r="G119" s="961"/>
      <c r="H119" s="961"/>
      <c r="I119" s="961"/>
      <c r="J119" s="961"/>
      <c r="K119" s="961"/>
      <c r="L119" s="961"/>
      <c r="M119" s="961"/>
      <c r="N119" s="961"/>
      <c r="O119" s="961"/>
      <c r="P119" s="961"/>
      <c r="Q119" s="961"/>
      <c r="R119" s="961"/>
      <c r="S119" s="961"/>
      <c r="T119" s="961"/>
      <c r="U119" s="961"/>
      <c r="V119" s="961"/>
      <c r="W119" s="961"/>
      <c r="X119" s="961"/>
      <c r="Y119" s="961"/>
      <c r="Z119" s="962"/>
      <c r="AA119" s="963" t="s">
        <v>393</v>
      </c>
      <c r="AB119" s="964"/>
      <c r="AC119" s="964"/>
      <c r="AD119" s="964"/>
      <c r="AE119" s="965"/>
      <c r="AF119" s="966" t="s">
        <v>227</v>
      </c>
      <c r="AG119" s="964"/>
      <c r="AH119" s="964"/>
      <c r="AI119" s="964"/>
      <c r="AJ119" s="965"/>
      <c r="AK119" s="966" t="s">
        <v>227</v>
      </c>
      <c r="AL119" s="964"/>
      <c r="AM119" s="964"/>
      <c r="AN119" s="964"/>
      <c r="AO119" s="965"/>
      <c r="AP119" s="967" t="s">
        <v>393</v>
      </c>
      <c r="AQ119" s="968"/>
      <c r="AR119" s="968"/>
      <c r="AS119" s="968"/>
      <c r="AT119" s="969"/>
      <c r="AU119" s="974"/>
      <c r="AV119" s="975"/>
      <c r="AW119" s="975"/>
      <c r="AX119" s="975"/>
      <c r="AY119" s="975"/>
      <c r="AZ119" s="247" t="s">
        <v>187</v>
      </c>
      <c r="BA119" s="247"/>
      <c r="BB119" s="247"/>
      <c r="BC119" s="247"/>
      <c r="BD119" s="247"/>
      <c r="BE119" s="247"/>
      <c r="BF119" s="247"/>
      <c r="BG119" s="247"/>
      <c r="BH119" s="247"/>
      <c r="BI119" s="247"/>
      <c r="BJ119" s="247"/>
      <c r="BK119" s="247"/>
      <c r="BL119" s="247"/>
      <c r="BM119" s="247"/>
      <c r="BN119" s="247"/>
      <c r="BO119" s="1041" t="s">
        <v>464</v>
      </c>
      <c r="BP119" s="1069"/>
      <c r="BQ119" s="1063">
        <v>58696496</v>
      </c>
      <c r="BR119" s="1064"/>
      <c r="BS119" s="1064"/>
      <c r="BT119" s="1064"/>
      <c r="BU119" s="1064"/>
      <c r="BV119" s="1064">
        <v>60571403</v>
      </c>
      <c r="BW119" s="1064"/>
      <c r="BX119" s="1064"/>
      <c r="BY119" s="1064"/>
      <c r="BZ119" s="1064"/>
      <c r="CA119" s="1064">
        <v>59838777</v>
      </c>
      <c r="CB119" s="1064"/>
      <c r="CC119" s="1064"/>
      <c r="CD119" s="1064"/>
      <c r="CE119" s="1064"/>
      <c r="CF119" s="1065"/>
      <c r="CG119" s="1066"/>
      <c r="CH119" s="1066"/>
      <c r="CI119" s="1066"/>
      <c r="CJ119" s="1067"/>
      <c r="CK119" s="1014"/>
      <c r="CL119" s="1015"/>
      <c r="CM119" s="1037" t="s">
        <v>465</v>
      </c>
      <c r="CN119" s="1029"/>
      <c r="CO119" s="1029"/>
      <c r="CP119" s="1029"/>
      <c r="CQ119" s="1029"/>
      <c r="CR119" s="1029"/>
      <c r="CS119" s="1029"/>
      <c r="CT119" s="1029"/>
      <c r="CU119" s="1029"/>
      <c r="CV119" s="1029"/>
      <c r="CW119" s="1029"/>
      <c r="CX119" s="1029"/>
      <c r="CY119" s="1029"/>
      <c r="CZ119" s="1029"/>
      <c r="DA119" s="1029"/>
      <c r="DB119" s="1029"/>
      <c r="DC119" s="1029"/>
      <c r="DD119" s="1029"/>
      <c r="DE119" s="1029"/>
      <c r="DF119" s="1030"/>
      <c r="DG119" s="1068" t="s">
        <v>227</v>
      </c>
      <c r="DH119" s="1050"/>
      <c r="DI119" s="1050"/>
      <c r="DJ119" s="1050"/>
      <c r="DK119" s="1051"/>
      <c r="DL119" s="1049" t="s">
        <v>227</v>
      </c>
      <c r="DM119" s="1050"/>
      <c r="DN119" s="1050"/>
      <c r="DO119" s="1050"/>
      <c r="DP119" s="1051"/>
      <c r="DQ119" s="1049" t="s">
        <v>393</v>
      </c>
      <c r="DR119" s="1050"/>
      <c r="DS119" s="1050"/>
      <c r="DT119" s="1050"/>
      <c r="DU119" s="1051"/>
      <c r="DV119" s="1052" t="s">
        <v>393</v>
      </c>
      <c r="DW119" s="1053"/>
      <c r="DX119" s="1053"/>
      <c r="DY119" s="1053"/>
      <c r="DZ119" s="1054"/>
    </row>
    <row r="120" spans="1:130" s="226" customFormat="1" ht="26.25" customHeight="1" x14ac:dyDescent="0.2">
      <c r="A120" s="1121"/>
      <c r="B120" s="1013"/>
      <c r="C120" s="986" t="s">
        <v>441</v>
      </c>
      <c r="D120" s="987"/>
      <c r="E120" s="987"/>
      <c r="F120" s="987"/>
      <c r="G120" s="987"/>
      <c r="H120" s="987"/>
      <c r="I120" s="987"/>
      <c r="J120" s="987"/>
      <c r="K120" s="987"/>
      <c r="L120" s="987"/>
      <c r="M120" s="987"/>
      <c r="N120" s="987"/>
      <c r="O120" s="987"/>
      <c r="P120" s="987"/>
      <c r="Q120" s="987"/>
      <c r="R120" s="987"/>
      <c r="S120" s="987"/>
      <c r="T120" s="987"/>
      <c r="U120" s="987"/>
      <c r="V120" s="987"/>
      <c r="W120" s="987"/>
      <c r="X120" s="987"/>
      <c r="Y120" s="987"/>
      <c r="Z120" s="988"/>
      <c r="AA120" s="1022" t="s">
        <v>227</v>
      </c>
      <c r="AB120" s="1023"/>
      <c r="AC120" s="1023"/>
      <c r="AD120" s="1023"/>
      <c r="AE120" s="1024"/>
      <c r="AF120" s="1025" t="s">
        <v>393</v>
      </c>
      <c r="AG120" s="1023"/>
      <c r="AH120" s="1023"/>
      <c r="AI120" s="1023"/>
      <c r="AJ120" s="1024"/>
      <c r="AK120" s="1025" t="s">
        <v>227</v>
      </c>
      <c r="AL120" s="1023"/>
      <c r="AM120" s="1023"/>
      <c r="AN120" s="1023"/>
      <c r="AO120" s="1024"/>
      <c r="AP120" s="1026" t="s">
        <v>227</v>
      </c>
      <c r="AQ120" s="1027"/>
      <c r="AR120" s="1027"/>
      <c r="AS120" s="1027"/>
      <c r="AT120" s="1028"/>
      <c r="AU120" s="1055" t="s">
        <v>466</v>
      </c>
      <c r="AV120" s="1056"/>
      <c r="AW120" s="1056"/>
      <c r="AX120" s="1056"/>
      <c r="AY120" s="1057"/>
      <c r="AZ120" s="993" t="s">
        <v>467</v>
      </c>
      <c r="BA120" s="961"/>
      <c r="BB120" s="961"/>
      <c r="BC120" s="961"/>
      <c r="BD120" s="961"/>
      <c r="BE120" s="961"/>
      <c r="BF120" s="961"/>
      <c r="BG120" s="961"/>
      <c r="BH120" s="961"/>
      <c r="BI120" s="961"/>
      <c r="BJ120" s="961"/>
      <c r="BK120" s="961"/>
      <c r="BL120" s="961"/>
      <c r="BM120" s="961"/>
      <c r="BN120" s="961"/>
      <c r="BO120" s="961"/>
      <c r="BP120" s="962"/>
      <c r="BQ120" s="994">
        <v>5891331</v>
      </c>
      <c r="BR120" s="995"/>
      <c r="BS120" s="995"/>
      <c r="BT120" s="995"/>
      <c r="BU120" s="995"/>
      <c r="BV120" s="995">
        <v>4998286</v>
      </c>
      <c r="BW120" s="995"/>
      <c r="BX120" s="995"/>
      <c r="BY120" s="995"/>
      <c r="BZ120" s="995"/>
      <c r="CA120" s="995">
        <v>5072657</v>
      </c>
      <c r="CB120" s="995"/>
      <c r="CC120" s="995"/>
      <c r="CD120" s="995"/>
      <c r="CE120" s="995"/>
      <c r="CF120" s="1008">
        <v>29.3</v>
      </c>
      <c r="CG120" s="1009"/>
      <c r="CH120" s="1009"/>
      <c r="CI120" s="1009"/>
      <c r="CJ120" s="1009"/>
      <c r="CK120" s="1070" t="s">
        <v>468</v>
      </c>
      <c r="CL120" s="1071"/>
      <c r="CM120" s="1071"/>
      <c r="CN120" s="1071"/>
      <c r="CO120" s="1072"/>
      <c r="CP120" s="1078" t="s">
        <v>469</v>
      </c>
      <c r="CQ120" s="1079"/>
      <c r="CR120" s="1079"/>
      <c r="CS120" s="1079"/>
      <c r="CT120" s="1079"/>
      <c r="CU120" s="1079"/>
      <c r="CV120" s="1079"/>
      <c r="CW120" s="1079"/>
      <c r="CX120" s="1079"/>
      <c r="CY120" s="1079"/>
      <c r="CZ120" s="1079"/>
      <c r="DA120" s="1079"/>
      <c r="DB120" s="1079"/>
      <c r="DC120" s="1079"/>
      <c r="DD120" s="1079"/>
      <c r="DE120" s="1079"/>
      <c r="DF120" s="1080"/>
      <c r="DG120" s="994" t="s">
        <v>227</v>
      </c>
      <c r="DH120" s="995"/>
      <c r="DI120" s="995"/>
      <c r="DJ120" s="995"/>
      <c r="DK120" s="995"/>
      <c r="DL120" s="995">
        <v>10937245</v>
      </c>
      <c r="DM120" s="995"/>
      <c r="DN120" s="995"/>
      <c r="DO120" s="995"/>
      <c r="DP120" s="995"/>
      <c r="DQ120" s="995">
        <v>9431833</v>
      </c>
      <c r="DR120" s="995"/>
      <c r="DS120" s="995"/>
      <c r="DT120" s="995"/>
      <c r="DU120" s="995"/>
      <c r="DV120" s="996">
        <v>54.5</v>
      </c>
      <c r="DW120" s="996"/>
      <c r="DX120" s="996"/>
      <c r="DY120" s="996"/>
      <c r="DZ120" s="997"/>
    </row>
    <row r="121" spans="1:130" s="226" customFormat="1" ht="26.25" customHeight="1" x14ac:dyDescent="0.2">
      <c r="A121" s="1121"/>
      <c r="B121" s="1013"/>
      <c r="C121" s="1038" t="s">
        <v>470</v>
      </c>
      <c r="D121" s="1039"/>
      <c r="E121" s="1039"/>
      <c r="F121" s="1039"/>
      <c r="G121" s="1039"/>
      <c r="H121" s="1039"/>
      <c r="I121" s="1039"/>
      <c r="J121" s="1039"/>
      <c r="K121" s="1039"/>
      <c r="L121" s="1039"/>
      <c r="M121" s="1039"/>
      <c r="N121" s="1039"/>
      <c r="O121" s="1039"/>
      <c r="P121" s="1039"/>
      <c r="Q121" s="1039"/>
      <c r="R121" s="1039"/>
      <c r="S121" s="1039"/>
      <c r="T121" s="1039"/>
      <c r="U121" s="1039"/>
      <c r="V121" s="1039"/>
      <c r="W121" s="1039"/>
      <c r="X121" s="1039"/>
      <c r="Y121" s="1039"/>
      <c r="Z121" s="1040"/>
      <c r="AA121" s="1022" t="s">
        <v>227</v>
      </c>
      <c r="AB121" s="1023"/>
      <c r="AC121" s="1023"/>
      <c r="AD121" s="1023"/>
      <c r="AE121" s="1024"/>
      <c r="AF121" s="1025" t="s">
        <v>227</v>
      </c>
      <c r="AG121" s="1023"/>
      <c r="AH121" s="1023"/>
      <c r="AI121" s="1023"/>
      <c r="AJ121" s="1024"/>
      <c r="AK121" s="1025" t="s">
        <v>393</v>
      </c>
      <c r="AL121" s="1023"/>
      <c r="AM121" s="1023"/>
      <c r="AN121" s="1023"/>
      <c r="AO121" s="1024"/>
      <c r="AP121" s="1026" t="s">
        <v>227</v>
      </c>
      <c r="AQ121" s="1027"/>
      <c r="AR121" s="1027"/>
      <c r="AS121" s="1027"/>
      <c r="AT121" s="1028"/>
      <c r="AU121" s="1058"/>
      <c r="AV121" s="1059"/>
      <c r="AW121" s="1059"/>
      <c r="AX121" s="1059"/>
      <c r="AY121" s="1060"/>
      <c r="AZ121" s="986" t="s">
        <v>471</v>
      </c>
      <c r="BA121" s="987"/>
      <c r="BB121" s="987"/>
      <c r="BC121" s="987"/>
      <c r="BD121" s="987"/>
      <c r="BE121" s="987"/>
      <c r="BF121" s="987"/>
      <c r="BG121" s="987"/>
      <c r="BH121" s="987"/>
      <c r="BI121" s="987"/>
      <c r="BJ121" s="987"/>
      <c r="BK121" s="987"/>
      <c r="BL121" s="987"/>
      <c r="BM121" s="987"/>
      <c r="BN121" s="987"/>
      <c r="BO121" s="987"/>
      <c r="BP121" s="988"/>
      <c r="BQ121" s="989">
        <v>5711747</v>
      </c>
      <c r="BR121" s="990"/>
      <c r="BS121" s="990"/>
      <c r="BT121" s="990"/>
      <c r="BU121" s="990"/>
      <c r="BV121" s="990">
        <v>5763261</v>
      </c>
      <c r="BW121" s="990"/>
      <c r="BX121" s="990"/>
      <c r="BY121" s="990"/>
      <c r="BZ121" s="990"/>
      <c r="CA121" s="990">
        <v>5657184</v>
      </c>
      <c r="CB121" s="990"/>
      <c r="CC121" s="990"/>
      <c r="CD121" s="990"/>
      <c r="CE121" s="990"/>
      <c r="CF121" s="984">
        <v>32.700000000000003</v>
      </c>
      <c r="CG121" s="985"/>
      <c r="CH121" s="985"/>
      <c r="CI121" s="985"/>
      <c r="CJ121" s="985"/>
      <c r="CK121" s="1073"/>
      <c r="CL121" s="1074"/>
      <c r="CM121" s="1074"/>
      <c r="CN121" s="1074"/>
      <c r="CO121" s="1075"/>
      <c r="CP121" s="1083" t="s">
        <v>472</v>
      </c>
      <c r="CQ121" s="1084"/>
      <c r="CR121" s="1084"/>
      <c r="CS121" s="1084"/>
      <c r="CT121" s="1084"/>
      <c r="CU121" s="1084"/>
      <c r="CV121" s="1084"/>
      <c r="CW121" s="1084"/>
      <c r="CX121" s="1084"/>
      <c r="CY121" s="1084"/>
      <c r="CZ121" s="1084"/>
      <c r="DA121" s="1084"/>
      <c r="DB121" s="1084"/>
      <c r="DC121" s="1084"/>
      <c r="DD121" s="1084"/>
      <c r="DE121" s="1084"/>
      <c r="DF121" s="1085"/>
      <c r="DG121" s="989">
        <v>47653</v>
      </c>
      <c r="DH121" s="990"/>
      <c r="DI121" s="990"/>
      <c r="DJ121" s="990"/>
      <c r="DK121" s="990"/>
      <c r="DL121" s="990">
        <v>212973</v>
      </c>
      <c r="DM121" s="990"/>
      <c r="DN121" s="990"/>
      <c r="DO121" s="990"/>
      <c r="DP121" s="990"/>
      <c r="DQ121" s="990">
        <v>225056</v>
      </c>
      <c r="DR121" s="990"/>
      <c r="DS121" s="990"/>
      <c r="DT121" s="990"/>
      <c r="DU121" s="990"/>
      <c r="DV121" s="991">
        <v>1.3</v>
      </c>
      <c r="DW121" s="991"/>
      <c r="DX121" s="991"/>
      <c r="DY121" s="991"/>
      <c r="DZ121" s="992"/>
    </row>
    <row r="122" spans="1:130" s="226" customFormat="1" ht="26.25" customHeight="1" x14ac:dyDescent="0.2">
      <c r="A122" s="1121"/>
      <c r="B122" s="1013"/>
      <c r="C122" s="986" t="s">
        <v>452</v>
      </c>
      <c r="D122" s="987"/>
      <c r="E122" s="987"/>
      <c r="F122" s="987"/>
      <c r="G122" s="987"/>
      <c r="H122" s="987"/>
      <c r="I122" s="987"/>
      <c r="J122" s="987"/>
      <c r="K122" s="987"/>
      <c r="L122" s="987"/>
      <c r="M122" s="987"/>
      <c r="N122" s="987"/>
      <c r="O122" s="987"/>
      <c r="P122" s="987"/>
      <c r="Q122" s="987"/>
      <c r="R122" s="987"/>
      <c r="S122" s="987"/>
      <c r="T122" s="987"/>
      <c r="U122" s="987"/>
      <c r="V122" s="987"/>
      <c r="W122" s="987"/>
      <c r="X122" s="987"/>
      <c r="Y122" s="987"/>
      <c r="Z122" s="988"/>
      <c r="AA122" s="1022" t="s">
        <v>393</v>
      </c>
      <c r="AB122" s="1023"/>
      <c r="AC122" s="1023"/>
      <c r="AD122" s="1023"/>
      <c r="AE122" s="1024"/>
      <c r="AF122" s="1025" t="s">
        <v>227</v>
      </c>
      <c r="AG122" s="1023"/>
      <c r="AH122" s="1023"/>
      <c r="AI122" s="1023"/>
      <c r="AJ122" s="1024"/>
      <c r="AK122" s="1025" t="s">
        <v>393</v>
      </c>
      <c r="AL122" s="1023"/>
      <c r="AM122" s="1023"/>
      <c r="AN122" s="1023"/>
      <c r="AO122" s="1024"/>
      <c r="AP122" s="1026" t="s">
        <v>393</v>
      </c>
      <c r="AQ122" s="1027"/>
      <c r="AR122" s="1027"/>
      <c r="AS122" s="1027"/>
      <c r="AT122" s="1028"/>
      <c r="AU122" s="1058"/>
      <c r="AV122" s="1059"/>
      <c r="AW122" s="1059"/>
      <c r="AX122" s="1059"/>
      <c r="AY122" s="1060"/>
      <c r="AZ122" s="1037" t="s">
        <v>473</v>
      </c>
      <c r="BA122" s="1029"/>
      <c r="BB122" s="1029"/>
      <c r="BC122" s="1029"/>
      <c r="BD122" s="1029"/>
      <c r="BE122" s="1029"/>
      <c r="BF122" s="1029"/>
      <c r="BG122" s="1029"/>
      <c r="BH122" s="1029"/>
      <c r="BI122" s="1029"/>
      <c r="BJ122" s="1029"/>
      <c r="BK122" s="1029"/>
      <c r="BL122" s="1029"/>
      <c r="BM122" s="1029"/>
      <c r="BN122" s="1029"/>
      <c r="BO122" s="1029"/>
      <c r="BP122" s="1030"/>
      <c r="BQ122" s="1063">
        <v>38198077</v>
      </c>
      <c r="BR122" s="1064"/>
      <c r="BS122" s="1064"/>
      <c r="BT122" s="1064"/>
      <c r="BU122" s="1064"/>
      <c r="BV122" s="1064">
        <v>39759251</v>
      </c>
      <c r="BW122" s="1064"/>
      <c r="BX122" s="1064"/>
      <c r="BY122" s="1064"/>
      <c r="BZ122" s="1064"/>
      <c r="CA122" s="1064">
        <v>39124428</v>
      </c>
      <c r="CB122" s="1064"/>
      <c r="CC122" s="1064"/>
      <c r="CD122" s="1064"/>
      <c r="CE122" s="1064"/>
      <c r="CF122" s="1081">
        <v>226.1</v>
      </c>
      <c r="CG122" s="1082"/>
      <c r="CH122" s="1082"/>
      <c r="CI122" s="1082"/>
      <c r="CJ122" s="1082"/>
      <c r="CK122" s="1073"/>
      <c r="CL122" s="1074"/>
      <c r="CM122" s="1074"/>
      <c r="CN122" s="1074"/>
      <c r="CO122" s="1075"/>
      <c r="CP122" s="1083" t="s">
        <v>411</v>
      </c>
      <c r="CQ122" s="1084"/>
      <c r="CR122" s="1084"/>
      <c r="CS122" s="1084"/>
      <c r="CT122" s="1084"/>
      <c r="CU122" s="1084"/>
      <c r="CV122" s="1084"/>
      <c r="CW122" s="1084"/>
      <c r="CX122" s="1084"/>
      <c r="CY122" s="1084"/>
      <c r="CZ122" s="1084"/>
      <c r="DA122" s="1084"/>
      <c r="DB122" s="1084"/>
      <c r="DC122" s="1084"/>
      <c r="DD122" s="1084"/>
      <c r="DE122" s="1084"/>
      <c r="DF122" s="1085"/>
      <c r="DG122" s="989">
        <v>10595</v>
      </c>
      <c r="DH122" s="990"/>
      <c r="DI122" s="990"/>
      <c r="DJ122" s="990"/>
      <c r="DK122" s="990"/>
      <c r="DL122" s="990">
        <v>9095</v>
      </c>
      <c r="DM122" s="990"/>
      <c r="DN122" s="990"/>
      <c r="DO122" s="990"/>
      <c r="DP122" s="990"/>
      <c r="DQ122" s="990">
        <v>7550</v>
      </c>
      <c r="DR122" s="990"/>
      <c r="DS122" s="990"/>
      <c r="DT122" s="990"/>
      <c r="DU122" s="990"/>
      <c r="DV122" s="991">
        <v>0</v>
      </c>
      <c r="DW122" s="991"/>
      <c r="DX122" s="991"/>
      <c r="DY122" s="991"/>
      <c r="DZ122" s="992"/>
    </row>
    <row r="123" spans="1:130" s="226" customFormat="1" ht="26.25" customHeight="1" x14ac:dyDescent="0.2">
      <c r="A123" s="1121"/>
      <c r="B123" s="1013"/>
      <c r="C123" s="986" t="s">
        <v>458</v>
      </c>
      <c r="D123" s="987"/>
      <c r="E123" s="987"/>
      <c r="F123" s="987"/>
      <c r="G123" s="987"/>
      <c r="H123" s="987"/>
      <c r="I123" s="987"/>
      <c r="J123" s="987"/>
      <c r="K123" s="987"/>
      <c r="L123" s="987"/>
      <c r="M123" s="987"/>
      <c r="N123" s="987"/>
      <c r="O123" s="987"/>
      <c r="P123" s="987"/>
      <c r="Q123" s="987"/>
      <c r="R123" s="987"/>
      <c r="S123" s="987"/>
      <c r="T123" s="987"/>
      <c r="U123" s="987"/>
      <c r="V123" s="987"/>
      <c r="W123" s="987"/>
      <c r="X123" s="987"/>
      <c r="Y123" s="987"/>
      <c r="Z123" s="988"/>
      <c r="AA123" s="1022">
        <v>8759</v>
      </c>
      <c r="AB123" s="1023"/>
      <c r="AC123" s="1023"/>
      <c r="AD123" s="1023"/>
      <c r="AE123" s="1024"/>
      <c r="AF123" s="1025">
        <v>8684</v>
      </c>
      <c r="AG123" s="1023"/>
      <c r="AH123" s="1023"/>
      <c r="AI123" s="1023"/>
      <c r="AJ123" s="1024"/>
      <c r="AK123" s="1025">
        <v>8609</v>
      </c>
      <c r="AL123" s="1023"/>
      <c r="AM123" s="1023"/>
      <c r="AN123" s="1023"/>
      <c r="AO123" s="1024"/>
      <c r="AP123" s="1026">
        <v>0</v>
      </c>
      <c r="AQ123" s="1027"/>
      <c r="AR123" s="1027"/>
      <c r="AS123" s="1027"/>
      <c r="AT123" s="1028"/>
      <c r="AU123" s="1061"/>
      <c r="AV123" s="1062"/>
      <c r="AW123" s="1062"/>
      <c r="AX123" s="1062"/>
      <c r="AY123" s="1062"/>
      <c r="AZ123" s="247" t="s">
        <v>187</v>
      </c>
      <c r="BA123" s="247"/>
      <c r="BB123" s="247"/>
      <c r="BC123" s="247"/>
      <c r="BD123" s="247"/>
      <c r="BE123" s="247"/>
      <c r="BF123" s="247"/>
      <c r="BG123" s="247"/>
      <c r="BH123" s="247"/>
      <c r="BI123" s="247"/>
      <c r="BJ123" s="247"/>
      <c r="BK123" s="247"/>
      <c r="BL123" s="247"/>
      <c r="BM123" s="247"/>
      <c r="BN123" s="247"/>
      <c r="BO123" s="1041" t="s">
        <v>474</v>
      </c>
      <c r="BP123" s="1069"/>
      <c r="BQ123" s="1127">
        <v>49801155</v>
      </c>
      <c r="BR123" s="1128"/>
      <c r="BS123" s="1128"/>
      <c r="BT123" s="1128"/>
      <c r="BU123" s="1128"/>
      <c r="BV123" s="1128">
        <v>50520798</v>
      </c>
      <c r="BW123" s="1128"/>
      <c r="BX123" s="1128"/>
      <c r="BY123" s="1128"/>
      <c r="BZ123" s="1128"/>
      <c r="CA123" s="1128">
        <v>49854269</v>
      </c>
      <c r="CB123" s="1128"/>
      <c r="CC123" s="1128"/>
      <c r="CD123" s="1128"/>
      <c r="CE123" s="1128"/>
      <c r="CF123" s="1065"/>
      <c r="CG123" s="1066"/>
      <c r="CH123" s="1066"/>
      <c r="CI123" s="1066"/>
      <c r="CJ123" s="1067"/>
      <c r="CK123" s="1073"/>
      <c r="CL123" s="1074"/>
      <c r="CM123" s="1074"/>
      <c r="CN123" s="1074"/>
      <c r="CO123" s="1075"/>
      <c r="CP123" s="1083" t="s">
        <v>405</v>
      </c>
      <c r="CQ123" s="1084"/>
      <c r="CR123" s="1084"/>
      <c r="CS123" s="1084"/>
      <c r="CT123" s="1084"/>
      <c r="CU123" s="1084"/>
      <c r="CV123" s="1084"/>
      <c r="CW123" s="1084"/>
      <c r="CX123" s="1084"/>
      <c r="CY123" s="1084"/>
      <c r="CZ123" s="1084"/>
      <c r="DA123" s="1084"/>
      <c r="DB123" s="1084"/>
      <c r="DC123" s="1084"/>
      <c r="DD123" s="1084"/>
      <c r="DE123" s="1084"/>
      <c r="DF123" s="1085"/>
      <c r="DG123" s="1022" t="s">
        <v>393</v>
      </c>
      <c r="DH123" s="1023"/>
      <c r="DI123" s="1023"/>
      <c r="DJ123" s="1023"/>
      <c r="DK123" s="1024"/>
      <c r="DL123" s="1025" t="s">
        <v>227</v>
      </c>
      <c r="DM123" s="1023"/>
      <c r="DN123" s="1023"/>
      <c r="DO123" s="1023"/>
      <c r="DP123" s="1024"/>
      <c r="DQ123" s="1025" t="s">
        <v>227</v>
      </c>
      <c r="DR123" s="1023"/>
      <c r="DS123" s="1023"/>
      <c r="DT123" s="1023"/>
      <c r="DU123" s="1024"/>
      <c r="DV123" s="1026" t="s">
        <v>393</v>
      </c>
      <c r="DW123" s="1027"/>
      <c r="DX123" s="1027"/>
      <c r="DY123" s="1027"/>
      <c r="DZ123" s="1028"/>
    </row>
    <row r="124" spans="1:130" s="226" customFormat="1" ht="26.25" customHeight="1" thickBot="1" x14ac:dyDescent="0.25">
      <c r="A124" s="1121"/>
      <c r="B124" s="1013"/>
      <c r="C124" s="986" t="s">
        <v>461</v>
      </c>
      <c r="D124" s="987"/>
      <c r="E124" s="987"/>
      <c r="F124" s="987"/>
      <c r="G124" s="987"/>
      <c r="H124" s="987"/>
      <c r="I124" s="987"/>
      <c r="J124" s="987"/>
      <c r="K124" s="987"/>
      <c r="L124" s="987"/>
      <c r="M124" s="987"/>
      <c r="N124" s="987"/>
      <c r="O124" s="987"/>
      <c r="P124" s="987"/>
      <c r="Q124" s="987"/>
      <c r="R124" s="987"/>
      <c r="S124" s="987"/>
      <c r="T124" s="987"/>
      <c r="U124" s="987"/>
      <c r="V124" s="987"/>
      <c r="W124" s="987"/>
      <c r="X124" s="987"/>
      <c r="Y124" s="987"/>
      <c r="Z124" s="988"/>
      <c r="AA124" s="1022" t="s">
        <v>393</v>
      </c>
      <c r="AB124" s="1023"/>
      <c r="AC124" s="1023"/>
      <c r="AD124" s="1023"/>
      <c r="AE124" s="1024"/>
      <c r="AF124" s="1025" t="s">
        <v>393</v>
      </c>
      <c r="AG124" s="1023"/>
      <c r="AH124" s="1023"/>
      <c r="AI124" s="1023"/>
      <c r="AJ124" s="1024"/>
      <c r="AK124" s="1025" t="s">
        <v>227</v>
      </c>
      <c r="AL124" s="1023"/>
      <c r="AM124" s="1023"/>
      <c r="AN124" s="1023"/>
      <c r="AO124" s="1024"/>
      <c r="AP124" s="1026" t="s">
        <v>393</v>
      </c>
      <c r="AQ124" s="1027"/>
      <c r="AR124" s="1027"/>
      <c r="AS124" s="1027"/>
      <c r="AT124" s="1028"/>
      <c r="AU124" s="1123" t="s">
        <v>475</v>
      </c>
      <c r="AV124" s="1124"/>
      <c r="AW124" s="1124"/>
      <c r="AX124" s="1124"/>
      <c r="AY124" s="1124"/>
      <c r="AZ124" s="1124"/>
      <c r="BA124" s="1124"/>
      <c r="BB124" s="1124"/>
      <c r="BC124" s="1124"/>
      <c r="BD124" s="1124"/>
      <c r="BE124" s="1124"/>
      <c r="BF124" s="1124"/>
      <c r="BG124" s="1124"/>
      <c r="BH124" s="1124"/>
      <c r="BI124" s="1124"/>
      <c r="BJ124" s="1124"/>
      <c r="BK124" s="1124"/>
      <c r="BL124" s="1124"/>
      <c r="BM124" s="1124"/>
      <c r="BN124" s="1124"/>
      <c r="BO124" s="1124"/>
      <c r="BP124" s="1125"/>
      <c r="BQ124" s="1126">
        <v>55.5</v>
      </c>
      <c r="BR124" s="1091"/>
      <c r="BS124" s="1091"/>
      <c r="BT124" s="1091"/>
      <c r="BU124" s="1091"/>
      <c r="BV124" s="1091">
        <v>60.7</v>
      </c>
      <c r="BW124" s="1091"/>
      <c r="BX124" s="1091"/>
      <c r="BY124" s="1091"/>
      <c r="BZ124" s="1091"/>
      <c r="CA124" s="1091">
        <v>57.7</v>
      </c>
      <c r="CB124" s="1091"/>
      <c r="CC124" s="1091"/>
      <c r="CD124" s="1091"/>
      <c r="CE124" s="1091"/>
      <c r="CF124" s="1092"/>
      <c r="CG124" s="1093"/>
      <c r="CH124" s="1093"/>
      <c r="CI124" s="1093"/>
      <c r="CJ124" s="1094"/>
      <c r="CK124" s="1076"/>
      <c r="CL124" s="1076"/>
      <c r="CM124" s="1076"/>
      <c r="CN124" s="1076"/>
      <c r="CO124" s="1077"/>
      <c r="CP124" s="1083" t="s">
        <v>476</v>
      </c>
      <c r="CQ124" s="1084"/>
      <c r="CR124" s="1084"/>
      <c r="CS124" s="1084"/>
      <c r="CT124" s="1084"/>
      <c r="CU124" s="1084"/>
      <c r="CV124" s="1084"/>
      <c r="CW124" s="1084"/>
      <c r="CX124" s="1084"/>
      <c r="CY124" s="1084"/>
      <c r="CZ124" s="1084"/>
      <c r="DA124" s="1084"/>
      <c r="DB124" s="1084"/>
      <c r="DC124" s="1084"/>
      <c r="DD124" s="1084"/>
      <c r="DE124" s="1084"/>
      <c r="DF124" s="1085"/>
      <c r="DG124" s="1068">
        <v>12240647</v>
      </c>
      <c r="DH124" s="1050"/>
      <c r="DI124" s="1050"/>
      <c r="DJ124" s="1050"/>
      <c r="DK124" s="1051"/>
      <c r="DL124" s="1049" t="s">
        <v>227</v>
      </c>
      <c r="DM124" s="1050"/>
      <c r="DN124" s="1050"/>
      <c r="DO124" s="1050"/>
      <c r="DP124" s="1051"/>
      <c r="DQ124" s="1049" t="s">
        <v>227</v>
      </c>
      <c r="DR124" s="1050"/>
      <c r="DS124" s="1050"/>
      <c r="DT124" s="1050"/>
      <c r="DU124" s="1051"/>
      <c r="DV124" s="1052" t="s">
        <v>393</v>
      </c>
      <c r="DW124" s="1053"/>
      <c r="DX124" s="1053"/>
      <c r="DY124" s="1053"/>
      <c r="DZ124" s="1054"/>
    </row>
    <row r="125" spans="1:130" s="226" customFormat="1" ht="26.25" customHeight="1" x14ac:dyDescent="0.2">
      <c r="A125" s="1121"/>
      <c r="B125" s="1013"/>
      <c r="C125" s="986" t="s">
        <v>463</v>
      </c>
      <c r="D125" s="987"/>
      <c r="E125" s="987"/>
      <c r="F125" s="987"/>
      <c r="G125" s="987"/>
      <c r="H125" s="987"/>
      <c r="I125" s="987"/>
      <c r="J125" s="987"/>
      <c r="K125" s="987"/>
      <c r="L125" s="987"/>
      <c r="M125" s="987"/>
      <c r="N125" s="987"/>
      <c r="O125" s="987"/>
      <c r="P125" s="987"/>
      <c r="Q125" s="987"/>
      <c r="R125" s="987"/>
      <c r="S125" s="987"/>
      <c r="T125" s="987"/>
      <c r="U125" s="987"/>
      <c r="V125" s="987"/>
      <c r="W125" s="987"/>
      <c r="X125" s="987"/>
      <c r="Y125" s="987"/>
      <c r="Z125" s="988"/>
      <c r="AA125" s="1022" t="s">
        <v>227</v>
      </c>
      <c r="AB125" s="1023"/>
      <c r="AC125" s="1023"/>
      <c r="AD125" s="1023"/>
      <c r="AE125" s="1024"/>
      <c r="AF125" s="1025" t="s">
        <v>227</v>
      </c>
      <c r="AG125" s="1023"/>
      <c r="AH125" s="1023"/>
      <c r="AI125" s="1023"/>
      <c r="AJ125" s="1024"/>
      <c r="AK125" s="1025" t="s">
        <v>393</v>
      </c>
      <c r="AL125" s="1023"/>
      <c r="AM125" s="1023"/>
      <c r="AN125" s="1023"/>
      <c r="AO125" s="1024"/>
      <c r="AP125" s="1026" t="s">
        <v>227</v>
      </c>
      <c r="AQ125" s="1027"/>
      <c r="AR125" s="1027"/>
      <c r="AS125" s="1027"/>
      <c r="AT125" s="1028"/>
      <c r="AU125" s="248"/>
      <c r="AV125" s="249"/>
      <c r="AW125" s="249"/>
      <c r="AX125" s="249"/>
      <c r="AY125" s="249"/>
      <c r="AZ125" s="249"/>
      <c r="BA125" s="249"/>
      <c r="BB125" s="249"/>
      <c r="BC125" s="249"/>
      <c r="BD125" s="249"/>
      <c r="BE125" s="249"/>
      <c r="BF125" s="249"/>
      <c r="BG125" s="249"/>
      <c r="BH125" s="249"/>
      <c r="BI125" s="249"/>
      <c r="BJ125" s="249"/>
      <c r="BK125" s="249"/>
      <c r="BL125" s="249"/>
      <c r="BM125" s="249"/>
      <c r="BN125" s="249"/>
      <c r="BO125" s="249"/>
      <c r="BP125" s="249"/>
      <c r="BQ125" s="228"/>
      <c r="BR125" s="228"/>
      <c r="BS125" s="228"/>
      <c r="BT125" s="228"/>
      <c r="BU125" s="228"/>
      <c r="BV125" s="228"/>
      <c r="BW125" s="228"/>
      <c r="BX125" s="228"/>
      <c r="BY125" s="228"/>
      <c r="BZ125" s="228"/>
      <c r="CA125" s="228"/>
      <c r="CB125" s="228"/>
      <c r="CC125" s="228"/>
      <c r="CD125" s="228"/>
      <c r="CE125" s="228"/>
      <c r="CF125" s="228"/>
      <c r="CG125" s="228"/>
      <c r="CH125" s="228"/>
      <c r="CI125" s="228"/>
      <c r="CJ125" s="250"/>
      <c r="CK125" s="1086" t="s">
        <v>477</v>
      </c>
      <c r="CL125" s="1071"/>
      <c r="CM125" s="1071"/>
      <c r="CN125" s="1071"/>
      <c r="CO125" s="1072"/>
      <c r="CP125" s="993" t="s">
        <v>478</v>
      </c>
      <c r="CQ125" s="961"/>
      <c r="CR125" s="961"/>
      <c r="CS125" s="961"/>
      <c r="CT125" s="961"/>
      <c r="CU125" s="961"/>
      <c r="CV125" s="961"/>
      <c r="CW125" s="961"/>
      <c r="CX125" s="961"/>
      <c r="CY125" s="961"/>
      <c r="CZ125" s="961"/>
      <c r="DA125" s="961"/>
      <c r="DB125" s="961"/>
      <c r="DC125" s="961"/>
      <c r="DD125" s="961"/>
      <c r="DE125" s="961"/>
      <c r="DF125" s="962"/>
      <c r="DG125" s="994" t="s">
        <v>393</v>
      </c>
      <c r="DH125" s="995"/>
      <c r="DI125" s="995"/>
      <c r="DJ125" s="995"/>
      <c r="DK125" s="995"/>
      <c r="DL125" s="995" t="s">
        <v>393</v>
      </c>
      <c r="DM125" s="995"/>
      <c r="DN125" s="995"/>
      <c r="DO125" s="995"/>
      <c r="DP125" s="995"/>
      <c r="DQ125" s="995" t="s">
        <v>227</v>
      </c>
      <c r="DR125" s="995"/>
      <c r="DS125" s="995"/>
      <c r="DT125" s="995"/>
      <c r="DU125" s="995"/>
      <c r="DV125" s="996" t="s">
        <v>227</v>
      </c>
      <c r="DW125" s="996"/>
      <c r="DX125" s="996"/>
      <c r="DY125" s="996"/>
      <c r="DZ125" s="997"/>
    </row>
    <row r="126" spans="1:130" s="226" customFormat="1" ht="26.25" customHeight="1" thickBot="1" x14ac:dyDescent="0.25">
      <c r="A126" s="1121"/>
      <c r="B126" s="1013"/>
      <c r="C126" s="986" t="s">
        <v>465</v>
      </c>
      <c r="D126" s="987"/>
      <c r="E126" s="987"/>
      <c r="F126" s="987"/>
      <c r="G126" s="987"/>
      <c r="H126" s="987"/>
      <c r="I126" s="987"/>
      <c r="J126" s="987"/>
      <c r="K126" s="987"/>
      <c r="L126" s="987"/>
      <c r="M126" s="987"/>
      <c r="N126" s="987"/>
      <c r="O126" s="987"/>
      <c r="P126" s="987"/>
      <c r="Q126" s="987"/>
      <c r="R126" s="987"/>
      <c r="S126" s="987"/>
      <c r="T126" s="987"/>
      <c r="U126" s="987"/>
      <c r="V126" s="987"/>
      <c r="W126" s="987"/>
      <c r="X126" s="987"/>
      <c r="Y126" s="987"/>
      <c r="Z126" s="988"/>
      <c r="AA126" s="1022">
        <v>1271555</v>
      </c>
      <c r="AB126" s="1023"/>
      <c r="AC126" s="1023"/>
      <c r="AD126" s="1023"/>
      <c r="AE126" s="1024"/>
      <c r="AF126" s="1025" t="s">
        <v>227</v>
      </c>
      <c r="AG126" s="1023"/>
      <c r="AH126" s="1023"/>
      <c r="AI126" s="1023"/>
      <c r="AJ126" s="1024"/>
      <c r="AK126" s="1025" t="s">
        <v>227</v>
      </c>
      <c r="AL126" s="1023"/>
      <c r="AM126" s="1023"/>
      <c r="AN126" s="1023"/>
      <c r="AO126" s="1024"/>
      <c r="AP126" s="1026" t="s">
        <v>227</v>
      </c>
      <c r="AQ126" s="1027"/>
      <c r="AR126" s="1027"/>
      <c r="AS126" s="1027"/>
      <c r="AT126" s="1028"/>
      <c r="AU126" s="228"/>
      <c r="AV126" s="228"/>
      <c r="AW126" s="228"/>
      <c r="AX126" s="228"/>
      <c r="AY126" s="228"/>
      <c r="AZ126" s="228"/>
      <c r="BA126" s="228"/>
      <c r="BB126" s="228"/>
      <c r="BC126" s="228"/>
      <c r="BD126" s="228"/>
      <c r="BE126" s="228"/>
      <c r="BF126" s="228"/>
      <c r="BG126" s="228"/>
      <c r="BH126" s="228"/>
      <c r="BI126" s="228"/>
      <c r="BJ126" s="228"/>
      <c r="BK126" s="228"/>
      <c r="BL126" s="228"/>
      <c r="BM126" s="228"/>
      <c r="BN126" s="228"/>
      <c r="BO126" s="228"/>
      <c r="BP126" s="228"/>
      <c r="BQ126" s="228"/>
      <c r="BR126" s="228"/>
      <c r="BS126" s="228"/>
      <c r="BT126" s="228"/>
      <c r="BU126" s="228"/>
      <c r="BV126" s="228"/>
      <c r="BW126" s="228"/>
      <c r="BX126" s="228"/>
      <c r="BY126" s="228"/>
      <c r="BZ126" s="228"/>
      <c r="CA126" s="228"/>
      <c r="CB126" s="228"/>
      <c r="CC126" s="228"/>
      <c r="CD126" s="251"/>
      <c r="CE126" s="251"/>
      <c r="CF126" s="251"/>
      <c r="CG126" s="228"/>
      <c r="CH126" s="228"/>
      <c r="CI126" s="228"/>
      <c r="CJ126" s="250"/>
      <c r="CK126" s="1087"/>
      <c r="CL126" s="1074"/>
      <c r="CM126" s="1074"/>
      <c r="CN126" s="1074"/>
      <c r="CO126" s="1075"/>
      <c r="CP126" s="986" t="s">
        <v>479</v>
      </c>
      <c r="CQ126" s="987"/>
      <c r="CR126" s="987"/>
      <c r="CS126" s="987"/>
      <c r="CT126" s="987"/>
      <c r="CU126" s="987"/>
      <c r="CV126" s="987"/>
      <c r="CW126" s="987"/>
      <c r="CX126" s="987"/>
      <c r="CY126" s="987"/>
      <c r="CZ126" s="987"/>
      <c r="DA126" s="987"/>
      <c r="DB126" s="987"/>
      <c r="DC126" s="987"/>
      <c r="DD126" s="987"/>
      <c r="DE126" s="987"/>
      <c r="DF126" s="988"/>
      <c r="DG126" s="989" t="s">
        <v>393</v>
      </c>
      <c r="DH126" s="990"/>
      <c r="DI126" s="990"/>
      <c r="DJ126" s="990"/>
      <c r="DK126" s="990"/>
      <c r="DL126" s="990" t="s">
        <v>227</v>
      </c>
      <c r="DM126" s="990"/>
      <c r="DN126" s="990"/>
      <c r="DO126" s="990"/>
      <c r="DP126" s="990"/>
      <c r="DQ126" s="990" t="s">
        <v>393</v>
      </c>
      <c r="DR126" s="990"/>
      <c r="DS126" s="990"/>
      <c r="DT126" s="990"/>
      <c r="DU126" s="990"/>
      <c r="DV126" s="991" t="s">
        <v>393</v>
      </c>
      <c r="DW126" s="991"/>
      <c r="DX126" s="991"/>
      <c r="DY126" s="991"/>
      <c r="DZ126" s="992"/>
    </row>
    <row r="127" spans="1:130" s="226" customFormat="1" ht="26.25" customHeight="1" x14ac:dyDescent="0.2">
      <c r="A127" s="1122"/>
      <c r="B127" s="1015"/>
      <c r="C127" s="1037" t="s">
        <v>480</v>
      </c>
      <c r="D127" s="1029"/>
      <c r="E127" s="1029"/>
      <c r="F127" s="1029"/>
      <c r="G127" s="1029"/>
      <c r="H127" s="1029"/>
      <c r="I127" s="1029"/>
      <c r="J127" s="1029"/>
      <c r="K127" s="1029"/>
      <c r="L127" s="1029"/>
      <c r="M127" s="1029"/>
      <c r="N127" s="1029"/>
      <c r="O127" s="1029"/>
      <c r="P127" s="1029"/>
      <c r="Q127" s="1029"/>
      <c r="R127" s="1029"/>
      <c r="S127" s="1029"/>
      <c r="T127" s="1029"/>
      <c r="U127" s="1029"/>
      <c r="V127" s="1029"/>
      <c r="W127" s="1029"/>
      <c r="X127" s="1029"/>
      <c r="Y127" s="1029"/>
      <c r="Z127" s="1030"/>
      <c r="AA127" s="1022">
        <v>77</v>
      </c>
      <c r="AB127" s="1023"/>
      <c r="AC127" s="1023"/>
      <c r="AD127" s="1023"/>
      <c r="AE127" s="1024"/>
      <c r="AF127" s="1025">
        <v>37</v>
      </c>
      <c r="AG127" s="1023"/>
      <c r="AH127" s="1023"/>
      <c r="AI127" s="1023"/>
      <c r="AJ127" s="1024"/>
      <c r="AK127" s="1025">
        <v>14627</v>
      </c>
      <c r="AL127" s="1023"/>
      <c r="AM127" s="1023"/>
      <c r="AN127" s="1023"/>
      <c r="AO127" s="1024"/>
      <c r="AP127" s="1026">
        <v>0.1</v>
      </c>
      <c r="AQ127" s="1027"/>
      <c r="AR127" s="1027"/>
      <c r="AS127" s="1027"/>
      <c r="AT127" s="1028"/>
      <c r="AU127" s="228"/>
      <c r="AV127" s="228"/>
      <c r="AW127" s="228"/>
      <c r="AX127" s="1095" t="s">
        <v>481</v>
      </c>
      <c r="AY127" s="1096"/>
      <c r="AZ127" s="1096"/>
      <c r="BA127" s="1096"/>
      <c r="BB127" s="1096"/>
      <c r="BC127" s="1096"/>
      <c r="BD127" s="1096"/>
      <c r="BE127" s="1097"/>
      <c r="BF127" s="1098" t="s">
        <v>482</v>
      </c>
      <c r="BG127" s="1096"/>
      <c r="BH127" s="1096"/>
      <c r="BI127" s="1096"/>
      <c r="BJ127" s="1096"/>
      <c r="BK127" s="1096"/>
      <c r="BL127" s="1097"/>
      <c r="BM127" s="1098" t="s">
        <v>483</v>
      </c>
      <c r="BN127" s="1096"/>
      <c r="BO127" s="1096"/>
      <c r="BP127" s="1096"/>
      <c r="BQ127" s="1096"/>
      <c r="BR127" s="1096"/>
      <c r="BS127" s="1097"/>
      <c r="BT127" s="1098" t="s">
        <v>484</v>
      </c>
      <c r="BU127" s="1096"/>
      <c r="BV127" s="1096"/>
      <c r="BW127" s="1096"/>
      <c r="BX127" s="1096"/>
      <c r="BY127" s="1096"/>
      <c r="BZ127" s="1119"/>
      <c r="CA127" s="228"/>
      <c r="CB127" s="228"/>
      <c r="CC127" s="228"/>
      <c r="CD127" s="251"/>
      <c r="CE127" s="251"/>
      <c r="CF127" s="251"/>
      <c r="CG127" s="228"/>
      <c r="CH127" s="228"/>
      <c r="CI127" s="228"/>
      <c r="CJ127" s="250"/>
      <c r="CK127" s="1087"/>
      <c r="CL127" s="1074"/>
      <c r="CM127" s="1074"/>
      <c r="CN127" s="1074"/>
      <c r="CO127" s="1075"/>
      <c r="CP127" s="986" t="s">
        <v>485</v>
      </c>
      <c r="CQ127" s="987"/>
      <c r="CR127" s="987"/>
      <c r="CS127" s="987"/>
      <c r="CT127" s="987"/>
      <c r="CU127" s="987"/>
      <c r="CV127" s="987"/>
      <c r="CW127" s="987"/>
      <c r="CX127" s="987"/>
      <c r="CY127" s="987"/>
      <c r="CZ127" s="987"/>
      <c r="DA127" s="987"/>
      <c r="DB127" s="987"/>
      <c r="DC127" s="987"/>
      <c r="DD127" s="987"/>
      <c r="DE127" s="987"/>
      <c r="DF127" s="988"/>
      <c r="DG127" s="989" t="s">
        <v>227</v>
      </c>
      <c r="DH127" s="990"/>
      <c r="DI127" s="990"/>
      <c r="DJ127" s="990"/>
      <c r="DK127" s="990"/>
      <c r="DL127" s="990" t="s">
        <v>393</v>
      </c>
      <c r="DM127" s="990"/>
      <c r="DN127" s="990"/>
      <c r="DO127" s="990"/>
      <c r="DP127" s="990"/>
      <c r="DQ127" s="990" t="s">
        <v>393</v>
      </c>
      <c r="DR127" s="990"/>
      <c r="DS127" s="990"/>
      <c r="DT127" s="990"/>
      <c r="DU127" s="990"/>
      <c r="DV127" s="991" t="s">
        <v>393</v>
      </c>
      <c r="DW127" s="991"/>
      <c r="DX127" s="991"/>
      <c r="DY127" s="991"/>
      <c r="DZ127" s="992"/>
    </row>
    <row r="128" spans="1:130" s="226" customFormat="1" ht="26.25" customHeight="1" thickBot="1" x14ac:dyDescent="0.25">
      <c r="A128" s="1105" t="s">
        <v>486</v>
      </c>
      <c r="B128" s="1106"/>
      <c r="C128" s="1106"/>
      <c r="D128" s="1106"/>
      <c r="E128" s="1106"/>
      <c r="F128" s="1106"/>
      <c r="G128" s="1106"/>
      <c r="H128" s="1106"/>
      <c r="I128" s="1106"/>
      <c r="J128" s="1106"/>
      <c r="K128" s="1106"/>
      <c r="L128" s="1106"/>
      <c r="M128" s="1106"/>
      <c r="N128" s="1106"/>
      <c r="O128" s="1106"/>
      <c r="P128" s="1106"/>
      <c r="Q128" s="1106"/>
      <c r="R128" s="1106"/>
      <c r="S128" s="1106"/>
      <c r="T128" s="1106"/>
      <c r="U128" s="1106"/>
      <c r="V128" s="1106"/>
      <c r="W128" s="1107" t="s">
        <v>487</v>
      </c>
      <c r="X128" s="1107"/>
      <c r="Y128" s="1107"/>
      <c r="Z128" s="1108"/>
      <c r="AA128" s="1109">
        <v>522255</v>
      </c>
      <c r="AB128" s="1110"/>
      <c r="AC128" s="1110"/>
      <c r="AD128" s="1110"/>
      <c r="AE128" s="1111"/>
      <c r="AF128" s="1112">
        <v>444919</v>
      </c>
      <c r="AG128" s="1110"/>
      <c r="AH128" s="1110"/>
      <c r="AI128" s="1110"/>
      <c r="AJ128" s="1111"/>
      <c r="AK128" s="1112">
        <v>459888</v>
      </c>
      <c r="AL128" s="1110"/>
      <c r="AM128" s="1110"/>
      <c r="AN128" s="1110"/>
      <c r="AO128" s="1111"/>
      <c r="AP128" s="1113"/>
      <c r="AQ128" s="1114"/>
      <c r="AR128" s="1114"/>
      <c r="AS128" s="1114"/>
      <c r="AT128" s="1115"/>
      <c r="AU128" s="228"/>
      <c r="AV128" s="228"/>
      <c r="AW128" s="228"/>
      <c r="AX128" s="960" t="s">
        <v>488</v>
      </c>
      <c r="AY128" s="961"/>
      <c r="AZ128" s="961"/>
      <c r="BA128" s="961"/>
      <c r="BB128" s="961"/>
      <c r="BC128" s="961"/>
      <c r="BD128" s="961"/>
      <c r="BE128" s="962"/>
      <c r="BF128" s="1116" t="s">
        <v>227</v>
      </c>
      <c r="BG128" s="1117"/>
      <c r="BH128" s="1117"/>
      <c r="BI128" s="1117"/>
      <c r="BJ128" s="1117"/>
      <c r="BK128" s="1117"/>
      <c r="BL128" s="1118"/>
      <c r="BM128" s="1116">
        <v>12.48</v>
      </c>
      <c r="BN128" s="1117"/>
      <c r="BO128" s="1117"/>
      <c r="BP128" s="1117"/>
      <c r="BQ128" s="1117"/>
      <c r="BR128" s="1117"/>
      <c r="BS128" s="1118"/>
      <c r="BT128" s="1116">
        <v>20</v>
      </c>
      <c r="BU128" s="1117"/>
      <c r="BV128" s="1117"/>
      <c r="BW128" s="1117"/>
      <c r="BX128" s="1117"/>
      <c r="BY128" s="1117"/>
      <c r="BZ128" s="1140"/>
      <c r="CA128" s="251"/>
      <c r="CB128" s="251"/>
      <c r="CC128" s="251"/>
      <c r="CD128" s="251"/>
      <c r="CE128" s="251"/>
      <c r="CF128" s="251"/>
      <c r="CG128" s="228"/>
      <c r="CH128" s="228"/>
      <c r="CI128" s="228"/>
      <c r="CJ128" s="250"/>
      <c r="CK128" s="1088"/>
      <c r="CL128" s="1089"/>
      <c r="CM128" s="1089"/>
      <c r="CN128" s="1089"/>
      <c r="CO128" s="1090"/>
      <c r="CP128" s="1099" t="s">
        <v>489</v>
      </c>
      <c r="CQ128" s="790"/>
      <c r="CR128" s="790"/>
      <c r="CS128" s="790"/>
      <c r="CT128" s="790"/>
      <c r="CU128" s="790"/>
      <c r="CV128" s="790"/>
      <c r="CW128" s="790"/>
      <c r="CX128" s="790"/>
      <c r="CY128" s="790"/>
      <c r="CZ128" s="790"/>
      <c r="DA128" s="790"/>
      <c r="DB128" s="790"/>
      <c r="DC128" s="790"/>
      <c r="DD128" s="790"/>
      <c r="DE128" s="790"/>
      <c r="DF128" s="1100"/>
      <c r="DG128" s="1101" t="s">
        <v>227</v>
      </c>
      <c r="DH128" s="1102"/>
      <c r="DI128" s="1102"/>
      <c r="DJ128" s="1102"/>
      <c r="DK128" s="1102"/>
      <c r="DL128" s="1102" t="s">
        <v>227</v>
      </c>
      <c r="DM128" s="1102"/>
      <c r="DN128" s="1102"/>
      <c r="DO128" s="1102"/>
      <c r="DP128" s="1102"/>
      <c r="DQ128" s="1102" t="s">
        <v>393</v>
      </c>
      <c r="DR128" s="1102"/>
      <c r="DS128" s="1102"/>
      <c r="DT128" s="1102"/>
      <c r="DU128" s="1102"/>
      <c r="DV128" s="1103" t="s">
        <v>227</v>
      </c>
      <c r="DW128" s="1103"/>
      <c r="DX128" s="1103"/>
      <c r="DY128" s="1103"/>
      <c r="DZ128" s="1104"/>
    </row>
    <row r="129" spans="1:131" s="226" customFormat="1" ht="26.25" customHeight="1" x14ac:dyDescent="0.2">
      <c r="A129" s="998" t="s">
        <v>108</v>
      </c>
      <c r="B129" s="999"/>
      <c r="C129" s="999"/>
      <c r="D129" s="999"/>
      <c r="E129" s="999"/>
      <c r="F129" s="999"/>
      <c r="G129" s="999"/>
      <c r="H129" s="999"/>
      <c r="I129" s="999"/>
      <c r="J129" s="999"/>
      <c r="K129" s="999"/>
      <c r="L129" s="999"/>
      <c r="M129" s="999"/>
      <c r="N129" s="999"/>
      <c r="O129" s="999"/>
      <c r="P129" s="999"/>
      <c r="Q129" s="999"/>
      <c r="R129" s="999"/>
      <c r="S129" s="999"/>
      <c r="T129" s="999"/>
      <c r="U129" s="999"/>
      <c r="V129" s="999"/>
      <c r="W129" s="1134" t="s">
        <v>490</v>
      </c>
      <c r="X129" s="1135"/>
      <c r="Y129" s="1135"/>
      <c r="Z129" s="1136"/>
      <c r="AA129" s="1022">
        <v>18775038</v>
      </c>
      <c r="AB129" s="1023"/>
      <c r="AC129" s="1023"/>
      <c r="AD129" s="1023"/>
      <c r="AE129" s="1024"/>
      <c r="AF129" s="1025">
        <v>19382765</v>
      </c>
      <c r="AG129" s="1023"/>
      <c r="AH129" s="1023"/>
      <c r="AI129" s="1023"/>
      <c r="AJ129" s="1024"/>
      <c r="AK129" s="1025">
        <v>20168826</v>
      </c>
      <c r="AL129" s="1023"/>
      <c r="AM129" s="1023"/>
      <c r="AN129" s="1023"/>
      <c r="AO129" s="1024"/>
      <c r="AP129" s="1137"/>
      <c r="AQ129" s="1138"/>
      <c r="AR129" s="1138"/>
      <c r="AS129" s="1138"/>
      <c r="AT129" s="1139"/>
      <c r="AU129" s="229"/>
      <c r="AV129" s="229"/>
      <c r="AW129" s="229"/>
      <c r="AX129" s="1129" t="s">
        <v>491</v>
      </c>
      <c r="AY129" s="987"/>
      <c r="AZ129" s="987"/>
      <c r="BA129" s="987"/>
      <c r="BB129" s="987"/>
      <c r="BC129" s="987"/>
      <c r="BD129" s="987"/>
      <c r="BE129" s="988"/>
      <c r="BF129" s="1130" t="s">
        <v>227</v>
      </c>
      <c r="BG129" s="1131"/>
      <c r="BH129" s="1131"/>
      <c r="BI129" s="1131"/>
      <c r="BJ129" s="1131"/>
      <c r="BK129" s="1131"/>
      <c r="BL129" s="1132"/>
      <c r="BM129" s="1130">
        <v>17.48</v>
      </c>
      <c r="BN129" s="1131"/>
      <c r="BO129" s="1131"/>
      <c r="BP129" s="1131"/>
      <c r="BQ129" s="1131"/>
      <c r="BR129" s="1131"/>
      <c r="BS129" s="1132"/>
      <c r="BT129" s="1130">
        <v>30</v>
      </c>
      <c r="BU129" s="1131"/>
      <c r="BV129" s="1131"/>
      <c r="BW129" s="1131"/>
      <c r="BX129" s="1131"/>
      <c r="BY129" s="1131"/>
      <c r="BZ129" s="1133"/>
      <c r="CA129" s="252"/>
      <c r="CB129" s="252"/>
      <c r="CC129" s="252"/>
      <c r="CD129" s="252"/>
      <c r="CE129" s="252"/>
      <c r="CF129" s="252"/>
      <c r="CG129" s="252"/>
      <c r="CH129" s="252"/>
      <c r="CI129" s="252"/>
      <c r="CJ129" s="252"/>
      <c r="CK129" s="252"/>
      <c r="CL129" s="252"/>
      <c r="CM129" s="252"/>
      <c r="CN129" s="252"/>
      <c r="CO129" s="252"/>
      <c r="CP129" s="252"/>
      <c r="CQ129" s="252"/>
      <c r="CR129" s="252"/>
      <c r="CS129" s="252"/>
      <c r="CT129" s="252"/>
      <c r="CU129" s="252"/>
      <c r="CV129" s="252"/>
      <c r="CW129" s="252"/>
      <c r="CX129" s="252"/>
      <c r="CY129" s="252"/>
      <c r="CZ129" s="252"/>
      <c r="DA129" s="252"/>
      <c r="DB129" s="252"/>
      <c r="DC129" s="252"/>
      <c r="DD129" s="252"/>
      <c r="DE129" s="252"/>
      <c r="DF129" s="252"/>
      <c r="DG129" s="252"/>
      <c r="DH129" s="252"/>
      <c r="DI129" s="252"/>
      <c r="DJ129" s="252"/>
      <c r="DK129" s="252"/>
      <c r="DL129" s="252"/>
      <c r="DM129" s="252"/>
      <c r="DN129" s="252"/>
      <c r="DO129" s="252"/>
      <c r="DP129" s="229"/>
      <c r="DQ129" s="229"/>
      <c r="DR129" s="229"/>
      <c r="DS129" s="229"/>
      <c r="DT129" s="229"/>
      <c r="DU129" s="229"/>
      <c r="DV129" s="229"/>
      <c r="DW129" s="229"/>
      <c r="DX129" s="229"/>
      <c r="DY129" s="229"/>
      <c r="DZ129" s="229"/>
    </row>
    <row r="130" spans="1:131" s="226" customFormat="1" ht="26.25" customHeight="1" x14ac:dyDescent="0.2">
      <c r="A130" s="998" t="s">
        <v>492</v>
      </c>
      <c r="B130" s="999"/>
      <c r="C130" s="999"/>
      <c r="D130" s="999"/>
      <c r="E130" s="999"/>
      <c r="F130" s="999"/>
      <c r="G130" s="999"/>
      <c r="H130" s="999"/>
      <c r="I130" s="999"/>
      <c r="J130" s="999"/>
      <c r="K130" s="999"/>
      <c r="L130" s="999"/>
      <c r="M130" s="999"/>
      <c r="N130" s="999"/>
      <c r="O130" s="999"/>
      <c r="P130" s="999"/>
      <c r="Q130" s="999"/>
      <c r="R130" s="999"/>
      <c r="S130" s="999"/>
      <c r="T130" s="999"/>
      <c r="U130" s="999"/>
      <c r="V130" s="999"/>
      <c r="W130" s="1134" t="s">
        <v>493</v>
      </c>
      <c r="X130" s="1135"/>
      <c r="Y130" s="1135"/>
      <c r="Z130" s="1136"/>
      <c r="AA130" s="1022">
        <v>2750435</v>
      </c>
      <c r="AB130" s="1023"/>
      <c r="AC130" s="1023"/>
      <c r="AD130" s="1023"/>
      <c r="AE130" s="1024"/>
      <c r="AF130" s="1025">
        <v>2850329</v>
      </c>
      <c r="AG130" s="1023"/>
      <c r="AH130" s="1023"/>
      <c r="AI130" s="1023"/>
      <c r="AJ130" s="1024"/>
      <c r="AK130" s="1025">
        <v>2865315</v>
      </c>
      <c r="AL130" s="1023"/>
      <c r="AM130" s="1023"/>
      <c r="AN130" s="1023"/>
      <c r="AO130" s="1024"/>
      <c r="AP130" s="1137"/>
      <c r="AQ130" s="1138"/>
      <c r="AR130" s="1138"/>
      <c r="AS130" s="1138"/>
      <c r="AT130" s="1139"/>
      <c r="AU130" s="229"/>
      <c r="AV130" s="229"/>
      <c r="AW130" s="229"/>
      <c r="AX130" s="1129" t="s">
        <v>494</v>
      </c>
      <c r="AY130" s="987"/>
      <c r="AZ130" s="987"/>
      <c r="BA130" s="987"/>
      <c r="BB130" s="987"/>
      <c r="BC130" s="987"/>
      <c r="BD130" s="987"/>
      <c r="BE130" s="988"/>
      <c r="BF130" s="1165">
        <v>8.3000000000000007</v>
      </c>
      <c r="BG130" s="1166"/>
      <c r="BH130" s="1166"/>
      <c r="BI130" s="1166"/>
      <c r="BJ130" s="1166"/>
      <c r="BK130" s="1166"/>
      <c r="BL130" s="1167"/>
      <c r="BM130" s="1165">
        <v>25</v>
      </c>
      <c r="BN130" s="1166"/>
      <c r="BO130" s="1166"/>
      <c r="BP130" s="1166"/>
      <c r="BQ130" s="1166"/>
      <c r="BR130" s="1166"/>
      <c r="BS130" s="1167"/>
      <c r="BT130" s="1165">
        <v>35</v>
      </c>
      <c r="BU130" s="1166"/>
      <c r="BV130" s="1166"/>
      <c r="BW130" s="1166"/>
      <c r="BX130" s="1166"/>
      <c r="BY130" s="1166"/>
      <c r="BZ130" s="1168"/>
      <c r="CA130" s="252"/>
      <c r="CB130" s="252"/>
      <c r="CC130" s="252"/>
      <c r="CD130" s="252"/>
      <c r="CE130" s="252"/>
      <c r="CF130" s="252"/>
      <c r="CG130" s="252"/>
      <c r="CH130" s="252"/>
      <c r="CI130" s="252"/>
      <c r="CJ130" s="252"/>
      <c r="CK130" s="252"/>
      <c r="CL130" s="252"/>
      <c r="CM130" s="252"/>
      <c r="CN130" s="252"/>
      <c r="CO130" s="252"/>
      <c r="CP130" s="252"/>
      <c r="CQ130" s="252"/>
      <c r="CR130" s="252"/>
      <c r="CS130" s="252"/>
      <c r="CT130" s="252"/>
      <c r="CU130" s="252"/>
      <c r="CV130" s="252"/>
      <c r="CW130" s="252"/>
      <c r="CX130" s="252"/>
      <c r="CY130" s="252"/>
      <c r="CZ130" s="252"/>
      <c r="DA130" s="252"/>
      <c r="DB130" s="252"/>
      <c r="DC130" s="252"/>
      <c r="DD130" s="252"/>
      <c r="DE130" s="252"/>
      <c r="DF130" s="252"/>
      <c r="DG130" s="252"/>
      <c r="DH130" s="252"/>
      <c r="DI130" s="252"/>
      <c r="DJ130" s="252"/>
      <c r="DK130" s="252"/>
      <c r="DL130" s="252"/>
      <c r="DM130" s="252"/>
      <c r="DN130" s="252"/>
      <c r="DO130" s="252"/>
      <c r="DP130" s="229"/>
      <c r="DQ130" s="229"/>
      <c r="DR130" s="229"/>
      <c r="DS130" s="229"/>
      <c r="DT130" s="229"/>
      <c r="DU130" s="229"/>
      <c r="DV130" s="229"/>
      <c r="DW130" s="229"/>
      <c r="DX130" s="229"/>
      <c r="DY130" s="229"/>
      <c r="DZ130" s="229"/>
    </row>
    <row r="131" spans="1:131" s="226" customFormat="1" ht="26.25" customHeight="1" thickBot="1" x14ac:dyDescent="0.25">
      <c r="A131" s="1169"/>
      <c r="B131" s="1170"/>
      <c r="C131" s="1170"/>
      <c r="D131" s="1170"/>
      <c r="E131" s="1170"/>
      <c r="F131" s="1170"/>
      <c r="G131" s="1170"/>
      <c r="H131" s="1170"/>
      <c r="I131" s="1170"/>
      <c r="J131" s="1170"/>
      <c r="K131" s="1170"/>
      <c r="L131" s="1170"/>
      <c r="M131" s="1170"/>
      <c r="N131" s="1170"/>
      <c r="O131" s="1170"/>
      <c r="P131" s="1170"/>
      <c r="Q131" s="1170"/>
      <c r="R131" s="1170"/>
      <c r="S131" s="1170"/>
      <c r="T131" s="1170"/>
      <c r="U131" s="1170"/>
      <c r="V131" s="1170"/>
      <c r="W131" s="1171" t="s">
        <v>495</v>
      </c>
      <c r="X131" s="1172"/>
      <c r="Y131" s="1172"/>
      <c r="Z131" s="1173"/>
      <c r="AA131" s="1068">
        <v>16024603</v>
      </c>
      <c r="AB131" s="1050"/>
      <c r="AC131" s="1050"/>
      <c r="AD131" s="1050"/>
      <c r="AE131" s="1051"/>
      <c r="AF131" s="1049">
        <v>16532436</v>
      </c>
      <c r="AG131" s="1050"/>
      <c r="AH131" s="1050"/>
      <c r="AI131" s="1050"/>
      <c r="AJ131" s="1051"/>
      <c r="AK131" s="1049">
        <v>17303511</v>
      </c>
      <c r="AL131" s="1050"/>
      <c r="AM131" s="1050"/>
      <c r="AN131" s="1050"/>
      <c r="AO131" s="1051"/>
      <c r="AP131" s="1174"/>
      <c r="AQ131" s="1175"/>
      <c r="AR131" s="1175"/>
      <c r="AS131" s="1175"/>
      <c r="AT131" s="1176"/>
      <c r="AU131" s="229"/>
      <c r="AV131" s="229"/>
      <c r="AW131" s="229"/>
      <c r="AX131" s="1147" t="s">
        <v>496</v>
      </c>
      <c r="AY131" s="790"/>
      <c r="AZ131" s="790"/>
      <c r="BA131" s="790"/>
      <c r="BB131" s="790"/>
      <c r="BC131" s="790"/>
      <c r="BD131" s="790"/>
      <c r="BE131" s="1100"/>
      <c r="BF131" s="1148">
        <v>57.7</v>
      </c>
      <c r="BG131" s="1149"/>
      <c r="BH131" s="1149"/>
      <c r="BI131" s="1149"/>
      <c r="BJ131" s="1149"/>
      <c r="BK131" s="1149"/>
      <c r="BL131" s="1150"/>
      <c r="BM131" s="1148">
        <v>350</v>
      </c>
      <c r="BN131" s="1149"/>
      <c r="BO131" s="1149"/>
      <c r="BP131" s="1149"/>
      <c r="BQ131" s="1149"/>
      <c r="BR131" s="1149"/>
      <c r="BS131" s="1150"/>
      <c r="BT131" s="1151"/>
      <c r="BU131" s="1152"/>
      <c r="BV131" s="1152"/>
      <c r="BW131" s="1152"/>
      <c r="BX131" s="1152"/>
      <c r="BY131" s="1152"/>
      <c r="BZ131" s="1153"/>
      <c r="CA131" s="252"/>
      <c r="CB131" s="252"/>
      <c r="CC131" s="252"/>
      <c r="CD131" s="252"/>
      <c r="CE131" s="252"/>
      <c r="CF131" s="252"/>
      <c r="CG131" s="252"/>
      <c r="CH131" s="252"/>
      <c r="CI131" s="252"/>
      <c r="CJ131" s="252"/>
      <c r="CK131" s="252"/>
      <c r="CL131" s="252"/>
      <c r="CM131" s="252"/>
      <c r="CN131" s="252"/>
      <c r="CO131" s="252"/>
      <c r="CP131" s="252"/>
      <c r="CQ131" s="252"/>
      <c r="CR131" s="252"/>
      <c r="CS131" s="252"/>
      <c r="CT131" s="252"/>
      <c r="CU131" s="252"/>
      <c r="CV131" s="252"/>
      <c r="CW131" s="252"/>
      <c r="CX131" s="252"/>
      <c r="CY131" s="252"/>
      <c r="CZ131" s="252"/>
      <c r="DA131" s="252"/>
      <c r="DB131" s="252"/>
      <c r="DC131" s="252"/>
      <c r="DD131" s="252"/>
      <c r="DE131" s="252"/>
      <c r="DF131" s="252"/>
      <c r="DG131" s="252"/>
      <c r="DH131" s="252"/>
      <c r="DI131" s="252"/>
      <c r="DJ131" s="252"/>
      <c r="DK131" s="252"/>
      <c r="DL131" s="252"/>
      <c r="DM131" s="252"/>
      <c r="DN131" s="252"/>
      <c r="DO131" s="252"/>
      <c r="DP131" s="229"/>
      <c r="DQ131" s="229"/>
      <c r="DR131" s="229"/>
      <c r="DS131" s="229"/>
      <c r="DT131" s="229"/>
      <c r="DU131" s="229"/>
      <c r="DV131" s="229"/>
      <c r="DW131" s="229"/>
      <c r="DX131" s="229"/>
      <c r="DY131" s="229"/>
      <c r="DZ131" s="229"/>
    </row>
    <row r="132" spans="1:131" s="226" customFormat="1" ht="26.25" customHeight="1" x14ac:dyDescent="0.2">
      <c r="A132" s="1154" t="s">
        <v>497</v>
      </c>
      <c r="B132" s="1155"/>
      <c r="C132" s="1155"/>
      <c r="D132" s="1155"/>
      <c r="E132" s="1155"/>
      <c r="F132" s="1155"/>
      <c r="G132" s="1155"/>
      <c r="H132" s="1155"/>
      <c r="I132" s="1155"/>
      <c r="J132" s="1155"/>
      <c r="K132" s="1155"/>
      <c r="L132" s="1155"/>
      <c r="M132" s="1155"/>
      <c r="N132" s="1155"/>
      <c r="O132" s="1155"/>
      <c r="P132" s="1155"/>
      <c r="Q132" s="1155"/>
      <c r="R132" s="1155"/>
      <c r="S132" s="1155"/>
      <c r="T132" s="1155"/>
      <c r="U132" s="1155"/>
      <c r="V132" s="1158" t="s">
        <v>498</v>
      </c>
      <c r="W132" s="1158"/>
      <c r="X132" s="1158"/>
      <c r="Y132" s="1158"/>
      <c r="Z132" s="1159"/>
      <c r="AA132" s="1160">
        <v>14.48683003</v>
      </c>
      <c r="AB132" s="1161"/>
      <c r="AC132" s="1161"/>
      <c r="AD132" s="1161"/>
      <c r="AE132" s="1162"/>
      <c r="AF132" s="1163">
        <v>5.4328351850000001</v>
      </c>
      <c r="AG132" s="1161"/>
      <c r="AH132" s="1161"/>
      <c r="AI132" s="1161"/>
      <c r="AJ132" s="1162"/>
      <c r="AK132" s="1163">
        <v>5.2620650229999999</v>
      </c>
      <c r="AL132" s="1161"/>
      <c r="AM132" s="1161"/>
      <c r="AN132" s="1161"/>
      <c r="AO132" s="1162"/>
      <c r="AP132" s="1065"/>
      <c r="AQ132" s="1066"/>
      <c r="AR132" s="1066"/>
      <c r="AS132" s="1066"/>
      <c r="AT132" s="1164"/>
      <c r="AU132" s="253"/>
      <c r="AV132" s="229"/>
      <c r="AW132" s="229"/>
      <c r="AX132" s="229"/>
      <c r="AY132" s="229"/>
      <c r="AZ132" s="229"/>
      <c r="BA132" s="229"/>
      <c r="BB132" s="229"/>
      <c r="BC132" s="229"/>
      <c r="BD132" s="229"/>
      <c r="BE132" s="229"/>
      <c r="BF132" s="229"/>
      <c r="BG132" s="229"/>
      <c r="BH132" s="229"/>
      <c r="BI132" s="229"/>
      <c r="BJ132" s="229"/>
      <c r="BK132" s="229"/>
      <c r="BL132" s="229"/>
      <c r="BM132" s="229"/>
      <c r="BN132" s="229"/>
      <c r="BO132" s="229"/>
      <c r="BP132" s="229"/>
      <c r="BQ132" s="229"/>
      <c r="BR132" s="229"/>
      <c r="BS132" s="230"/>
      <c r="BT132" s="229"/>
      <c r="BU132" s="229"/>
      <c r="BV132" s="229"/>
      <c r="BW132" s="229"/>
      <c r="BX132" s="229"/>
      <c r="BY132" s="229"/>
      <c r="BZ132" s="229"/>
      <c r="CA132" s="252"/>
      <c r="CB132" s="252"/>
      <c r="CC132" s="252"/>
      <c r="CD132" s="252"/>
      <c r="CE132" s="252"/>
      <c r="CF132" s="252"/>
      <c r="CG132" s="252"/>
      <c r="CH132" s="252"/>
      <c r="CI132" s="252"/>
      <c r="CJ132" s="252"/>
      <c r="CK132" s="252"/>
      <c r="CL132" s="252"/>
      <c r="CM132" s="252"/>
      <c r="CN132" s="252"/>
      <c r="CO132" s="252"/>
      <c r="CP132" s="252"/>
      <c r="CQ132" s="252"/>
      <c r="CR132" s="252"/>
      <c r="CS132" s="252"/>
      <c r="CT132" s="252"/>
      <c r="CU132" s="252"/>
      <c r="CV132" s="252"/>
      <c r="CW132" s="252"/>
      <c r="CX132" s="252"/>
      <c r="CY132" s="252"/>
      <c r="CZ132" s="252"/>
      <c r="DA132" s="252"/>
      <c r="DB132" s="252"/>
      <c r="DC132" s="252"/>
      <c r="DD132" s="252"/>
      <c r="DE132" s="252"/>
      <c r="DF132" s="252"/>
      <c r="DG132" s="252"/>
      <c r="DH132" s="252"/>
      <c r="DI132" s="252"/>
      <c r="DJ132" s="252"/>
      <c r="DK132" s="252"/>
      <c r="DL132" s="252"/>
      <c r="DM132" s="252"/>
      <c r="DN132" s="252"/>
      <c r="DO132" s="252"/>
      <c r="DP132" s="229"/>
      <c r="DQ132" s="229"/>
      <c r="DR132" s="229"/>
      <c r="DS132" s="229"/>
      <c r="DT132" s="229"/>
      <c r="DU132" s="229"/>
      <c r="DV132" s="229"/>
      <c r="DW132" s="229"/>
      <c r="DX132" s="229"/>
      <c r="DY132" s="229"/>
      <c r="DZ132" s="229"/>
    </row>
    <row r="133" spans="1:131" s="226" customFormat="1" ht="26.25" customHeight="1" thickBot="1" x14ac:dyDescent="0.25">
      <c r="A133" s="1156"/>
      <c r="B133" s="1157"/>
      <c r="C133" s="1157"/>
      <c r="D133" s="1157"/>
      <c r="E133" s="1157"/>
      <c r="F133" s="1157"/>
      <c r="G133" s="1157"/>
      <c r="H133" s="1157"/>
      <c r="I133" s="1157"/>
      <c r="J133" s="1157"/>
      <c r="K133" s="1157"/>
      <c r="L133" s="1157"/>
      <c r="M133" s="1157"/>
      <c r="N133" s="1157"/>
      <c r="O133" s="1157"/>
      <c r="P133" s="1157"/>
      <c r="Q133" s="1157"/>
      <c r="R133" s="1157"/>
      <c r="S133" s="1157"/>
      <c r="T133" s="1157"/>
      <c r="U133" s="1157"/>
      <c r="V133" s="1141" t="s">
        <v>499</v>
      </c>
      <c r="W133" s="1141"/>
      <c r="X133" s="1141"/>
      <c r="Y133" s="1141"/>
      <c r="Z133" s="1142"/>
      <c r="AA133" s="1143">
        <v>8.6</v>
      </c>
      <c r="AB133" s="1144"/>
      <c r="AC133" s="1144"/>
      <c r="AD133" s="1144"/>
      <c r="AE133" s="1145"/>
      <c r="AF133" s="1143">
        <v>8.4</v>
      </c>
      <c r="AG133" s="1144"/>
      <c r="AH133" s="1144"/>
      <c r="AI133" s="1144"/>
      <c r="AJ133" s="1145"/>
      <c r="AK133" s="1143">
        <v>8.3000000000000007</v>
      </c>
      <c r="AL133" s="1144"/>
      <c r="AM133" s="1144"/>
      <c r="AN133" s="1144"/>
      <c r="AO133" s="1145"/>
      <c r="AP133" s="1092"/>
      <c r="AQ133" s="1093"/>
      <c r="AR133" s="1093"/>
      <c r="AS133" s="1093"/>
      <c r="AT133" s="1146"/>
      <c r="AU133" s="229"/>
      <c r="AV133" s="229"/>
      <c r="AW133" s="229"/>
      <c r="AX133" s="229"/>
      <c r="AY133" s="229"/>
      <c r="AZ133" s="229"/>
      <c r="BA133" s="229"/>
      <c r="BB133" s="229"/>
      <c r="BC133" s="229"/>
      <c r="BD133" s="229"/>
      <c r="BE133" s="229"/>
      <c r="BF133" s="229"/>
      <c r="BG133" s="229"/>
      <c r="BH133" s="229"/>
      <c r="BI133" s="229"/>
      <c r="BJ133" s="229"/>
      <c r="BK133" s="229"/>
      <c r="BL133" s="229"/>
      <c r="BM133" s="229"/>
      <c r="BN133" s="252"/>
      <c r="BO133" s="252"/>
      <c r="BP133" s="252"/>
      <c r="BQ133" s="252"/>
      <c r="BR133" s="252"/>
      <c r="BS133" s="252"/>
      <c r="BT133" s="252"/>
      <c r="BU133" s="252"/>
      <c r="BV133" s="252"/>
      <c r="BW133" s="252"/>
      <c r="BX133" s="252"/>
      <c r="BY133" s="252"/>
      <c r="BZ133" s="252"/>
      <c r="CA133" s="252"/>
      <c r="CB133" s="252"/>
      <c r="CC133" s="252"/>
      <c r="CD133" s="252"/>
      <c r="CE133" s="252"/>
      <c r="CF133" s="252"/>
      <c r="CG133" s="252"/>
      <c r="CH133" s="252"/>
      <c r="CI133" s="252"/>
      <c r="CJ133" s="252"/>
      <c r="CK133" s="252"/>
      <c r="CL133" s="252"/>
      <c r="CM133" s="252"/>
      <c r="CN133" s="252"/>
      <c r="CO133" s="252"/>
      <c r="CP133" s="252"/>
      <c r="CQ133" s="252"/>
      <c r="CR133" s="252"/>
      <c r="CS133" s="252"/>
      <c r="CT133" s="252"/>
      <c r="CU133" s="252"/>
      <c r="CV133" s="252"/>
      <c r="CW133" s="252"/>
      <c r="CX133" s="252"/>
      <c r="CY133" s="252"/>
      <c r="CZ133" s="252"/>
      <c r="DA133" s="252"/>
      <c r="DB133" s="252"/>
      <c r="DC133" s="252"/>
      <c r="DD133" s="252"/>
      <c r="DE133" s="252"/>
      <c r="DF133" s="252"/>
      <c r="DG133" s="252"/>
      <c r="DH133" s="252"/>
      <c r="DI133" s="252"/>
      <c r="DJ133" s="252"/>
      <c r="DK133" s="252"/>
      <c r="DL133" s="252"/>
      <c r="DM133" s="252"/>
      <c r="DN133" s="252"/>
      <c r="DO133" s="252"/>
      <c r="DP133" s="229"/>
      <c r="DQ133" s="229"/>
      <c r="DR133" s="229"/>
      <c r="DS133" s="229"/>
      <c r="DT133" s="229"/>
      <c r="DU133" s="229"/>
      <c r="DV133" s="229"/>
      <c r="DW133" s="229"/>
      <c r="DX133" s="229"/>
      <c r="DY133" s="229"/>
      <c r="DZ133" s="229"/>
    </row>
    <row r="134" spans="1:131" ht="11.25" customHeight="1" x14ac:dyDescent="0.2">
      <c r="A134" s="254"/>
      <c r="B134" s="254"/>
      <c r="C134" s="254"/>
      <c r="D134" s="254"/>
      <c r="E134" s="254"/>
      <c r="F134" s="254"/>
      <c r="G134" s="254"/>
      <c r="H134" s="254"/>
      <c r="I134" s="254"/>
      <c r="J134" s="254"/>
      <c r="K134" s="254"/>
      <c r="L134" s="254"/>
      <c r="M134" s="254"/>
      <c r="N134" s="254"/>
      <c r="O134" s="254"/>
      <c r="P134" s="254"/>
      <c r="Q134" s="254"/>
      <c r="R134" s="254"/>
      <c r="S134" s="254"/>
      <c r="T134" s="254"/>
      <c r="U134" s="254"/>
      <c r="V134" s="254"/>
      <c r="W134" s="254"/>
      <c r="X134" s="254"/>
      <c r="Y134" s="254"/>
      <c r="Z134" s="254"/>
      <c r="AA134" s="254"/>
      <c r="AB134" s="254"/>
      <c r="AC134" s="254"/>
      <c r="AD134" s="254"/>
      <c r="AE134" s="254"/>
      <c r="AF134" s="254"/>
      <c r="AG134" s="254"/>
      <c r="AH134" s="254"/>
      <c r="AI134" s="254"/>
      <c r="AJ134" s="254"/>
      <c r="AK134" s="254"/>
      <c r="AL134" s="254"/>
      <c r="AM134" s="254"/>
      <c r="AN134" s="254"/>
      <c r="AO134" s="254"/>
      <c r="AP134" s="254"/>
      <c r="AQ134" s="254"/>
      <c r="AR134" s="254"/>
      <c r="AS134" s="254"/>
      <c r="AT134" s="254"/>
      <c r="AU134" s="229"/>
      <c r="AV134" s="229"/>
      <c r="AW134" s="229"/>
      <c r="AX134" s="229"/>
      <c r="AY134" s="229"/>
      <c r="AZ134" s="229"/>
      <c r="BA134" s="229"/>
      <c r="BB134" s="229"/>
      <c r="BC134" s="229"/>
      <c r="BD134" s="229"/>
      <c r="BE134" s="229"/>
      <c r="BF134" s="229"/>
      <c r="BG134" s="229"/>
      <c r="BH134" s="229"/>
      <c r="BI134" s="229"/>
      <c r="BJ134" s="229"/>
      <c r="BK134" s="229"/>
      <c r="BL134" s="229"/>
      <c r="BM134" s="229"/>
      <c r="BN134" s="252"/>
      <c r="BO134" s="252"/>
      <c r="BP134" s="252"/>
      <c r="BQ134" s="252"/>
      <c r="BR134" s="252"/>
      <c r="BS134" s="252"/>
      <c r="BT134" s="252"/>
      <c r="BU134" s="252"/>
      <c r="BV134" s="252"/>
      <c r="BW134" s="252"/>
      <c r="BX134" s="252"/>
      <c r="BY134" s="252"/>
      <c r="BZ134" s="252"/>
      <c r="CA134" s="252"/>
      <c r="CB134" s="252"/>
      <c r="CC134" s="252"/>
      <c r="CD134" s="252"/>
      <c r="CE134" s="252"/>
      <c r="CF134" s="252"/>
      <c r="CG134" s="252"/>
      <c r="CH134" s="252"/>
      <c r="CI134" s="252"/>
      <c r="CJ134" s="252"/>
      <c r="CK134" s="252"/>
      <c r="CL134" s="252"/>
      <c r="CM134" s="252"/>
      <c r="CN134" s="252"/>
      <c r="CO134" s="252"/>
      <c r="CP134" s="252"/>
      <c r="CQ134" s="252"/>
      <c r="CR134" s="252"/>
      <c r="CS134" s="252"/>
      <c r="CT134" s="252"/>
      <c r="CU134" s="252"/>
      <c r="CV134" s="252"/>
      <c r="CW134" s="252"/>
      <c r="CX134" s="252"/>
      <c r="CY134" s="252"/>
      <c r="CZ134" s="252"/>
      <c r="DA134" s="252"/>
      <c r="DB134" s="252"/>
      <c r="DC134" s="252"/>
      <c r="DD134" s="252"/>
      <c r="DE134" s="252"/>
      <c r="DF134" s="252"/>
      <c r="DG134" s="252"/>
      <c r="DH134" s="252"/>
      <c r="DI134" s="252"/>
      <c r="DJ134" s="252"/>
      <c r="DK134" s="252"/>
      <c r="DL134" s="252"/>
      <c r="DM134" s="252"/>
      <c r="DN134" s="252"/>
      <c r="DO134" s="252"/>
      <c r="DP134" s="229"/>
      <c r="DQ134" s="229"/>
      <c r="DR134" s="229"/>
      <c r="DS134" s="229"/>
      <c r="DT134" s="229"/>
      <c r="DU134" s="229"/>
      <c r="DV134" s="229"/>
      <c r="DW134" s="229"/>
      <c r="DX134" s="229"/>
      <c r="DY134" s="229"/>
      <c r="DZ134" s="229"/>
      <c r="EA134" s="226"/>
    </row>
    <row r="135" spans="1:131" ht="14.4" hidden="1" x14ac:dyDescent="0.2">
      <c r="AU135" s="254"/>
      <c r="AV135" s="254"/>
      <c r="AW135" s="254"/>
      <c r="AX135" s="254"/>
      <c r="AY135" s="254"/>
      <c r="AZ135" s="254"/>
      <c r="BA135" s="254"/>
      <c r="BB135" s="254"/>
      <c r="BC135" s="254"/>
      <c r="BD135" s="254"/>
      <c r="BE135" s="254"/>
      <c r="BF135" s="254"/>
      <c r="BG135" s="254"/>
      <c r="BH135" s="254"/>
      <c r="BI135" s="254"/>
      <c r="BJ135" s="254"/>
      <c r="BK135" s="254"/>
      <c r="BL135" s="254"/>
      <c r="BM135" s="254"/>
      <c r="BN135" s="254"/>
      <c r="BO135" s="254"/>
      <c r="BP135" s="254"/>
      <c r="BQ135" s="254"/>
      <c r="BR135" s="254"/>
      <c r="BS135" s="254"/>
      <c r="BT135" s="254"/>
      <c r="BU135" s="254"/>
      <c r="BV135" s="254"/>
      <c r="BW135" s="254"/>
      <c r="BX135" s="254"/>
      <c r="BY135" s="254"/>
      <c r="BZ135" s="254"/>
      <c r="CA135" s="254"/>
      <c r="CB135" s="254"/>
      <c r="CC135" s="254"/>
      <c r="CD135" s="254"/>
      <c r="CE135" s="254"/>
      <c r="CF135" s="254"/>
      <c r="CG135" s="254"/>
      <c r="CH135" s="254"/>
      <c r="CI135" s="254"/>
      <c r="CJ135" s="254"/>
      <c r="CK135" s="254"/>
      <c r="CL135" s="254"/>
      <c r="CM135" s="254"/>
      <c r="CN135" s="254"/>
      <c r="CO135" s="254"/>
      <c r="CP135" s="254"/>
      <c r="CQ135" s="254"/>
      <c r="CR135" s="254"/>
      <c r="CS135" s="254"/>
      <c r="CT135" s="254"/>
      <c r="CU135" s="254"/>
      <c r="CV135" s="254"/>
      <c r="CW135" s="254"/>
      <c r="CX135" s="254"/>
      <c r="CY135" s="254"/>
      <c r="CZ135" s="254"/>
      <c r="DA135" s="254"/>
      <c r="DB135" s="254"/>
      <c r="DC135" s="254"/>
      <c r="DD135" s="254"/>
      <c r="DE135" s="254"/>
      <c r="DF135" s="254"/>
      <c r="DG135" s="254"/>
      <c r="DH135" s="254"/>
      <c r="DI135" s="254"/>
      <c r="DJ135" s="254"/>
      <c r="DK135" s="254"/>
      <c r="DL135" s="254"/>
      <c r="DM135" s="254"/>
      <c r="DN135" s="254"/>
      <c r="DO135" s="254"/>
      <c r="DP135" s="254"/>
      <c r="DQ135" s="254"/>
      <c r="DR135" s="254"/>
      <c r="DS135" s="254"/>
      <c r="DT135" s="254"/>
      <c r="DU135" s="254"/>
      <c r="DV135" s="254"/>
      <c r="DW135" s="254"/>
      <c r="DX135" s="254"/>
      <c r="DY135" s="254"/>
      <c r="DZ135" s="254"/>
    </row>
  </sheetData>
  <sheetProtection algorithmName="SHA-512" hashValue="HMK+jCHKMuiuQ8XwPhmZmou3X75U2DRfxWye90FJZX49vGQC1gFlUygYV64fV/DVQI/yXsGKRPPvjPkglTVTuQ==" saltValue="C0SG9ES2fja7Va1FvMlrJA==" spinCount="100000" sheet="1" objects="1" scenarios="1" formatRows="0"/>
  <mergeCells count="2035">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75" zoomScaleNormal="85" zoomScaleSheetLayoutView="75" workbookViewId="0">
      <selection activeCell="A115" sqref="A115:XFD115"/>
    </sheetView>
  </sheetViews>
  <sheetFormatPr defaultColWidth="0" defaultRowHeight="13.5" customHeight="1" zeroHeight="1" x14ac:dyDescent="0.2"/>
  <cols>
    <col min="1" max="120" width="2.77734375" style="256" customWidth="1"/>
    <col min="121" max="121" width="0" style="255" hidden="1" customWidth="1"/>
    <col min="122" max="16384" width="9" style="255" hidden="1"/>
  </cols>
  <sheetData>
    <row r="1" spans="1:120" ht="13.2"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55"/>
    </row>
    <row r="17" spans="119:120" ht="13.2" x14ac:dyDescent="0.2">
      <c r="DP17" s="255"/>
    </row>
    <row r="18" spans="119:120" ht="13.2" x14ac:dyDescent="0.2"/>
    <row r="19" spans="119:120" ht="13.2" x14ac:dyDescent="0.2"/>
    <row r="20" spans="119:120" ht="13.2" x14ac:dyDescent="0.2">
      <c r="DO20" s="255"/>
      <c r="DP20" s="255"/>
    </row>
    <row r="21" spans="119:120" ht="13.2" x14ac:dyDescent="0.2">
      <c r="DP21" s="255"/>
    </row>
    <row r="22" spans="119:120" ht="13.2" x14ac:dyDescent="0.2"/>
    <row r="23" spans="119:120" ht="13.2" x14ac:dyDescent="0.2">
      <c r="DO23" s="255"/>
      <c r="DP23" s="255"/>
    </row>
    <row r="24" spans="119:120" ht="13.2" x14ac:dyDescent="0.2">
      <c r="DP24" s="255"/>
    </row>
    <row r="25" spans="119:120" ht="13.2" x14ac:dyDescent="0.2">
      <c r="DP25" s="255"/>
    </row>
    <row r="26" spans="119:120" ht="13.2" x14ac:dyDescent="0.2">
      <c r="DO26" s="255"/>
      <c r="DP26" s="255"/>
    </row>
    <row r="27" spans="119:120" ht="13.2" x14ac:dyDescent="0.2"/>
    <row r="28" spans="119:120" ht="13.2" x14ac:dyDescent="0.2">
      <c r="DO28" s="255"/>
      <c r="DP28" s="255"/>
    </row>
    <row r="29" spans="119:120" ht="13.2" x14ac:dyDescent="0.2">
      <c r="DP29" s="255"/>
    </row>
    <row r="30" spans="119:120" ht="13.2" x14ac:dyDescent="0.2"/>
    <row r="31" spans="119:120" ht="13.2" x14ac:dyDescent="0.2">
      <c r="DO31" s="255"/>
      <c r="DP31" s="255"/>
    </row>
    <row r="32" spans="119:120" ht="13.2" x14ac:dyDescent="0.2"/>
    <row r="33" spans="98:120" ht="13.2" x14ac:dyDescent="0.2">
      <c r="DO33" s="255"/>
      <c r="DP33" s="255"/>
    </row>
    <row r="34" spans="98:120" ht="13.2" x14ac:dyDescent="0.2">
      <c r="DM34" s="255"/>
    </row>
    <row r="35" spans="98:120" ht="13.2" x14ac:dyDescent="0.2">
      <c r="CT35" s="255"/>
      <c r="CU35" s="255"/>
      <c r="CV35" s="255"/>
      <c r="CY35" s="255"/>
      <c r="CZ35" s="255"/>
      <c r="DA35" s="255"/>
      <c r="DD35" s="255"/>
      <c r="DE35" s="255"/>
      <c r="DF35" s="255"/>
      <c r="DI35" s="255"/>
      <c r="DJ35" s="255"/>
      <c r="DK35" s="255"/>
      <c r="DM35" s="255"/>
      <c r="DN35" s="255"/>
      <c r="DO35" s="255"/>
      <c r="DP35" s="255"/>
    </row>
    <row r="36" spans="98:120" ht="13.2" x14ac:dyDescent="0.2"/>
    <row r="37" spans="98:120" ht="13.2" x14ac:dyDescent="0.2">
      <c r="CW37" s="255"/>
      <c r="DB37" s="255"/>
      <c r="DG37" s="255"/>
      <c r="DL37" s="255"/>
      <c r="DP37" s="255"/>
    </row>
    <row r="38" spans="98:120" ht="13.2" x14ac:dyDescent="0.2">
      <c r="CT38" s="255"/>
      <c r="CU38" s="255"/>
      <c r="CV38" s="255"/>
      <c r="CW38" s="255"/>
      <c r="CY38" s="255"/>
      <c r="CZ38" s="255"/>
      <c r="DA38" s="255"/>
      <c r="DB38" s="255"/>
      <c r="DD38" s="255"/>
      <c r="DE38" s="255"/>
      <c r="DF38" s="255"/>
      <c r="DG38" s="255"/>
      <c r="DI38" s="255"/>
      <c r="DJ38" s="255"/>
      <c r="DK38" s="255"/>
      <c r="DL38" s="255"/>
      <c r="DN38" s="255"/>
      <c r="DO38" s="255"/>
      <c r="DP38" s="255"/>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55"/>
      <c r="DO49" s="255"/>
      <c r="DP49" s="255"/>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55"/>
      <c r="CS63" s="255"/>
      <c r="CX63" s="255"/>
      <c r="DC63" s="255"/>
      <c r="DH63" s="255"/>
    </row>
    <row r="64" spans="22:120" ht="13.2" x14ac:dyDescent="0.2">
      <c r="V64" s="255"/>
    </row>
    <row r="65" spans="15:120" ht="13.2" x14ac:dyDescent="0.2">
      <c r="X65" s="255"/>
      <c r="Z65" s="255"/>
      <c r="AA65" s="255"/>
      <c r="AB65" s="255"/>
      <c r="AC65" s="255"/>
      <c r="AD65" s="255"/>
      <c r="AE65" s="255"/>
      <c r="AF65" s="255"/>
      <c r="AG65" s="255"/>
      <c r="AH65" s="255"/>
      <c r="AI65" s="255"/>
      <c r="AJ65" s="255"/>
      <c r="AK65" s="255"/>
      <c r="AL65" s="255"/>
      <c r="AM65" s="255"/>
      <c r="AN65" s="255"/>
      <c r="AO65" s="255"/>
      <c r="AP65" s="255"/>
      <c r="AQ65" s="255"/>
      <c r="AR65" s="255"/>
      <c r="AS65" s="255"/>
      <c r="AT65" s="255"/>
      <c r="AU65" s="255"/>
      <c r="AV65" s="255"/>
      <c r="AW65" s="255"/>
      <c r="AX65" s="255"/>
      <c r="AY65" s="255"/>
      <c r="AZ65" s="255"/>
      <c r="BA65" s="255"/>
      <c r="BB65" s="255"/>
      <c r="BC65" s="255"/>
      <c r="BD65" s="255"/>
      <c r="BE65" s="255"/>
      <c r="BF65" s="255"/>
      <c r="BG65" s="255"/>
      <c r="BH65" s="255"/>
      <c r="BI65" s="255"/>
      <c r="BJ65" s="255"/>
      <c r="BK65" s="255"/>
      <c r="BL65" s="255"/>
      <c r="BM65" s="255"/>
      <c r="BN65" s="255"/>
      <c r="BO65" s="255"/>
      <c r="BP65" s="255"/>
      <c r="BQ65" s="255"/>
      <c r="BR65" s="255"/>
      <c r="BS65" s="255"/>
      <c r="BT65" s="255"/>
      <c r="BU65" s="255"/>
      <c r="BV65" s="255"/>
      <c r="BW65" s="255"/>
      <c r="BX65" s="255"/>
      <c r="BY65" s="255"/>
      <c r="BZ65" s="255"/>
      <c r="CA65" s="255"/>
      <c r="CB65" s="255"/>
      <c r="CC65" s="255"/>
      <c r="CD65" s="255"/>
      <c r="CE65" s="255"/>
      <c r="CF65" s="255"/>
      <c r="CG65" s="255"/>
      <c r="CH65" s="255"/>
      <c r="CI65" s="255"/>
      <c r="CJ65" s="255"/>
      <c r="CK65" s="255"/>
      <c r="CL65" s="255"/>
      <c r="CM65" s="255"/>
      <c r="CN65" s="255"/>
      <c r="CO65" s="255"/>
      <c r="CP65" s="255"/>
      <c r="CQ65" s="255"/>
      <c r="CR65" s="255"/>
      <c r="CU65" s="255"/>
      <c r="CZ65" s="255"/>
      <c r="DE65" s="255"/>
      <c r="DJ65" s="255"/>
    </row>
    <row r="66" spans="15:120" ht="13.2" x14ac:dyDescent="0.2">
      <c r="Q66" s="255"/>
      <c r="S66" s="255"/>
      <c r="U66" s="255"/>
      <c r="DM66" s="255"/>
    </row>
    <row r="67" spans="15:120" ht="13.2" x14ac:dyDescent="0.2">
      <c r="O67" s="255"/>
      <c r="P67" s="255"/>
      <c r="R67" s="255"/>
      <c r="T67" s="255"/>
      <c r="Y67" s="255"/>
      <c r="CT67" s="255"/>
      <c r="CV67" s="255"/>
      <c r="CW67" s="255"/>
      <c r="CY67" s="255"/>
      <c r="DA67" s="255"/>
      <c r="DB67" s="255"/>
      <c r="DD67" s="255"/>
      <c r="DF67" s="255"/>
      <c r="DG67" s="255"/>
      <c r="DI67" s="255"/>
      <c r="DK67" s="255"/>
      <c r="DL67" s="255"/>
      <c r="DN67" s="255"/>
      <c r="DO67" s="255"/>
      <c r="DP67" s="255"/>
    </row>
    <row r="68" spans="15:120" ht="13.2" x14ac:dyDescent="0.2"/>
    <row r="69" spans="15:120" ht="13.2" x14ac:dyDescent="0.2"/>
    <row r="70" spans="15:120" ht="13.2" x14ac:dyDescent="0.2"/>
    <row r="71" spans="15:120" ht="13.2" x14ac:dyDescent="0.2"/>
    <row r="72" spans="15:120" ht="13.2" x14ac:dyDescent="0.2">
      <c r="DP72" s="255"/>
    </row>
    <row r="73" spans="15:120" ht="13.2" x14ac:dyDescent="0.2">
      <c r="DP73" s="255"/>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55"/>
      <c r="CX96" s="255"/>
      <c r="DC96" s="255"/>
      <c r="DH96" s="255"/>
    </row>
    <row r="97" spans="24:120" ht="13.2" x14ac:dyDescent="0.2">
      <c r="CS97" s="255"/>
      <c r="CX97" s="255"/>
      <c r="DC97" s="255"/>
      <c r="DH97" s="255"/>
      <c r="DP97" s="256" t="s">
        <v>500</v>
      </c>
    </row>
    <row r="98" spans="24:120" ht="13.2" hidden="1" x14ac:dyDescent="0.2">
      <c r="CS98" s="255"/>
      <c r="CX98" s="255"/>
      <c r="DC98" s="255"/>
      <c r="DH98" s="255"/>
    </row>
    <row r="99" spans="24:120" ht="13.2" hidden="1" x14ac:dyDescent="0.2">
      <c r="CS99" s="255"/>
      <c r="CX99" s="255"/>
      <c r="DC99" s="255"/>
      <c r="DH99" s="255"/>
    </row>
    <row r="101" spans="24:120" ht="12" hidden="1" customHeight="1" x14ac:dyDescent="0.2">
      <c r="X101" s="255"/>
      <c r="Y101" s="255"/>
      <c r="Z101" s="255"/>
      <c r="AA101" s="255"/>
      <c r="AB101" s="255"/>
      <c r="AC101" s="255"/>
      <c r="AD101" s="255"/>
      <c r="AE101" s="255"/>
      <c r="AF101" s="255"/>
      <c r="AG101" s="255"/>
      <c r="AH101" s="255"/>
      <c r="AI101" s="255"/>
      <c r="AJ101" s="255"/>
      <c r="AK101" s="255"/>
      <c r="AL101" s="255"/>
      <c r="AM101" s="255"/>
      <c r="AN101" s="255"/>
      <c r="AO101" s="255"/>
      <c r="AP101" s="255"/>
      <c r="AQ101" s="255"/>
      <c r="AR101" s="255"/>
      <c r="AS101" s="255"/>
      <c r="AT101" s="255"/>
      <c r="AU101" s="255"/>
      <c r="AV101" s="255"/>
      <c r="AW101" s="255"/>
      <c r="AX101" s="255"/>
      <c r="AY101" s="255"/>
      <c r="AZ101" s="255"/>
      <c r="BA101" s="255"/>
      <c r="BB101" s="255"/>
      <c r="BC101" s="255"/>
      <c r="BD101" s="255"/>
      <c r="BE101" s="255"/>
      <c r="BF101" s="255"/>
      <c r="BG101" s="255"/>
      <c r="BH101" s="255"/>
      <c r="BI101" s="255"/>
      <c r="BJ101" s="255"/>
      <c r="BK101" s="255"/>
      <c r="BL101" s="255"/>
      <c r="BM101" s="255"/>
      <c r="BN101" s="255"/>
      <c r="BO101" s="255"/>
      <c r="BP101" s="255"/>
      <c r="BQ101" s="255"/>
      <c r="BR101" s="255"/>
      <c r="BS101" s="255"/>
      <c r="BT101" s="255"/>
      <c r="BU101" s="255"/>
      <c r="BV101" s="255"/>
      <c r="BW101" s="255"/>
      <c r="BX101" s="255"/>
      <c r="BY101" s="255"/>
      <c r="BZ101" s="255"/>
      <c r="CA101" s="255"/>
      <c r="CB101" s="255"/>
      <c r="CC101" s="255"/>
      <c r="CD101" s="255"/>
      <c r="CE101" s="255"/>
      <c r="CF101" s="255"/>
      <c r="CG101" s="255"/>
      <c r="CH101" s="255"/>
      <c r="CI101" s="255"/>
      <c r="CJ101" s="255"/>
      <c r="CK101" s="255"/>
      <c r="CL101" s="255"/>
      <c r="CM101" s="255"/>
      <c r="CN101" s="255"/>
      <c r="CO101" s="255"/>
      <c r="CP101" s="255"/>
      <c r="CQ101" s="255"/>
      <c r="CR101" s="255"/>
      <c r="CU101" s="255"/>
      <c r="CZ101" s="255"/>
      <c r="DE101" s="255"/>
      <c r="DJ101" s="255"/>
    </row>
    <row r="102" spans="24:120" ht="1.5" hidden="1" customHeight="1" x14ac:dyDescent="0.2">
      <c r="CU102" s="255"/>
      <c r="CZ102" s="255"/>
      <c r="DE102" s="255"/>
      <c r="DJ102" s="255"/>
      <c r="DM102" s="255"/>
    </row>
    <row r="103" spans="24:120" ht="13.2" hidden="1" x14ac:dyDescent="0.2">
      <c r="CT103" s="255"/>
      <c r="CV103" s="255"/>
      <c r="CW103" s="255"/>
      <c r="CY103" s="255"/>
      <c r="DA103" s="255"/>
      <c r="DB103" s="255"/>
      <c r="DD103" s="255"/>
      <c r="DF103" s="255"/>
      <c r="DG103" s="255"/>
      <c r="DI103" s="255"/>
      <c r="DK103" s="255"/>
      <c r="DL103" s="255"/>
      <c r="DM103" s="255"/>
      <c r="DN103" s="255"/>
      <c r="DO103" s="255"/>
      <c r="DP103" s="255"/>
    </row>
    <row r="104" spans="24:120" ht="13.2" hidden="1" x14ac:dyDescent="0.2">
      <c r="CV104" s="255"/>
      <c r="CW104" s="255"/>
      <c r="DA104" s="255"/>
      <c r="DB104" s="255"/>
      <c r="DF104" s="255"/>
      <c r="DG104" s="255"/>
      <c r="DK104" s="255"/>
      <c r="DL104" s="255"/>
      <c r="DN104" s="255"/>
      <c r="DO104" s="255"/>
      <c r="DP104" s="255"/>
    </row>
    <row r="105" spans="24:120" ht="12.75" hidden="1" customHeight="1" x14ac:dyDescent="0.2"/>
  </sheetData>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75" zoomScaleNormal="75" zoomScaleSheetLayoutView="55" workbookViewId="0">
      <selection activeCell="A115" sqref="A115:XFD115"/>
    </sheetView>
  </sheetViews>
  <sheetFormatPr defaultColWidth="0" defaultRowHeight="13.5" customHeight="1" zeroHeight="1" x14ac:dyDescent="0.2"/>
  <cols>
    <col min="1" max="116" width="2.6640625" style="256" customWidth="1"/>
    <col min="117" max="16384" width="9" style="255" hidden="1"/>
  </cols>
  <sheetData>
    <row r="1" spans="2:116" ht="13.2"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row>
    <row r="2" spans="2:116" ht="13.2" x14ac:dyDescent="0.2"/>
    <row r="3" spans="2:116" ht="13.2" x14ac:dyDescent="0.2"/>
    <row r="4" spans="2:116" ht="13.2" x14ac:dyDescent="0.2">
      <c r="R4" s="255"/>
      <c r="S4" s="255"/>
      <c r="T4" s="255"/>
      <c r="U4" s="255"/>
      <c r="V4" s="255"/>
      <c r="W4" s="255"/>
      <c r="X4" s="255"/>
      <c r="Y4" s="255"/>
      <c r="Z4" s="255"/>
      <c r="AA4" s="255"/>
      <c r="AB4" s="255"/>
      <c r="AC4" s="255"/>
      <c r="AD4" s="255"/>
      <c r="AE4" s="255"/>
      <c r="AF4" s="255"/>
      <c r="AG4" s="255"/>
      <c r="AH4" s="255"/>
      <c r="AI4" s="255"/>
      <c r="AJ4" s="255"/>
      <c r="AK4" s="255"/>
      <c r="AL4" s="255"/>
      <c r="AM4" s="255"/>
      <c r="AN4" s="255"/>
      <c r="AO4" s="255"/>
      <c r="AP4" s="255"/>
      <c r="AQ4" s="255"/>
      <c r="AR4" s="255"/>
      <c r="AS4" s="255"/>
      <c r="AT4" s="255"/>
      <c r="AU4" s="255"/>
      <c r="AV4" s="255"/>
      <c r="AW4" s="255"/>
      <c r="AX4" s="255"/>
      <c r="AY4" s="255"/>
      <c r="AZ4" s="255"/>
      <c r="BA4" s="255"/>
      <c r="BB4" s="255"/>
      <c r="BC4" s="255"/>
      <c r="BD4" s="255"/>
      <c r="BE4" s="255"/>
      <c r="BF4" s="255"/>
      <c r="BG4" s="255"/>
      <c r="BH4" s="255"/>
      <c r="BI4" s="255"/>
      <c r="BJ4" s="255"/>
      <c r="BK4" s="255"/>
      <c r="BL4" s="255"/>
      <c r="BM4" s="255"/>
      <c r="BN4" s="255"/>
      <c r="BO4" s="255"/>
      <c r="BP4" s="255"/>
      <c r="BQ4" s="255"/>
      <c r="BR4" s="255"/>
      <c r="BS4" s="255"/>
      <c r="BT4" s="255"/>
      <c r="BU4" s="255"/>
      <c r="BV4" s="255"/>
      <c r="BW4" s="255"/>
      <c r="BX4" s="255"/>
      <c r="BY4" s="255"/>
      <c r="BZ4" s="255"/>
      <c r="CA4" s="255"/>
      <c r="CB4" s="255"/>
      <c r="CC4" s="255"/>
      <c r="CD4" s="255"/>
      <c r="CE4" s="255"/>
      <c r="CF4" s="255"/>
      <c r="CG4" s="255"/>
      <c r="CH4" s="255"/>
      <c r="CI4" s="255"/>
      <c r="CJ4" s="255"/>
      <c r="CK4" s="255"/>
      <c r="CL4" s="255"/>
      <c r="CM4" s="255"/>
      <c r="CN4" s="255"/>
      <c r="CO4" s="255"/>
      <c r="CP4" s="255"/>
      <c r="CQ4" s="255"/>
      <c r="CR4" s="255"/>
      <c r="CS4" s="255"/>
      <c r="CT4" s="255"/>
      <c r="CU4" s="255"/>
      <c r="CV4" s="255"/>
      <c r="CW4" s="255"/>
      <c r="CX4" s="255"/>
      <c r="CY4" s="255"/>
      <c r="CZ4" s="255"/>
      <c r="DA4" s="255"/>
      <c r="DB4" s="255"/>
      <c r="DC4" s="255"/>
      <c r="DD4" s="255"/>
      <c r="DE4" s="255"/>
      <c r="DF4" s="255"/>
      <c r="DG4" s="255"/>
      <c r="DH4" s="255"/>
      <c r="DI4" s="255"/>
      <c r="DJ4" s="255"/>
      <c r="DK4" s="255"/>
      <c r="DL4" s="255"/>
    </row>
    <row r="5" spans="2:116" ht="13.2" x14ac:dyDescent="0.2">
      <c r="R5" s="255"/>
      <c r="S5" s="255"/>
      <c r="T5" s="255"/>
      <c r="U5" s="255"/>
      <c r="V5" s="255"/>
      <c r="W5" s="255"/>
      <c r="X5" s="255"/>
      <c r="Y5" s="255"/>
      <c r="Z5" s="255"/>
      <c r="AA5" s="255"/>
      <c r="AB5" s="255"/>
      <c r="AC5" s="255"/>
      <c r="AD5" s="255"/>
      <c r="AE5" s="255"/>
      <c r="AF5" s="255"/>
      <c r="AG5" s="255"/>
      <c r="AH5" s="255"/>
      <c r="AI5" s="255"/>
      <c r="AJ5" s="255"/>
      <c r="AK5" s="255"/>
      <c r="AL5" s="255"/>
      <c r="AM5" s="255"/>
      <c r="AN5" s="255"/>
      <c r="AO5" s="255"/>
      <c r="AP5" s="255"/>
      <c r="AQ5" s="255"/>
      <c r="AR5" s="255"/>
      <c r="AS5" s="255"/>
      <c r="AT5" s="255"/>
      <c r="AU5" s="255"/>
      <c r="AV5" s="255"/>
      <c r="AW5" s="255"/>
      <c r="AX5" s="255"/>
      <c r="AY5" s="255"/>
      <c r="AZ5" s="255"/>
      <c r="BA5" s="255"/>
      <c r="BB5" s="255"/>
      <c r="BC5" s="255"/>
      <c r="BD5" s="255"/>
      <c r="BE5" s="255"/>
      <c r="BF5" s="255"/>
      <c r="BG5" s="255"/>
      <c r="BH5" s="255"/>
      <c r="BI5" s="255"/>
      <c r="BJ5" s="255"/>
      <c r="BK5" s="255"/>
      <c r="BL5" s="255"/>
      <c r="BM5" s="255"/>
      <c r="BN5" s="255"/>
      <c r="BO5" s="255"/>
      <c r="BP5" s="255"/>
      <c r="BQ5" s="255"/>
      <c r="BR5" s="255"/>
      <c r="BS5" s="255"/>
      <c r="BT5" s="255"/>
      <c r="BU5" s="255"/>
      <c r="BV5" s="255"/>
      <c r="BW5" s="255"/>
      <c r="BX5" s="255"/>
      <c r="BY5" s="255"/>
      <c r="BZ5" s="255"/>
      <c r="CA5" s="255"/>
      <c r="CB5" s="255"/>
      <c r="CC5" s="255"/>
      <c r="CD5" s="255"/>
      <c r="CE5" s="255"/>
      <c r="CF5" s="255"/>
      <c r="CG5" s="255"/>
      <c r="CH5" s="255"/>
      <c r="CI5" s="255"/>
      <c r="CJ5" s="255"/>
      <c r="CK5" s="255"/>
      <c r="CL5" s="255"/>
      <c r="CM5" s="255"/>
      <c r="CN5" s="255"/>
      <c r="CO5" s="255"/>
      <c r="CP5" s="255"/>
      <c r="CQ5" s="255"/>
      <c r="CR5" s="255"/>
      <c r="CS5" s="255"/>
      <c r="CT5" s="255"/>
      <c r="CU5" s="255"/>
      <c r="CV5" s="255"/>
      <c r="CW5" s="255"/>
      <c r="CX5" s="255"/>
      <c r="CY5" s="255"/>
      <c r="CZ5" s="255"/>
      <c r="DA5" s="255"/>
      <c r="DB5" s="255"/>
      <c r="DC5" s="255"/>
      <c r="DD5" s="255"/>
      <c r="DE5" s="255"/>
      <c r="DF5" s="255"/>
      <c r="DG5" s="255"/>
      <c r="DH5" s="255"/>
      <c r="DI5" s="255"/>
      <c r="DJ5" s="255"/>
      <c r="DK5" s="255"/>
      <c r="DL5" s="255"/>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55"/>
      <c r="J18" s="255"/>
      <c r="K18" s="255"/>
      <c r="L18" s="255"/>
      <c r="M18" s="255"/>
      <c r="N18" s="255"/>
      <c r="O18" s="255"/>
      <c r="P18" s="255"/>
      <c r="Q18" s="255"/>
      <c r="R18" s="255"/>
      <c r="S18" s="255"/>
      <c r="T18" s="255"/>
      <c r="U18" s="255"/>
      <c r="V18" s="255"/>
      <c r="W18" s="255"/>
      <c r="X18" s="255"/>
      <c r="Y18" s="255"/>
      <c r="Z18" s="255"/>
      <c r="AA18" s="255"/>
      <c r="AB18" s="255"/>
      <c r="AC18" s="255"/>
      <c r="AD18" s="255"/>
      <c r="AE18" s="255"/>
      <c r="AF18" s="255"/>
      <c r="AG18" s="255"/>
      <c r="AH18" s="255"/>
      <c r="AI18" s="255"/>
      <c r="AJ18" s="255"/>
      <c r="AK18" s="255"/>
      <c r="AL18" s="255"/>
      <c r="AM18" s="255"/>
      <c r="AN18" s="255"/>
      <c r="AO18" s="255"/>
      <c r="AP18" s="255"/>
      <c r="AQ18" s="255"/>
      <c r="AR18" s="255"/>
      <c r="AS18" s="255"/>
      <c r="AT18" s="255"/>
      <c r="AU18" s="255"/>
      <c r="AV18" s="255"/>
      <c r="AW18" s="255"/>
      <c r="AX18" s="255"/>
      <c r="AY18" s="255"/>
      <c r="AZ18" s="255"/>
      <c r="BA18" s="255"/>
      <c r="BB18" s="255"/>
      <c r="BC18" s="255"/>
      <c r="BD18" s="255"/>
      <c r="BE18" s="255"/>
      <c r="BF18" s="255"/>
      <c r="BG18" s="255"/>
      <c r="BH18" s="255"/>
      <c r="BI18" s="255"/>
      <c r="BJ18" s="255"/>
      <c r="BK18" s="255"/>
      <c r="BL18" s="255"/>
      <c r="BM18" s="255"/>
      <c r="BN18" s="255"/>
      <c r="BO18" s="255"/>
      <c r="BP18" s="255"/>
      <c r="BQ18" s="255"/>
      <c r="BR18" s="255"/>
      <c r="BS18" s="255"/>
      <c r="BT18" s="255"/>
      <c r="BU18" s="255"/>
      <c r="BV18" s="255"/>
      <c r="BW18" s="255"/>
      <c r="BX18" s="255"/>
      <c r="BY18" s="255"/>
      <c r="BZ18" s="255"/>
      <c r="CA18" s="255"/>
      <c r="CB18" s="255"/>
      <c r="CC18" s="255"/>
      <c r="CD18" s="255"/>
      <c r="CE18" s="255"/>
      <c r="CF18" s="255"/>
      <c r="CG18" s="255"/>
      <c r="CH18" s="255"/>
      <c r="CI18" s="255"/>
      <c r="CJ18" s="255"/>
      <c r="CK18" s="255"/>
      <c r="CL18" s="255"/>
      <c r="CM18" s="255"/>
      <c r="CN18" s="255"/>
      <c r="CO18" s="255"/>
      <c r="CP18" s="255"/>
      <c r="CQ18" s="255"/>
      <c r="CR18" s="255"/>
      <c r="CS18" s="255"/>
      <c r="CT18" s="255"/>
      <c r="CU18" s="255"/>
      <c r="CV18" s="255"/>
      <c r="CW18" s="255"/>
      <c r="CX18" s="255"/>
      <c r="CY18" s="255"/>
      <c r="CZ18" s="255"/>
      <c r="DA18" s="255"/>
      <c r="DB18" s="255"/>
      <c r="DC18" s="255"/>
      <c r="DD18" s="255"/>
      <c r="DE18" s="255"/>
      <c r="DF18" s="255"/>
      <c r="DG18" s="255"/>
      <c r="DH18" s="255"/>
      <c r="DI18" s="255"/>
      <c r="DJ18" s="255"/>
      <c r="DK18" s="255"/>
      <c r="DL18" s="255"/>
    </row>
    <row r="19" spans="9:116" ht="13.2" x14ac:dyDescent="0.2"/>
    <row r="20" spans="9:116" ht="13.2" x14ac:dyDescent="0.2"/>
    <row r="21" spans="9:116" ht="13.2" x14ac:dyDescent="0.2">
      <c r="DL21" s="255"/>
    </row>
    <row r="22" spans="9:116" ht="13.2" x14ac:dyDescent="0.2">
      <c r="DI22" s="255"/>
      <c r="DJ22" s="255"/>
      <c r="DK22" s="255"/>
      <c r="DL22" s="255"/>
    </row>
    <row r="23" spans="9:116" ht="13.2" x14ac:dyDescent="0.2">
      <c r="CY23" s="255"/>
      <c r="CZ23" s="255"/>
      <c r="DA23" s="255"/>
      <c r="DB23" s="255"/>
      <c r="DC23" s="255"/>
      <c r="DD23" s="255"/>
      <c r="DE23" s="255"/>
      <c r="DF23" s="255"/>
      <c r="DG23" s="255"/>
      <c r="DH23" s="255"/>
      <c r="DI23" s="255"/>
      <c r="DJ23" s="255"/>
      <c r="DK23" s="255"/>
      <c r="DL23" s="255"/>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55"/>
      <c r="DA35" s="255"/>
      <c r="DB35" s="255"/>
      <c r="DC35" s="255"/>
      <c r="DD35" s="255"/>
      <c r="DE35" s="255"/>
      <c r="DF35" s="255"/>
      <c r="DG35" s="255"/>
      <c r="DH35" s="255"/>
      <c r="DI35" s="255"/>
      <c r="DJ35" s="255"/>
      <c r="DK35" s="255"/>
      <c r="DL35" s="255"/>
    </row>
    <row r="36" spans="15:116" ht="13.2" x14ac:dyDescent="0.2"/>
    <row r="37" spans="15:116" ht="13.2" x14ac:dyDescent="0.2">
      <c r="DL37" s="255"/>
    </row>
    <row r="38" spans="15:116" ht="13.2" x14ac:dyDescent="0.2">
      <c r="DI38" s="255"/>
      <c r="DJ38" s="255"/>
      <c r="DK38" s="255"/>
      <c r="DL38" s="255"/>
    </row>
    <row r="39" spans="15:116" ht="13.2" x14ac:dyDescent="0.2"/>
    <row r="40" spans="15:116" ht="13.2" x14ac:dyDescent="0.2"/>
    <row r="41" spans="15:116" ht="13.2" x14ac:dyDescent="0.2"/>
    <row r="42" spans="15:116" ht="13.2" x14ac:dyDescent="0.2"/>
    <row r="43" spans="15:116" ht="13.2" x14ac:dyDescent="0.2">
      <c r="O43" s="255"/>
      <c r="P43" s="255"/>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E43" s="255"/>
      <c r="DF43" s="255"/>
      <c r="DG43" s="255"/>
      <c r="DH43" s="255"/>
      <c r="DI43" s="255"/>
      <c r="DJ43" s="255"/>
      <c r="DK43" s="255"/>
      <c r="DL43" s="255"/>
    </row>
    <row r="44" spans="15:116" ht="13.2" x14ac:dyDescent="0.2">
      <c r="DL44" s="255"/>
    </row>
    <row r="45" spans="15:116" ht="13.2" x14ac:dyDescent="0.2"/>
    <row r="46" spans="15:116" ht="13.2" x14ac:dyDescent="0.2">
      <c r="DA46" s="255"/>
      <c r="DB46" s="255"/>
      <c r="DC46" s="255"/>
      <c r="DD46" s="255"/>
      <c r="DE46" s="255"/>
      <c r="DF46" s="255"/>
      <c r="DG46" s="255"/>
      <c r="DH46" s="255"/>
      <c r="DI46" s="255"/>
      <c r="DJ46" s="255"/>
      <c r="DK46" s="255"/>
      <c r="DL46" s="255"/>
    </row>
    <row r="47" spans="15:116" ht="13.2" x14ac:dyDescent="0.2"/>
    <row r="48" spans="15:116" ht="13.2" x14ac:dyDescent="0.2"/>
    <row r="49" spans="104:116" ht="13.2" x14ac:dyDescent="0.2"/>
    <row r="50" spans="104:116" ht="13.2" x14ac:dyDescent="0.2">
      <c r="CZ50" s="255"/>
      <c r="DA50" s="255"/>
      <c r="DB50" s="255"/>
      <c r="DC50" s="255"/>
      <c r="DD50" s="255"/>
      <c r="DE50" s="255"/>
      <c r="DF50" s="255"/>
      <c r="DG50" s="255"/>
      <c r="DH50" s="255"/>
      <c r="DI50" s="255"/>
      <c r="DJ50" s="255"/>
      <c r="DK50" s="255"/>
      <c r="DL50" s="255"/>
    </row>
    <row r="51" spans="104:116" ht="13.2" x14ac:dyDescent="0.2"/>
    <row r="52" spans="104:116" ht="13.2" x14ac:dyDescent="0.2"/>
    <row r="53" spans="104:116" ht="13.2" x14ac:dyDescent="0.2">
      <c r="DL53" s="255"/>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55"/>
      <c r="DD67" s="255"/>
      <c r="DE67" s="255"/>
      <c r="DF67" s="255"/>
      <c r="DG67" s="255"/>
      <c r="DH67" s="255"/>
      <c r="DI67" s="255"/>
      <c r="DJ67" s="255"/>
      <c r="DK67" s="255"/>
      <c r="DL67" s="255"/>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sheetData>
  <sheetProtection algorithmName="SHA-512" hashValue="h7ueXjNYq0k2MYiGqWFG6HPMgmR0O5mPflh5EO5zr3VKp4nAN7pq9nDaRSKXIO2iNhqy/+RC2NNUkoQzgQwf5g==" saltValue="Wd1f+reIB4SHP6ocQU8Fo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zoomScale="75" zoomScaleSheetLayoutView="75" workbookViewId="0">
      <selection activeCell="A115" sqref="A115:XFD115"/>
    </sheetView>
  </sheetViews>
  <sheetFormatPr defaultColWidth="0" defaultRowHeight="13.5" customHeight="1" zeroHeight="1" x14ac:dyDescent="0.2"/>
  <cols>
    <col min="1" max="36" width="2.44140625" style="257" customWidth="1"/>
    <col min="37" max="44" width="17" style="257" customWidth="1"/>
    <col min="45" max="45" width="6.109375" style="264" customWidth="1"/>
    <col min="46" max="46" width="3" style="262" customWidth="1"/>
    <col min="47" max="47" width="19.109375" style="257" hidden="1" customWidth="1"/>
    <col min="48" max="52" width="12.6640625" style="257" hidden="1" customWidth="1"/>
    <col min="53" max="16384" width="8.6640625" style="257" hidden="1"/>
  </cols>
  <sheetData>
    <row r="1" spans="1:46" ht="13.2" x14ac:dyDescent="0.2">
      <c r="AS1" s="258"/>
      <c r="AT1" s="258"/>
    </row>
    <row r="2" spans="1:46" ht="13.2" x14ac:dyDescent="0.2">
      <c r="AS2" s="258"/>
      <c r="AT2" s="258"/>
    </row>
    <row r="3" spans="1:46" ht="13.2" x14ac:dyDescent="0.2">
      <c r="AS3" s="258"/>
      <c r="AT3" s="258"/>
    </row>
    <row r="4" spans="1:46" ht="13.2" x14ac:dyDescent="0.2">
      <c r="AS4" s="258"/>
      <c r="AT4" s="258"/>
    </row>
    <row r="5" spans="1:46" ht="16.2" x14ac:dyDescent="0.2">
      <c r="A5" s="259" t="s">
        <v>501</v>
      </c>
      <c r="B5" s="260"/>
      <c r="C5" s="260"/>
      <c r="D5" s="260"/>
      <c r="E5" s="260"/>
      <c r="F5" s="260"/>
      <c r="G5" s="260"/>
      <c r="H5" s="260"/>
      <c r="I5" s="260"/>
      <c r="J5" s="260"/>
      <c r="K5" s="260"/>
      <c r="L5" s="260"/>
      <c r="M5" s="260"/>
      <c r="N5" s="260"/>
      <c r="O5" s="260"/>
      <c r="P5" s="260"/>
      <c r="Q5" s="260"/>
      <c r="R5" s="260"/>
      <c r="S5" s="260"/>
      <c r="T5" s="260"/>
      <c r="U5" s="260"/>
      <c r="V5" s="260"/>
      <c r="W5" s="260"/>
      <c r="X5" s="260"/>
      <c r="Y5" s="260"/>
      <c r="Z5" s="260"/>
      <c r="AA5" s="260"/>
      <c r="AB5" s="260"/>
      <c r="AC5" s="260"/>
      <c r="AD5" s="260"/>
      <c r="AE5" s="260"/>
      <c r="AF5" s="260"/>
      <c r="AG5" s="260"/>
      <c r="AH5" s="260"/>
      <c r="AI5" s="260"/>
      <c r="AJ5" s="260"/>
      <c r="AK5" s="260"/>
      <c r="AL5" s="260"/>
      <c r="AM5" s="260"/>
      <c r="AN5" s="260"/>
      <c r="AO5" s="260"/>
      <c r="AP5" s="260"/>
      <c r="AQ5" s="260"/>
      <c r="AR5" s="260"/>
      <c r="AS5" s="261"/>
    </row>
    <row r="6" spans="1:46" ht="13.2" x14ac:dyDescent="0.2">
      <c r="A6" s="262"/>
      <c r="B6" s="258"/>
      <c r="C6" s="258"/>
      <c r="D6" s="258"/>
      <c r="E6" s="258"/>
      <c r="F6" s="258"/>
      <c r="G6" s="258"/>
      <c r="H6" s="258"/>
      <c r="I6" s="258"/>
      <c r="J6" s="258"/>
      <c r="K6" s="258"/>
      <c r="L6" s="258"/>
      <c r="M6" s="258"/>
      <c r="N6" s="258"/>
      <c r="O6" s="258"/>
      <c r="P6" s="258"/>
      <c r="Q6" s="258"/>
      <c r="R6" s="258"/>
      <c r="S6" s="258"/>
      <c r="T6" s="258"/>
      <c r="U6" s="258"/>
      <c r="V6" s="258"/>
      <c r="W6" s="258"/>
      <c r="X6" s="258"/>
      <c r="Y6" s="258"/>
      <c r="Z6" s="258"/>
      <c r="AA6" s="258"/>
      <c r="AB6" s="258"/>
      <c r="AC6" s="258"/>
      <c r="AD6" s="258"/>
      <c r="AE6" s="258"/>
      <c r="AF6" s="258"/>
      <c r="AG6" s="258"/>
      <c r="AH6" s="258"/>
      <c r="AI6" s="258"/>
      <c r="AJ6" s="258"/>
      <c r="AK6" s="263" t="s">
        <v>502</v>
      </c>
      <c r="AL6" s="263"/>
      <c r="AM6" s="263"/>
      <c r="AN6" s="263"/>
      <c r="AO6" s="258"/>
      <c r="AP6" s="258"/>
      <c r="AQ6" s="258"/>
      <c r="AR6" s="258"/>
    </row>
    <row r="7" spans="1:46" ht="13.5" customHeight="1" x14ac:dyDescent="0.2">
      <c r="A7" s="262"/>
      <c r="B7" s="258"/>
      <c r="C7" s="258"/>
      <c r="D7" s="258"/>
      <c r="E7" s="258"/>
      <c r="F7" s="258"/>
      <c r="G7" s="258"/>
      <c r="H7" s="258"/>
      <c r="I7" s="258"/>
      <c r="J7" s="258"/>
      <c r="K7" s="258"/>
      <c r="L7" s="258"/>
      <c r="M7" s="258"/>
      <c r="N7" s="258"/>
      <c r="O7" s="258"/>
      <c r="P7" s="258"/>
      <c r="Q7" s="258"/>
      <c r="R7" s="258"/>
      <c r="S7" s="258"/>
      <c r="T7" s="258"/>
      <c r="U7" s="258"/>
      <c r="V7" s="258"/>
      <c r="W7" s="258"/>
      <c r="X7" s="258"/>
      <c r="Y7" s="258"/>
      <c r="Z7" s="258"/>
      <c r="AA7" s="258"/>
      <c r="AB7" s="258"/>
      <c r="AC7" s="258"/>
      <c r="AD7" s="258"/>
      <c r="AE7" s="258"/>
      <c r="AF7" s="258"/>
      <c r="AG7" s="258"/>
      <c r="AH7" s="258"/>
      <c r="AI7" s="258"/>
      <c r="AJ7" s="258"/>
      <c r="AK7" s="265"/>
      <c r="AL7" s="266"/>
      <c r="AM7" s="266"/>
      <c r="AN7" s="267"/>
      <c r="AO7" s="1178" t="s">
        <v>503</v>
      </c>
      <c r="AP7" s="268"/>
      <c r="AQ7" s="269" t="s">
        <v>504</v>
      </c>
      <c r="AR7" s="270"/>
    </row>
    <row r="8" spans="1:46" ht="13.2" x14ac:dyDescent="0.2">
      <c r="A8" s="262"/>
      <c r="B8" s="258"/>
      <c r="C8" s="258"/>
      <c r="D8" s="258"/>
      <c r="E8" s="258"/>
      <c r="F8" s="258"/>
      <c r="G8" s="258"/>
      <c r="H8" s="258"/>
      <c r="I8" s="258"/>
      <c r="J8" s="258"/>
      <c r="K8" s="258"/>
      <c r="L8" s="258"/>
      <c r="M8" s="258"/>
      <c r="N8" s="258"/>
      <c r="O8" s="258"/>
      <c r="P8" s="258"/>
      <c r="Q8" s="258"/>
      <c r="R8" s="258"/>
      <c r="S8" s="258"/>
      <c r="T8" s="258"/>
      <c r="U8" s="258"/>
      <c r="V8" s="258"/>
      <c r="W8" s="258"/>
      <c r="X8" s="258"/>
      <c r="Y8" s="258"/>
      <c r="Z8" s="258"/>
      <c r="AA8" s="258"/>
      <c r="AB8" s="258"/>
      <c r="AC8" s="258"/>
      <c r="AD8" s="258"/>
      <c r="AE8" s="258"/>
      <c r="AF8" s="258"/>
      <c r="AG8" s="258"/>
      <c r="AH8" s="258"/>
      <c r="AI8" s="258"/>
      <c r="AJ8" s="258"/>
      <c r="AK8" s="271"/>
      <c r="AL8" s="272"/>
      <c r="AM8" s="272"/>
      <c r="AN8" s="273"/>
      <c r="AO8" s="1179"/>
      <c r="AP8" s="274" t="s">
        <v>505</v>
      </c>
      <c r="AQ8" s="275" t="s">
        <v>506</v>
      </c>
      <c r="AR8" s="276" t="s">
        <v>507</v>
      </c>
    </row>
    <row r="9" spans="1:46" ht="13.2" x14ac:dyDescent="0.2">
      <c r="A9" s="262"/>
      <c r="B9" s="258"/>
      <c r="C9" s="258"/>
      <c r="D9" s="258"/>
      <c r="E9" s="258"/>
      <c r="F9" s="258"/>
      <c r="G9" s="258"/>
      <c r="H9" s="258"/>
      <c r="I9" s="258"/>
      <c r="J9" s="258"/>
      <c r="K9" s="258"/>
      <c r="L9" s="258"/>
      <c r="M9" s="258"/>
      <c r="N9" s="258"/>
      <c r="O9" s="258"/>
      <c r="P9" s="258"/>
      <c r="Q9" s="258"/>
      <c r="R9" s="258"/>
      <c r="S9" s="258"/>
      <c r="T9" s="258"/>
      <c r="U9" s="258"/>
      <c r="V9" s="258"/>
      <c r="W9" s="258"/>
      <c r="X9" s="258"/>
      <c r="Y9" s="258"/>
      <c r="Z9" s="258"/>
      <c r="AA9" s="258"/>
      <c r="AB9" s="258"/>
      <c r="AC9" s="258"/>
      <c r="AD9" s="258"/>
      <c r="AE9" s="258"/>
      <c r="AF9" s="258"/>
      <c r="AG9" s="258"/>
      <c r="AH9" s="258"/>
      <c r="AI9" s="258"/>
      <c r="AJ9" s="258"/>
      <c r="AK9" s="1180" t="s">
        <v>508</v>
      </c>
      <c r="AL9" s="1181"/>
      <c r="AM9" s="1181"/>
      <c r="AN9" s="1182"/>
      <c r="AO9" s="277">
        <v>5212828</v>
      </c>
      <c r="AP9" s="277">
        <v>69391</v>
      </c>
      <c r="AQ9" s="278">
        <v>85700</v>
      </c>
      <c r="AR9" s="279">
        <v>-19</v>
      </c>
    </row>
    <row r="10" spans="1:46" ht="13.5" customHeight="1" x14ac:dyDescent="0.2">
      <c r="A10" s="262"/>
      <c r="B10" s="258"/>
      <c r="C10" s="258"/>
      <c r="D10" s="258"/>
      <c r="E10" s="258"/>
      <c r="F10" s="258"/>
      <c r="G10" s="258"/>
      <c r="H10" s="258"/>
      <c r="I10" s="258"/>
      <c r="J10" s="258"/>
      <c r="K10" s="258"/>
      <c r="L10" s="258"/>
      <c r="M10" s="258"/>
      <c r="N10" s="258"/>
      <c r="O10" s="258"/>
      <c r="P10" s="258"/>
      <c r="Q10" s="258"/>
      <c r="R10" s="258"/>
      <c r="S10" s="258"/>
      <c r="T10" s="258"/>
      <c r="U10" s="258"/>
      <c r="V10" s="258"/>
      <c r="W10" s="258"/>
      <c r="X10" s="258"/>
      <c r="Y10" s="258"/>
      <c r="Z10" s="258"/>
      <c r="AA10" s="258"/>
      <c r="AB10" s="258"/>
      <c r="AC10" s="258"/>
      <c r="AD10" s="258"/>
      <c r="AE10" s="258"/>
      <c r="AF10" s="258"/>
      <c r="AG10" s="258"/>
      <c r="AH10" s="258"/>
      <c r="AI10" s="258"/>
      <c r="AJ10" s="258"/>
      <c r="AK10" s="1180" t="s">
        <v>509</v>
      </c>
      <c r="AL10" s="1181"/>
      <c r="AM10" s="1181"/>
      <c r="AN10" s="1182"/>
      <c r="AO10" s="280">
        <v>716806</v>
      </c>
      <c r="AP10" s="280">
        <v>9542</v>
      </c>
      <c r="AQ10" s="281">
        <v>7424</v>
      </c>
      <c r="AR10" s="282">
        <v>28.5</v>
      </c>
    </row>
    <row r="11" spans="1:46" ht="13.5" customHeight="1" x14ac:dyDescent="0.2">
      <c r="A11" s="262"/>
      <c r="B11" s="258"/>
      <c r="C11" s="258"/>
      <c r="D11" s="258"/>
      <c r="E11" s="258"/>
      <c r="F11" s="258"/>
      <c r="G11" s="258"/>
      <c r="H11" s="258"/>
      <c r="I11" s="258"/>
      <c r="J11" s="258"/>
      <c r="K11" s="258"/>
      <c r="L11" s="258"/>
      <c r="M11" s="258"/>
      <c r="N11" s="258"/>
      <c r="O11" s="258"/>
      <c r="P11" s="258"/>
      <c r="Q11" s="258"/>
      <c r="R11" s="258"/>
      <c r="S11" s="258"/>
      <c r="T11" s="258"/>
      <c r="U11" s="258"/>
      <c r="V11" s="258"/>
      <c r="W11" s="258"/>
      <c r="X11" s="258"/>
      <c r="Y11" s="258"/>
      <c r="Z11" s="258"/>
      <c r="AA11" s="258"/>
      <c r="AB11" s="258"/>
      <c r="AC11" s="258"/>
      <c r="AD11" s="258"/>
      <c r="AE11" s="258"/>
      <c r="AF11" s="258"/>
      <c r="AG11" s="258"/>
      <c r="AH11" s="258"/>
      <c r="AI11" s="258"/>
      <c r="AJ11" s="258"/>
      <c r="AK11" s="1180" t="s">
        <v>510</v>
      </c>
      <c r="AL11" s="1181"/>
      <c r="AM11" s="1181"/>
      <c r="AN11" s="1182"/>
      <c r="AO11" s="280">
        <v>60995</v>
      </c>
      <c r="AP11" s="280">
        <v>812</v>
      </c>
      <c r="AQ11" s="281">
        <v>1613</v>
      </c>
      <c r="AR11" s="282">
        <v>-49.7</v>
      </c>
    </row>
    <row r="12" spans="1:46" ht="13.5" customHeight="1" x14ac:dyDescent="0.2">
      <c r="A12" s="262"/>
      <c r="B12" s="258"/>
      <c r="C12" s="258"/>
      <c r="D12" s="258"/>
      <c r="E12" s="258"/>
      <c r="F12" s="258"/>
      <c r="G12" s="258"/>
      <c r="H12" s="258"/>
      <c r="I12" s="258"/>
      <c r="J12" s="258"/>
      <c r="K12" s="258"/>
      <c r="L12" s="258"/>
      <c r="M12" s="258"/>
      <c r="N12" s="258"/>
      <c r="O12" s="258"/>
      <c r="P12" s="258"/>
      <c r="Q12" s="258"/>
      <c r="R12" s="258"/>
      <c r="S12" s="258"/>
      <c r="T12" s="258"/>
      <c r="U12" s="258"/>
      <c r="V12" s="258"/>
      <c r="W12" s="258"/>
      <c r="X12" s="258"/>
      <c r="Y12" s="258"/>
      <c r="Z12" s="258"/>
      <c r="AA12" s="258"/>
      <c r="AB12" s="258"/>
      <c r="AC12" s="258"/>
      <c r="AD12" s="258"/>
      <c r="AE12" s="258"/>
      <c r="AF12" s="258"/>
      <c r="AG12" s="258"/>
      <c r="AH12" s="258"/>
      <c r="AI12" s="258"/>
      <c r="AJ12" s="258"/>
      <c r="AK12" s="1180" t="s">
        <v>511</v>
      </c>
      <c r="AL12" s="1181"/>
      <c r="AM12" s="1181"/>
      <c r="AN12" s="1182"/>
      <c r="AO12" s="280" t="s">
        <v>512</v>
      </c>
      <c r="AP12" s="280" t="s">
        <v>512</v>
      </c>
      <c r="AQ12" s="281">
        <v>12</v>
      </c>
      <c r="AR12" s="282" t="s">
        <v>512</v>
      </c>
    </row>
    <row r="13" spans="1:46" ht="13.5" customHeight="1" x14ac:dyDescent="0.2">
      <c r="A13" s="262"/>
      <c r="B13" s="258"/>
      <c r="C13" s="258"/>
      <c r="D13" s="258"/>
      <c r="E13" s="258"/>
      <c r="F13" s="258"/>
      <c r="G13" s="258"/>
      <c r="H13" s="258"/>
      <c r="I13" s="258"/>
      <c r="J13" s="258"/>
      <c r="K13" s="258"/>
      <c r="L13" s="258"/>
      <c r="M13" s="258"/>
      <c r="N13" s="258"/>
      <c r="O13" s="258"/>
      <c r="P13" s="258"/>
      <c r="Q13" s="258"/>
      <c r="R13" s="258"/>
      <c r="S13" s="258"/>
      <c r="T13" s="258"/>
      <c r="U13" s="258"/>
      <c r="V13" s="258"/>
      <c r="W13" s="258"/>
      <c r="X13" s="258"/>
      <c r="Y13" s="258"/>
      <c r="Z13" s="258"/>
      <c r="AA13" s="258"/>
      <c r="AB13" s="258"/>
      <c r="AC13" s="258"/>
      <c r="AD13" s="258"/>
      <c r="AE13" s="258"/>
      <c r="AF13" s="258"/>
      <c r="AG13" s="258"/>
      <c r="AH13" s="258"/>
      <c r="AI13" s="258"/>
      <c r="AJ13" s="258"/>
      <c r="AK13" s="1180" t="s">
        <v>513</v>
      </c>
      <c r="AL13" s="1181"/>
      <c r="AM13" s="1181"/>
      <c r="AN13" s="1182"/>
      <c r="AO13" s="280">
        <v>16509</v>
      </c>
      <c r="AP13" s="280">
        <v>220</v>
      </c>
      <c r="AQ13" s="281">
        <v>3153</v>
      </c>
      <c r="AR13" s="282">
        <v>-93</v>
      </c>
    </row>
    <row r="14" spans="1:46" ht="13.5" customHeight="1" x14ac:dyDescent="0.2">
      <c r="A14" s="262"/>
      <c r="B14" s="258"/>
      <c r="C14" s="258"/>
      <c r="D14" s="258"/>
      <c r="E14" s="258"/>
      <c r="F14" s="258"/>
      <c r="G14" s="258"/>
      <c r="H14" s="258"/>
      <c r="I14" s="258"/>
      <c r="J14" s="258"/>
      <c r="K14" s="258"/>
      <c r="L14" s="258"/>
      <c r="M14" s="258"/>
      <c r="N14" s="258"/>
      <c r="O14" s="258"/>
      <c r="P14" s="258"/>
      <c r="Q14" s="258"/>
      <c r="R14" s="258"/>
      <c r="S14" s="258"/>
      <c r="T14" s="258"/>
      <c r="U14" s="258"/>
      <c r="V14" s="258"/>
      <c r="W14" s="258"/>
      <c r="X14" s="258"/>
      <c r="Y14" s="258"/>
      <c r="Z14" s="258"/>
      <c r="AA14" s="258"/>
      <c r="AB14" s="258"/>
      <c r="AC14" s="258"/>
      <c r="AD14" s="258"/>
      <c r="AE14" s="258"/>
      <c r="AF14" s="258"/>
      <c r="AG14" s="258"/>
      <c r="AH14" s="258"/>
      <c r="AI14" s="258"/>
      <c r="AJ14" s="258"/>
      <c r="AK14" s="1180" t="s">
        <v>514</v>
      </c>
      <c r="AL14" s="1181"/>
      <c r="AM14" s="1181"/>
      <c r="AN14" s="1182"/>
      <c r="AO14" s="280">
        <v>230479</v>
      </c>
      <c r="AP14" s="280">
        <v>3068</v>
      </c>
      <c r="AQ14" s="281">
        <v>1845</v>
      </c>
      <c r="AR14" s="282">
        <v>66.3</v>
      </c>
    </row>
    <row r="15" spans="1:46" ht="13.5" customHeight="1" x14ac:dyDescent="0.2">
      <c r="A15" s="262"/>
      <c r="B15" s="258"/>
      <c r="C15" s="258"/>
      <c r="D15" s="258"/>
      <c r="E15" s="258"/>
      <c r="F15" s="258"/>
      <c r="G15" s="258"/>
      <c r="H15" s="258"/>
      <c r="I15" s="258"/>
      <c r="J15" s="258"/>
      <c r="K15" s="258"/>
      <c r="L15" s="258"/>
      <c r="M15" s="258"/>
      <c r="N15" s="258"/>
      <c r="O15" s="258"/>
      <c r="P15" s="258"/>
      <c r="Q15" s="258"/>
      <c r="R15" s="258"/>
      <c r="S15" s="258"/>
      <c r="T15" s="258"/>
      <c r="U15" s="258"/>
      <c r="V15" s="258"/>
      <c r="W15" s="258"/>
      <c r="X15" s="258"/>
      <c r="Y15" s="258"/>
      <c r="Z15" s="258"/>
      <c r="AA15" s="258"/>
      <c r="AB15" s="258"/>
      <c r="AC15" s="258"/>
      <c r="AD15" s="258"/>
      <c r="AE15" s="258"/>
      <c r="AF15" s="258"/>
      <c r="AG15" s="258"/>
      <c r="AH15" s="258"/>
      <c r="AI15" s="258"/>
      <c r="AJ15" s="258"/>
      <c r="AK15" s="1183" t="s">
        <v>515</v>
      </c>
      <c r="AL15" s="1184"/>
      <c r="AM15" s="1184"/>
      <c r="AN15" s="1185"/>
      <c r="AO15" s="280">
        <v>-389595</v>
      </c>
      <c r="AP15" s="280">
        <v>-5186</v>
      </c>
      <c r="AQ15" s="281">
        <v>-6635</v>
      </c>
      <c r="AR15" s="282">
        <v>-21.8</v>
      </c>
    </row>
    <row r="16" spans="1:46" ht="13.2" x14ac:dyDescent="0.2">
      <c r="A16" s="262"/>
      <c r="B16" s="258"/>
      <c r="C16" s="258"/>
      <c r="D16" s="258"/>
      <c r="E16" s="258"/>
      <c r="F16" s="258"/>
      <c r="G16" s="258"/>
      <c r="H16" s="258"/>
      <c r="I16" s="258"/>
      <c r="J16" s="258"/>
      <c r="K16" s="258"/>
      <c r="L16" s="258"/>
      <c r="M16" s="258"/>
      <c r="N16" s="258"/>
      <c r="O16" s="258"/>
      <c r="P16" s="258"/>
      <c r="Q16" s="258"/>
      <c r="R16" s="258"/>
      <c r="S16" s="258"/>
      <c r="T16" s="258"/>
      <c r="U16" s="258"/>
      <c r="V16" s="258"/>
      <c r="W16" s="258"/>
      <c r="X16" s="258"/>
      <c r="Y16" s="258"/>
      <c r="Z16" s="258"/>
      <c r="AA16" s="258"/>
      <c r="AB16" s="258"/>
      <c r="AC16" s="258"/>
      <c r="AD16" s="258"/>
      <c r="AE16" s="258"/>
      <c r="AF16" s="258"/>
      <c r="AG16" s="258"/>
      <c r="AH16" s="258"/>
      <c r="AI16" s="258"/>
      <c r="AJ16" s="258"/>
      <c r="AK16" s="1183" t="s">
        <v>187</v>
      </c>
      <c r="AL16" s="1184"/>
      <c r="AM16" s="1184"/>
      <c r="AN16" s="1185"/>
      <c r="AO16" s="280">
        <v>5848022</v>
      </c>
      <c r="AP16" s="280">
        <v>77846</v>
      </c>
      <c r="AQ16" s="281">
        <v>93111</v>
      </c>
      <c r="AR16" s="282">
        <v>-16.399999999999999</v>
      </c>
    </row>
    <row r="17" spans="1:46" ht="13.2" x14ac:dyDescent="0.2">
      <c r="A17" s="262"/>
      <c r="B17" s="258"/>
      <c r="C17" s="258"/>
      <c r="D17" s="258"/>
      <c r="E17" s="258"/>
      <c r="F17" s="258"/>
      <c r="G17" s="258"/>
      <c r="H17" s="258"/>
      <c r="I17" s="258"/>
      <c r="J17" s="258"/>
      <c r="K17" s="258"/>
      <c r="L17" s="258"/>
      <c r="M17" s="258"/>
      <c r="N17" s="258"/>
      <c r="O17" s="258"/>
      <c r="P17" s="258"/>
      <c r="Q17" s="258"/>
      <c r="R17" s="258"/>
      <c r="S17" s="258"/>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83"/>
    </row>
    <row r="18" spans="1:46" ht="13.2" x14ac:dyDescent="0.2">
      <c r="A18" s="262"/>
      <c r="B18" s="258"/>
      <c r="C18" s="258"/>
      <c r="D18" s="258"/>
      <c r="E18" s="258"/>
      <c r="F18" s="258"/>
      <c r="G18" s="258"/>
      <c r="H18" s="258"/>
      <c r="I18" s="258"/>
      <c r="J18" s="258"/>
      <c r="K18" s="258"/>
      <c r="L18" s="258"/>
      <c r="M18" s="258"/>
      <c r="N18" s="258"/>
      <c r="O18" s="258"/>
      <c r="P18" s="258"/>
      <c r="Q18" s="258"/>
      <c r="R18" s="258"/>
      <c r="S18" s="258"/>
      <c r="T18" s="258"/>
      <c r="U18" s="258"/>
      <c r="V18" s="258"/>
      <c r="W18" s="258"/>
      <c r="X18" s="258"/>
      <c r="Y18" s="258"/>
      <c r="Z18" s="258"/>
      <c r="AA18" s="258"/>
      <c r="AB18" s="258"/>
      <c r="AC18" s="258"/>
      <c r="AD18" s="258"/>
      <c r="AE18" s="258"/>
      <c r="AF18" s="258"/>
      <c r="AG18" s="258"/>
      <c r="AH18" s="258"/>
      <c r="AI18" s="258"/>
      <c r="AJ18" s="258"/>
      <c r="AK18" s="258"/>
      <c r="AL18" s="258"/>
      <c r="AM18" s="258"/>
      <c r="AN18" s="258"/>
      <c r="AO18" s="258"/>
      <c r="AP18" s="258"/>
      <c r="AQ18" s="284"/>
      <c r="AR18" s="284"/>
    </row>
    <row r="19" spans="1:46" ht="13.2" x14ac:dyDescent="0.2">
      <c r="A19" s="262"/>
      <c r="B19" s="258"/>
      <c r="C19" s="258"/>
      <c r="D19" s="258"/>
      <c r="E19" s="258"/>
      <c r="F19" s="258"/>
      <c r="G19" s="258"/>
      <c r="H19" s="258"/>
      <c r="I19" s="258"/>
      <c r="J19" s="258"/>
      <c r="K19" s="258"/>
      <c r="L19" s="258"/>
      <c r="M19" s="258"/>
      <c r="N19" s="258"/>
      <c r="O19" s="258"/>
      <c r="P19" s="258"/>
      <c r="Q19" s="258"/>
      <c r="R19" s="258"/>
      <c r="S19" s="258"/>
      <c r="T19" s="258"/>
      <c r="U19" s="258"/>
      <c r="V19" s="258"/>
      <c r="W19" s="258"/>
      <c r="X19" s="258"/>
      <c r="Y19" s="258"/>
      <c r="Z19" s="258"/>
      <c r="AA19" s="258"/>
      <c r="AB19" s="258"/>
      <c r="AC19" s="258"/>
      <c r="AD19" s="258"/>
      <c r="AE19" s="258"/>
      <c r="AF19" s="258"/>
      <c r="AG19" s="258"/>
      <c r="AH19" s="258"/>
      <c r="AI19" s="258"/>
      <c r="AJ19" s="258"/>
      <c r="AK19" s="258" t="s">
        <v>516</v>
      </c>
      <c r="AL19" s="258"/>
      <c r="AM19" s="258"/>
      <c r="AN19" s="258"/>
      <c r="AO19" s="258"/>
      <c r="AP19" s="258"/>
      <c r="AQ19" s="258"/>
      <c r="AR19" s="258"/>
    </row>
    <row r="20" spans="1:46" ht="13.2" x14ac:dyDescent="0.2">
      <c r="A20" s="262"/>
      <c r="B20" s="258"/>
      <c r="C20" s="258"/>
      <c r="D20" s="258"/>
      <c r="E20" s="258"/>
      <c r="F20" s="258"/>
      <c r="G20" s="258"/>
      <c r="H20" s="258"/>
      <c r="I20" s="258"/>
      <c r="J20" s="258"/>
      <c r="K20" s="258"/>
      <c r="L20" s="258"/>
      <c r="M20" s="258"/>
      <c r="N20" s="258"/>
      <c r="O20" s="258"/>
      <c r="P20" s="258"/>
      <c r="Q20" s="258"/>
      <c r="R20" s="258"/>
      <c r="S20" s="258"/>
      <c r="T20" s="258"/>
      <c r="U20" s="258"/>
      <c r="V20" s="258"/>
      <c r="W20" s="258"/>
      <c r="X20" s="258"/>
      <c r="Y20" s="258"/>
      <c r="Z20" s="258"/>
      <c r="AA20" s="258"/>
      <c r="AB20" s="258"/>
      <c r="AC20" s="258"/>
      <c r="AD20" s="258"/>
      <c r="AE20" s="258"/>
      <c r="AF20" s="258"/>
      <c r="AG20" s="258"/>
      <c r="AH20" s="258"/>
      <c r="AI20" s="258"/>
      <c r="AJ20" s="258"/>
      <c r="AK20" s="285"/>
      <c r="AL20" s="286"/>
      <c r="AM20" s="286"/>
      <c r="AN20" s="287"/>
      <c r="AO20" s="288" t="s">
        <v>517</v>
      </c>
      <c r="AP20" s="289" t="s">
        <v>518</v>
      </c>
      <c r="AQ20" s="290" t="s">
        <v>519</v>
      </c>
      <c r="AR20" s="291"/>
    </row>
    <row r="21" spans="1:46" s="297" customFormat="1" ht="13.2" x14ac:dyDescent="0.2">
      <c r="A21" s="292"/>
      <c r="B21" s="263"/>
      <c r="C21" s="263"/>
      <c r="D21" s="263"/>
      <c r="E21" s="263"/>
      <c r="F21" s="263"/>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63"/>
      <c r="AG21" s="263"/>
      <c r="AH21" s="263"/>
      <c r="AI21" s="263"/>
      <c r="AJ21" s="263"/>
      <c r="AK21" s="1186" t="s">
        <v>520</v>
      </c>
      <c r="AL21" s="1187"/>
      <c r="AM21" s="1187"/>
      <c r="AN21" s="1188"/>
      <c r="AO21" s="293">
        <v>7.13</v>
      </c>
      <c r="AP21" s="294">
        <v>8.58</v>
      </c>
      <c r="AQ21" s="295">
        <v>-1.45</v>
      </c>
      <c r="AR21" s="263"/>
      <c r="AS21" s="296"/>
      <c r="AT21" s="292"/>
    </row>
    <row r="22" spans="1:46" s="297" customFormat="1" ht="13.2" x14ac:dyDescent="0.2">
      <c r="A22" s="292"/>
      <c r="B22" s="263"/>
      <c r="C22" s="263"/>
      <c r="D22" s="263"/>
      <c r="E22" s="263"/>
      <c r="F22" s="263"/>
      <c r="G22" s="263"/>
      <c r="H22" s="263"/>
      <c r="I22" s="263"/>
      <c r="J22" s="263"/>
      <c r="K22" s="263"/>
      <c r="L22" s="263"/>
      <c r="M22" s="263"/>
      <c r="N22" s="263"/>
      <c r="O22" s="263"/>
      <c r="P22" s="263"/>
      <c r="Q22" s="263"/>
      <c r="R22" s="263"/>
      <c r="S22" s="263"/>
      <c r="T22" s="263"/>
      <c r="U22" s="263"/>
      <c r="V22" s="263"/>
      <c r="W22" s="263"/>
      <c r="X22" s="263"/>
      <c r="Y22" s="263"/>
      <c r="Z22" s="263"/>
      <c r="AA22" s="263"/>
      <c r="AB22" s="263"/>
      <c r="AC22" s="263"/>
      <c r="AD22" s="263"/>
      <c r="AE22" s="263"/>
      <c r="AF22" s="263"/>
      <c r="AG22" s="263"/>
      <c r="AH22" s="263"/>
      <c r="AI22" s="263"/>
      <c r="AJ22" s="263"/>
      <c r="AK22" s="1186" t="s">
        <v>521</v>
      </c>
      <c r="AL22" s="1187"/>
      <c r="AM22" s="1187"/>
      <c r="AN22" s="1188"/>
      <c r="AO22" s="298">
        <v>101</v>
      </c>
      <c r="AP22" s="299">
        <v>97.7</v>
      </c>
      <c r="AQ22" s="300">
        <v>3.3</v>
      </c>
      <c r="AR22" s="284"/>
      <c r="AS22" s="296"/>
      <c r="AT22" s="292"/>
    </row>
    <row r="23" spans="1:46" s="297" customFormat="1" ht="13.2" x14ac:dyDescent="0.2">
      <c r="A23" s="292"/>
      <c r="B23" s="263"/>
      <c r="C23" s="263"/>
      <c r="D23" s="263"/>
      <c r="E23" s="263"/>
      <c r="F23" s="263"/>
      <c r="G23" s="263"/>
      <c r="H23" s="263"/>
      <c r="I23" s="263"/>
      <c r="J23" s="263"/>
      <c r="K23" s="263"/>
      <c r="L23" s="263"/>
      <c r="M23" s="263"/>
      <c r="N23" s="263"/>
      <c r="O23" s="263"/>
      <c r="P23" s="263"/>
      <c r="Q23" s="263"/>
      <c r="R23" s="263"/>
      <c r="S23" s="263"/>
      <c r="T23" s="263"/>
      <c r="U23" s="263"/>
      <c r="V23" s="263"/>
      <c r="W23" s="263"/>
      <c r="X23" s="263"/>
      <c r="Y23" s="263"/>
      <c r="Z23" s="263"/>
      <c r="AA23" s="263"/>
      <c r="AB23" s="263"/>
      <c r="AC23" s="263"/>
      <c r="AD23" s="263"/>
      <c r="AE23" s="263"/>
      <c r="AF23" s="263"/>
      <c r="AG23" s="263"/>
      <c r="AH23" s="263"/>
      <c r="AI23" s="263"/>
      <c r="AJ23" s="263"/>
      <c r="AK23" s="263"/>
      <c r="AL23" s="263"/>
      <c r="AM23" s="263"/>
      <c r="AN23" s="263"/>
      <c r="AO23" s="263"/>
      <c r="AP23" s="284"/>
      <c r="AQ23" s="284"/>
      <c r="AR23" s="284"/>
      <c r="AS23" s="296"/>
      <c r="AT23" s="292"/>
    </row>
    <row r="24" spans="1:46" s="297" customFormat="1" ht="13.2" x14ac:dyDescent="0.2">
      <c r="A24" s="292"/>
      <c r="B24" s="263"/>
      <c r="C24" s="263"/>
      <c r="D24" s="263"/>
      <c r="E24" s="263"/>
      <c r="F24" s="263"/>
      <c r="G24" s="263"/>
      <c r="H24" s="263"/>
      <c r="I24" s="263"/>
      <c r="J24" s="263"/>
      <c r="K24" s="263"/>
      <c r="L24" s="263"/>
      <c r="M24" s="263"/>
      <c r="N24" s="263"/>
      <c r="O24" s="263"/>
      <c r="P24" s="263"/>
      <c r="Q24" s="263"/>
      <c r="R24" s="263"/>
      <c r="S24" s="263"/>
      <c r="T24" s="263"/>
      <c r="U24" s="263"/>
      <c r="V24" s="263"/>
      <c r="W24" s="263"/>
      <c r="X24" s="263"/>
      <c r="Y24" s="263"/>
      <c r="Z24" s="263"/>
      <c r="AA24" s="263"/>
      <c r="AB24" s="263"/>
      <c r="AC24" s="263"/>
      <c r="AD24" s="263"/>
      <c r="AE24" s="263"/>
      <c r="AF24" s="263"/>
      <c r="AG24" s="263"/>
      <c r="AH24" s="263"/>
      <c r="AI24" s="263"/>
      <c r="AJ24" s="263"/>
      <c r="AK24" s="263"/>
      <c r="AL24" s="263"/>
      <c r="AM24" s="263"/>
      <c r="AN24" s="263"/>
      <c r="AO24" s="263"/>
      <c r="AP24" s="284"/>
      <c r="AQ24" s="284"/>
      <c r="AR24" s="284"/>
      <c r="AS24" s="296"/>
      <c r="AT24" s="292"/>
    </row>
    <row r="25" spans="1:46" s="297" customFormat="1" ht="13.2" x14ac:dyDescent="0.2">
      <c r="A25" s="301"/>
      <c r="B25" s="302"/>
      <c r="C25" s="302"/>
      <c r="D25" s="302"/>
      <c r="E25" s="302"/>
      <c r="F25" s="302"/>
      <c r="G25" s="302"/>
      <c r="H25" s="302"/>
      <c r="I25" s="302"/>
      <c r="J25" s="302"/>
      <c r="K25" s="302"/>
      <c r="L25" s="302"/>
      <c r="M25" s="302"/>
      <c r="N25" s="302"/>
      <c r="O25" s="302"/>
      <c r="P25" s="302"/>
      <c r="Q25" s="302"/>
      <c r="R25" s="302"/>
      <c r="S25" s="302"/>
      <c r="T25" s="302"/>
      <c r="U25" s="302"/>
      <c r="V25" s="302"/>
      <c r="W25" s="302"/>
      <c r="X25" s="302"/>
      <c r="Y25" s="302"/>
      <c r="Z25" s="302"/>
      <c r="AA25" s="302"/>
      <c r="AB25" s="302"/>
      <c r="AC25" s="302"/>
      <c r="AD25" s="302"/>
      <c r="AE25" s="302"/>
      <c r="AF25" s="302"/>
      <c r="AG25" s="302"/>
      <c r="AH25" s="302"/>
      <c r="AI25" s="302"/>
      <c r="AJ25" s="302"/>
      <c r="AK25" s="302"/>
      <c r="AL25" s="302"/>
      <c r="AM25" s="302"/>
      <c r="AN25" s="302"/>
      <c r="AO25" s="302"/>
      <c r="AP25" s="303"/>
      <c r="AQ25" s="303"/>
      <c r="AR25" s="303"/>
      <c r="AS25" s="304"/>
      <c r="AT25" s="292"/>
    </row>
    <row r="26" spans="1:46" s="297" customFormat="1" ht="13.2" x14ac:dyDescent="0.2">
      <c r="A26" s="1177" t="s">
        <v>522</v>
      </c>
      <c r="B26" s="1177"/>
      <c r="C26" s="1177"/>
      <c r="D26" s="1177"/>
      <c r="E26" s="1177"/>
      <c r="F26" s="1177"/>
      <c r="G26" s="1177"/>
      <c r="H26" s="1177"/>
      <c r="I26" s="1177"/>
      <c r="J26" s="1177"/>
      <c r="K26" s="1177"/>
      <c r="L26" s="1177"/>
      <c r="M26" s="1177"/>
      <c r="N26" s="1177"/>
      <c r="O26" s="1177"/>
      <c r="P26" s="1177"/>
      <c r="Q26" s="1177"/>
      <c r="R26" s="1177"/>
      <c r="S26" s="1177"/>
      <c r="T26" s="1177"/>
      <c r="U26" s="1177"/>
      <c r="V26" s="1177"/>
      <c r="W26" s="1177"/>
      <c r="X26" s="1177"/>
      <c r="Y26" s="1177"/>
      <c r="Z26" s="1177"/>
      <c r="AA26" s="1177"/>
      <c r="AB26" s="1177"/>
      <c r="AC26" s="1177"/>
      <c r="AD26" s="1177"/>
      <c r="AE26" s="1177"/>
      <c r="AF26" s="1177"/>
      <c r="AG26" s="1177"/>
      <c r="AH26" s="1177"/>
      <c r="AI26" s="1177"/>
      <c r="AJ26" s="1177"/>
      <c r="AK26" s="1177"/>
      <c r="AL26" s="1177"/>
      <c r="AM26" s="1177"/>
      <c r="AN26" s="1177"/>
      <c r="AO26" s="1177"/>
      <c r="AP26" s="1177"/>
      <c r="AQ26" s="1177"/>
      <c r="AR26" s="1177"/>
      <c r="AS26" s="1177"/>
      <c r="AT26" s="263"/>
    </row>
    <row r="27" spans="1:46" ht="13.2" x14ac:dyDescent="0.2">
      <c r="A27" s="305"/>
      <c r="AO27" s="258"/>
      <c r="AP27" s="258"/>
      <c r="AQ27" s="258"/>
      <c r="AR27" s="258"/>
      <c r="AS27" s="258"/>
      <c r="AT27" s="258"/>
    </row>
    <row r="28" spans="1:46" ht="16.2" x14ac:dyDescent="0.2">
      <c r="A28" s="259" t="s">
        <v>523</v>
      </c>
      <c r="B28" s="260"/>
      <c r="C28" s="260"/>
      <c r="D28" s="260"/>
      <c r="E28" s="260"/>
      <c r="F28" s="260"/>
      <c r="G28" s="260"/>
      <c r="H28" s="260"/>
      <c r="I28" s="260"/>
      <c r="J28" s="260"/>
      <c r="K28" s="260"/>
      <c r="L28" s="260"/>
      <c r="M28" s="260"/>
      <c r="N28" s="260"/>
      <c r="O28" s="260"/>
      <c r="P28" s="260"/>
      <c r="Q28" s="260"/>
      <c r="R28" s="260"/>
      <c r="S28" s="260"/>
      <c r="T28" s="260"/>
      <c r="U28" s="260"/>
      <c r="V28" s="260"/>
      <c r="W28" s="260"/>
      <c r="X28" s="260"/>
      <c r="Y28" s="260"/>
      <c r="Z28" s="260"/>
      <c r="AA28" s="260"/>
      <c r="AB28" s="260"/>
      <c r="AC28" s="260"/>
      <c r="AD28" s="260"/>
      <c r="AE28" s="260"/>
      <c r="AF28" s="260"/>
      <c r="AG28" s="260"/>
      <c r="AH28" s="260"/>
      <c r="AI28" s="260"/>
      <c r="AJ28" s="260"/>
      <c r="AK28" s="260"/>
      <c r="AL28" s="260"/>
      <c r="AM28" s="260"/>
      <c r="AN28" s="260"/>
      <c r="AO28" s="260"/>
      <c r="AP28" s="260"/>
      <c r="AQ28" s="260"/>
      <c r="AR28" s="260"/>
      <c r="AS28" s="306"/>
    </row>
    <row r="29" spans="1:46" ht="13.2" x14ac:dyDescent="0.2">
      <c r="A29" s="262"/>
      <c r="B29" s="258"/>
      <c r="C29" s="258"/>
      <c r="D29" s="258"/>
      <c r="E29" s="258"/>
      <c r="F29" s="258"/>
      <c r="G29" s="258"/>
      <c r="H29" s="258"/>
      <c r="I29" s="258"/>
      <c r="J29" s="258"/>
      <c r="K29" s="258"/>
      <c r="L29" s="258"/>
      <c r="M29" s="258"/>
      <c r="N29" s="258"/>
      <c r="O29" s="258"/>
      <c r="P29" s="258"/>
      <c r="Q29" s="258"/>
      <c r="R29" s="258"/>
      <c r="S29" s="258"/>
      <c r="T29" s="258"/>
      <c r="U29" s="258"/>
      <c r="V29" s="258"/>
      <c r="W29" s="258"/>
      <c r="X29" s="258"/>
      <c r="Y29" s="258"/>
      <c r="Z29" s="258"/>
      <c r="AA29" s="258"/>
      <c r="AB29" s="258"/>
      <c r="AC29" s="258"/>
      <c r="AD29" s="258"/>
      <c r="AE29" s="258"/>
      <c r="AF29" s="258"/>
      <c r="AG29" s="258"/>
      <c r="AH29" s="258"/>
      <c r="AI29" s="258"/>
      <c r="AJ29" s="258"/>
      <c r="AK29" s="263" t="s">
        <v>524</v>
      </c>
      <c r="AL29" s="263"/>
      <c r="AM29" s="263"/>
      <c r="AN29" s="263"/>
      <c r="AO29" s="258"/>
      <c r="AP29" s="258"/>
      <c r="AQ29" s="258"/>
      <c r="AR29" s="258"/>
      <c r="AS29" s="307"/>
    </row>
    <row r="30" spans="1:46" ht="13.5" customHeight="1" x14ac:dyDescent="0.2">
      <c r="A30" s="262"/>
      <c r="B30" s="258"/>
      <c r="C30" s="258"/>
      <c r="D30" s="258"/>
      <c r="E30" s="258"/>
      <c r="F30" s="258"/>
      <c r="G30" s="258"/>
      <c r="H30" s="258"/>
      <c r="I30" s="258"/>
      <c r="J30" s="258"/>
      <c r="K30" s="258"/>
      <c r="L30" s="258"/>
      <c r="M30" s="258"/>
      <c r="N30" s="258"/>
      <c r="O30" s="258"/>
      <c r="P30" s="258"/>
      <c r="Q30" s="258"/>
      <c r="R30" s="258"/>
      <c r="S30" s="258"/>
      <c r="T30" s="258"/>
      <c r="U30" s="258"/>
      <c r="V30" s="258"/>
      <c r="W30" s="258"/>
      <c r="X30" s="258"/>
      <c r="Y30" s="258"/>
      <c r="Z30" s="258"/>
      <c r="AA30" s="258"/>
      <c r="AB30" s="258"/>
      <c r="AC30" s="258"/>
      <c r="AD30" s="258"/>
      <c r="AE30" s="258"/>
      <c r="AF30" s="258"/>
      <c r="AG30" s="258"/>
      <c r="AH30" s="258"/>
      <c r="AI30" s="258"/>
      <c r="AJ30" s="258"/>
      <c r="AK30" s="265"/>
      <c r="AL30" s="266"/>
      <c r="AM30" s="266"/>
      <c r="AN30" s="267"/>
      <c r="AO30" s="1178" t="s">
        <v>503</v>
      </c>
      <c r="AP30" s="268"/>
      <c r="AQ30" s="269" t="s">
        <v>504</v>
      </c>
      <c r="AR30" s="270"/>
    </row>
    <row r="31" spans="1:46" ht="13.2" x14ac:dyDescent="0.2">
      <c r="A31" s="262"/>
      <c r="B31" s="258"/>
      <c r="C31" s="258"/>
      <c r="D31" s="258"/>
      <c r="E31" s="258"/>
      <c r="F31" s="258"/>
      <c r="G31" s="258"/>
      <c r="H31" s="258"/>
      <c r="I31" s="258"/>
      <c r="J31" s="258"/>
      <c r="K31" s="258"/>
      <c r="L31" s="258"/>
      <c r="M31" s="258"/>
      <c r="N31" s="258"/>
      <c r="O31" s="258"/>
      <c r="P31" s="258"/>
      <c r="Q31" s="258"/>
      <c r="R31" s="258"/>
      <c r="S31" s="258"/>
      <c r="T31" s="258"/>
      <c r="U31" s="258"/>
      <c r="V31" s="258"/>
      <c r="W31" s="258"/>
      <c r="X31" s="258"/>
      <c r="Y31" s="258"/>
      <c r="Z31" s="258"/>
      <c r="AA31" s="258"/>
      <c r="AB31" s="258"/>
      <c r="AC31" s="258"/>
      <c r="AD31" s="258"/>
      <c r="AE31" s="258"/>
      <c r="AF31" s="258"/>
      <c r="AG31" s="258"/>
      <c r="AH31" s="258"/>
      <c r="AI31" s="258"/>
      <c r="AJ31" s="258"/>
      <c r="AK31" s="271"/>
      <c r="AL31" s="272"/>
      <c r="AM31" s="272"/>
      <c r="AN31" s="273"/>
      <c r="AO31" s="1179"/>
      <c r="AP31" s="274" t="s">
        <v>505</v>
      </c>
      <c r="AQ31" s="275" t="s">
        <v>506</v>
      </c>
      <c r="AR31" s="276" t="s">
        <v>507</v>
      </c>
    </row>
    <row r="32" spans="1:46" ht="27" customHeight="1" x14ac:dyDescent="0.2">
      <c r="A32" s="262"/>
      <c r="B32" s="258"/>
      <c r="C32" s="258"/>
      <c r="D32" s="258"/>
      <c r="E32" s="258"/>
      <c r="F32" s="258"/>
      <c r="G32" s="258"/>
      <c r="H32" s="258"/>
      <c r="I32" s="258"/>
      <c r="J32" s="258"/>
      <c r="K32" s="258"/>
      <c r="L32" s="258"/>
      <c r="M32" s="258"/>
      <c r="N32" s="258"/>
      <c r="O32" s="258"/>
      <c r="P32" s="258"/>
      <c r="Q32" s="258"/>
      <c r="R32" s="258"/>
      <c r="S32" s="258"/>
      <c r="T32" s="258"/>
      <c r="U32" s="258"/>
      <c r="V32" s="258"/>
      <c r="W32" s="258"/>
      <c r="X32" s="258"/>
      <c r="Y32" s="258"/>
      <c r="Z32" s="258"/>
      <c r="AA32" s="258"/>
      <c r="AB32" s="258"/>
      <c r="AC32" s="258"/>
      <c r="AD32" s="258"/>
      <c r="AE32" s="258"/>
      <c r="AF32" s="258"/>
      <c r="AG32" s="258"/>
      <c r="AH32" s="258"/>
      <c r="AI32" s="258"/>
      <c r="AJ32" s="258"/>
      <c r="AK32" s="1194" t="s">
        <v>525</v>
      </c>
      <c r="AL32" s="1195"/>
      <c r="AM32" s="1195"/>
      <c r="AN32" s="1196"/>
      <c r="AO32" s="308">
        <v>3127615</v>
      </c>
      <c r="AP32" s="308">
        <v>41633</v>
      </c>
      <c r="AQ32" s="309">
        <v>61596</v>
      </c>
      <c r="AR32" s="310">
        <v>-32.4</v>
      </c>
    </row>
    <row r="33" spans="1:46" ht="13.5" customHeight="1" x14ac:dyDescent="0.2">
      <c r="A33" s="262"/>
      <c r="B33" s="258"/>
      <c r="C33" s="258"/>
      <c r="D33" s="258"/>
      <c r="E33" s="258"/>
      <c r="F33" s="258"/>
      <c r="G33" s="258"/>
      <c r="H33" s="258"/>
      <c r="I33" s="258"/>
      <c r="J33" s="258"/>
      <c r="K33" s="258"/>
      <c r="L33" s="258"/>
      <c r="M33" s="258"/>
      <c r="N33" s="258"/>
      <c r="O33" s="258"/>
      <c r="P33" s="258"/>
      <c r="Q33" s="258"/>
      <c r="R33" s="258"/>
      <c r="S33" s="258"/>
      <c r="T33" s="258"/>
      <c r="U33" s="258"/>
      <c r="V33" s="258"/>
      <c r="W33" s="258"/>
      <c r="X33" s="258"/>
      <c r="Y33" s="258"/>
      <c r="Z33" s="258"/>
      <c r="AA33" s="258"/>
      <c r="AB33" s="258"/>
      <c r="AC33" s="258"/>
      <c r="AD33" s="258"/>
      <c r="AE33" s="258"/>
      <c r="AF33" s="258"/>
      <c r="AG33" s="258"/>
      <c r="AH33" s="258"/>
      <c r="AI33" s="258"/>
      <c r="AJ33" s="258"/>
      <c r="AK33" s="1194" t="s">
        <v>526</v>
      </c>
      <c r="AL33" s="1195"/>
      <c r="AM33" s="1195"/>
      <c r="AN33" s="1196"/>
      <c r="AO33" s="308" t="s">
        <v>512</v>
      </c>
      <c r="AP33" s="308" t="s">
        <v>512</v>
      </c>
      <c r="AQ33" s="309" t="s">
        <v>512</v>
      </c>
      <c r="AR33" s="310" t="s">
        <v>512</v>
      </c>
    </row>
    <row r="34" spans="1:46" ht="27" customHeight="1" x14ac:dyDescent="0.2">
      <c r="A34" s="262"/>
      <c r="B34" s="258"/>
      <c r="C34" s="258"/>
      <c r="D34" s="258"/>
      <c r="E34" s="258"/>
      <c r="F34" s="258"/>
      <c r="G34" s="258"/>
      <c r="H34" s="258"/>
      <c r="I34" s="258"/>
      <c r="J34" s="258"/>
      <c r="K34" s="258"/>
      <c r="L34" s="258"/>
      <c r="M34" s="258"/>
      <c r="N34" s="258"/>
      <c r="O34" s="258"/>
      <c r="P34" s="258"/>
      <c r="Q34" s="258"/>
      <c r="R34" s="258"/>
      <c r="S34" s="258"/>
      <c r="T34" s="258"/>
      <c r="U34" s="258"/>
      <c r="V34" s="258"/>
      <c r="W34" s="258"/>
      <c r="X34" s="258"/>
      <c r="Y34" s="258"/>
      <c r="Z34" s="258"/>
      <c r="AA34" s="258"/>
      <c r="AB34" s="258"/>
      <c r="AC34" s="258"/>
      <c r="AD34" s="258"/>
      <c r="AE34" s="258"/>
      <c r="AF34" s="258"/>
      <c r="AG34" s="258"/>
      <c r="AH34" s="258"/>
      <c r="AI34" s="258"/>
      <c r="AJ34" s="258"/>
      <c r="AK34" s="1194" t="s">
        <v>527</v>
      </c>
      <c r="AL34" s="1195"/>
      <c r="AM34" s="1195"/>
      <c r="AN34" s="1196"/>
      <c r="AO34" s="308" t="s">
        <v>512</v>
      </c>
      <c r="AP34" s="308" t="s">
        <v>512</v>
      </c>
      <c r="AQ34" s="309">
        <v>3</v>
      </c>
      <c r="AR34" s="310" t="s">
        <v>512</v>
      </c>
    </row>
    <row r="35" spans="1:46" ht="27" customHeight="1" x14ac:dyDescent="0.2">
      <c r="A35" s="262"/>
      <c r="B35" s="258"/>
      <c r="C35" s="258"/>
      <c r="D35" s="258"/>
      <c r="E35" s="258"/>
      <c r="F35" s="258"/>
      <c r="G35" s="258"/>
      <c r="H35" s="258"/>
      <c r="I35" s="258"/>
      <c r="J35" s="258"/>
      <c r="K35" s="258"/>
      <c r="L35" s="258"/>
      <c r="M35" s="258"/>
      <c r="N35" s="258"/>
      <c r="O35" s="258"/>
      <c r="P35" s="258"/>
      <c r="Q35" s="258"/>
      <c r="R35" s="258"/>
      <c r="S35" s="258"/>
      <c r="T35" s="258"/>
      <c r="U35" s="258"/>
      <c r="V35" s="258"/>
      <c r="W35" s="258"/>
      <c r="X35" s="258"/>
      <c r="Y35" s="258"/>
      <c r="Z35" s="258"/>
      <c r="AA35" s="258"/>
      <c r="AB35" s="258"/>
      <c r="AC35" s="258"/>
      <c r="AD35" s="258"/>
      <c r="AE35" s="258"/>
      <c r="AF35" s="258"/>
      <c r="AG35" s="258"/>
      <c r="AH35" s="258"/>
      <c r="AI35" s="258"/>
      <c r="AJ35" s="258"/>
      <c r="AK35" s="1194" t="s">
        <v>528</v>
      </c>
      <c r="AL35" s="1195"/>
      <c r="AM35" s="1195"/>
      <c r="AN35" s="1196"/>
      <c r="AO35" s="308">
        <v>863939</v>
      </c>
      <c r="AP35" s="308">
        <v>11500</v>
      </c>
      <c r="AQ35" s="309">
        <v>14651</v>
      </c>
      <c r="AR35" s="310">
        <v>-21.5</v>
      </c>
    </row>
    <row r="36" spans="1:46" ht="27" customHeight="1" x14ac:dyDescent="0.2">
      <c r="A36" s="262"/>
      <c r="B36" s="258"/>
      <c r="C36" s="258"/>
      <c r="D36" s="258"/>
      <c r="E36" s="258"/>
      <c r="F36" s="258"/>
      <c r="G36" s="258"/>
      <c r="H36" s="258"/>
      <c r="I36" s="258"/>
      <c r="J36" s="258"/>
      <c r="K36" s="258"/>
      <c r="L36" s="258"/>
      <c r="M36" s="258"/>
      <c r="N36" s="258"/>
      <c r="O36" s="258"/>
      <c r="P36" s="258"/>
      <c r="Q36" s="258"/>
      <c r="R36" s="258"/>
      <c r="S36" s="258"/>
      <c r="T36" s="258"/>
      <c r="U36" s="258"/>
      <c r="V36" s="258"/>
      <c r="W36" s="258"/>
      <c r="X36" s="258"/>
      <c r="Y36" s="258"/>
      <c r="Z36" s="258"/>
      <c r="AA36" s="258"/>
      <c r="AB36" s="258"/>
      <c r="AC36" s="258"/>
      <c r="AD36" s="258"/>
      <c r="AE36" s="258"/>
      <c r="AF36" s="258"/>
      <c r="AG36" s="258"/>
      <c r="AH36" s="258"/>
      <c r="AI36" s="258"/>
      <c r="AJ36" s="258"/>
      <c r="AK36" s="1194" t="s">
        <v>529</v>
      </c>
      <c r="AL36" s="1195"/>
      <c r="AM36" s="1195"/>
      <c r="AN36" s="1196"/>
      <c r="AO36" s="308">
        <v>220456</v>
      </c>
      <c r="AP36" s="308">
        <v>2935</v>
      </c>
      <c r="AQ36" s="309">
        <v>1794</v>
      </c>
      <c r="AR36" s="310">
        <v>63.6</v>
      </c>
    </row>
    <row r="37" spans="1:46" ht="13.5" customHeight="1" x14ac:dyDescent="0.2">
      <c r="A37" s="262"/>
      <c r="B37" s="258"/>
      <c r="C37" s="258"/>
      <c r="D37" s="258"/>
      <c r="E37" s="258"/>
      <c r="F37" s="258"/>
      <c r="G37" s="258"/>
      <c r="H37" s="258"/>
      <c r="I37" s="258"/>
      <c r="J37" s="258"/>
      <c r="K37" s="258"/>
      <c r="L37" s="258"/>
      <c r="M37" s="258"/>
      <c r="N37" s="258"/>
      <c r="O37" s="258"/>
      <c r="P37" s="258"/>
      <c r="Q37" s="258"/>
      <c r="R37" s="258"/>
      <c r="S37" s="258"/>
      <c r="T37" s="258"/>
      <c r="U37" s="258"/>
      <c r="V37" s="258"/>
      <c r="W37" s="258"/>
      <c r="X37" s="258"/>
      <c r="Y37" s="258"/>
      <c r="Z37" s="258"/>
      <c r="AA37" s="258"/>
      <c r="AB37" s="258"/>
      <c r="AC37" s="258"/>
      <c r="AD37" s="258"/>
      <c r="AE37" s="258"/>
      <c r="AF37" s="258"/>
      <c r="AG37" s="258"/>
      <c r="AH37" s="258"/>
      <c r="AI37" s="258"/>
      <c r="AJ37" s="258"/>
      <c r="AK37" s="1194" t="s">
        <v>530</v>
      </c>
      <c r="AL37" s="1195"/>
      <c r="AM37" s="1195"/>
      <c r="AN37" s="1196"/>
      <c r="AO37" s="308">
        <v>23236</v>
      </c>
      <c r="AP37" s="308">
        <v>309</v>
      </c>
      <c r="AQ37" s="309">
        <v>505</v>
      </c>
      <c r="AR37" s="310">
        <v>-38.799999999999997</v>
      </c>
    </row>
    <row r="38" spans="1:46" ht="27" customHeight="1" x14ac:dyDescent="0.2">
      <c r="A38" s="262"/>
      <c r="B38" s="258"/>
      <c r="C38" s="258"/>
      <c r="D38" s="258"/>
      <c r="E38" s="258"/>
      <c r="F38" s="258"/>
      <c r="G38" s="258"/>
      <c r="H38" s="258"/>
      <c r="I38" s="258"/>
      <c r="J38" s="258"/>
      <c r="K38" s="258"/>
      <c r="L38" s="258"/>
      <c r="M38" s="258"/>
      <c r="N38" s="258"/>
      <c r="O38" s="258"/>
      <c r="P38" s="258"/>
      <c r="Q38" s="258"/>
      <c r="R38" s="258"/>
      <c r="S38" s="258"/>
      <c r="T38" s="258"/>
      <c r="U38" s="258"/>
      <c r="V38" s="258"/>
      <c r="W38" s="258"/>
      <c r="X38" s="258"/>
      <c r="Y38" s="258"/>
      <c r="Z38" s="258"/>
      <c r="AA38" s="258"/>
      <c r="AB38" s="258"/>
      <c r="AC38" s="258"/>
      <c r="AD38" s="258"/>
      <c r="AE38" s="258"/>
      <c r="AF38" s="258"/>
      <c r="AG38" s="258"/>
      <c r="AH38" s="258"/>
      <c r="AI38" s="258"/>
      <c r="AJ38" s="258"/>
      <c r="AK38" s="1197" t="s">
        <v>531</v>
      </c>
      <c r="AL38" s="1198"/>
      <c r="AM38" s="1198"/>
      <c r="AN38" s="1199"/>
      <c r="AO38" s="311">
        <v>479</v>
      </c>
      <c r="AP38" s="311">
        <v>6</v>
      </c>
      <c r="AQ38" s="312">
        <v>1</v>
      </c>
      <c r="AR38" s="300">
        <v>500</v>
      </c>
      <c r="AS38" s="307"/>
    </row>
    <row r="39" spans="1:46" ht="13.2" x14ac:dyDescent="0.2">
      <c r="A39" s="262"/>
      <c r="B39" s="258"/>
      <c r="C39" s="258"/>
      <c r="D39" s="258"/>
      <c r="E39" s="258"/>
      <c r="F39" s="258"/>
      <c r="G39" s="258"/>
      <c r="H39" s="258"/>
      <c r="I39" s="258"/>
      <c r="J39" s="258"/>
      <c r="K39" s="258"/>
      <c r="L39" s="258"/>
      <c r="M39" s="258"/>
      <c r="N39" s="258"/>
      <c r="O39" s="258"/>
      <c r="P39" s="258"/>
      <c r="Q39" s="258"/>
      <c r="R39" s="258"/>
      <c r="S39" s="258"/>
      <c r="T39" s="258"/>
      <c r="U39" s="258"/>
      <c r="V39" s="258"/>
      <c r="W39" s="258"/>
      <c r="X39" s="258"/>
      <c r="Y39" s="258"/>
      <c r="Z39" s="258"/>
      <c r="AA39" s="258"/>
      <c r="AB39" s="258"/>
      <c r="AC39" s="258"/>
      <c r="AD39" s="258"/>
      <c r="AE39" s="258"/>
      <c r="AF39" s="258"/>
      <c r="AG39" s="258"/>
      <c r="AH39" s="258"/>
      <c r="AI39" s="258"/>
      <c r="AJ39" s="258"/>
      <c r="AK39" s="1197" t="s">
        <v>532</v>
      </c>
      <c r="AL39" s="1198"/>
      <c r="AM39" s="1198"/>
      <c r="AN39" s="1199"/>
      <c r="AO39" s="308">
        <v>-459888</v>
      </c>
      <c r="AP39" s="308">
        <v>-6122</v>
      </c>
      <c r="AQ39" s="309">
        <v>-3020</v>
      </c>
      <c r="AR39" s="310">
        <v>102.7</v>
      </c>
      <c r="AS39" s="307"/>
    </row>
    <row r="40" spans="1:46" ht="27" customHeight="1" x14ac:dyDescent="0.2">
      <c r="A40" s="262"/>
      <c r="B40" s="258"/>
      <c r="C40" s="258"/>
      <c r="D40" s="258"/>
      <c r="E40" s="258"/>
      <c r="F40" s="258"/>
      <c r="G40" s="258"/>
      <c r="H40" s="258"/>
      <c r="I40" s="258"/>
      <c r="J40" s="258"/>
      <c r="K40" s="258"/>
      <c r="L40" s="258"/>
      <c r="M40" s="258"/>
      <c r="N40" s="258"/>
      <c r="O40" s="258"/>
      <c r="P40" s="258"/>
      <c r="Q40" s="258"/>
      <c r="R40" s="258"/>
      <c r="S40" s="258"/>
      <c r="T40" s="258"/>
      <c r="U40" s="258"/>
      <c r="V40" s="258"/>
      <c r="W40" s="258"/>
      <c r="X40" s="258"/>
      <c r="Y40" s="258"/>
      <c r="Z40" s="258"/>
      <c r="AA40" s="258"/>
      <c r="AB40" s="258"/>
      <c r="AC40" s="258"/>
      <c r="AD40" s="258"/>
      <c r="AE40" s="258"/>
      <c r="AF40" s="258"/>
      <c r="AG40" s="258"/>
      <c r="AH40" s="258"/>
      <c r="AI40" s="258"/>
      <c r="AJ40" s="258"/>
      <c r="AK40" s="1194" t="s">
        <v>533</v>
      </c>
      <c r="AL40" s="1195"/>
      <c r="AM40" s="1195"/>
      <c r="AN40" s="1196"/>
      <c r="AO40" s="308">
        <v>-2865315</v>
      </c>
      <c r="AP40" s="308">
        <v>-38142</v>
      </c>
      <c r="AQ40" s="309">
        <v>-54563</v>
      </c>
      <c r="AR40" s="310">
        <v>-30.1</v>
      </c>
      <c r="AS40" s="307"/>
    </row>
    <row r="41" spans="1:46" ht="13.2" x14ac:dyDescent="0.2">
      <c r="A41" s="262"/>
      <c r="B41" s="258"/>
      <c r="C41" s="258"/>
      <c r="D41" s="258"/>
      <c r="E41" s="258"/>
      <c r="F41" s="258"/>
      <c r="G41" s="258"/>
      <c r="H41" s="258"/>
      <c r="I41" s="258"/>
      <c r="J41" s="258"/>
      <c r="K41" s="258"/>
      <c r="L41" s="258"/>
      <c r="M41" s="258"/>
      <c r="N41" s="258"/>
      <c r="O41" s="258"/>
      <c r="P41" s="258"/>
      <c r="Q41" s="258"/>
      <c r="R41" s="258"/>
      <c r="S41" s="258"/>
      <c r="T41" s="258"/>
      <c r="U41" s="258"/>
      <c r="V41" s="258"/>
      <c r="W41" s="258"/>
      <c r="X41" s="258"/>
      <c r="Y41" s="258"/>
      <c r="Z41" s="258"/>
      <c r="AA41" s="258"/>
      <c r="AB41" s="258"/>
      <c r="AC41" s="258"/>
      <c r="AD41" s="258"/>
      <c r="AE41" s="258"/>
      <c r="AF41" s="258"/>
      <c r="AG41" s="258"/>
      <c r="AH41" s="258"/>
      <c r="AI41" s="258"/>
      <c r="AJ41" s="258"/>
      <c r="AK41" s="1200" t="s">
        <v>298</v>
      </c>
      <c r="AL41" s="1201"/>
      <c r="AM41" s="1201"/>
      <c r="AN41" s="1202"/>
      <c r="AO41" s="308">
        <v>910522</v>
      </c>
      <c r="AP41" s="308">
        <v>12120</v>
      </c>
      <c r="AQ41" s="309">
        <v>20967</v>
      </c>
      <c r="AR41" s="310">
        <v>-42.2</v>
      </c>
      <c r="AS41" s="307"/>
    </row>
    <row r="42" spans="1:46" ht="13.2" x14ac:dyDescent="0.2">
      <c r="A42" s="262"/>
      <c r="B42" s="258"/>
      <c r="C42" s="258"/>
      <c r="D42" s="258"/>
      <c r="E42" s="258"/>
      <c r="F42" s="258"/>
      <c r="G42" s="258"/>
      <c r="H42" s="258"/>
      <c r="I42" s="258"/>
      <c r="J42" s="258"/>
      <c r="K42" s="258"/>
      <c r="L42" s="258"/>
      <c r="M42" s="258"/>
      <c r="N42" s="258"/>
      <c r="O42" s="258"/>
      <c r="P42" s="258"/>
      <c r="Q42" s="258"/>
      <c r="R42" s="258"/>
      <c r="S42" s="258"/>
      <c r="T42" s="258"/>
      <c r="U42" s="258"/>
      <c r="V42" s="258"/>
      <c r="W42" s="258"/>
      <c r="X42" s="258"/>
      <c r="Y42" s="258"/>
      <c r="Z42" s="258"/>
      <c r="AA42" s="258"/>
      <c r="AB42" s="258"/>
      <c r="AC42" s="258"/>
      <c r="AD42" s="258"/>
      <c r="AE42" s="258"/>
      <c r="AF42" s="258"/>
      <c r="AG42" s="258"/>
      <c r="AH42" s="258"/>
      <c r="AI42" s="258"/>
      <c r="AJ42" s="258"/>
      <c r="AK42" s="313" t="s">
        <v>534</v>
      </c>
      <c r="AL42" s="258"/>
      <c r="AM42" s="258"/>
      <c r="AN42" s="258"/>
      <c r="AO42" s="258"/>
      <c r="AP42" s="258"/>
      <c r="AQ42" s="284"/>
      <c r="AR42" s="284"/>
      <c r="AS42" s="307"/>
    </row>
    <row r="43" spans="1:46" ht="13.2" x14ac:dyDescent="0.2">
      <c r="A43" s="262"/>
      <c r="B43" s="258"/>
      <c r="C43" s="258"/>
      <c r="D43" s="258"/>
      <c r="E43" s="258"/>
      <c r="F43" s="258"/>
      <c r="G43" s="258"/>
      <c r="H43" s="258"/>
      <c r="I43" s="258"/>
      <c r="J43" s="258"/>
      <c r="K43" s="258"/>
      <c r="L43" s="258"/>
      <c r="M43" s="258"/>
      <c r="N43" s="258"/>
      <c r="O43" s="258"/>
      <c r="P43" s="258"/>
      <c r="Q43" s="258"/>
      <c r="R43" s="258"/>
      <c r="S43" s="258"/>
      <c r="T43" s="258"/>
      <c r="U43" s="258"/>
      <c r="V43" s="258"/>
      <c r="W43" s="258"/>
      <c r="X43" s="258"/>
      <c r="Y43" s="258"/>
      <c r="Z43" s="258"/>
      <c r="AA43" s="258"/>
      <c r="AB43" s="258"/>
      <c r="AC43" s="258"/>
      <c r="AD43" s="258"/>
      <c r="AE43" s="258"/>
      <c r="AF43" s="258"/>
      <c r="AG43" s="258"/>
      <c r="AH43" s="258"/>
      <c r="AI43" s="258"/>
      <c r="AJ43" s="258"/>
      <c r="AK43" s="258"/>
      <c r="AL43" s="258"/>
      <c r="AM43" s="258"/>
      <c r="AN43" s="258"/>
      <c r="AO43" s="258"/>
      <c r="AP43" s="314"/>
      <c r="AQ43" s="284"/>
      <c r="AR43" s="258"/>
      <c r="AS43" s="307"/>
    </row>
    <row r="44" spans="1:46" ht="13.2" x14ac:dyDescent="0.2">
      <c r="A44" s="262"/>
      <c r="B44" s="258"/>
      <c r="C44" s="258"/>
      <c r="D44" s="258"/>
      <c r="E44" s="258"/>
      <c r="F44" s="258"/>
      <c r="G44" s="258"/>
      <c r="H44" s="258"/>
      <c r="I44" s="258"/>
      <c r="J44" s="258"/>
      <c r="K44" s="258"/>
      <c r="L44" s="258"/>
      <c r="M44" s="258"/>
      <c r="N44" s="258"/>
      <c r="O44" s="258"/>
      <c r="P44" s="258"/>
      <c r="Q44" s="258"/>
      <c r="R44" s="258"/>
      <c r="S44" s="258"/>
      <c r="T44" s="258"/>
      <c r="U44" s="258"/>
      <c r="V44" s="258"/>
      <c r="W44" s="258"/>
      <c r="X44" s="258"/>
      <c r="Y44" s="258"/>
      <c r="Z44" s="258"/>
      <c r="AA44" s="258"/>
      <c r="AB44" s="258"/>
      <c r="AC44" s="258"/>
      <c r="AD44" s="258"/>
      <c r="AE44" s="258"/>
      <c r="AF44" s="258"/>
      <c r="AG44" s="258"/>
      <c r="AH44" s="258"/>
      <c r="AI44" s="258"/>
      <c r="AJ44" s="258"/>
      <c r="AK44" s="258"/>
      <c r="AL44" s="258"/>
      <c r="AM44" s="258"/>
      <c r="AN44" s="258"/>
      <c r="AO44" s="258"/>
      <c r="AP44" s="258"/>
      <c r="AQ44" s="284"/>
      <c r="AR44" s="258"/>
    </row>
    <row r="45" spans="1:46" ht="13.2" x14ac:dyDescent="0.2">
      <c r="A45" s="260"/>
      <c r="B45" s="260"/>
      <c r="C45" s="260"/>
      <c r="D45" s="260"/>
      <c r="E45" s="260"/>
      <c r="F45" s="260"/>
      <c r="G45" s="260"/>
      <c r="H45" s="260"/>
      <c r="I45" s="260"/>
      <c r="J45" s="260"/>
      <c r="K45" s="260"/>
      <c r="L45" s="260"/>
      <c r="M45" s="260"/>
      <c r="N45" s="260"/>
      <c r="O45" s="260"/>
      <c r="P45" s="260"/>
      <c r="Q45" s="260"/>
      <c r="R45" s="260"/>
      <c r="S45" s="260"/>
      <c r="T45" s="260"/>
      <c r="U45" s="260"/>
      <c r="V45" s="260"/>
      <c r="W45" s="260"/>
      <c r="X45" s="260"/>
      <c r="Y45" s="260"/>
      <c r="Z45" s="260"/>
      <c r="AA45" s="260"/>
      <c r="AB45" s="260"/>
      <c r="AC45" s="260"/>
      <c r="AD45" s="260"/>
      <c r="AE45" s="260"/>
      <c r="AF45" s="260"/>
      <c r="AG45" s="260"/>
      <c r="AH45" s="260"/>
      <c r="AI45" s="260"/>
      <c r="AJ45" s="260"/>
      <c r="AK45" s="260"/>
      <c r="AL45" s="260"/>
      <c r="AM45" s="260"/>
      <c r="AN45" s="260"/>
      <c r="AO45" s="260"/>
      <c r="AP45" s="260"/>
      <c r="AQ45" s="315"/>
      <c r="AR45" s="260"/>
      <c r="AS45" s="260"/>
      <c r="AT45" s="258"/>
    </row>
    <row r="46" spans="1:46" ht="13.2" x14ac:dyDescent="0.2">
      <c r="A46" s="316"/>
      <c r="B46" s="316"/>
      <c r="C46" s="316"/>
      <c r="D46" s="316"/>
      <c r="E46" s="316"/>
      <c r="F46" s="316"/>
      <c r="G46" s="316"/>
      <c r="H46" s="316"/>
      <c r="I46" s="316"/>
      <c r="J46" s="316"/>
      <c r="K46" s="316"/>
      <c r="L46" s="316"/>
      <c r="M46" s="316"/>
      <c r="N46" s="316"/>
      <c r="O46" s="316"/>
      <c r="P46" s="316"/>
      <c r="Q46" s="316"/>
      <c r="R46" s="316"/>
      <c r="S46" s="316"/>
      <c r="T46" s="316"/>
      <c r="U46" s="316"/>
      <c r="V46" s="316"/>
      <c r="W46" s="316"/>
      <c r="X46" s="316"/>
      <c r="Y46" s="316"/>
      <c r="Z46" s="316"/>
      <c r="AA46" s="316"/>
      <c r="AB46" s="316"/>
      <c r="AC46" s="316"/>
      <c r="AD46" s="316"/>
      <c r="AE46" s="316"/>
      <c r="AF46" s="316"/>
      <c r="AG46" s="316"/>
      <c r="AH46" s="316"/>
      <c r="AI46" s="316"/>
      <c r="AJ46" s="316"/>
      <c r="AK46" s="316"/>
      <c r="AL46" s="316"/>
      <c r="AM46" s="316"/>
      <c r="AN46" s="316"/>
      <c r="AO46" s="316"/>
      <c r="AP46" s="316"/>
      <c r="AQ46" s="316"/>
      <c r="AR46" s="316"/>
      <c r="AS46" s="316"/>
      <c r="AT46" s="258"/>
    </row>
    <row r="47" spans="1:46" ht="17.25" customHeight="1" x14ac:dyDescent="0.2">
      <c r="A47" s="317" t="s">
        <v>535</v>
      </c>
      <c r="B47" s="258"/>
      <c r="C47" s="258"/>
      <c r="D47" s="258"/>
      <c r="E47" s="258"/>
      <c r="F47" s="258"/>
      <c r="G47" s="258"/>
      <c r="H47" s="258"/>
      <c r="I47" s="258"/>
      <c r="J47" s="258"/>
      <c r="K47" s="258"/>
      <c r="L47" s="258"/>
      <c r="M47" s="258"/>
      <c r="N47" s="258"/>
      <c r="O47" s="258"/>
      <c r="P47" s="258"/>
      <c r="Q47" s="258"/>
      <c r="R47" s="258"/>
      <c r="S47" s="258"/>
      <c r="T47" s="258"/>
      <c r="U47" s="258"/>
      <c r="V47" s="258"/>
      <c r="W47" s="258"/>
      <c r="X47" s="258"/>
      <c r="Y47" s="258"/>
      <c r="Z47" s="258"/>
      <c r="AA47" s="258"/>
      <c r="AB47" s="258"/>
      <c r="AC47" s="258"/>
      <c r="AD47" s="258"/>
      <c r="AE47" s="258"/>
      <c r="AF47" s="258"/>
      <c r="AG47" s="258"/>
      <c r="AH47" s="258"/>
      <c r="AI47" s="258"/>
      <c r="AJ47" s="258"/>
      <c r="AK47" s="258"/>
      <c r="AL47" s="258"/>
      <c r="AM47" s="258"/>
      <c r="AN47" s="258"/>
      <c r="AO47" s="258"/>
      <c r="AP47" s="258"/>
      <c r="AQ47" s="258"/>
      <c r="AR47" s="258"/>
    </row>
    <row r="48" spans="1:46" ht="13.2" x14ac:dyDescent="0.2">
      <c r="A48" s="262"/>
      <c r="B48" s="258"/>
      <c r="C48" s="258"/>
      <c r="D48" s="258"/>
      <c r="E48" s="258"/>
      <c r="F48" s="258"/>
      <c r="G48" s="258"/>
      <c r="H48" s="258"/>
      <c r="I48" s="258"/>
      <c r="J48" s="258"/>
      <c r="K48" s="258"/>
      <c r="L48" s="258"/>
      <c r="M48" s="258"/>
      <c r="N48" s="258"/>
      <c r="O48" s="258"/>
      <c r="P48" s="258"/>
      <c r="Q48" s="258"/>
      <c r="R48" s="258"/>
      <c r="S48" s="258"/>
      <c r="T48" s="258"/>
      <c r="U48" s="258"/>
      <c r="V48" s="258"/>
      <c r="W48" s="258"/>
      <c r="X48" s="258"/>
      <c r="Y48" s="258"/>
      <c r="Z48" s="258"/>
      <c r="AA48" s="258"/>
      <c r="AB48" s="258"/>
      <c r="AC48" s="258"/>
      <c r="AD48" s="258"/>
      <c r="AE48" s="258"/>
      <c r="AF48" s="258"/>
      <c r="AG48" s="258"/>
      <c r="AH48" s="258"/>
      <c r="AI48" s="258"/>
      <c r="AJ48" s="258"/>
      <c r="AK48" s="318" t="s">
        <v>536</v>
      </c>
      <c r="AL48" s="318"/>
      <c r="AM48" s="318"/>
      <c r="AN48" s="318"/>
      <c r="AO48" s="318"/>
      <c r="AP48" s="318"/>
      <c r="AQ48" s="319"/>
      <c r="AR48" s="318"/>
    </row>
    <row r="49" spans="1:44" ht="13.5" customHeight="1" x14ac:dyDescent="0.2">
      <c r="A49" s="262"/>
      <c r="B49" s="258"/>
      <c r="C49" s="258"/>
      <c r="D49" s="258"/>
      <c r="E49" s="258"/>
      <c r="F49" s="258"/>
      <c r="G49" s="258"/>
      <c r="H49" s="258"/>
      <c r="I49" s="258"/>
      <c r="J49" s="258"/>
      <c r="K49" s="258"/>
      <c r="L49" s="258"/>
      <c r="M49" s="258"/>
      <c r="N49" s="258"/>
      <c r="O49" s="258"/>
      <c r="P49" s="258"/>
      <c r="Q49" s="258"/>
      <c r="R49" s="258"/>
      <c r="S49" s="258"/>
      <c r="T49" s="258"/>
      <c r="U49" s="258"/>
      <c r="V49" s="258"/>
      <c r="W49" s="258"/>
      <c r="X49" s="258"/>
      <c r="Y49" s="258"/>
      <c r="Z49" s="258"/>
      <c r="AA49" s="258"/>
      <c r="AB49" s="258"/>
      <c r="AC49" s="258"/>
      <c r="AD49" s="258"/>
      <c r="AE49" s="258"/>
      <c r="AF49" s="258"/>
      <c r="AG49" s="258"/>
      <c r="AH49" s="258"/>
      <c r="AI49" s="258"/>
      <c r="AJ49" s="258"/>
      <c r="AK49" s="320"/>
      <c r="AL49" s="321"/>
      <c r="AM49" s="1189" t="s">
        <v>503</v>
      </c>
      <c r="AN49" s="1191" t="s">
        <v>537</v>
      </c>
      <c r="AO49" s="1192"/>
      <c r="AP49" s="1192"/>
      <c r="AQ49" s="1192"/>
      <c r="AR49" s="1193"/>
    </row>
    <row r="50" spans="1:44" ht="13.2" x14ac:dyDescent="0.2">
      <c r="A50" s="262"/>
      <c r="B50" s="258"/>
      <c r="C50" s="258"/>
      <c r="D50" s="258"/>
      <c r="E50" s="258"/>
      <c r="F50" s="258"/>
      <c r="G50" s="258"/>
      <c r="H50" s="258"/>
      <c r="I50" s="258"/>
      <c r="J50" s="258"/>
      <c r="K50" s="258"/>
      <c r="L50" s="258"/>
      <c r="M50" s="258"/>
      <c r="N50" s="258"/>
      <c r="O50" s="258"/>
      <c r="P50" s="258"/>
      <c r="Q50" s="258"/>
      <c r="R50" s="258"/>
      <c r="S50" s="258"/>
      <c r="T50" s="258"/>
      <c r="U50" s="258"/>
      <c r="V50" s="258"/>
      <c r="W50" s="258"/>
      <c r="X50" s="258"/>
      <c r="Y50" s="258"/>
      <c r="Z50" s="258"/>
      <c r="AA50" s="258"/>
      <c r="AB50" s="258"/>
      <c r="AC50" s="258"/>
      <c r="AD50" s="258"/>
      <c r="AE50" s="258"/>
      <c r="AF50" s="258"/>
      <c r="AG50" s="258"/>
      <c r="AH50" s="258"/>
      <c r="AI50" s="258"/>
      <c r="AJ50" s="258"/>
      <c r="AK50" s="322"/>
      <c r="AL50" s="323"/>
      <c r="AM50" s="1190"/>
      <c r="AN50" s="324" t="s">
        <v>538</v>
      </c>
      <c r="AO50" s="325" t="s">
        <v>539</v>
      </c>
      <c r="AP50" s="326" t="s">
        <v>540</v>
      </c>
      <c r="AQ50" s="327" t="s">
        <v>541</v>
      </c>
      <c r="AR50" s="328" t="s">
        <v>542</v>
      </c>
    </row>
    <row r="51" spans="1:44" ht="13.2" x14ac:dyDescent="0.2">
      <c r="A51" s="262"/>
      <c r="B51" s="258"/>
      <c r="C51" s="258"/>
      <c r="D51" s="258"/>
      <c r="E51" s="258"/>
      <c r="F51" s="258"/>
      <c r="G51" s="258"/>
      <c r="H51" s="258"/>
      <c r="I51" s="258"/>
      <c r="J51" s="258"/>
      <c r="K51" s="258"/>
      <c r="L51" s="258"/>
      <c r="M51" s="258"/>
      <c r="N51" s="258"/>
      <c r="O51" s="258"/>
      <c r="P51" s="258"/>
      <c r="Q51" s="258"/>
      <c r="R51" s="258"/>
      <c r="S51" s="258"/>
      <c r="T51" s="258"/>
      <c r="U51" s="258"/>
      <c r="V51" s="258"/>
      <c r="W51" s="258"/>
      <c r="X51" s="258"/>
      <c r="Y51" s="258"/>
      <c r="Z51" s="258"/>
      <c r="AA51" s="258"/>
      <c r="AB51" s="258"/>
      <c r="AC51" s="258"/>
      <c r="AD51" s="258"/>
      <c r="AE51" s="258"/>
      <c r="AF51" s="258"/>
      <c r="AG51" s="258"/>
      <c r="AH51" s="258"/>
      <c r="AI51" s="258"/>
      <c r="AJ51" s="258"/>
      <c r="AK51" s="320" t="s">
        <v>543</v>
      </c>
      <c r="AL51" s="321"/>
      <c r="AM51" s="329">
        <v>9155575</v>
      </c>
      <c r="AN51" s="330">
        <v>118668</v>
      </c>
      <c r="AO51" s="331">
        <v>10.3</v>
      </c>
      <c r="AP51" s="332">
        <v>70615</v>
      </c>
      <c r="AQ51" s="333">
        <v>4.9000000000000004</v>
      </c>
      <c r="AR51" s="334">
        <v>5.4</v>
      </c>
    </row>
    <row r="52" spans="1:44" ht="13.2" x14ac:dyDescent="0.2">
      <c r="A52" s="262"/>
      <c r="B52" s="258"/>
      <c r="C52" s="258"/>
      <c r="D52" s="258"/>
      <c r="E52" s="258"/>
      <c r="F52" s="258"/>
      <c r="G52" s="258"/>
      <c r="H52" s="258"/>
      <c r="I52" s="258"/>
      <c r="J52" s="258"/>
      <c r="K52" s="258"/>
      <c r="L52" s="258"/>
      <c r="M52" s="258"/>
      <c r="N52" s="258"/>
      <c r="O52" s="258"/>
      <c r="P52" s="258"/>
      <c r="Q52" s="258"/>
      <c r="R52" s="258"/>
      <c r="S52" s="258"/>
      <c r="T52" s="258"/>
      <c r="U52" s="258"/>
      <c r="V52" s="258"/>
      <c r="W52" s="258"/>
      <c r="X52" s="258"/>
      <c r="Y52" s="258"/>
      <c r="Z52" s="258"/>
      <c r="AA52" s="258"/>
      <c r="AB52" s="258"/>
      <c r="AC52" s="258"/>
      <c r="AD52" s="258"/>
      <c r="AE52" s="258"/>
      <c r="AF52" s="258"/>
      <c r="AG52" s="258"/>
      <c r="AH52" s="258"/>
      <c r="AI52" s="258"/>
      <c r="AJ52" s="258"/>
      <c r="AK52" s="335"/>
      <c r="AL52" s="336" t="s">
        <v>544</v>
      </c>
      <c r="AM52" s="337">
        <v>3084355</v>
      </c>
      <c r="AN52" s="338">
        <v>39977</v>
      </c>
      <c r="AO52" s="339">
        <v>-30.2</v>
      </c>
      <c r="AP52" s="340">
        <v>37382</v>
      </c>
      <c r="AQ52" s="341">
        <v>-1.9</v>
      </c>
      <c r="AR52" s="342">
        <v>-28.3</v>
      </c>
    </row>
    <row r="53" spans="1:44" ht="13.2" x14ac:dyDescent="0.2">
      <c r="A53" s="262"/>
      <c r="B53" s="258"/>
      <c r="C53" s="258"/>
      <c r="D53" s="258"/>
      <c r="E53" s="258"/>
      <c r="F53" s="258"/>
      <c r="G53" s="258"/>
      <c r="H53" s="258"/>
      <c r="I53" s="258"/>
      <c r="J53" s="258"/>
      <c r="K53" s="258"/>
      <c r="L53" s="258"/>
      <c r="M53" s="258"/>
      <c r="N53" s="258"/>
      <c r="O53" s="258"/>
      <c r="P53" s="258"/>
      <c r="Q53" s="258"/>
      <c r="R53" s="258"/>
      <c r="S53" s="258"/>
      <c r="T53" s="258"/>
      <c r="U53" s="258"/>
      <c r="V53" s="258"/>
      <c r="W53" s="258"/>
      <c r="X53" s="258"/>
      <c r="Y53" s="258"/>
      <c r="Z53" s="258"/>
      <c r="AA53" s="258"/>
      <c r="AB53" s="258"/>
      <c r="AC53" s="258"/>
      <c r="AD53" s="258"/>
      <c r="AE53" s="258"/>
      <c r="AF53" s="258"/>
      <c r="AG53" s="258"/>
      <c r="AH53" s="258"/>
      <c r="AI53" s="258"/>
      <c r="AJ53" s="258"/>
      <c r="AK53" s="320" t="s">
        <v>545</v>
      </c>
      <c r="AL53" s="321"/>
      <c r="AM53" s="329">
        <v>7975342</v>
      </c>
      <c r="AN53" s="330">
        <v>103901</v>
      </c>
      <c r="AO53" s="331">
        <v>-12.4</v>
      </c>
      <c r="AP53" s="332">
        <v>69185</v>
      </c>
      <c r="AQ53" s="333">
        <v>-2</v>
      </c>
      <c r="AR53" s="334">
        <v>-10.4</v>
      </c>
    </row>
    <row r="54" spans="1:44" ht="13.2" x14ac:dyDescent="0.2">
      <c r="A54" s="262"/>
      <c r="B54" s="258"/>
      <c r="C54" s="258"/>
      <c r="D54" s="258"/>
      <c r="E54" s="258"/>
      <c r="F54" s="258"/>
      <c r="G54" s="258"/>
      <c r="H54" s="258"/>
      <c r="I54" s="258"/>
      <c r="J54" s="258"/>
      <c r="K54" s="258"/>
      <c r="L54" s="258"/>
      <c r="M54" s="258"/>
      <c r="N54" s="258"/>
      <c r="O54" s="258"/>
      <c r="P54" s="258"/>
      <c r="Q54" s="258"/>
      <c r="R54" s="258"/>
      <c r="S54" s="258"/>
      <c r="T54" s="258"/>
      <c r="U54" s="258"/>
      <c r="V54" s="258"/>
      <c r="W54" s="258"/>
      <c r="X54" s="258"/>
      <c r="Y54" s="258"/>
      <c r="Z54" s="258"/>
      <c r="AA54" s="258"/>
      <c r="AB54" s="258"/>
      <c r="AC54" s="258"/>
      <c r="AD54" s="258"/>
      <c r="AE54" s="258"/>
      <c r="AF54" s="258"/>
      <c r="AG54" s="258"/>
      <c r="AH54" s="258"/>
      <c r="AI54" s="258"/>
      <c r="AJ54" s="258"/>
      <c r="AK54" s="335"/>
      <c r="AL54" s="336" t="s">
        <v>544</v>
      </c>
      <c r="AM54" s="337">
        <v>3972799</v>
      </c>
      <c r="AN54" s="338">
        <v>51757</v>
      </c>
      <c r="AO54" s="339">
        <v>29.5</v>
      </c>
      <c r="AP54" s="340">
        <v>38519</v>
      </c>
      <c r="AQ54" s="341">
        <v>3</v>
      </c>
      <c r="AR54" s="342">
        <v>26.5</v>
      </c>
    </row>
    <row r="55" spans="1:44" ht="13.2" x14ac:dyDescent="0.2">
      <c r="A55" s="262"/>
      <c r="B55" s="258"/>
      <c r="C55" s="258"/>
      <c r="D55" s="258"/>
      <c r="E55" s="258"/>
      <c r="F55" s="258"/>
      <c r="G55" s="258"/>
      <c r="H55" s="258"/>
      <c r="I55" s="258"/>
      <c r="J55" s="258"/>
      <c r="K55" s="258"/>
      <c r="L55" s="258"/>
      <c r="M55" s="258"/>
      <c r="N55" s="258"/>
      <c r="O55" s="258"/>
      <c r="P55" s="258"/>
      <c r="Q55" s="258"/>
      <c r="R55" s="258"/>
      <c r="S55" s="258"/>
      <c r="T55" s="258"/>
      <c r="U55" s="258"/>
      <c r="V55" s="258"/>
      <c r="W55" s="258"/>
      <c r="X55" s="258"/>
      <c r="Y55" s="258"/>
      <c r="Z55" s="258"/>
      <c r="AA55" s="258"/>
      <c r="AB55" s="258"/>
      <c r="AC55" s="258"/>
      <c r="AD55" s="258"/>
      <c r="AE55" s="258"/>
      <c r="AF55" s="258"/>
      <c r="AG55" s="258"/>
      <c r="AH55" s="258"/>
      <c r="AI55" s="258"/>
      <c r="AJ55" s="258"/>
      <c r="AK55" s="320" t="s">
        <v>546</v>
      </c>
      <c r="AL55" s="321"/>
      <c r="AM55" s="329">
        <v>6494795</v>
      </c>
      <c r="AN55" s="330">
        <v>85055</v>
      </c>
      <c r="AO55" s="331">
        <v>-18.100000000000001</v>
      </c>
      <c r="AP55" s="332">
        <v>70166</v>
      </c>
      <c r="AQ55" s="333">
        <v>1.4</v>
      </c>
      <c r="AR55" s="334">
        <v>-19.5</v>
      </c>
    </row>
    <row r="56" spans="1:44" ht="13.2" x14ac:dyDescent="0.2">
      <c r="A56" s="262"/>
      <c r="B56" s="258"/>
      <c r="C56" s="258"/>
      <c r="D56" s="258"/>
      <c r="E56" s="258"/>
      <c r="F56" s="258"/>
      <c r="G56" s="258"/>
      <c r="H56" s="258"/>
      <c r="I56" s="258"/>
      <c r="J56" s="258"/>
      <c r="K56" s="258"/>
      <c r="L56" s="258"/>
      <c r="M56" s="258"/>
      <c r="N56" s="258"/>
      <c r="O56" s="258"/>
      <c r="P56" s="258"/>
      <c r="Q56" s="258"/>
      <c r="R56" s="258"/>
      <c r="S56" s="258"/>
      <c r="T56" s="258"/>
      <c r="U56" s="258"/>
      <c r="V56" s="258"/>
      <c r="W56" s="258"/>
      <c r="X56" s="258"/>
      <c r="Y56" s="258"/>
      <c r="Z56" s="258"/>
      <c r="AA56" s="258"/>
      <c r="AB56" s="258"/>
      <c r="AC56" s="258"/>
      <c r="AD56" s="258"/>
      <c r="AE56" s="258"/>
      <c r="AF56" s="258"/>
      <c r="AG56" s="258"/>
      <c r="AH56" s="258"/>
      <c r="AI56" s="258"/>
      <c r="AJ56" s="258"/>
      <c r="AK56" s="335"/>
      <c r="AL56" s="336" t="s">
        <v>544</v>
      </c>
      <c r="AM56" s="337">
        <v>3713032</v>
      </c>
      <c r="AN56" s="338">
        <v>48625</v>
      </c>
      <c r="AO56" s="339">
        <v>-6.1</v>
      </c>
      <c r="AP56" s="340">
        <v>36115</v>
      </c>
      <c r="AQ56" s="341">
        <v>-6.2</v>
      </c>
      <c r="AR56" s="342">
        <v>0.1</v>
      </c>
    </row>
    <row r="57" spans="1:44" ht="13.2" x14ac:dyDescent="0.2">
      <c r="A57" s="262"/>
      <c r="B57" s="258"/>
      <c r="C57" s="258"/>
      <c r="D57" s="258"/>
      <c r="E57" s="258"/>
      <c r="F57" s="258"/>
      <c r="G57" s="258"/>
      <c r="H57" s="258"/>
      <c r="I57" s="258"/>
      <c r="J57" s="258"/>
      <c r="K57" s="258"/>
      <c r="L57" s="258"/>
      <c r="M57" s="258"/>
      <c r="N57" s="258"/>
      <c r="O57" s="258"/>
      <c r="P57" s="258"/>
      <c r="Q57" s="258"/>
      <c r="R57" s="258"/>
      <c r="S57" s="258"/>
      <c r="T57" s="258"/>
      <c r="U57" s="258"/>
      <c r="V57" s="258"/>
      <c r="W57" s="258"/>
      <c r="X57" s="258"/>
      <c r="Y57" s="258"/>
      <c r="Z57" s="258"/>
      <c r="AA57" s="258"/>
      <c r="AB57" s="258"/>
      <c r="AC57" s="258"/>
      <c r="AD57" s="258"/>
      <c r="AE57" s="258"/>
      <c r="AF57" s="258"/>
      <c r="AG57" s="258"/>
      <c r="AH57" s="258"/>
      <c r="AI57" s="258"/>
      <c r="AJ57" s="258"/>
      <c r="AK57" s="320" t="s">
        <v>547</v>
      </c>
      <c r="AL57" s="321"/>
      <c r="AM57" s="329">
        <v>7163138</v>
      </c>
      <c r="AN57" s="330">
        <v>94386</v>
      </c>
      <c r="AO57" s="331">
        <v>11</v>
      </c>
      <c r="AP57" s="332">
        <v>70329</v>
      </c>
      <c r="AQ57" s="333">
        <v>0.2</v>
      </c>
      <c r="AR57" s="334">
        <v>10.8</v>
      </c>
    </row>
    <row r="58" spans="1:44" ht="13.2" x14ac:dyDescent="0.2">
      <c r="A58" s="262"/>
      <c r="B58" s="258"/>
      <c r="C58" s="258"/>
      <c r="D58" s="258"/>
      <c r="E58" s="258"/>
      <c r="F58" s="258"/>
      <c r="G58" s="258"/>
      <c r="H58" s="258"/>
      <c r="I58" s="258"/>
      <c r="J58" s="258"/>
      <c r="K58" s="258"/>
      <c r="L58" s="258"/>
      <c r="M58" s="258"/>
      <c r="N58" s="258"/>
      <c r="O58" s="258"/>
      <c r="P58" s="258"/>
      <c r="Q58" s="258"/>
      <c r="R58" s="258"/>
      <c r="S58" s="258"/>
      <c r="T58" s="258"/>
      <c r="U58" s="258"/>
      <c r="V58" s="258"/>
      <c r="W58" s="258"/>
      <c r="X58" s="258"/>
      <c r="Y58" s="258"/>
      <c r="Z58" s="258"/>
      <c r="AA58" s="258"/>
      <c r="AB58" s="258"/>
      <c r="AC58" s="258"/>
      <c r="AD58" s="258"/>
      <c r="AE58" s="258"/>
      <c r="AF58" s="258"/>
      <c r="AG58" s="258"/>
      <c r="AH58" s="258"/>
      <c r="AI58" s="258"/>
      <c r="AJ58" s="258"/>
      <c r="AK58" s="335"/>
      <c r="AL58" s="336" t="s">
        <v>544</v>
      </c>
      <c r="AM58" s="337">
        <v>3710065</v>
      </c>
      <c r="AN58" s="338">
        <v>48886</v>
      </c>
      <c r="AO58" s="339">
        <v>0.5</v>
      </c>
      <c r="AP58" s="340">
        <v>39403</v>
      </c>
      <c r="AQ58" s="341">
        <v>9.1</v>
      </c>
      <c r="AR58" s="342">
        <v>-8.6</v>
      </c>
    </row>
    <row r="59" spans="1:44" ht="13.2" x14ac:dyDescent="0.2">
      <c r="A59" s="262"/>
      <c r="B59" s="258"/>
      <c r="C59" s="258"/>
      <c r="D59" s="258"/>
      <c r="E59" s="258"/>
      <c r="F59" s="258"/>
      <c r="G59" s="258"/>
      <c r="H59" s="258"/>
      <c r="I59" s="258"/>
      <c r="J59" s="258"/>
      <c r="K59" s="258"/>
      <c r="L59" s="258"/>
      <c r="M59" s="258"/>
      <c r="N59" s="258"/>
      <c r="O59" s="258"/>
      <c r="P59" s="258"/>
      <c r="Q59" s="258"/>
      <c r="R59" s="258"/>
      <c r="S59" s="258"/>
      <c r="T59" s="258"/>
      <c r="U59" s="258"/>
      <c r="V59" s="258"/>
      <c r="W59" s="258"/>
      <c r="X59" s="258"/>
      <c r="Y59" s="258"/>
      <c r="Z59" s="258"/>
      <c r="AA59" s="258"/>
      <c r="AB59" s="258"/>
      <c r="AC59" s="258"/>
      <c r="AD59" s="258"/>
      <c r="AE59" s="258"/>
      <c r="AF59" s="258"/>
      <c r="AG59" s="258"/>
      <c r="AH59" s="258"/>
      <c r="AI59" s="258"/>
      <c r="AJ59" s="258"/>
      <c r="AK59" s="320" t="s">
        <v>548</v>
      </c>
      <c r="AL59" s="321"/>
      <c r="AM59" s="329">
        <v>3844165</v>
      </c>
      <c r="AN59" s="330">
        <v>51172</v>
      </c>
      <c r="AO59" s="331">
        <v>-45.8</v>
      </c>
      <c r="AP59" s="332">
        <v>71871</v>
      </c>
      <c r="AQ59" s="333">
        <v>2.2000000000000002</v>
      </c>
      <c r="AR59" s="334">
        <v>-48</v>
      </c>
    </row>
    <row r="60" spans="1:44" ht="13.2" x14ac:dyDescent="0.2">
      <c r="A60" s="262"/>
      <c r="B60" s="258"/>
      <c r="C60" s="258"/>
      <c r="D60" s="258"/>
      <c r="E60" s="258"/>
      <c r="F60" s="258"/>
      <c r="G60" s="258"/>
      <c r="H60" s="258"/>
      <c r="I60" s="258"/>
      <c r="J60" s="258"/>
      <c r="K60" s="258"/>
      <c r="L60" s="258"/>
      <c r="M60" s="258"/>
      <c r="N60" s="258"/>
      <c r="O60" s="258"/>
      <c r="P60" s="258"/>
      <c r="Q60" s="258"/>
      <c r="R60" s="258"/>
      <c r="S60" s="258"/>
      <c r="T60" s="258"/>
      <c r="U60" s="258"/>
      <c r="V60" s="258"/>
      <c r="W60" s="258"/>
      <c r="X60" s="258"/>
      <c r="Y60" s="258"/>
      <c r="Z60" s="258"/>
      <c r="AA60" s="258"/>
      <c r="AB60" s="258"/>
      <c r="AC60" s="258"/>
      <c r="AD60" s="258"/>
      <c r="AE60" s="258"/>
      <c r="AF60" s="258"/>
      <c r="AG60" s="258"/>
      <c r="AH60" s="258"/>
      <c r="AI60" s="258"/>
      <c r="AJ60" s="258"/>
      <c r="AK60" s="335"/>
      <c r="AL60" s="336" t="s">
        <v>544</v>
      </c>
      <c r="AM60" s="337">
        <v>2252775</v>
      </c>
      <c r="AN60" s="338">
        <v>29988</v>
      </c>
      <c r="AO60" s="339">
        <v>-38.700000000000003</v>
      </c>
      <c r="AP60" s="340">
        <v>38232</v>
      </c>
      <c r="AQ60" s="341">
        <v>-3</v>
      </c>
      <c r="AR60" s="342">
        <v>-35.700000000000003</v>
      </c>
    </row>
    <row r="61" spans="1:44" ht="13.2" x14ac:dyDescent="0.2">
      <c r="A61" s="262"/>
      <c r="B61" s="258"/>
      <c r="C61" s="258"/>
      <c r="D61" s="258"/>
      <c r="E61" s="258"/>
      <c r="F61" s="258"/>
      <c r="G61" s="258"/>
      <c r="H61" s="258"/>
      <c r="I61" s="258"/>
      <c r="J61" s="258"/>
      <c r="K61" s="258"/>
      <c r="L61" s="258"/>
      <c r="M61" s="258"/>
      <c r="N61" s="258"/>
      <c r="O61" s="258"/>
      <c r="P61" s="258"/>
      <c r="Q61" s="258"/>
      <c r="R61" s="258"/>
      <c r="S61" s="258"/>
      <c r="T61" s="258"/>
      <c r="U61" s="258"/>
      <c r="V61" s="258"/>
      <c r="W61" s="258"/>
      <c r="X61" s="258"/>
      <c r="Y61" s="258"/>
      <c r="Z61" s="258"/>
      <c r="AA61" s="258"/>
      <c r="AB61" s="258"/>
      <c r="AC61" s="258"/>
      <c r="AD61" s="258"/>
      <c r="AE61" s="258"/>
      <c r="AF61" s="258"/>
      <c r="AG61" s="258"/>
      <c r="AH61" s="258"/>
      <c r="AI61" s="258"/>
      <c r="AJ61" s="258"/>
      <c r="AK61" s="320" t="s">
        <v>549</v>
      </c>
      <c r="AL61" s="343"/>
      <c r="AM61" s="344">
        <v>6926603</v>
      </c>
      <c r="AN61" s="345">
        <v>90636</v>
      </c>
      <c r="AO61" s="346">
        <v>-11</v>
      </c>
      <c r="AP61" s="347">
        <v>70433</v>
      </c>
      <c r="AQ61" s="348">
        <v>1.3</v>
      </c>
      <c r="AR61" s="334">
        <v>-12.3</v>
      </c>
    </row>
    <row r="62" spans="1:44" ht="13.2" x14ac:dyDescent="0.2">
      <c r="A62" s="262"/>
      <c r="B62" s="258"/>
      <c r="C62" s="258"/>
      <c r="D62" s="258"/>
      <c r="E62" s="258"/>
      <c r="F62" s="258"/>
      <c r="G62" s="258"/>
      <c r="H62" s="258"/>
      <c r="I62" s="258"/>
      <c r="J62" s="258"/>
      <c r="K62" s="258"/>
      <c r="L62" s="258"/>
      <c r="M62" s="258"/>
      <c r="N62" s="258"/>
      <c r="O62" s="258"/>
      <c r="P62" s="258"/>
      <c r="Q62" s="258"/>
      <c r="R62" s="258"/>
      <c r="S62" s="258"/>
      <c r="T62" s="258"/>
      <c r="U62" s="258"/>
      <c r="V62" s="258"/>
      <c r="W62" s="258"/>
      <c r="X62" s="258"/>
      <c r="Y62" s="258"/>
      <c r="Z62" s="258"/>
      <c r="AA62" s="258"/>
      <c r="AB62" s="258"/>
      <c r="AC62" s="258"/>
      <c r="AD62" s="258"/>
      <c r="AE62" s="258"/>
      <c r="AF62" s="258"/>
      <c r="AG62" s="258"/>
      <c r="AH62" s="258"/>
      <c r="AI62" s="258"/>
      <c r="AJ62" s="258"/>
      <c r="AK62" s="335"/>
      <c r="AL62" s="336" t="s">
        <v>544</v>
      </c>
      <c r="AM62" s="337">
        <v>3346605</v>
      </c>
      <c r="AN62" s="338">
        <v>43847</v>
      </c>
      <c r="AO62" s="339">
        <v>-9</v>
      </c>
      <c r="AP62" s="340">
        <v>37930</v>
      </c>
      <c r="AQ62" s="341">
        <v>0.2</v>
      </c>
      <c r="AR62" s="342">
        <v>-9.1999999999999993</v>
      </c>
    </row>
    <row r="63" spans="1:44" ht="13.2" x14ac:dyDescent="0.2">
      <c r="A63" s="262"/>
      <c r="B63" s="258"/>
      <c r="C63" s="258"/>
      <c r="D63" s="258"/>
      <c r="E63" s="258"/>
      <c r="F63" s="258"/>
      <c r="G63" s="258"/>
      <c r="H63" s="258"/>
      <c r="I63" s="258"/>
      <c r="J63" s="258"/>
      <c r="K63" s="258"/>
      <c r="L63" s="258"/>
      <c r="M63" s="258"/>
      <c r="N63" s="258"/>
      <c r="O63" s="258"/>
      <c r="P63" s="258"/>
      <c r="Q63" s="258"/>
      <c r="R63" s="258"/>
      <c r="S63" s="258"/>
      <c r="T63" s="258"/>
      <c r="U63" s="258"/>
      <c r="V63" s="258"/>
      <c r="W63" s="258"/>
      <c r="X63" s="258"/>
      <c r="Y63" s="258"/>
      <c r="Z63" s="258"/>
      <c r="AA63" s="258"/>
      <c r="AB63" s="258"/>
      <c r="AC63" s="258"/>
      <c r="AD63" s="258"/>
      <c r="AE63" s="258"/>
      <c r="AF63" s="258"/>
      <c r="AG63" s="258"/>
      <c r="AH63" s="258"/>
      <c r="AI63" s="258"/>
      <c r="AJ63" s="258"/>
      <c r="AK63" s="258"/>
      <c r="AL63" s="258"/>
      <c r="AM63" s="258"/>
      <c r="AN63" s="258"/>
      <c r="AO63" s="258"/>
      <c r="AP63" s="258"/>
      <c r="AQ63" s="258"/>
      <c r="AR63" s="258"/>
    </row>
    <row r="64" spans="1:44" ht="13.2" x14ac:dyDescent="0.2">
      <c r="A64" s="262"/>
      <c r="B64" s="258"/>
      <c r="C64" s="258"/>
      <c r="D64" s="258"/>
      <c r="E64" s="258"/>
      <c r="F64" s="258"/>
      <c r="G64" s="258"/>
      <c r="H64" s="258"/>
      <c r="I64" s="258"/>
      <c r="J64" s="258"/>
      <c r="K64" s="258"/>
      <c r="L64" s="258"/>
      <c r="M64" s="258"/>
      <c r="N64" s="258"/>
      <c r="O64" s="258"/>
      <c r="P64" s="258"/>
      <c r="Q64" s="258"/>
      <c r="R64" s="258"/>
      <c r="S64" s="258"/>
      <c r="T64" s="258"/>
      <c r="U64" s="258"/>
      <c r="V64" s="258"/>
      <c r="W64" s="258"/>
      <c r="X64" s="258"/>
      <c r="Y64" s="258"/>
      <c r="Z64" s="258"/>
      <c r="AA64" s="258"/>
      <c r="AB64" s="258"/>
      <c r="AC64" s="258"/>
      <c r="AD64" s="258"/>
      <c r="AE64" s="258"/>
      <c r="AF64" s="258"/>
      <c r="AG64" s="258"/>
      <c r="AH64" s="258"/>
      <c r="AI64" s="258"/>
      <c r="AJ64" s="258"/>
      <c r="AK64" s="258"/>
      <c r="AL64" s="258"/>
      <c r="AM64" s="258"/>
      <c r="AN64" s="258"/>
      <c r="AO64" s="258"/>
      <c r="AP64" s="258"/>
      <c r="AQ64" s="258"/>
      <c r="AR64" s="258"/>
    </row>
    <row r="65" spans="1:46" ht="13.2" x14ac:dyDescent="0.2">
      <c r="A65" s="262"/>
      <c r="B65" s="258"/>
      <c r="C65" s="258"/>
      <c r="D65" s="258"/>
      <c r="E65" s="258"/>
      <c r="F65" s="258"/>
      <c r="G65" s="258"/>
      <c r="H65" s="258"/>
      <c r="I65" s="258"/>
      <c r="J65" s="258"/>
      <c r="K65" s="258"/>
      <c r="L65" s="258"/>
      <c r="M65" s="258"/>
      <c r="N65" s="258"/>
      <c r="O65" s="258"/>
      <c r="P65" s="258"/>
      <c r="Q65" s="258"/>
      <c r="R65" s="258"/>
      <c r="S65" s="258"/>
      <c r="T65" s="258"/>
      <c r="U65" s="258"/>
      <c r="V65" s="258"/>
      <c r="W65" s="258"/>
      <c r="X65" s="258"/>
      <c r="Y65" s="258"/>
      <c r="Z65" s="258"/>
      <c r="AA65" s="258"/>
      <c r="AB65" s="258"/>
      <c r="AC65" s="258"/>
      <c r="AD65" s="258"/>
      <c r="AE65" s="258"/>
      <c r="AF65" s="258"/>
      <c r="AG65" s="258"/>
      <c r="AH65" s="258"/>
      <c r="AI65" s="258"/>
      <c r="AJ65" s="258"/>
      <c r="AK65" s="258"/>
      <c r="AL65" s="258"/>
      <c r="AM65" s="258"/>
      <c r="AN65" s="258"/>
      <c r="AO65" s="258"/>
      <c r="AP65" s="258"/>
      <c r="AQ65" s="258"/>
      <c r="AR65" s="258"/>
    </row>
    <row r="66" spans="1:46" ht="13.2" x14ac:dyDescent="0.2">
      <c r="A66" s="349"/>
      <c r="B66" s="316"/>
      <c r="C66" s="316"/>
      <c r="D66" s="316"/>
      <c r="E66" s="316"/>
      <c r="F66" s="316"/>
      <c r="G66" s="316"/>
      <c r="H66" s="316"/>
      <c r="I66" s="316"/>
      <c r="J66" s="316"/>
      <c r="K66" s="316"/>
      <c r="L66" s="316"/>
      <c r="M66" s="316"/>
      <c r="N66" s="316"/>
      <c r="O66" s="316"/>
      <c r="P66" s="316"/>
      <c r="Q66" s="316"/>
      <c r="R66" s="316"/>
      <c r="S66" s="316"/>
      <c r="T66" s="316"/>
      <c r="U66" s="316"/>
      <c r="V66" s="316"/>
      <c r="W66" s="316"/>
      <c r="X66" s="316"/>
      <c r="Y66" s="316"/>
      <c r="Z66" s="316"/>
      <c r="AA66" s="316"/>
      <c r="AB66" s="316"/>
      <c r="AC66" s="316"/>
      <c r="AD66" s="316"/>
      <c r="AE66" s="316"/>
      <c r="AF66" s="316"/>
      <c r="AG66" s="316"/>
      <c r="AH66" s="316"/>
      <c r="AI66" s="316"/>
      <c r="AJ66" s="316"/>
      <c r="AK66" s="316"/>
      <c r="AL66" s="316"/>
      <c r="AM66" s="316"/>
      <c r="AN66" s="316"/>
      <c r="AO66" s="316"/>
      <c r="AP66" s="316"/>
      <c r="AQ66" s="316"/>
      <c r="AR66" s="316"/>
      <c r="AS66" s="350"/>
    </row>
    <row r="67" spans="1:46" ht="13.5" hidden="1" customHeight="1" x14ac:dyDescent="0.2">
      <c r="AK67" s="258"/>
      <c r="AL67" s="258"/>
      <c r="AM67" s="258"/>
      <c r="AN67" s="258"/>
      <c r="AO67" s="258"/>
      <c r="AP67" s="258"/>
      <c r="AQ67" s="258"/>
      <c r="AR67" s="258"/>
      <c r="AS67" s="258"/>
      <c r="AT67" s="258"/>
    </row>
    <row r="68" spans="1:46" ht="13.5" hidden="1" customHeight="1" x14ac:dyDescent="0.2">
      <c r="AK68" s="258"/>
      <c r="AL68" s="258"/>
      <c r="AM68" s="258"/>
      <c r="AN68" s="258"/>
      <c r="AO68" s="258"/>
      <c r="AP68" s="258"/>
      <c r="AQ68" s="258"/>
      <c r="AR68" s="258"/>
    </row>
    <row r="69" spans="1:46" ht="13.5" hidden="1" customHeight="1" x14ac:dyDescent="0.2">
      <c r="AK69" s="258"/>
      <c r="AL69" s="258"/>
      <c r="AM69" s="258"/>
      <c r="AN69" s="258"/>
      <c r="AO69" s="258"/>
      <c r="AP69" s="258"/>
      <c r="AQ69" s="258"/>
      <c r="AR69" s="258"/>
    </row>
    <row r="70" spans="1:46" ht="13.2" hidden="1" x14ac:dyDescent="0.2">
      <c r="AK70" s="258"/>
      <c r="AL70" s="258"/>
      <c r="AM70" s="258"/>
      <c r="AN70" s="258"/>
      <c r="AO70" s="258"/>
      <c r="AP70" s="258"/>
      <c r="AQ70" s="258"/>
      <c r="AR70" s="258"/>
    </row>
    <row r="71" spans="1:46" ht="13.2" hidden="1" x14ac:dyDescent="0.2">
      <c r="AK71" s="258"/>
      <c r="AL71" s="258"/>
      <c r="AM71" s="258"/>
      <c r="AN71" s="258"/>
      <c r="AO71" s="258"/>
      <c r="AP71" s="258"/>
      <c r="AQ71" s="258"/>
      <c r="AR71" s="258"/>
    </row>
    <row r="72" spans="1:46" ht="13.2" hidden="1" x14ac:dyDescent="0.2">
      <c r="AK72" s="258"/>
      <c r="AL72" s="258"/>
      <c r="AM72" s="258"/>
      <c r="AN72" s="258"/>
      <c r="AO72" s="258"/>
      <c r="AP72" s="258"/>
      <c r="AQ72" s="258"/>
      <c r="AR72" s="258"/>
    </row>
    <row r="73" spans="1:46" ht="13.2" hidden="1" x14ac:dyDescent="0.2">
      <c r="AK73" s="258"/>
      <c r="AL73" s="258"/>
      <c r="AM73" s="258"/>
      <c r="AN73" s="258"/>
      <c r="AO73" s="258"/>
      <c r="AP73" s="258"/>
      <c r="AQ73" s="258"/>
      <c r="AR73" s="258"/>
    </row>
  </sheetData>
  <sheetProtection algorithmName="SHA-512" hashValue="mfPo9Zqd8S45Gffj3OsJS554CJrP2k1u0uEvi5riC1sWDoOFx9lmuKCrwzf0gaQrRQkanKSrApVnWX2+GuZn5Q==" saltValue="ohYrFXuRteFii0NxrfUq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26:AS26"/>
    <mergeCell ref="AO7:AO8"/>
    <mergeCell ref="AK9:AN9"/>
    <mergeCell ref="AK10:AN10"/>
    <mergeCell ref="AK11:AN11"/>
    <mergeCell ref="AK12:AN12"/>
    <mergeCell ref="AK13:AN13"/>
    <mergeCell ref="AK14:AN14"/>
    <mergeCell ref="AK15:AN15"/>
    <mergeCell ref="AK16:AN16"/>
    <mergeCell ref="AK21:AN21"/>
    <mergeCell ref="AK22:AN22"/>
  </mergeCells>
  <phoneticPr fontId="2"/>
  <printOptions horizontalCentered="1"/>
  <pageMargins left="0.39370078740157483" right="0.19685039370078741" top="0.39370078740157483" bottom="0.31496062992125984" header="0.51181102362204722" footer="0"/>
  <pageSetup paperSize="9" scale="59"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75" zoomScaleNormal="75" zoomScaleSheetLayoutView="55" workbookViewId="0"/>
  </sheetViews>
  <sheetFormatPr defaultColWidth="0" defaultRowHeight="13.5" customHeight="1" zeroHeight="1" x14ac:dyDescent="0.2"/>
  <cols>
    <col min="1" max="125" width="2.44140625" style="256" customWidth="1"/>
    <col min="126" max="16384" width="9" style="255" hidden="1"/>
  </cols>
  <sheetData>
    <row r="1" spans="2:125" ht="13.5" customHeight="1" x14ac:dyDescent="0.2">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2:125" ht="13.2" x14ac:dyDescent="0.2">
      <c r="B2" s="255"/>
      <c r="DG2" s="255"/>
    </row>
    <row r="3" spans="2:125" ht="13.2" x14ac:dyDescent="0.2">
      <c r="C3" s="255"/>
      <c r="D3" s="255"/>
      <c r="E3" s="255"/>
      <c r="F3" s="255"/>
      <c r="G3" s="255"/>
      <c r="H3" s="255"/>
      <c r="I3" s="255"/>
      <c r="J3" s="255"/>
      <c r="K3" s="255"/>
      <c r="L3" s="255"/>
      <c r="M3" s="255"/>
      <c r="N3" s="255"/>
      <c r="O3" s="255"/>
      <c r="P3" s="255"/>
      <c r="Q3" s="255"/>
      <c r="R3" s="255"/>
      <c r="S3" s="255"/>
      <c r="T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H3" s="255"/>
      <c r="DI3" s="255"/>
      <c r="DJ3" s="255"/>
      <c r="DK3" s="255"/>
      <c r="DL3" s="255"/>
      <c r="DM3" s="255"/>
      <c r="DN3" s="255"/>
      <c r="DO3" s="255"/>
      <c r="DP3" s="255"/>
      <c r="DQ3" s="255"/>
      <c r="DR3" s="255"/>
      <c r="DS3" s="255"/>
      <c r="DT3" s="255"/>
      <c r="DU3" s="255"/>
    </row>
    <row r="4" spans="2:125" ht="13.2" x14ac:dyDescent="0.2"/>
    <row r="5" spans="2:125" ht="13.2" x14ac:dyDescent="0.2"/>
    <row r="6" spans="2:125" ht="13.2" x14ac:dyDescent="0.2"/>
    <row r="7" spans="2:125" ht="13.2" x14ac:dyDescent="0.2"/>
    <row r="8" spans="2:125" ht="13.2" x14ac:dyDescent="0.2"/>
    <row r="9" spans="2:125" ht="13.2" x14ac:dyDescent="0.2">
      <c r="DU9" s="255"/>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55"/>
    </row>
    <row r="18" spans="125:125" ht="13.2" x14ac:dyDescent="0.2"/>
    <row r="19" spans="125:125" ht="13.2" x14ac:dyDescent="0.2"/>
    <row r="20" spans="125:125" ht="13.2" x14ac:dyDescent="0.2">
      <c r="DU20" s="255"/>
    </row>
    <row r="21" spans="125:125" ht="13.2" x14ac:dyDescent="0.2">
      <c r="DU21" s="255"/>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55"/>
    </row>
    <row r="29" spans="125:125" ht="13.2" x14ac:dyDescent="0.2"/>
    <row r="30" spans="125:125" ht="13.2" x14ac:dyDescent="0.2"/>
    <row r="31" spans="125:125" ht="13.2" x14ac:dyDescent="0.2"/>
    <row r="32" spans="125:125" ht="13.2" x14ac:dyDescent="0.2"/>
    <row r="33" spans="2:125" ht="13.2" x14ac:dyDescent="0.2">
      <c r="B33" s="255"/>
      <c r="G33" s="255"/>
      <c r="I33" s="255"/>
    </row>
    <row r="34" spans="2:125" ht="13.2" x14ac:dyDescent="0.2">
      <c r="C34" s="255"/>
      <c r="P34" s="255"/>
      <c r="DE34" s="255"/>
      <c r="DH34" s="255"/>
    </row>
    <row r="35" spans="2:125" ht="13.2" x14ac:dyDescent="0.2">
      <c r="D35" s="255"/>
      <c r="E35" s="255"/>
      <c r="DG35" s="255"/>
      <c r="DJ35" s="255"/>
      <c r="DP35" s="255"/>
      <c r="DQ35" s="255"/>
      <c r="DR35" s="255"/>
      <c r="DS35" s="255"/>
      <c r="DT35" s="255"/>
      <c r="DU35" s="255"/>
    </row>
    <row r="36" spans="2:125" ht="13.2" x14ac:dyDescent="0.2">
      <c r="F36" s="255"/>
      <c r="H36" s="255"/>
      <c r="J36" s="255"/>
      <c r="K36" s="255"/>
      <c r="L36" s="255"/>
      <c r="M36" s="255"/>
      <c r="N36" s="255"/>
      <c r="O36" s="255"/>
      <c r="Q36" s="255"/>
      <c r="R36" s="255"/>
      <c r="S36" s="255"/>
      <c r="T36" s="255"/>
      <c r="U36" s="255"/>
      <c r="V36" s="255"/>
      <c r="W36" s="255"/>
      <c r="X36" s="255"/>
      <c r="Y36" s="255"/>
      <c r="Z36" s="255"/>
      <c r="AA36" s="255"/>
      <c r="AB36" s="255"/>
      <c r="AC36" s="255"/>
      <c r="AD36" s="255"/>
      <c r="AE36" s="255"/>
      <c r="AF36" s="255"/>
      <c r="AG36" s="255"/>
      <c r="AH36" s="255"/>
      <c r="AI36" s="255"/>
      <c r="AJ36" s="255"/>
      <c r="AK36" s="255"/>
      <c r="AL36" s="255"/>
      <c r="AM36" s="255"/>
      <c r="AN36" s="255"/>
      <c r="AO36" s="255"/>
      <c r="AP36" s="255"/>
      <c r="AQ36" s="255"/>
      <c r="AR36" s="255"/>
      <c r="AS36" s="255"/>
      <c r="AT36" s="255"/>
      <c r="AU36" s="255"/>
      <c r="AV36" s="255"/>
      <c r="AW36" s="255"/>
      <c r="AX36" s="255"/>
      <c r="AY36" s="255"/>
      <c r="AZ36" s="255"/>
      <c r="BA36" s="255"/>
      <c r="BB36" s="255"/>
      <c r="BC36" s="255"/>
      <c r="BD36" s="255"/>
      <c r="BE36" s="255"/>
      <c r="BF36" s="255"/>
      <c r="BG36" s="255"/>
      <c r="BH36" s="255"/>
      <c r="BI36" s="255"/>
      <c r="BJ36" s="255"/>
      <c r="BK36" s="255"/>
      <c r="BL36" s="255"/>
      <c r="BM36" s="255"/>
      <c r="BN36" s="255"/>
      <c r="BO36" s="255"/>
      <c r="BP36" s="255"/>
      <c r="BQ36" s="255"/>
      <c r="BR36" s="255"/>
      <c r="BS36" s="255"/>
      <c r="BT36" s="255"/>
      <c r="BU36" s="255"/>
      <c r="BV36" s="255"/>
      <c r="BW36" s="255"/>
      <c r="BX36" s="255"/>
      <c r="BY36" s="255"/>
      <c r="BZ36" s="255"/>
      <c r="CA36" s="255"/>
      <c r="CB36" s="255"/>
      <c r="CC36" s="255"/>
      <c r="CD36" s="255"/>
      <c r="CE36" s="255"/>
      <c r="CF36" s="255"/>
      <c r="CG36" s="255"/>
      <c r="CH36" s="255"/>
      <c r="CI36" s="255"/>
      <c r="CJ36" s="255"/>
      <c r="CK36" s="255"/>
      <c r="CL36" s="255"/>
      <c r="CM36" s="255"/>
      <c r="CN36" s="255"/>
      <c r="CO36" s="255"/>
      <c r="CP36" s="255"/>
      <c r="CQ36" s="255"/>
      <c r="CR36" s="255"/>
      <c r="CS36" s="255"/>
      <c r="CT36" s="255"/>
      <c r="CU36" s="255"/>
      <c r="CV36" s="255"/>
      <c r="CW36" s="255"/>
      <c r="CX36" s="255"/>
      <c r="CY36" s="255"/>
      <c r="CZ36" s="255"/>
      <c r="DA36" s="255"/>
      <c r="DB36" s="255"/>
      <c r="DC36" s="255"/>
      <c r="DD36" s="255"/>
      <c r="DF36" s="255"/>
      <c r="DI36" s="255"/>
      <c r="DK36" s="255"/>
      <c r="DL36" s="255"/>
      <c r="DM36" s="255"/>
      <c r="DN36" s="255"/>
      <c r="DO36" s="255"/>
      <c r="DP36" s="255"/>
      <c r="DQ36" s="255"/>
      <c r="DR36" s="255"/>
      <c r="DS36" s="255"/>
      <c r="DT36" s="255"/>
      <c r="DU36" s="255"/>
    </row>
    <row r="37" spans="2:125" ht="13.2" x14ac:dyDescent="0.2">
      <c r="DU37" s="255"/>
    </row>
    <row r="38" spans="2:125" ht="13.2" x14ac:dyDescent="0.2">
      <c r="DT38" s="255"/>
      <c r="DU38" s="255"/>
    </row>
    <row r="39" spans="2:125" ht="13.2" x14ac:dyDescent="0.2"/>
    <row r="40" spans="2:125" ht="13.2" x14ac:dyDescent="0.2">
      <c r="DH40" s="255"/>
    </row>
    <row r="41" spans="2:125" ht="13.2" x14ac:dyDescent="0.2">
      <c r="DE41" s="255"/>
    </row>
    <row r="42" spans="2:125" ht="13.2" x14ac:dyDescent="0.2">
      <c r="DG42" s="255"/>
      <c r="DJ42" s="255"/>
    </row>
    <row r="43" spans="2:125" ht="13.2" x14ac:dyDescent="0.2">
      <c r="Q43" s="255"/>
      <c r="R43" s="255"/>
      <c r="S43" s="255"/>
      <c r="T43" s="255"/>
      <c r="U43" s="255"/>
      <c r="V43" s="255"/>
      <c r="W43" s="255"/>
      <c r="X43" s="255"/>
      <c r="Y43" s="255"/>
      <c r="Z43" s="255"/>
      <c r="AA43" s="255"/>
      <c r="AB43" s="255"/>
      <c r="AC43" s="255"/>
      <c r="AD43" s="255"/>
      <c r="AE43" s="255"/>
      <c r="AF43" s="255"/>
      <c r="AG43" s="255"/>
      <c r="AH43" s="255"/>
      <c r="AI43" s="255"/>
      <c r="AJ43" s="255"/>
      <c r="AK43" s="255"/>
      <c r="AL43" s="255"/>
      <c r="AM43" s="255"/>
      <c r="AN43" s="255"/>
      <c r="AO43" s="255"/>
      <c r="AP43" s="255"/>
      <c r="AQ43" s="255"/>
      <c r="AR43" s="255"/>
      <c r="AS43" s="255"/>
      <c r="AT43" s="255"/>
      <c r="AU43" s="255"/>
      <c r="AV43" s="255"/>
      <c r="AW43" s="255"/>
      <c r="AX43" s="255"/>
      <c r="AY43" s="255"/>
      <c r="AZ43" s="255"/>
      <c r="BA43" s="255"/>
      <c r="BB43" s="255"/>
      <c r="BC43" s="255"/>
      <c r="BD43" s="255"/>
      <c r="BE43" s="255"/>
      <c r="BF43" s="255"/>
      <c r="BG43" s="255"/>
      <c r="BH43" s="255"/>
      <c r="BI43" s="255"/>
      <c r="BJ43" s="255"/>
      <c r="BK43" s="255"/>
      <c r="BL43" s="255"/>
      <c r="BM43" s="255"/>
      <c r="BN43" s="255"/>
      <c r="BO43" s="255"/>
      <c r="BP43" s="255"/>
      <c r="BQ43" s="255"/>
      <c r="BR43" s="255"/>
      <c r="BS43" s="255"/>
      <c r="BT43" s="255"/>
      <c r="BU43" s="255"/>
      <c r="BV43" s="255"/>
      <c r="BW43" s="255"/>
      <c r="BX43" s="255"/>
      <c r="BY43" s="255"/>
      <c r="BZ43" s="255"/>
      <c r="CA43" s="255"/>
      <c r="CB43" s="255"/>
      <c r="CC43" s="255"/>
      <c r="CD43" s="255"/>
      <c r="CE43" s="255"/>
      <c r="CF43" s="255"/>
      <c r="CG43" s="255"/>
      <c r="CH43" s="255"/>
      <c r="CI43" s="255"/>
      <c r="CJ43" s="255"/>
      <c r="CK43" s="255"/>
      <c r="CL43" s="255"/>
      <c r="CM43" s="255"/>
      <c r="CN43" s="255"/>
      <c r="CO43" s="255"/>
      <c r="CP43" s="255"/>
      <c r="CQ43" s="255"/>
      <c r="CR43" s="255"/>
      <c r="CS43" s="255"/>
      <c r="CT43" s="255"/>
      <c r="CU43" s="255"/>
      <c r="CV43" s="255"/>
      <c r="CW43" s="255"/>
      <c r="CX43" s="255"/>
      <c r="CY43" s="255"/>
      <c r="CZ43" s="255"/>
      <c r="DA43" s="255"/>
      <c r="DB43" s="255"/>
      <c r="DC43" s="255"/>
      <c r="DD43" s="255"/>
      <c r="DF43" s="255"/>
      <c r="DI43" s="255"/>
      <c r="DK43" s="255"/>
      <c r="DL43" s="255"/>
      <c r="DM43" s="255"/>
      <c r="DN43" s="255"/>
      <c r="DO43" s="255"/>
      <c r="DP43" s="255"/>
      <c r="DQ43" s="255"/>
      <c r="DR43" s="255"/>
      <c r="DS43" s="255"/>
      <c r="DT43" s="255"/>
      <c r="DU43" s="255"/>
    </row>
    <row r="44" spans="2:125" ht="13.2" x14ac:dyDescent="0.2">
      <c r="DU44" s="255"/>
    </row>
    <row r="45" spans="2:125" ht="13.2" x14ac:dyDescent="0.2"/>
    <row r="46" spans="2:125" ht="13.2" x14ac:dyDescent="0.2"/>
    <row r="47" spans="2:125" ht="13.2" x14ac:dyDescent="0.2"/>
    <row r="48" spans="2:125" ht="13.2" x14ac:dyDescent="0.2">
      <c r="DT48" s="255"/>
      <c r="DU48" s="255"/>
    </row>
    <row r="49" spans="120:125" ht="13.2" x14ac:dyDescent="0.2">
      <c r="DU49" s="255"/>
    </row>
    <row r="50" spans="120:125" ht="13.2" x14ac:dyDescent="0.2">
      <c r="DU50" s="255"/>
    </row>
    <row r="51" spans="120:125" ht="13.2" x14ac:dyDescent="0.2">
      <c r="DP51" s="255"/>
      <c r="DQ51" s="255"/>
      <c r="DR51" s="255"/>
      <c r="DS51" s="255"/>
      <c r="DT51" s="255"/>
      <c r="DU51" s="255"/>
    </row>
    <row r="52" spans="120:125" ht="13.2" x14ac:dyDescent="0.2"/>
    <row r="53" spans="120:125" ht="13.2" x14ac:dyDescent="0.2"/>
    <row r="54" spans="120:125" ht="13.2" x14ac:dyDescent="0.2">
      <c r="DU54" s="255"/>
    </row>
    <row r="55" spans="120:125" ht="13.2" x14ac:dyDescent="0.2"/>
    <row r="56" spans="120:125" ht="13.2" x14ac:dyDescent="0.2"/>
    <row r="57" spans="120:125" ht="13.2" x14ac:dyDescent="0.2"/>
    <row r="58" spans="120:125" ht="13.2" x14ac:dyDescent="0.2">
      <c r="DU58" s="255"/>
    </row>
    <row r="59" spans="120:125" ht="13.2" x14ac:dyDescent="0.2"/>
    <row r="60" spans="120:125" ht="13.2" x14ac:dyDescent="0.2"/>
    <row r="61" spans="120:125" ht="13.2" x14ac:dyDescent="0.2"/>
    <row r="62" spans="120:125" ht="13.2" x14ac:dyDescent="0.2"/>
    <row r="63" spans="120:125" ht="13.2" x14ac:dyDescent="0.2">
      <c r="DU63" s="255"/>
    </row>
    <row r="64" spans="120:125" ht="13.2" x14ac:dyDescent="0.2">
      <c r="DT64" s="255"/>
      <c r="DU64" s="255"/>
    </row>
    <row r="65" spans="123:125" ht="13.2" x14ac:dyDescent="0.2"/>
    <row r="66" spans="123:125" ht="13.2" x14ac:dyDescent="0.2"/>
    <row r="67" spans="123:125" ht="13.2" x14ac:dyDescent="0.2"/>
    <row r="68" spans="123:125" ht="13.2" x14ac:dyDescent="0.2"/>
    <row r="69" spans="123:125" ht="13.2" x14ac:dyDescent="0.2">
      <c r="DS69" s="255"/>
      <c r="DT69" s="255"/>
      <c r="DU69" s="255"/>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55"/>
    </row>
    <row r="83" spans="116:125" ht="13.2" x14ac:dyDescent="0.2">
      <c r="DM83" s="255"/>
      <c r="DN83" s="255"/>
      <c r="DO83" s="255"/>
      <c r="DP83" s="255"/>
      <c r="DQ83" s="255"/>
      <c r="DR83" s="255"/>
      <c r="DS83" s="255"/>
      <c r="DT83" s="255"/>
      <c r="DU83" s="255"/>
    </row>
    <row r="84" spans="116:125" ht="13.2" x14ac:dyDescent="0.2"/>
    <row r="85" spans="116:125" ht="13.2" x14ac:dyDescent="0.2"/>
    <row r="86" spans="116:125" ht="13.2" x14ac:dyDescent="0.2"/>
    <row r="87" spans="116:125" ht="13.2" x14ac:dyDescent="0.2"/>
    <row r="88" spans="116:125" ht="13.2" x14ac:dyDescent="0.2">
      <c r="DU88" s="255"/>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55"/>
      <c r="DT94" s="255"/>
      <c r="DU94" s="255"/>
    </row>
    <row r="95" spans="116:125" ht="13.5" customHeight="1" x14ac:dyDescent="0.2">
      <c r="DU95" s="255"/>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55"/>
    </row>
    <row r="102" spans="124:125" ht="13.5" customHeight="1" x14ac:dyDescent="0.2"/>
    <row r="103" spans="124:125" ht="13.5" customHeight="1" x14ac:dyDescent="0.2"/>
    <row r="104" spans="124:125" ht="13.5" customHeight="1" x14ac:dyDescent="0.2">
      <c r="DT104" s="255"/>
      <c r="DU104" s="255"/>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5" t="s">
        <v>551</v>
      </c>
    </row>
    <row r="120" spans="125:125" ht="13.5" hidden="1" customHeight="1" x14ac:dyDescent="0.2"/>
    <row r="121" spans="125:125" ht="13.5" hidden="1" customHeight="1" x14ac:dyDescent="0.2">
      <c r="DU121" s="255"/>
    </row>
  </sheetData>
  <sheetProtection algorithmName="SHA-512" hashValue="c20LHOrVadDACeV5w4pZksXG9a+5oBCTv+cONXDAFVFebCudP+TP2LQrt4GEPFXsU2OUXWK7k23E175rhkTvKw==" saltValue="GInrkAOcge8mO8CtQNet/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75" zoomScaleNormal="75" zoomScaleSheetLayoutView="55" workbookViewId="0">
      <selection activeCell="B3" sqref="B3"/>
    </sheetView>
  </sheetViews>
  <sheetFormatPr defaultColWidth="0" defaultRowHeight="13.5" customHeight="1" zeroHeight="1" x14ac:dyDescent="0.2"/>
  <cols>
    <col min="1" max="125" width="2.44140625" style="256" customWidth="1"/>
    <col min="126" max="142" width="0" style="255" hidden="1" customWidth="1"/>
    <col min="143" max="16384" width="9" style="255" hidden="1"/>
  </cols>
  <sheetData>
    <row r="1" spans="1:125" ht="13.5" customHeight="1" x14ac:dyDescent="0.2">
      <c r="A1" s="255"/>
      <c r="B1" s="255"/>
      <c r="C1" s="255"/>
      <c r="D1" s="255"/>
      <c r="E1" s="255"/>
      <c r="F1" s="255"/>
      <c r="G1" s="255"/>
      <c r="H1" s="255"/>
      <c r="I1" s="255"/>
      <c r="J1" s="255"/>
      <c r="K1" s="255"/>
      <c r="L1" s="255"/>
      <c r="M1" s="255"/>
      <c r="N1" s="255"/>
      <c r="O1" s="255"/>
      <c r="P1" s="255"/>
      <c r="Q1" s="255"/>
      <c r="R1" s="255"/>
      <c r="S1" s="255"/>
      <c r="T1" s="255"/>
      <c r="U1" s="255"/>
      <c r="V1" s="255"/>
      <c r="W1" s="255"/>
      <c r="X1" s="255"/>
      <c r="Y1" s="255"/>
      <c r="Z1" s="255"/>
      <c r="AA1" s="255"/>
      <c r="AB1" s="255"/>
      <c r="AC1" s="255"/>
      <c r="AD1" s="255"/>
      <c r="AE1" s="255"/>
      <c r="AF1" s="255"/>
      <c r="AG1" s="255"/>
      <c r="AH1" s="255"/>
      <c r="AI1" s="255"/>
      <c r="AJ1" s="255"/>
      <c r="AK1" s="255"/>
      <c r="AL1" s="255"/>
      <c r="AM1" s="255"/>
      <c r="AN1" s="255"/>
      <c r="AO1" s="255"/>
      <c r="AP1" s="255"/>
      <c r="AQ1" s="255"/>
      <c r="AR1" s="255"/>
      <c r="AS1" s="255"/>
      <c r="AT1" s="255"/>
      <c r="AU1" s="255"/>
      <c r="AV1" s="255"/>
      <c r="AW1" s="255"/>
      <c r="AX1" s="255"/>
      <c r="AY1" s="255"/>
      <c r="AZ1" s="255"/>
      <c r="BA1" s="255"/>
      <c r="BB1" s="255"/>
      <c r="BC1" s="255"/>
      <c r="BD1" s="255"/>
      <c r="BE1" s="255"/>
      <c r="BF1" s="255"/>
      <c r="BG1" s="255"/>
      <c r="BH1" s="255"/>
      <c r="BI1" s="255"/>
      <c r="BJ1" s="255"/>
      <c r="BK1" s="255"/>
      <c r="BL1" s="255"/>
      <c r="BM1" s="255"/>
      <c r="BN1" s="255"/>
      <c r="BO1" s="255"/>
      <c r="BP1" s="255"/>
      <c r="BQ1" s="255"/>
      <c r="BR1" s="255"/>
      <c r="BS1" s="255"/>
      <c r="BT1" s="255"/>
      <c r="BU1" s="255"/>
      <c r="BV1" s="255"/>
      <c r="BW1" s="255"/>
      <c r="BX1" s="255"/>
      <c r="BY1" s="255"/>
      <c r="BZ1" s="255"/>
      <c r="CA1" s="255"/>
      <c r="CB1" s="255"/>
      <c r="CC1" s="255"/>
      <c r="CD1" s="255"/>
      <c r="CE1" s="255"/>
      <c r="CF1" s="255"/>
      <c r="CG1" s="255"/>
      <c r="CH1" s="255"/>
      <c r="CI1" s="255"/>
      <c r="CJ1" s="255"/>
      <c r="CK1" s="255"/>
      <c r="CL1" s="255"/>
      <c r="CM1" s="255"/>
      <c r="CN1" s="255"/>
      <c r="CO1" s="255"/>
      <c r="CP1" s="255"/>
      <c r="CQ1" s="255"/>
      <c r="CR1" s="255"/>
      <c r="CS1" s="255"/>
      <c r="CT1" s="255"/>
      <c r="CU1" s="255"/>
      <c r="CV1" s="255"/>
      <c r="CW1" s="255"/>
      <c r="CX1" s="255"/>
      <c r="CY1" s="255"/>
      <c r="CZ1" s="255"/>
      <c r="DA1" s="255"/>
      <c r="DB1" s="255"/>
      <c r="DC1" s="255"/>
      <c r="DD1" s="255"/>
      <c r="DE1" s="255"/>
      <c r="DF1" s="255"/>
      <c r="DG1" s="255"/>
      <c r="DH1" s="255"/>
      <c r="DI1" s="255"/>
      <c r="DJ1" s="255"/>
      <c r="DK1" s="255"/>
      <c r="DL1" s="255"/>
      <c r="DM1" s="255"/>
      <c r="DN1" s="255"/>
      <c r="DO1" s="255"/>
      <c r="DP1" s="255"/>
      <c r="DQ1" s="255"/>
      <c r="DR1" s="255"/>
      <c r="DS1" s="255"/>
      <c r="DT1" s="255"/>
      <c r="DU1" s="255"/>
    </row>
    <row r="2" spans="1:125" ht="13.2" x14ac:dyDescent="0.2">
      <c r="B2" s="255"/>
      <c r="T2" s="255"/>
    </row>
    <row r="3" spans="1:125" ht="13.2" x14ac:dyDescent="0.2">
      <c r="C3" s="255"/>
      <c r="D3" s="255"/>
      <c r="E3" s="255"/>
      <c r="F3" s="255"/>
      <c r="G3" s="255"/>
      <c r="H3" s="255"/>
      <c r="I3" s="255"/>
      <c r="J3" s="255"/>
      <c r="K3" s="255"/>
      <c r="L3" s="255"/>
      <c r="M3" s="255"/>
      <c r="N3" s="255"/>
      <c r="O3" s="255"/>
      <c r="P3" s="255"/>
      <c r="Q3" s="255"/>
      <c r="R3" s="255"/>
      <c r="S3" s="255"/>
      <c r="U3" s="255"/>
      <c r="V3" s="255"/>
      <c r="W3" s="255"/>
      <c r="X3" s="255"/>
      <c r="Y3" s="255"/>
      <c r="Z3" s="255"/>
      <c r="AA3" s="255"/>
      <c r="AB3" s="255"/>
      <c r="AC3" s="255"/>
      <c r="AD3" s="255"/>
      <c r="AE3" s="255"/>
      <c r="AF3" s="255"/>
      <c r="AG3" s="255"/>
      <c r="AH3" s="255"/>
      <c r="AI3" s="255"/>
      <c r="AJ3" s="255"/>
      <c r="AK3" s="255"/>
      <c r="AL3" s="255"/>
      <c r="AM3" s="255"/>
      <c r="AN3" s="255"/>
      <c r="AO3" s="255"/>
      <c r="AP3" s="255"/>
      <c r="AQ3" s="255"/>
      <c r="AR3" s="255"/>
      <c r="AS3" s="255"/>
      <c r="AT3" s="255"/>
      <c r="AU3" s="255"/>
      <c r="AV3" s="255"/>
      <c r="AW3" s="255"/>
      <c r="AX3" s="255"/>
      <c r="AY3" s="255"/>
      <c r="AZ3" s="255"/>
      <c r="BA3" s="255"/>
      <c r="BB3" s="255"/>
      <c r="BC3" s="255"/>
      <c r="BD3" s="255"/>
      <c r="BE3" s="255"/>
      <c r="BF3" s="255"/>
      <c r="BG3" s="255"/>
      <c r="BH3" s="255"/>
      <c r="BI3" s="255"/>
      <c r="BJ3" s="255"/>
      <c r="BK3" s="255"/>
      <c r="BL3" s="255"/>
      <c r="BM3" s="255"/>
      <c r="BN3" s="255"/>
      <c r="BO3" s="255"/>
      <c r="BP3" s="255"/>
      <c r="BQ3" s="255"/>
      <c r="BR3" s="255"/>
      <c r="BS3" s="255"/>
      <c r="BT3" s="255"/>
      <c r="BU3" s="255"/>
      <c r="BV3" s="255"/>
      <c r="BW3" s="255"/>
      <c r="BX3" s="255"/>
      <c r="BY3" s="255"/>
      <c r="BZ3" s="255"/>
      <c r="CA3" s="255"/>
      <c r="CB3" s="255"/>
      <c r="CC3" s="255"/>
      <c r="CD3" s="255"/>
      <c r="CE3" s="255"/>
      <c r="CF3" s="255"/>
      <c r="CG3" s="255"/>
      <c r="CH3" s="255"/>
      <c r="CI3" s="255"/>
      <c r="CJ3" s="255"/>
      <c r="CK3" s="255"/>
      <c r="CL3" s="255"/>
      <c r="CM3" s="255"/>
      <c r="CN3" s="255"/>
      <c r="CO3" s="255"/>
      <c r="CP3" s="255"/>
      <c r="CQ3" s="255"/>
      <c r="CR3" s="255"/>
      <c r="CS3" s="255"/>
      <c r="CT3" s="255"/>
      <c r="CU3" s="255"/>
      <c r="CV3" s="255"/>
      <c r="CW3" s="255"/>
      <c r="CX3" s="255"/>
      <c r="CY3" s="255"/>
      <c r="CZ3" s="255"/>
      <c r="DA3" s="255"/>
      <c r="DB3" s="255"/>
      <c r="DC3" s="255"/>
      <c r="DD3" s="255"/>
      <c r="DE3" s="255"/>
      <c r="DF3" s="255"/>
      <c r="DG3" s="255"/>
      <c r="DH3" s="255"/>
      <c r="DI3" s="255"/>
      <c r="DJ3" s="255"/>
      <c r="DK3" s="255"/>
      <c r="DL3" s="255"/>
      <c r="DM3" s="255"/>
      <c r="DN3" s="255"/>
      <c r="DO3" s="255"/>
      <c r="DP3" s="255"/>
      <c r="DQ3" s="255"/>
      <c r="DR3" s="255"/>
      <c r="DS3" s="255"/>
      <c r="DT3" s="255"/>
      <c r="DU3" s="255"/>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55"/>
      <c r="G33" s="255"/>
      <c r="I33" s="255"/>
    </row>
    <row r="34" spans="2:125" ht="13.2" x14ac:dyDescent="0.2">
      <c r="C34" s="255"/>
      <c r="P34" s="255"/>
      <c r="R34" s="255"/>
      <c r="U34" s="255"/>
    </row>
    <row r="35" spans="2:125" ht="13.2" x14ac:dyDescent="0.2">
      <c r="D35" s="255"/>
      <c r="E35" s="255"/>
      <c r="T35" s="255"/>
      <c r="W35" s="255"/>
      <c r="X35" s="255"/>
      <c r="Y35" s="255"/>
      <c r="Z35" s="255"/>
      <c r="AA35" s="255"/>
      <c r="AB35" s="255"/>
      <c r="AC35" s="255"/>
      <c r="AD35" s="255"/>
      <c r="AE35" s="255"/>
      <c r="AF35" s="255"/>
      <c r="AG35" s="255"/>
      <c r="AH35" s="255"/>
      <c r="AI35" s="255"/>
      <c r="AJ35" s="255"/>
      <c r="AK35" s="255"/>
      <c r="AL35" s="255"/>
      <c r="AM35" s="255"/>
      <c r="AN35" s="255"/>
      <c r="AO35" s="255"/>
      <c r="AP35" s="255"/>
      <c r="AQ35" s="255"/>
      <c r="AR35" s="255"/>
      <c r="AS35" s="255"/>
      <c r="AT35" s="255"/>
      <c r="AU35" s="255"/>
      <c r="AV35" s="255"/>
      <c r="AW35" s="255"/>
      <c r="AX35" s="255"/>
      <c r="AY35" s="255"/>
      <c r="AZ35" s="255"/>
      <c r="BA35" s="255"/>
      <c r="BB35" s="255"/>
      <c r="BC35" s="255"/>
      <c r="BD35" s="255"/>
      <c r="BE35" s="255"/>
      <c r="BF35" s="255"/>
      <c r="BG35" s="255"/>
      <c r="BH35" s="255"/>
      <c r="BI35" s="255"/>
      <c r="BJ35" s="255"/>
      <c r="BK35" s="255"/>
      <c r="BL35" s="255"/>
      <c r="BM35" s="255"/>
      <c r="BN35" s="255"/>
      <c r="BO35" s="255"/>
      <c r="BP35" s="255"/>
      <c r="BQ35" s="255"/>
      <c r="BR35" s="255"/>
      <c r="BS35" s="255"/>
      <c r="BT35" s="255"/>
      <c r="BU35" s="255"/>
      <c r="BV35" s="255"/>
      <c r="BW35" s="255"/>
      <c r="BX35" s="255"/>
      <c r="BY35" s="255"/>
      <c r="BZ35" s="255"/>
      <c r="CA35" s="255"/>
      <c r="CB35" s="255"/>
      <c r="CC35" s="255"/>
      <c r="CD35" s="255"/>
      <c r="CE35" s="255"/>
      <c r="CF35" s="255"/>
      <c r="CG35" s="255"/>
      <c r="CH35" s="255"/>
      <c r="CI35" s="255"/>
      <c r="CJ35" s="255"/>
      <c r="CK35" s="255"/>
      <c r="CL35" s="255"/>
      <c r="CM35" s="255"/>
      <c r="CN35" s="255"/>
      <c r="CO35" s="255"/>
      <c r="CP35" s="255"/>
      <c r="CQ35" s="255"/>
      <c r="CR35" s="255"/>
      <c r="CS35" s="255"/>
      <c r="CT35" s="255"/>
      <c r="CU35" s="255"/>
      <c r="CV35" s="255"/>
      <c r="CW35" s="255"/>
      <c r="CX35" s="255"/>
      <c r="CY35" s="255"/>
      <c r="CZ35" s="255"/>
      <c r="DA35" s="255"/>
      <c r="DB35" s="255"/>
      <c r="DC35" s="255"/>
      <c r="DD35" s="255"/>
      <c r="DE35" s="255"/>
      <c r="DF35" s="255"/>
      <c r="DG35" s="255"/>
      <c r="DH35" s="255"/>
      <c r="DI35" s="255"/>
      <c r="DJ35" s="255"/>
      <c r="DK35" s="255"/>
      <c r="DL35" s="255"/>
      <c r="DM35" s="255"/>
      <c r="DN35" s="255"/>
      <c r="DO35" s="255"/>
      <c r="DP35" s="255"/>
      <c r="DQ35" s="255"/>
      <c r="DR35" s="255"/>
      <c r="DS35" s="255"/>
      <c r="DT35" s="255"/>
      <c r="DU35" s="255"/>
    </row>
    <row r="36" spans="2:125" ht="13.2" x14ac:dyDescent="0.2">
      <c r="F36" s="255"/>
      <c r="H36" s="255"/>
      <c r="J36" s="255"/>
      <c r="K36" s="255"/>
      <c r="L36" s="255"/>
      <c r="M36" s="255"/>
      <c r="N36" s="255"/>
      <c r="O36" s="255"/>
      <c r="Q36" s="255"/>
      <c r="S36" s="255"/>
      <c r="V36" s="255"/>
    </row>
    <row r="37" spans="2:125" ht="13.2" x14ac:dyDescent="0.2"/>
    <row r="38" spans="2:125" ht="13.2" x14ac:dyDescent="0.2"/>
    <row r="39" spans="2:125" ht="13.2" x14ac:dyDescent="0.2"/>
    <row r="40" spans="2:125" ht="13.2" x14ac:dyDescent="0.2">
      <c r="U40" s="255"/>
    </row>
    <row r="41" spans="2:125" ht="13.2" x14ac:dyDescent="0.2">
      <c r="R41" s="255"/>
    </row>
    <row r="42" spans="2:125" ht="13.2" x14ac:dyDescent="0.2">
      <c r="T42" s="255"/>
      <c r="W42" s="255"/>
      <c r="X42" s="255"/>
      <c r="Y42" s="255"/>
      <c r="Z42" s="255"/>
      <c r="AA42" s="255"/>
      <c r="AB42" s="255"/>
      <c r="AC42" s="255"/>
      <c r="AD42" s="255"/>
      <c r="AE42" s="255"/>
      <c r="AF42" s="255"/>
      <c r="AG42" s="255"/>
      <c r="AH42" s="255"/>
      <c r="AI42" s="255"/>
      <c r="AJ42" s="255"/>
      <c r="AK42" s="255"/>
      <c r="AL42" s="255"/>
      <c r="AM42" s="255"/>
      <c r="AN42" s="255"/>
      <c r="AO42" s="255"/>
      <c r="AP42" s="255"/>
      <c r="AQ42" s="255"/>
      <c r="AR42" s="255"/>
      <c r="AS42" s="255"/>
      <c r="AT42" s="255"/>
      <c r="AU42" s="255"/>
      <c r="AV42" s="255"/>
      <c r="AW42" s="255"/>
      <c r="AX42" s="255"/>
      <c r="AY42" s="255"/>
      <c r="AZ42" s="255"/>
      <c r="BA42" s="255"/>
      <c r="BB42" s="255"/>
      <c r="BC42" s="255"/>
      <c r="BD42" s="255"/>
      <c r="BE42" s="255"/>
      <c r="BF42" s="255"/>
      <c r="BG42" s="255"/>
      <c r="BH42" s="255"/>
      <c r="BI42" s="255"/>
      <c r="BJ42" s="255"/>
      <c r="BK42" s="255"/>
      <c r="BL42" s="255"/>
      <c r="BM42" s="255"/>
      <c r="BN42" s="255"/>
      <c r="BO42" s="255"/>
      <c r="BP42" s="255"/>
      <c r="BQ42" s="255"/>
      <c r="BR42" s="255"/>
      <c r="BS42" s="255"/>
      <c r="BT42" s="255"/>
      <c r="BU42" s="255"/>
      <c r="BV42" s="255"/>
      <c r="BW42" s="255"/>
      <c r="BX42" s="255"/>
      <c r="BY42" s="255"/>
      <c r="BZ42" s="255"/>
      <c r="CA42" s="255"/>
      <c r="CB42" s="255"/>
      <c r="CC42" s="255"/>
      <c r="CD42" s="255"/>
      <c r="CE42" s="255"/>
      <c r="CF42" s="255"/>
      <c r="CG42" s="255"/>
      <c r="CH42" s="255"/>
      <c r="CI42" s="255"/>
      <c r="CJ42" s="255"/>
      <c r="CK42" s="255"/>
      <c r="CL42" s="255"/>
      <c r="CM42" s="255"/>
      <c r="CN42" s="255"/>
      <c r="CO42" s="255"/>
      <c r="CP42" s="255"/>
      <c r="CQ42" s="255"/>
      <c r="CR42" s="255"/>
      <c r="CS42" s="255"/>
      <c r="CT42" s="255"/>
      <c r="CU42" s="255"/>
      <c r="CV42" s="255"/>
      <c r="CW42" s="255"/>
      <c r="CX42" s="255"/>
      <c r="CY42" s="255"/>
      <c r="CZ42" s="255"/>
      <c r="DA42" s="255"/>
      <c r="DB42" s="255"/>
      <c r="DC42" s="255"/>
      <c r="DD42" s="255"/>
      <c r="DE42" s="255"/>
      <c r="DF42" s="255"/>
      <c r="DG42" s="255"/>
      <c r="DH42" s="255"/>
      <c r="DI42" s="255"/>
      <c r="DJ42" s="255"/>
      <c r="DK42" s="255"/>
      <c r="DL42" s="255"/>
      <c r="DM42" s="255"/>
      <c r="DN42" s="255"/>
      <c r="DO42" s="255"/>
      <c r="DP42" s="255"/>
      <c r="DQ42" s="255"/>
      <c r="DR42" s="255"/>
      <c r="DS42" s="255"/>
      <c r="DT42" s="255"/>
      <c r="DU42" s="255"/>
    </row>
    <row r="43" spans="2:125" ht="13.2" x14ac:dyDescent="0.2">
      <c r="Q43" s="255"/>
      <c r="S43" s="255"/>
      <c r="V43" s="255"/>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56" t="s">
        <v>552</v>
      </c>
    </row>
  </sheetData>
  <sheetProtection algorithmName="SHA-512" hashValue="V1YXtfvIiUpMagprZ5fn01OxUQCgQh7H1jZZbv5RlKksQ367FmZS2mWN83JnZdLjRR0nEvTyBVE59sU+qB26CA==" saltValue="GUlOSA5BXFECQGCXH5Q3f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election activeCell="A115" sqref="A115:XFD115"/>
    </sheetView>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553</v>
      </c>
      <c r="G46" s="8" t="s">
        <v>554</v>
      </c>
      <c r="H46" s="8" t="s">
        <v>555</v>
      </c>
      <c r="I46" s="8" t="s">
        <v>556</v>
      </c>
      <c r="J46" s="9" t="s">
        <v>557</v>
      </c>
    </row>
    <row r="47" spans="2:10" ht="57.75" customHeight="1" x14ac:dyDescent="0.2">
      <c r="B47" s="10"/>
      <c r="C47" s="1203" t="s">
        <v>3</v>
      </c>
      <c r="D47" s="1203"/>
      <c r="E47" s="1204"/>
      <c r="F47" s="11">
        <v>17.670000000000002</v>
      </c>
      <c r="G47" s="12">
        <v>25.18</v>
      </c>
      <c r="H47" s="12">
        <v>15.7</v>
      </c>
      <c r="I47" s="12">
        <v>11.59</v>
      </c>
      <c r="J47" s="13">
        <v>8.31</v>
      </c>
    </row>
    <row r="48" spans="2:10" ht="57.75" customHeight="1" x14ac:dyDescent="0.2">
      <c r="B48" s="14"/>
      <c r="C48" s="1205" t="s">
        <v>4</v>
      </c>
      <c r="D48" s="1205"/>
      <c r="E48" s="1206"/>
      <c r="F48" s="15">
        <v>7.7</v>
      </c>
      <c r="G48" s="16">
        <v>7.37</v>
      </c>
      <c r="H48" s="16">
        <v>8</v>
      </c>
      <c r="I48" s="16">
        <v>2.81</v>
      </c>
      <c r="J48" s="17">
        <v>4.43</v>
      </c>
    </row>
    <row r="49" spans="2:10" ht="57.75" customHeight="1" thickBot="1" x14ac:dyDescent="0.25">
      <c r="B49" s="18"/>
      <c r="C49" s="1207" t="s">
        <v>5</v>
      </c>
      <c r="D49" s="1207"/>
      <c r="E49" s="1208"/>
      <c r="F49" s="19">
        <v>2.04</v>
      </c>
      <c r="G49" s="20">
        <v>7.54</v>
      </c>
      <c r="H49" s="20" t="s">
        <v>558</v>
      </c>
      <c r="I49" s="20" t="s">
        <v>559</v>
      </c>
      <c r="J49" s="21" t="s">
        <v>560</v>
      </c>
    </row>
    <row r="50" spans="2:10" ht="13.2" x14ac:dyDescent="0.2"/>
  </sheetData>
  <sheetProtection algorithmName="SHA-512" hashValue="PNiCsfr9pWu7kMdBqZrvQqNqtc5O+PsvwyZd+97Rie7XbayoXWMD2iakk/z/jUza1Xl8cRuNXqpWZeb4qpFzbw==" saltValue="DPLeVj645F/c6pst4z7Rv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渡辺 沙彩</cp:lastModifiedBy>
  <cp:lastPrinted>2023-03-10T06:22:14Z</cp:lastPrinted>
  <dcterms:created xsi:type="dcterms:W3CDTF">2023-02-20T04:02:46Z</dcterms:created>
  <dcterms:modified xsi:type="dcterms:W3CDTF">2023-10-30T23:48:13Z</dcterms:modified>
  <cp:category/>
</cp:coreProperties>
</file>