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9096" tabRatio="863"/>
  </bookViews>
  <sheets>
    <sheet name="表紙" sheetId="1" r:id="rId1"/>
    <sheet name="記入上の注意点" sheetId="55" r:id="rId2"/>
    <sheet name="目次" sheetId="2" r:id="rId3"/>
    <sheet name="1～8" sheetId="32" r:id="rId4"/>
    <sheet name="5(1)（私的契約児童がいる場合の表）" sheetId="64" r:id="rId5"/>
    <sheet name="9（1）" sheetId="15" r:id="rId6"/>
    <sheet name="9（2）" sheetId="63" r:id="rId7"/>
    <sheet name="10～12" sheetId="62" r:id="rId8"/>
    <sheet name="13～21" sheetId="65" r:id="rId9"/>
    <sheet name="22・23" sheetId="66" r:id="rId10"/>
    <sheet name="付属資料１（保育室等）" sheetId="67" r:id="rId11"/>
    <sheet name="付属資料２（時間帯別配置（平日））" sheetId="71" r:id="rId12"/>
    <sheet name="付属資料２（時間帯別配置（平日〔週休等により最小配置日〕）" sheetId="74" r:id="rId13"/>
    <sheet name="付属資料２（時間帯別配置（土曜日））" sheetId="75" r:id="rId14"/>
    <sheet name="保育教諭の必要配置と配置基準" sheetId="77" r:id="rId15"/>
    <sheet name="Sheet6" sheetId="76" r:id="rId16"/>
  </sheets>
  <definedNames>
    <definedName name="_xlnm._FilterDatabase" localSheetId="1" hidden="1">記入上の注意点!$B$26:$AJ$36</definedName>
    <definedName name="_xlnm._FilterDatabase" localSheetId="2" hidden="1">目次!$A$1:$L$70</definedName>
    <definedName name="HIT_ROW23" localSheetId="7">'10～12'!#REF!</definedName>
    <definedName name="HIT_ROW23" localSheetId="8">'13～21'!#REF!</definedName>
    <definedName name="HIT_ROW23" localSheetId="9">'22・23'!#REF!</definedName>
    <definedName name="HIT_ROW24" localSheetId="7">'10～12'!#REF!</definedName>
    <definedName name="HIT_ROW24" localSheetId="8">'13～21'!#REF!</definedName>
    <definedName name="HIT_ROW24" localSheetId="9">'22・23'!#REF!</definedName>
    <definedName name="HIT_ROW25" localSheetId="7">'10～12'!#REF!</definedName>
    <definedName name="HIT_ROW25" localSheetId="8">'13～21'!#REF!</definedName>
    <definedName name="HIT_ROW25" localSheetId="9">'22・23'!#REF!</definedName>
    <definedName name="HIT_ROW26" localSheetId="7">'10～12'!#REF!</definedName>
    <definedName name="HIT_ROW26" localSheetId="8">'13～21'!#REF!</definedName>
    <definedName name="HIT_ROW26" localSheetId="9">'22・23'!#REF!</definedName>
    <definedName name="HIT_ROW27" localSheetId="7">'10～12'!#REF!</definedName>
    <definedName name="HIT_ROW27" localSheetId="8">'13～21'!#REF!</definedName>
    <definedName name="HIT_ROW27" localSheetId="9">'22・23'!#REF!</definedName>
    <definedName name="HIT_ROW28" localSheetId="7">'10～12'!#REF!</definedName>
    <definedName name="HIT_ROW28" localSheetId="8">'13～21'!#REF!</definedName>
    <definedName name="HIT_ROW28" localSheetId="9">'22・23'!#REF!</definedName>
    <definedName name="HIT_ROW29" localSheetId="7">'10～12'!#REF!</definedName>
    <definedName name="HIT_ROW29" localSheetId="8">'13～21'!#REF!</definedName>
    <definedName name="HIT_ROW29" localSheetId="9">'22・23'!#REF!</definedName>
    <definedName name="_xlnm.Print_Area" localSheetId="3">'1～8'!$A$1:$AK$604</definedName>
    <definedName name="_xlnm.Print_Area" localSheetId="7">'10～12'!$A$1:$AJ$99</definedName>
    <definedName name="_xlnm.Print_Area" localSheetId="8">'13～21'!$A$1:$AJ$617</definedName>
    <definedName name="_xlnm.Print_Area" localSheetId="9">'22・23'!$A$1:$AK$170</definedName>
    <definedName name="_xlnm.Print_Area" localSheetId="5">'9（1）'!$A$1:$AV$149</definedName>
    <definedName name="_xlnm.Print_Area" localSheetId="6">'9（2）'!$A$1:$AW$45</definedName>
    <definedName name="_xlnm.Print_Area" localSheetId="10">'付属資料１（保育室等）'!$A$1:$AJ$39</definedName>
    <definedName name="_xlnm.Print_Area" localSheetId="2">目次!$A$1:$L$161</definedName>
  </definedNames>
  <calcPr calcId="162913" calcMode="manual"/>
</workbook>
</file>

<file path=xl/calcChain.xml><?xml version="1.0" encoding="utf-8"?>
<calcChain xmlns="http://schemas.openxmlformats.org/spreadsheetml/2006/main">
  <c r="P264" i="32" l="1"/>
  <c r="P266" i="32" l="1"/>
  <c r="P268" i="32" s="1"/>
  <c r="L263" i="32"/>
  <c r="P261" i="32" l="1"/>
  <c r="P260" i="32"/>
  <c r="P246" i="32"/>
  <c r="AB44" i="32" l="1"/>
  <c r="AB1" i="32"/>
  <c r="Q57" i="64" l="1"/>
  <c r="Q58" i="64"/>
  <c r="Q59" i="64"/>
  <c r="AA58" i="64"/>
  <c r="L224" i="32"/>
  <c r="L220" i="32"/>
  <c r="L216" i="32"/>
  <c r="L212" i="32"/>
  <c r="L208" i="32"/>
  <c r="L204" i="32"/>
  <c r="L200" i="32"/>
  <c r="L196" i="32"/>
  <c r="AF34" i="75" l="1"/>
  <c r="AE34" i="75"/>
  <c r="AD34" i="75"/>
  <c r="AC34" i="75"/>
  <c r="AB34" i="75"/>
  <c r="AA34" i="75"/>
  <c r="Z34" i="75"/>
  <c r="Y34" i="75"/>
  <c r="X34" i="75"/>
  <c r="W34" i="75"/>
  <c r="V34" i="75"/>
  <c r="U34" i="75"/>
  <c r="T34" i="75"/>
  <c r="S34" i="75"/>
  <c r="R34" i="75"/>
  <c r="Q34" i="75"/>
  <c r="P34" i="75"/>
  <c r="O34" i="75"/>
  <c r="N34" i="75"/>
  <c r="M34" i="75"/>
  <c r="L34" i="75"/>
  <c r="K34" i="75"/>
  <c r="J34" i="75"/>
  <c r="I34" i="75"/>
  <c r="H34" i="75"/>
  <c r="G34" i="75"/>
  <c r="T11" i="75"/>
  <c r="T35" i="75" s="1"/>
  <c r="N11" i="75"/>
  <c r="N35" i="75" s="1"/>
  <c r="AF10" i="75"/>
  <c r="AF11" i="75" s="1"/>
  <c r="AF35" i="75" s="1"/>
  <c r="AE10" i="75"/>
  <c r="AE11" i="75" s="1"/>
  <c r="AE35" i="75" s="1"/>
  <c r="AD10" i="75"/>
  <c r="AD11" i="75" s="1"/>
  <c r="AD35" i="75" s="1"/>
  <c r="AC10" i="75"/>
  <c r="AC11" i="75" s="1"/>
  <c r="AC35" i="75" s="1"/>
  <c r="AB10" i="75"/>
  <c r="AB11" i="75" s="1"/>
  <c r="AB35" i="75" s="1"/>
  <c r="AA10" i="75"/>
  <c r="AA11" i="75" s="1"/>
  <c r="AA35" i="75" s="1"/>
  <c r="Z10" i="75"/>
  <c r="Z11" i="75" s="1"/>
  <c r="Z35" i="75" s="1"/>
  <c r="Y10" i="75"/>
  <c r="Y11" i="75" s="1"/>
  <c r="Y35" i="75" s="1"/>
  <c r="X10" i="75"/>
  <c r="X11" i="75" s="1"/>
  <c r="X35" i="75" s="1"/>
  <c r="W10" i="75"/>
  <c r="W11" i="75" s="1"/>
  <c r="V10" i="75"/>
  <c r="V11" i="75" s="1"/>
  <c r="V35" i="75" s="1"/>
  <c r="U10" i="75"/>
  <c r="U11" i="75" s="1"/>
  <c r="U35" i="75" s="1"/>
  <c r="T10" i="75"/>
  <c r="S10" i="75"/>
  <c r="S11" i="75" s="1"/>
  <c r="S35" i="75" s="1"/>
  <c r="R10" i="75"/>
  <c r="R11" i="75" s="1"/>
  <c r="R35" i="75" s="1"/>
  <c r="Q10" i="75"/>
  <c r="Q11" i="75" s="1"/>
  <c r="P10" i="75"/>
  <c r="P11" i="75" s="1"/>
  <c r="P35" i="75" s="1"/>
  <c r="O10" i="75"/>
  <c r="O11" i="75" s="1"/>
  <c r="O35" i="75" s="1"/>
  <c r="N10" i="75"/>
  <c r="M10" i="75"/>
  <c r="M11" i="75" s="1"/>
  <c r="M35" i="75" s="1"/>
  <c r="L10" i="75"/>
  <c r="L11" i="75" s="1"/>
  <c r="L35" i="75" s="1"/>
  <c r="K10" i="75"/>
  <c r="K11" i="75" s="1"/>
  <c r="K35" i="75" s="1"/>
  <c r="J10" i="75"/>
  <c r="J11" i="75" s="1"/>
  <c r="J35" i="75" s="1"/>
  <c r="I10" i="75"/>
  <c r="I11" i="75" s="1"/>
  <c r="I35" i="75" s="1"/>
  <c r="H10" i="75"/>
  <c r="H11" i="75" s="1"/>
  <c r="H35" i="75" s="1"/>
  <c r="G10" i="75"/>
  <c r="G11" i="75" s="1"/>
  <c r="AF9" i="75"/>
  <c r="AE9" i="75"/>
  <c r="AD9" i="75"/>
  <c r="AC9" i="75"/>
  <c r="AB9" i="75"/>
  <c r="AA9" i="75"/>
  <c r="Z9" i="75"/>
  <c r="Y9" i="75"/>
  <c r="X9" i="75"/>
  <c r="W9" i="75"/>
  <c r="V9" i="75"/>
  <c r="U9" i="75"/>
  <c r="T9" i="75"/>
  <c r="S9" i="75"/>
  <c r="R9" i="75"/>
  <c r="Q9" i="75"/>
  <c r="P9" i="75"/>
  <c r="O9" i="75"/>
  <c r="N9" i="75"/>
  <c r="M9" i="75"/>
  <c r="L9" i="75"/>
  <c r="K9" i="75"/>
  <c r="J9" i="75"/>
  <c r="I9" i="75"/>
  <c r="H9" i="75"/>
  <c r="G9" i="75"/>
  <c r="AF34" i="74"/>
  <c r="AE34" i="74"/>
  <c r="AD34" i="74"/>
  <c r="AC34" i="74"/>
  <c r="AB34" i="74"/>
  <c r="AA34" i="74"/>
  <c r="Z34" i="74"/>
  <c r="Y34" i="74"/>
  <c r="X34" i="74"/>
  <c r="W34" i="74"/>
  <c r="V34" i="74"/>
  <c r="U34" i="74"/>
  <c r="T34" i="74"/>
  <c r="S34" i="74"/>
  <c r="R34" i="74"/>
  <c r="Q34" i="74"/>
  <c r="P34" i="74"/>
  <c r="O34" i="74"/>
  <c r="N34" i="74"/>
  <c r="M34" i="74"/>
  <c r="L34" i="74"/>
  <c r="K34" i="74"/>
  <c r="J34" i="74"/>
  <c r="I34" i="74"/>
  <c r="H34" i="74"/>
  <c r="G34" i="74"/>
  <c r="AE11" i="74"/>
  <c r="AE35" i="74" s="1"/>
  <c r="W11" i="74"/>
  <c r="W35" i="74" s="1"/>
  <c r="U11" i="74"/>
  <c r="U35" i="74" s="1"/>
  <c r="O11" i="74"/>
  <c r="O35" i="74" s="1"/>
  <c r="AF10" i="74"/>
  <c r="AF11" i="74" s="1"/>
  <c r="AE10" i="74"/>
  <c r="AD10" i="74"/>
  <c r="AD11" i="74" s="1"/>
  <c r="AD35" i="74" s="1"/>
  <c r="AC10" i="74"/>
  <c r="AC11" i="74" s="1"/>
  <c r="AC35" i="74" s="1"/>
  <c r="AB10" i="74"/>
  <c r="AB11" i="74" s="1"/>
  <c r="AB35" i="74" s="1"/>
  <c r="AA10" i="74"/>
  <c r="AA11" i="74" s="1"/>
  <c r="AA35" i="74" s="1"/>
  <c r="Z10" i="74"/>
  <c r="Z11" i="74" s="1"/>
  <c r="Z35" i="74" s="1"/>
  <c r="Y10" i="74"/>
  <c r="Y11" i="74" s="1"/>
  <c r="Y35" i="74" s="1"/>
  <c r="X10" i="74"/>
  <c r="X11" i="74" s="1"/>
  <c r="X35" i="74" s="1"/>
  <c r="W10" i="74"/>
  <c r="V10" i="74"/>
  <c r="V11" i="74" s="1"/>
  <c r="U10" i="74"/>
  <c r="T10" i="74"/>
  <c r="T11" i="74" s="1"/>
  <c r="T35" i="74" s="1"/>
  <c r="S10" i="74"/>
  <c r="S11" i="74" s="1"/>
  <c r="R10" i="74"/>
  <c r="R11" i="74" s="1"/>
  <c r="R35" i="74" s="1"/>
  <c r="Q10" i="74"/>
  <c r="Q11" i="74" s="1"/>
  <c r="P10" i="74"/>
  <c r="P11" i="74" s="1"/>
  <c r="P35" i="74" s="1"/>
  <c r="O10" i="74"/>
  <c r="N10" i="74"/>
  <c r="N11" i="74" s="1"/>
  <c r="N35" i="74" s="1"/>
  <c r="M10" i="74"/>
  <c r="M11" i="74" s="1"/>
  <c r="M35" i="74" s="1"/>
  <c r="L10" i="74"/>
  <c r="L11" i="74" s="1"/>
  <c r="L35" i="74" s="1"/>
  <c r="K10" i="74"/>
  <c r="K11" i="74" s="1"/>
  <c r="K35" i="74" s="1"/>
  <c r="J10" i="74"/>
  <c r="J11" i="74" s="1"/>
  <c r="J35" i="74" s="1"/>
  <c r="I10" i="74"/>
  <c r="I11" i="74" s="1"/>
  <c r="I35" i="74" s="1"/>
  <c r="H10" i="74"/>
  <c r="H11" i="74" s="1"/>
  <c r="H35" i="74" s="1"/>
  <c r="G10" i="74"/>
  <c r="G11" i="74" s="1"/>
  <c r="AF9" i="74"/>
  <c r="AE9" i="74"/>
  <c r="AD9" i="74"/>
  <c r="AC9" i="74"/>
  <c r="AB9" i="74"/>
  <c r="AA9" i="74"/>
  <c r="Z9" i="74"/>
  <c r="Y9" i="74"/>
  <c r="X9" i="74"/>
  <c r="W9" i="74"/>
  <c r="V9" i="74"/>
  <c r="U9" i="74"/>
  <c r="T9" i="74"/>
  <c r="S9" i="74"/>
  <c r="R9" i="74"/>
  <c r="Q9" i="74"/>
  <c r="P9" i="74"/>
  <c r="O9" i="74"/>
  <c r="N9" i="74"/>
  <c r="M9" i="74"/>
  <c r="L9" i="74"/>
  <c r="K9" i="74"/>
  <c r="J9" i="74"/>
  <c r="I9" i="74"/>
  <c r="H9" i="74"/>
  <c r="G9" i="74"/>
  <c r="AF34" i="71"/>
  <c r="AE34" i="71"/>
  <c r="AD34" i="71"/>
  <c r="AC34" i="71"/>
  <c r="AB34" i="71"/>
  <c r="AA34" i="71"/>
  <c r="Z34" i="71"/>
  <c r="Y34" i="71"/>
  <c r="X34" i="71"/>
  <c r="W34" i="71"/>
  <c r="V34" i="71"/>
  <c r="U34" i="71"/>
  <c r="T34" i="71"/>
  <c r="S34" i="71"/>
  <c r="R34" i="71"/>
  <c r="Q34" i="71"/>
  <c r="P34" i="71"/>
  <c r="O34" i="71"/>
  <c r="N34" i="71"/>
  <c r="M34" i="71"/>
  <c r="L34" i="71"/>
  <c r="K34" i="71"/>
  <c r="J34" i="71"/>
  <c r="I34" i="71"/>
  <c r="H34" i="71"/>
  <c r="G34" i="71"/>
  <c r="AF11" i="71"/>
  <c r="Y11" i="71"/>
  <c r="Y35" i="71" s="1"/>
  <c r="AF10" i="71"/>
  <c r="AE10" i="71"/>
  <c r="AE11" i="71" s="1"/>
  <c r="AE35" i="71" s="1"/>
  <c r="AD10" i="71"/>
  <c r="AD11" i="71" s="1"/>
  <c r="AD35" i="71" s="1"/>
  <c r="AC10" i="71"/>
  <c r="AC11" i="71" s="1"/>
  <c r="AB10" i="71"/>
  <c r="AB11" i="71" s="1"/>
  <c r="AB35" i="71" s="1"/>
  <c r="AA10" i="71"/>
  <c r="AA11" i="71" s="1"/>
  <c r="AA35" i="71" s="1"/>
  <c r="Z10" i="71"/>
  <c r="Z11" i="71" s="1"/>
  <c r="Z35" i="71" s="1"/>
  <c r="Y10" i="71"/>
  <c r="X10" i="71"/>
  <c r="X11" i="71" s="1"/>
  <c r="W10" i="71"/>
  <c r="W11" i="71" s="1"/>
  <c r="W35" i="71" s="1"/>
  <c r="V10" i="71"/>
  <c r="V11" i="71" s="1"/>
  <c r="V35" i="71" s="1"/>
  <c r="U10" i="71"/>
  <c r="U11" i="71" s="1"/>
  <c r="T10" i="71"/>
  <c r="T11" i="71" s="1"/>
  <c r="T35" i="71" s="1"/>
  <c r="S10" i="71"/>
  <c r="S11" i="71" s="1"/>
  <c r="R10" i="71"/>
  <c r="R11" i="71" s="1"/>
  <c r="R35" i="71" s="1"/>
  <c r="Q10" i="71"/>
  <c r="Q11" i="71" s="1"/>
  <c r="P10" i="71"/>
  <c r="P11" i="71" s="1"/>
  <c r="O10" i="71"/>
  <c r="O11" i="71" s="1"/>
  <c r="O35" i="71" s="1"/>
  <c r="N10" i="71"/>
  <c r="N11" i="71" s="1"/>
  <c r="N35" i="71" s="1"/>
  <c r="M10" i="71"/>
  <c r="M11" i="71" s="1"/>
  <c r="L10" i="71"/>
  <c r="L11" i="71" s="1"/>
  <c r="L35" i="71" s="1"/>
  <c r="K10" i="71"/>
  <c r="K11" i="71" s="1"/>
  <c r="K35" i="71" s="1"/>
  <c r="J10" i="71"/>
  <c r="J11" i="71" s="1"/>
  <c r="J35" i="71" s="1"/>
  <c r="I10" i="71"/>
  <c r="I11" i="71" s="1"/>
  <c r="I35" i="71" s="1"/>
  <c r="H10" i="71"/>
  <c r="H11" i="71" s="1"/>
  <c r="G10" i="71"/>
  <c r="G11" i="71" s="1"/>
  <c r="AF9" i="71"/>
  <c r="AE9" i="71"/>
  <c r="AD9" i="71"/>
  <c r="AC9" i="71"/>
  <c r="AB9" i="71"/>
  <c r="AA9" i="71"/>
  <c r="Z9" i="71"/>
  <c r="Y9" i="71"/>
  <c r="X9" i="71"/>
  <c r="W9" i="71"/>
  <c r="V9" i="71"/>
  <c r="U9" i="71"/>
  <c r="T9" i="71"/>
  <c r="S9" i="71"/>
  <c r="R9" i="71"/>
  <c r="Q9" i="71"/>
  <c r="P9" i="71"/>
  <c r="O9" i="71"/>
  <c r="N9" i="71"/>
  <c r="M9" i="71"/>
  <c r="L9" i="71"/>
  <c r="K9" i="71"/>
  <c r="J9" i="71"/>
  <c r="I9" i="71"/>
  <c r="H9" i="71"/>
  <c r="G9" i="71"/>
  <c r="W35" i="75" l="1"/>
  <c r="V35" i="74"/>
  <c r="S35" i="74"/>
  <c r="Q35" i="75"/>
  <c r="Q35" i="74"/>
  <c r="S35" i="71"/>
  <c r="G35" i="75"/>
  <c r="G35" i="74"/>
  <c r="AF35" i="74"/>
  <c r="G35" i="71"/>
  <c r="H35" i="71"/>
  <c r="P35" i="71"/>
  <c r="X35" i="71"/>
  <c r="Q35" i="71"/>
  <c r="AF35" i="71"/>
  <c r="M35" i="71"/>
  <c r="U35" i="71"/>
  <c r="AC35" i="71"/>
  <c r="Q99" i="32" l="1"/>
  <c r="Q98" i="32"/>
  <c r="Q97" i="32"/>
  <c r="Q96" i="32"/>
  <c r="Q95" i="32"/>
  <c r="Q94" i="32"/>
  <c r="T94" i="32" s="1"/>
  <c r="P192" i="65" l="1"/>
  <c r="Z12" i="32" l="1"/>
  <c r="AB37" i="67" l="1"/>
  <c r="AB36" i="67"/>
  <c r="T36" i="67"/>
  <c r="AB35" i="67"/>
  <c r="AB34" i="67"/>
  <c r="T34" i="67"/>
  <c r="T25" i="67"/>
  <c r="T23" i="67"/>
  <c r="T21" i="67"/>
  <c r="T19" i="67"/>
  <c r="T17" i="67"/>
  <c r="T15" i="67"/>
  <c r="T13" i="67"/>
  <c r="T11" i="67"/>
  <c r="T9" i="67"/>
  <c r="T7" i="67"/>
  <c r="T5" i="67"/>
  <c r="T359" i="65"/>
  <c r="P359" i="65"/>
  <c r="T357" i="65"/>
  <c r="P357" i="65"/>
  <c r="N208" i="65"/>
  <c r="N200" i="65"/>
  <c r="K183" i="65"/>
  <c r="G327" i="32"/>
  <c r="Q176" i="32"/>
  <c r="AA176" i="32" s="1"/>
  <c r="Q175" i="32"/>
  <c r="AA175" i="32" s="1"/>
  <c r="Q174" i="32"/>
  <c r="AA174" i="32" s="1"/>
  <c r="Q173" i="32"/>
  <c r="AA173" i="32" s="1"/>
  <c r="Q172" i="32"/>
  <c r="AA172" i="32" s="1"/>
  <c r="Q171" i="32"/>
  <c r="Q170" i="32"/>
  <c r="AA170" i="32" s="1"/>
  <c r="Q169" i="32"/>
  <c r="AA169" i="32" s="1"/>
  <c r="Q168" i="32"/>
  <c r="AA168" i="32" s="1"/>
  <c r="Q167" i="32"/>
  <c r="AA167" i="32" s="1"/>
  <c r="Q166" i="32"/>
  <c r="AA166" i="32" s="1"/>
  <c r="Q165" i="32"/>
  <c r="AA165" i="32" s="1"/>
  <c r="Q164" i="32"/>
  <c r="AA164" i="32" s="1"/>
  <c r="Q163" i="32"/>
  <c r="AA163" i="32" s="1"/>
  <c r="Q162" i="32"/>
  <c r="AA162" i="32" s="1"/>
  <c r="Q161" i="32"/>
  <c r="AA161" i="32" s="1"/>
  <c r="Q160" i="32"/>
  <c r="AA160" i="32" s="1"/>
  <c r="Q159" i="32"/>
  <c r="AA159" i="32" s="1"/>
  <c r="Q158" i="32"/>
  <c r="AA158" i="32" s="1"/>
  <c r="Q157" i="32"/>
  <c r="AA157" i="32" s="1"/>
  <c r="Q156" i="32"/>
  <c r="Q155" i="32"/>
  <c r="AA155" i="32" s="1"/>
  <c r="Q154" i="32"/>
  <c r="AA154" i="32" s="1"/>
  <c r="Q153" i="32"/>
  <c r="AA153" i="32" s="1"/>
  <c r="Q152" i="32"/>
  <c r="AA152" i="32" s="1"/>
  <c r="Q151" i="32"/>
  <c r="AA151" i="32" s="1"/>
  <c r="Q150" i="32"/>
  <c r="AA150" i="32" s="1"/>
  <c r="Q149" i="32"/>
  <c r="AA149" i="32" s="1"/>
  <c r="Q148" i="32"/>
  <c r="AA148" i="32" s="1"/>
  <c r="Q147" i="32"/>
  <c r="N134" i="32"/>
  <c r="N133" i="32"/>
  <c r="K134" i="32"/>
  <c r="K133" i="32"/>
  <c r="H133" i="32"/>
  <c r="E133" i="32"/>
  <c r="Q132" i="32"/>
  <c r="AA132" i="32" s="1"/>
  <c r="Q131" i="32"/>
  <c r="AA131" i="32" s="1"/>
  <c r="Q130" i="32"/>
  <c r="AA130" i="32" s="1"/>
  <c r="Q100" i="32"/>
  <c r="Q101" i="32"/>
  <c r="AA101" i="32" s="1"/>
  <c r="Q102" i="32"/>
  <c r="AA102" i="32" s="1"/>
  <c r="Q103" i="32"/>
  <c r="AA103" i="32" s="1"/>
  <c r="Q104" i="32"/>
  <c r="AA104" i="32" s="1"/>
  <c r="Q105" i="32"/>
  <c r="AA105" i="32" s="1"/>
  <c r="Q106" i="32"/>
  <c r="AA106" i="32" s="1"/>
  <c r="Q107" i="32"/>
  <c r="AA107" i="32" s="1"/>
  <c r="Q108" i="32"/>
  <c r="AA108" i="32" s="1"/>
  <c r="Q109" i="32"/>
  <c r="Q110" i="32"/>
  <c r="AA110" i="32" s="1"/>
  <c r="Q111" i="32"/>
  <c r="AA111" i="32" s="1"/>
  <c r="Q112" i="32"/>
  <c r="AA112" i="32" s="1"/>
  <c r="Q113" i="32"/>
  <c r="AA113" i="32" s="1"/>
  <c r="Q114" i="32"/>
  <c r="AA114" i="32" s="1"/>
  <c r="Q115" i="32"/>
  <c r="AA115" i="32" s="1"/>
  <c r="Q116" i="32"/>
  <c r="AA116" i="32" s="1"/>
  <c r="Q117" i="32"/>
  <c r="AA117" i="32" s="1"/>
  <c r="Q118" i="32"/>
  <c r="AA118" i="32" s="1"/>
  <c r="Q119" i="32"/>
  <c r="AA119" i="32" s="1"/>
  <c r="Q120" i="32"/>
  <c r="AA120" i="32" s="1"/>
  <c r="Q121" i="32"/>
  <c r="AA121" i="32" s="1"/>
  <c r="Q122" i="32"/>
  <c r="AA122" i="32" s="1"/>
  <c r="Q123" i="32"/>
  <c r="AA123" i="32" s="1"/>
  <c r="Q124" i="32"/>
  <c r="AA124" i="32" s="1"/>
  <c r="Q125" i="32"/>
  <c r="AA125" i="32" s="1"/>
  <c r="Q126" i="32"/>
  <c r="AA126" i="32" s="1"/>
  <c r="Q127" i="32"/>
  <c r="AA127" i="32" s="1"/>
  <c r="Q128" i="32"/>
  <c r="AA128" i="32" s="1"/>
  <c r="Q129" i="32"/>
  <c r="AA129" i="32" s="1"/>
  <c r="AA99" i="32"/>
  <c r="AA97" i="32"/>
  <c r="H70" i="64"/>
  <c r="E70" i="64"/>
  <c r="E68" i="64"/>
  <c r="H68" i="64"/>
  <c r="K71" i="64"/>
  <c r="K70" i="64"/>
  <c r="K69" i="64"/>
  <c r="K68" i="64"/>
  <c r="N71" i="64"/>
  <c r="N70" i="64"/>
  <c r="N69" i="64"/>
  <c r="N68" i="64"/>
  <c r="AE250" i="32"/>
  <c r="AE251" i="32"/>
  <c r="AE252" i="32"/>
  <c r="AE253" i="32"/>
  <c r="Q124" i="64"/>
  <c r="AA123" i="64" s="1"/>
  <c r="Q123" i="64"/>
  <c r="T122" i="64"/>
  <c r="Q122" i="64"/>
  <c r="AA122" i="64" s="1"/>
  <c r="T121" i="64"/>
  <c r="Q121" i="64"/>
  <c r="Q120" i="64"/>
  <c r="Q119" i="64"/>
  <c r="T118" i="64"/>
  <c r="Q118" i="64"/>
  <c r="T117" i="64"/>
  <c r="T119" i="64" s="1"/>
  <c r="Q117" i="64"/>
  <c r="AA117" i="64" s="1"/>
  <c r="Q116" i="64"/>
  <c r="Q115" i="64"/>
  <c r="T114" i="64"/>
  <c r="Q114" i="64"/>
  <c r="T113" i="64"/>
  <c r="Q113" i="64"/>
  <c r="T115" i="64" s="1"/>
  <c r="Q112" i="64"/>
  <c r="Q111" i="64"/>
  <c r="AA111" i="64" s="1"/>
  <c r="T110" i="64"/>
  <c r="Q110" i="64"/>
  <c r="AA110" i="64" s="1"/>
  <c r="T109" i="64"/>
  <c r="Q109" i="64"/>
  <c r="Q108" i="64"/>
  <c r="T107" i="64" s="1"/>
  <c r="Q107" i="64"/>
  <c r="AA107" i="64" s="1"/>
  <c r="T106" i="64"/>
  <c r="Q106" i="64"/>
  <c r="T105" i="64"/>
  <c r="Q105" i="64"/>
  <c r="Q104" i="64"/>
  <c r="Q103" i="64"/>
  <c r="AA103" i="64" s="1"/>
  <c r="T102" i="64"/>
  <c r="Q102" i="64"/>
  <c r="T101" i="64"/>
  <c r="Q101" i="64"/>
  <c r="Q100" i="64"/>
  <c r="Q99" i="64"/>
  <c r="T98" i="64"/>
  <c r="Q98" i="64"/>
  <c r="AA98" i="64" s="1"/>
  <c r="T97" i="64"/>
  <c r="Q97" i="64"/>
  <c r="AA97" i="64" s="1"/>
  <c r="Q96" i="64"/>
  <c r="AA95" i="64" s="1"/>
  <c r="Q95" i="64"/>
  <c r="T94" i="64"/>
  <c r="Q94" i="64"/>
  <c r="AA94" i="64" s="1"/>
  <c r="T93" i="64"/>
  <c r="Q93" i="64"/>
  <c r="Q92" i="64"/>
  <c r="Q91" i="64"/>
  <c r="T90" i="64"/>
  <c r="Q90" i="64"/>
  <c r="T89" i="64"/>
  <c r="Q89" i="64"/>
  <c r="Q88" i="64"/>
  <c r="Q87" i="64"/>
  <c r="T86" i="64"/>
  <c r="Q86" i="64"/>
  <c r="T85" i="64"/>
  <c r="Q85" i="64"/>
  <c r="Q17" i="64"/>
  <c r="Q68" i="64" s="1"/>
  <c r="T17" i="64"/>
  <c r="Q18" i="64"/>
  <c r="T18" i="64"/>
  <c r="Q19" i="64"/>
  <c r="AA19" i="64" s="1"/>
  <c r="Q20" i="64"/>
  <c r="Q21" i="64"/>
  <c r="T21" i="64"/>
  <c r="T23" i="64" s="1"/>
  <c r="Q22" i="64"/>
  <c r="AA22" i="64" s="1"/>
  <c r="T22" i="64"/>
  <c r="Q23" i="64"/>
  <c r="Q24" i="64"/>
  <c r="Q25" i="64"/>
  <c r="T25" i="64"/>
  <c r="Q26" i="64"/>
  <c r="AA26" i="64" s="1"/>
  <c r="T26" i="64"/>
  <c r="Q27" i="64"/>
  <c r="Q28" i="64"/>
  <c r="AA27" i="64" s="1"/>
  <c r="Q29" i="64"/>
  <c r="T29" i="64"/>
  <c r="Q30" i="64"/>
  <c r="T30" i="64"/>
  <c r="Q31" i="64"/>
  <c r="AA31" i="64" s="1"/>
  <c r="Q32" i="64"/>
  <c r="Q33" i="64"/>
  <c r="T33" i="64"/>
  <c r="Q34" i="64"/>
  <c r="T34" i="64"/>
  <c r="Q35" i="64"/>
  <c r="Q36" i="64"/>
  <c r="Q37" i="64"/>
  <c r="AA37" i="64" s="1"/>
  <c r="T37" i="64"/>
  <c r="Q38" i="64"/>
  <c r="T38" i="64"/>
  <c r="Q39" i="64"/>
  <c r="AA39" i="64" s="1"/>
  <c r="Q40" i="64"/>
  <c r="Q41" i="64"/>
  <c r="T41" i="64"/>
  <c r="Q42" i="64"/>
  <c r="T43" i="64" s="1"/>
  <c r="T42" i="64"/>
  <c r="Q43" i="64"/>
  <c r="Q44" i="64"/>
  <c r="Q45" i="64"/>
  <c r="T45" i="64"/>
  <c r="Q46" i="64"/>
  <c r="T46" i="64"/>
  <c r="Q47" i="64"/>
  <c r="AA47" i="64" s="1"/>
  <c r="Q48" i="64"/>
  <c r="Q56" i="64"/>
  <c r="T56" i="64"/>
  <c r="AA57" i="64"/>
  <c r="T57" i="64"/>
  <c r="Q60" i="64"/>
  <c r="T60" i="64"/>
  <c r="T62" i="64" s="1"/>
  <c r="Q61" i="64"/>
  <c r="AA60" i="64" s="1"/>
  <c r="T61" i="64"/>
  <c r="Q62" i="64"/>
  <c r="Q63" i="64"/>
  <c r="Q64" i="64"/>
  <c r="T64" i="64"/>
  <c r="Q65" i="64"/>
  <c r="T65" i="64"/>
  <c r="Q66" i="64"/>
  <c r="Q67" i="64"/>
  <c r="Q13" i="64"/>
  <c r="T13" i="64"/>
  <c r="Q14" i="64"/>
  <c r="T14" i="64"/>
  <c r="Q15" i="64"/>
  <c r="Q70" i="64"/>
  <c r="Q16" i="64"/>
  <c r="T10" i="64"/>
  <c r="T9" i="64"/>
  <c r="Q9" i="64"/>
  <c r="Q10" i="64"/>
  <c r="Q11" i="64"/>
  <c r="Q12" i="64"/>
  <c r="AA96" i="32"/>
  <c r="AA95" i="32"/>
  <c r="AH254" i="32"/>
  <c r="L11" i="2"/>
  <c r="L17" i="2" s="1"/>
  <c r="L21" i="2" s="1"/>
  <c r="L27" i="2" s="1"/>
  <c r="L32" i="2" s="1"/>
  <c r="L38" i="2" s="1"/>
  <c r="L42" i="2" s="1"/>
  <c r="L44" i="2" s="1"/>
  <c r="L46" i="2" s="1"/>
  <c r="L50" i="2" s="1"/>
  <c r="L54" i="2" s="1"/>
  <c r="L58" i="2" s="1"/>
  <c r="L62" i="2" s="1"/>
  <c r="L67" i="2" s="1"/>
  <c r="L69" i="2" s="1"/>
  <c r="L73" i="2" s="1"/>
  <c r="L88" i="2" s="1"/>
  <c r="L95" i="2" s="1"/>
  <c r="L100" i="2" s="1"/>
  <c r="L105" i="2" s="1"/>
  <c r="L7" i="2"/>
  <c r="L9" i="2" s="1"/>
  <c r="L192" i="32"/>
  <c r="P263" i="32"/>
  <c r="AE249" i="32"/>
  <c r="AE248" i="32"/>
  <c r="B422" i="32"/>
  <c r="B423" i="32" s="1"/>
  <c r="B424" i="32" s="1"/>
  <c r="B425" i="32" s="1"/>
  <c r="B426" i="32" s="1"/>
  <c r="B427" i="32" s="1"/>
  <c r="B428" i="32" s="1"/>
  <c r="B429" i="32" s="1"/>
  <c r="B430" i="32" s="1"/>
  <c r="B431" i="32" s="1"/>
  <c r="B432" i="32" s="1"/>
  <c r="B433" i="32" s="1"/>
  <c r="B434" i="32" s="1"/>
  <c r="B435" i="32" s="1"/>
  <c r="B436" i="32" s="1"/>
  <c r="B437" i="32" s="1"/>
  <c r="B438" i="32" s="1"/>
  <c r="B439" i="32" s="1"/>
  <c r="B440" i="32" s="1"/>
  <c r="B465" i="32"/>
  <c r="B466" i="32" s="1"/>
  <c r="B467" i="32" s="1"/>
  <c r="B468" i="32" s="1"/>
  <c r="B469" i="32" s="1"/>
  <c r="B470" i="32" s="1"/>
  <c r="B471" i="32" s="1"/>
  <c r="B472" i="32" s="1"/>
  <c r="B473" i="32" s="1"/>
  <c r="B512" i="32"/>
  <c r="B514" i="32" s="1"/>
  <c r="B516" i="32" s="1"/>
  <c r="B518" i="32" s="1"/>
  <c r="B520" i="32" s="1"/>
  <c r="B522" i="32" s="1"/>
  <c r="B524" i="32" s="1"/>
  <c r="B526" i="32" s="1"/>
  <c r="B528" i="32" s="1"/>
  <c r="B530" i="32" s="1"/>
  <c r="B532" i="32" s="1"/>
  <c r="B534" i="32" s="1"/>
  <c r="B536" i="32" s="1"/>
  <c r="B538" i="32" s="1"/>
  <c r="B540" i="32" s="1"/>
  <c r="B542" i="32" s="1"/>
  <c r="B544" i="32" s="1"/>
  <c r="B546" i="32" s="1"/>
  <c r="B548" i="32" s="1"/>
  <c r="B550" i="32" s="1"/>
  <c r="P245" i="32"/>
  <c r="T268" i="32" s="1"/>
  <c r="P247" i="32"/>
  <c r="P248" i="32"/>
  <c r="P249" i="32"/>
  <c r="P250" i="32"/>
  <c r="P251" i="32"/>
  <c r="P252" i="32"/>
  <c r="P253" i="32"/>
  <c r="P254" i="32"/>
  <c r="P255" i="32"/>
  <c r="P256" i="32"/>
  <c r="P257" i="32"/>
  <c r="P258" i="32"/>
  <c r="AH9" i="63"/>
  <c r="AS9" i="63" s="1"/>
  <c r="AI9" i="63"/>
  <c r="AJ9" i="63"/>
  <c r="AK9" i="63"/>
  <c r="AL9" i="63"/>
  <c r="AM9" i="63"/>
  <c r="AN9" i="63"/>
  <c r="AO9" i="63"/>
  <c r="AP9" i="63"/>
  <c r="AQ9" i="63"/>
  <c r="AR9" i="63"/>
  <c r="AH10" i="63"/>
  <c r="AI10" i="63"/>
  <c r="AJ10" i="63"/>
  <c r="AK10" i="63"/>
  <c r="AL10" i="63"/>
  <c r="AM10" i="63"/>
  <c r="AN10" i="63"/>
  <c r="AO10" i="63"/>
  <c r="AS10" i="63" s="1"/>
  <c r="AP10" i="63"/>
  <c r="AQ10" i="63"/>
  <c r="AR10" i="63"/>
  <c r="AH11" i="63"/>
  <c r="AI11" i="63"/>
  <c r="AJ11" i="63"/>
  <c r="AK11" i="63"/>
  <c r="AS11" i="63" s="1"/>
  <c r="AL11" i="63"/>
  <c r="AM11" i="63"/>
  <c r="AN11" i="63"/>
  <c r="AO11" i="63"/>
  <c r="AP11" i="63"/>
  <c r="AQ11" i="63"/>
  <c r="AR11" i="63"/>
  <c r="AH12" i="63"/>
  <c r="AS12" i="63" s="1"/>
  <c r="AI12" i="63"/>
  <c r="AJ12" i="63"/>
  <c r="AK12" i="63"/>
  <c r="AL12" i="63"/>
  <c r="AM12" i="63"/>
  <c r="AN12" i="63"/>
  <c r="AO12" i="63"/>
  <c r="AP12" i="63"/>
  <c r="AQ12" i="63"/>
  <c r="AR12" i="63"/>
  <c r="AH13" i="63"/>
  <c r="AI13" i="63"/>
  <c r="AJ13" i="63"/>
  <c r="AK13" i="63"/>
  <c r="AS13" i="63" s="1"/>
  <c r="AL13" i="63"/>
  <c r="AM13" i="63"/>
  <c r="AN13" i="63"/>
  <c r="AO13" i="63"/>
  <c r="AP13" i="63"/>
  <c r="AQ13" i="63"/>
  <c r="AR13" i="63"/>
  <c r="AH14" i="63"/>
  <c r="AS14" i="63" s="1"/>
  <c r="AI14" i="63"/>
  <c r="AJ14" i="63"/>
  <c r="AK14" i="63"/>
  <c r="AL14" i="63"/>
  <c r="AM14" i="63"/>
  <c r="AN14" i="63"/>
  <c r="AO14" i="63"/>
  <c r="AP14" i="63"/>
  <c r="AQ14" i="63"/>
  <c r="AR14" i="63"/>
  <c r="AH15" i="63"/>
  <c r="AI15" i="63"/>
  <c r="AS15" i="63" s="1"/>
  <c r="AJ15" i="63"/>
  <c r="AK15" i="63"/>
  <c r="AL15" i="63"/>
  <c r="AM15" i="63"/>
  <c r="AN15" i="63"/>
  <c r="AO15" i="63"/>
  <c r="AP15" i="63"/>
  <c r="AQ15" i="63"/>
  <c r="AR15" i="63"/>
  <c r="AH16" i="63"/>
  <c r="AS16" i="63" s="1"/>
  <c r="AI16" i="63"/>
  <c r="AJ16" i="63"/>
  <c r="AK16" i="63"/>
  <c r="AL16" i="63"/>
  <c r="AM16" i="63"/>
  <c r="AN16" i="63"/>
  <c r="AO16" i="63"/>
  <c r="AP16" i="63"/>
  <c r="AQ16" i="63"/>
  <c r="AR16" i="63"/>
  <c r="AH17" i="63"/>
  <c r="AI17" i="63"/>
  <c r="AJ17" i="63"/>
  <c r="AK17" i="63"/>
  <c r="AS17" i="63" s="1"/>
  <c r="AL17" i="63"/>
  <c r="AM17" i="63"/>
  <c r="AN17" i="63"/>
  <c r="AO17" i="63"/>
  <c r="AP17" i="63"/>
  <c r="AQ17" i="63"/>
  <c r="AR17" i="63"/>
  <c r="AH18" i="63"/>
  <c r="AS18" i="63" s="1"/>
  <c r="AI18" i="63"/>
  <c r="AJ18" i="63"/>
  <c r="AK18" i="63"/>
  <c r="AL18" i="63"/>
  <c r="AM18" i="63"/>
  <c r="AN18" i="63"/>
  <c r="AO18" i="63"/>
  <c r="AP18" i="63"/>
  <c r="AQ18" i="63"/>
  <c r="AR18" i="63"/>
  <c r="AH19" i="63"/>
  <c r="AS19" i="63" s="1"/>
  <c r="AI19" i="63"/>
  <c r="AJ19" i="63"/>
  <c r="AK19" i="63"/>
  <c r="AL19" i="63"/>
  <c r="AM19" i="63"/>
  <c r="AN19" i="63"/>
  <c r="AO19" i="63"/>
  <c r="AP19" i="63"/>
  <c r="AQ19" i="63"/>
  <c r="AR19" i="63"/>
  <c r="AH20" i="63"/>
  <c r="AS20" i="63" s="1"/>
  <c r="AI20" i="63"/>
  <c r="AJ20" i="63"/>
  <c r="AK20" i="63"/>
  <c r="AL20" i="63"/>
  <c r="AM20" i="63"/>
  <c r="AN20" i="63"/>
  <c r="AO20" i="63"/>
  <c r="AP20" i="63"/>
  <c r="AQ20" i="63"/>
  <c r="AR20" i="63"/>
  <c r="AH21" i="63"/>
  <c r="AS21" i="63" s="1"/>
  <c r="AI21" i="63"/>
  <c r="AJ21" i="63"/>
  <c r="AK21" i="63"/>
  <c r="AL21" i="63"/>
  <c r="AM21" i="63"/>
  <c r="AN21" i="63"/>
  <c r="AO21" i="63"/>
  <c r="AP21" i="63"/>
  <c r="AQ21" i="63"/>
  <c r="AR21" i="63"/>
  <c r="AH22" i="63"/>
  <c r="AS22" i="63" s="1"/>
  <c r="AI22" i="63"/>
  <c r="AJ22" i="63"/>
  <c r="AK22" i="63"/>
  <c r="AL22" i="63"/>
  <c r="AM22" i="63"/>
  <c r="AN22" i="63"/>
  <c r="AO22" i="63"/>
  <c r="AP22" i="63"/>
  <c r="AQ22" i="63"/>
  <c r="AR22" i="63"/>
  <c r="AH23" i="63"/>
  <c r="AS23" i="63" s="1"/>
  <c r="AI23" i="63"/>
  <c r="AJ23" i="63"/>
  <c r="AK23" i="63"/>
  <c r="AL23" i="63"/>
  <c r="AM23" i="63"/>
  <c r="AN23" i="63"/>
  <c r="AO23" i="63"/>
  <c r="AP23" i="63"/>
  <c r="AQ23" i="63"/>
  <c r="AR23" i="63"/>
  <c r="AH24" i="63"/>
  <c r="AS24" i="63" s="1"/>
  <c r="AI24" i="63"/>
  <c r="AJ24" i="63"/>
  <c r="AK24" i="63"/>
  <c r="AL24" i="63"/>
  <c r="AM24" i="63"/>
  <c r="AN24" i="63"/>
  <c r="AO24" i="63"/>
  <c r="AP24" i="63"/>
  <c r="AQ24" i="63"/>
  <c r="AR24" i="63"/>
  <c r="AH25" i="63"/>
  <c r="AS25" i="63" s="1"/>
  <c r="AI25" i="63"/>
  <c r="AJ25" i="63"/>
  <c r="AK25" i="63"/>
  <c r="AL25" i="63"/>
  <c r="AM25" i="63"/>
  <c r="AN25" i="63"/>
  <c r="AO25" i="63"/>
  <c r="AP25" i="63"/>
  <c r="AQ25" i="63"/>
  <c r="AR25" i="63"/>
  <c r="AH26" i="63"/>
  <c r="AS26" i="63" s="1"/>
  <c r="AI26" i="63"/>
  <c r="AJ26" i="63"/>
  <c r="AK26" i="63"/>
  <c r="AL26" i="63"/>
  <c r="AM26" i="63"/>
  <c r="AN26" i="63"/>
  <c r="AO26" i="63"/>
  <c r="AP26" i="63"/>
  <c r="AQ26" i="63"/>
  <c r="AR26" i="63"/>
  <c r="AH27" i="63"/>
  <c r="AI27" i="63"/>
  <c r="AJ27" i="63"/>
  <c r="AS27" i="63" s="1"/>
  <c r="AK27" i="63"/>
  <c r="AL27" i="63"/>
  <c r="AM27" i="63"/>
  <c r="AN27" i="63"/>
  <c r="AO27" i="63"/>
  <c r="AP27" i="63"/>
  <c r="AQ27" i="63"/>
  <c r="AR27" i="63"/>
  <c r="AG28" i="63"/>
  <c r="AG37" i="63" s="1"/>
  <c r="AG29" i="63"/>
  <c r="AG30" i="63"/>
  <c r="AG31" i="63"/>
  <c r="AG32" i="63"/>
  <c r="AG33" i="63"/>
  <c r="AG34" i="63"/>
  <c r="AG35" i="63"/>
  <c r="AG36" i="63"/>
  <c r="AF28" i="63"/>
  <c r="AF29" i="63"/>
  <c r="AF30" i="63"/>
  <c r="AF31" i="63"/>
  <c r="AF32" i="63"/>
  <c r="AF33" i="63"/>
  <c r="AF37" i="63" s="1"/>
  <c r="AF34" i="63"/>
  <c r="AF35" i="63"/>
  <c r="AF36" i="63"/>
  <c r="AE28" i="63"/>
  <c r="AE37" i="63" s="1"/>
  <c r="AE29" i="63"/>
  <c r="AE30" i="63"/>
  <c r="AE31" i="63"/>
  <c r="AE32" i="63"/>
  <c r="AE33" i="63"/>
  <c r="AE34" i="63"/>
  <c r="AE35" i="63"/>
  <c r="AE36" i="63"/>
  <c r="AD28" i="63"/>
  <c r="AD37" i="63" s="1"/>
  <c r="AD29" i="63"/>
  <c r="AD30" i="63"/>
  <c r="AD31" i="63"/>
  <c r="AD32" i="63"/>
  <c r="AD33" i="63"/>
  <c r="AD34" i="63"/>
  <c r="AD35" i="63"/>
  <c r="AD36" i="63"/>
  <c r="AC28" i="63"/>
  <c r="AC37" i="63" s="1"/>
  <c r="AC29" i="63"/>
  <c r="AC30" i="63"/>
  <c r="AC31" i="63"/>
  <c r="AC32" i="63"/>
  <c r="AC33" i="63"/>
  <c r="AC34" i="63"/>
  <c r="AC35" i="63"/>
  <c r="AC36" i="63"/>
  <c r="AB28" i="63"/>
  <c r="AB29" i="63"/>
  <c r="AB30" i="63"/>
  <c r="AB31" i="63"/>
  <c r="AB32" i="63"/>
  <c r="AB33" i="63"/>
  <c r="AB37" i="63" s="1"/>
  <c r="AB34" i="63"/>
  <c r="AB35" i="63"/>
  <c r="AB36" i="63"/>
  <c r="AA28" i="63"/>
  <c r="AA29" i="63"/>
  <c r="AA37" i="63" s="1"/>
  <c r="AA30" i="63"/>
  <c r="AA31" i="63"/>
  <c r="AA32" i="63"/>
  <c r="AA33" i="63"/>
  <c r="AA34" i="63"/>
  <c r="AA35" i="63"/>
  <c r="AA36" i="63"/>
  <c r="Z28" i="63"/>
  <c r="Z37" i="63" s="1"/>
  <c r="Z29" i="63"/>
  <c r="Z30" i="63"/>
  <c r="Z31" i="63"/>
  <c r="Z32" i="63"/>
  <c r="Z33" i="63"/>
  <c r="Z34" i="63"/>
  <c r="Z35" i="63"/>
  <c r="Z36" i="63"/>
  <c r="Y28" i="63"/>
  <c r="Y37" i="63" s="1"/>
  <c r="Y29" i="63"/>
  <c r="Y30" i="63"/>
  <c r="Y31" i="63"/>
  <c r="Y32" i="63"/>
  <c r="Y33" i="63"/>
  <c r="Y34" i="63"/>
  <c r="Y35" i="63"/>
  <c r="Y36" i="63"/>
  <c r="X28" i="63"/>
  <c r="X29" i="63"/>
  <c r="X30" i="63"/>
  <c r="X31" i="63"/>
  <c r="X32" i="63"/>
  <c r="X33" i="63"/>
  <c r="X37" i="63" s="1"/>
  <c r="X34" i="63"/>
  <c r="X35" i="63"/>
  <c r="X36" i="63"/>
  <c r="W28" i="63"/>
  <c r="W37" i="63" s="1"/>
  <c r="W29" i="63"/>
  <c r="W30" i="63"/>
  <c r="W31" i="63"/>
  <c r="W32" i="63"/>
  <c r="W33" i="63"/>
  <c r="W34" i="63"/>
  <c r="W35" i="63"/>
  <c r="W36" i="63"/>
  <c r="V28" i="63"/>
  <c r="V37" i="63" s="1"/>
  <c r="V29" i="63"/>
  <c r="V30" i="63"/>
  <c r="V31" i="63"/>
  <c r="V32" i="63"/>
  <c r="V33" i="63"/>
  <c r="V34" i="63"/>
  <c r="V35" i="63"/>
  <c r="V36" i="63"/>
  <c r="U28" i="63"/>
  <c r="U37" i="63" s="1"/>
  <c r="U29" i="63"/>
  <c r="U30" i="63"/>
  <c r="U31" i="63"/>
  <c r="U32" i="63"/>
  <c r="U33" i="63"/>
  <c r="U34" i="63"/>
  <c r="U35" i="63"/>
  <c r="U36" i="63"/>
  <c r="T28" i="63"/>
  <c r="T29" i="63"/>
  <c r="T30" i="63"/>
  <c r="T31" i="63"/>
  <c r="T32" i="63"/>
  <c r="T33" i="63"/>
  <c r="T37" i="63" s="1"/>
  <c r="T34" i="63"/>
  <c r="T35" i="63"/>
  <c r="T36" i="63"/>
  <c r="S28" i="63"/>
  <c r="S37" i="63" s="1"/>
  <c r="S29" i="63"/>
  <c r="S30" i="63"/>
  <c r="S31" i="63"/>
  <c r="S32" i="63"/>
  <c r="S33" i="63"/>
  <c r="S34" i="63"/>
  <c r="S35" i="63"/>
  <c r="S36" i="63"/>
  <c r="R28" i="63"/>
  <c r="R37" i="63" s="1"/>
  <c r="R29" i="63"/>
  <c r="R30" i="63"/>
  <c r="R31" i="63"/>
  <c r="R32" i="63"/>
  <c r="R33" i="63"/>
  <c r="R34" i="63"/>
  <c r="R35" i="63"/>
  <c r="R36" i="63"/>
  <c r="Q28" i="63"/>
  <c r="Q37" i="63" s="1"/>
  <c r="Q29" i="63"/>
  <c r="Q30" i="63"/>
  <c r="Q31" i="63"/>
  <c r="Q32" i="63"/>
  <c r="Q33" i="63"/>
  <c r="Q34" i="63"/>
  <c r="Q35" i="63"/>
  <c r="Q36" i="63"/>
  <c r="P28" i="63"/>
  <c r="P29" i="63"/>
  <c r="P30" i="63"/>
  <c r="P31" i="63"/>
  <c r="P32" i="63"/>
  <c r="P33" i="63"/>
  <c r="P37" i="63" s="1"/>
  <c r="P34" i="63"/>
  <c r="P35" i="63"/>
  <c r="P36" i="63"/>
  <c r="O28" i="63"/>
  <c r="O37" i="63" s="1"/>
  <c r="O29" i="63"/>
  <c r="O30" i="63"/>
  <c r="O31" i="63"/>
  <c r="O32" i="63"/>
  <c r="O33" i="63"/>
  <c r="O34" i="63"/>
  <c r="O35" i="63"/>
  <c r="O36" i="63"/>
  <c r="N28" i="63"/>
  <c r="N37" i="63" s="1"/>
  <c r="N29" i="63"/>
  <c r="N30" i="63"/>
  <c r="N31" i="63"/>
  <c r="N32" i="63"/>
  <c r="N33" i="63"/>
  <c r="N34" i="63"/>
  <c r="N35" i="63"/>
  <c r="N36" i="63"/>
  <c r="M28" i="63"/>
  <c r="M37" i="63" s="1"/>
  <c r="M29" i="63"/>
  <c r="M30" i="63"/>
  <c r="M31" i="63"/>
  <c r="M32" i="63"/>
  <c r="M33" i="63"/>
  <c r="M34" i="63"/>
  <c r="M35" i="63"/>
  <c r="M36" i="63"/>
  <c r="L28" i="63"/>
  <c r="L29" i="63"/>
  <c r="L30" i="63"/>
  <c r="L31" i="63"/>
  <c r="L32" i="63"/>
  <c r="L33" i="63"/>
  <c r="L34" i="63"/>
  <c r="L35" i="63"/>
  <c r="L36" i="63"/>
  <c r="L37" i="63" s="1"/>
  <c r="K28" i="63"/>
  <c r="K37" i="63" s="1"/>
  <c r="K29" i="63"/>
  <c r="K30" i="63"/>
  <c r="K31" i="63"/>
  <c r="K32" i="63"/>
  <c r="K33" i="63"/>
  <c r="K34" i="63"/>
  <c r="K35" i="63"/>
  <c r="K36" i="63"/>
  <c r="J28" i="63"/>
  <c r="J37" i="63" s="1"/>
  <c r="J29" i="63"/>
  <c r="J30" i="63"/>
  <c r="J31" i="63"/>
  <c r="J32" i="63"/>
  <c r="J33" i="63"/>
  <c r="J34" i="63"/>
  <c r="J35" i="63"/>
  <c r="J36" i="63"/>
  <c r="I28" i="63"/>
  <c r="I29" i="63"/>
  <c r="I30" i="63"/>
  <c r="I31" i="63"/>
  <c r="I32" i="63"/>
  <c r="I33" i="63"/>
  <c r="I34" i="63"/>
  <c r="I35" i="63"/>
  <c r="I36" i="63"/>
  <c r="I37" i="63" s="1"/>
  <c r="H28" i="63"/>
  <c r="H29" i="63"/>
  <c r="H30" i="63"/>
  <c r="H31" i="63"/>
  <c r="H32" i="63"/>
  <c r="H33" i="63"/>
  <c r="H34" i="63"/>
  <c r="H37" i="63" s="1"/>
  <c r="H35" i="63"/>
  <c r="H36" i="63"/>
  <c r="G28" i="63"/>
  <c r="G37" i="63" s="1"/>
  <c r="G29" i="63"/>
  <c r="G30" i="63"/>
  <c r="G31" i="63"/>
  <c r="G32" i="63"/>
  <c r="G33" i="63"/>
  <c r="G34" i="63"/>
  <c r="G35" i="63"/>
  <c r="G36" i="63"/>
  <c r="F28" i="63"/>
  <c r="F37" i="63" s="1"/>
  <c r="F29" i="63"/>
  <c r="F30" i="63"/>
  <c r="F31" i="63"/>
  <c r="F32" i="63"/>
  <c r="F33" i="63"/>
  <c r="F34" i="63"/>
  <c r="F35" i="63"/>
  <c r="F36" i="63"/>
  <c r="E28" i="63"/>
  <c r="E37" i="63" s="1"/>
  <c r="E29" i="63"/>
  <c r="E30" i="63"/>
  <c r="E31" i="63"/>
  <c r="E32" i="63"/>
  <c r="E33" i="63"/>
  <c r="E34" i="63"/>
  <c r="E35" i="63"/>
  <c r="E36" i="63"/>
  <c r="D28" i="63"/>
  <c r="D29" i="63"/>
  <c r="D30" i="63"/>
  <c r="D31" i="63"/>
  <c r="D32" i="63"/>
  <c r="D33" i="63"/>
  <c r="D34" i="63"/>
  <c r="D37" i="63" s="1"/>
  <c r="D35" i="63"/>
  <c r="D36" i="63"/>
  <c r="C28" i="63"/>
  <c r="C37" i="63" s="1"/>
  <c r="C29" i="63"/>
  <c r="C30" i="63"/>
  <c r="C31" i="63"/>
  <c r="C32" i="63"/>
  <c r="C33" i="63"/>
  <c r="C34" i="63"/>
  <c r="C35" i="63"/>
  <c r="C36" i="63"/>
  <c r="AH8" i="63"/>
  <c r="AI8" i="63"/>
  <c r="AJ8" i="63"/>
  <c r="AK8" i="63"/>
  <c r="AS8" i="63" s="1"/>
  <c r="AL8" i="63"/>
  <c r="AM8" i="63"/>
  <c r="AN8" i="63"/>
  <c r="AO8" i="63"/>
  <c r="AP8" i="63"/>
  <c r="AQ8" i="63"/>
  <c r="AR8" i="63"/>
  <c r="AA118" i="64"/>
  <c r="AA21" i="64"/>
  <c r="AA101" i="64"/>
  <c r="AA18" i="64"/>
  <c r="AA56" i="64"/>
  <c r="AA98" i="32"/>
  <c r="T162" i="32"/>
  <c r="T97" i="32"/>
  <c r="AA147" i="32"/>
  <c r="AA100" i="32"/>
  <c r="AA94" i="32"/>
  <c r="AA17" i="64"/>
  <c r="AA91" i="64"/>
  <c r="AA23" i="64"/>
  <c r="AA11" i="64"/>
  <c r="AA65" i="64"/>
  <c r="T66" i="64"/>
  <c r="AA61" i="64"/>
  <c r="AA43" i="64"/>
  <c r="AA38" i="64"/>
  <c r="AA34" i="64"/>
  <c r="T35" i="64"/>
  <c r="AA29" i="64"/>
  <c r="T27" i="64"/>
  <c r="AA85" i="64"/>
  <c r="AA86" i="64"/>
  <c r="AA90" i="64"/>
  <c r="AA10" i="64"/>
  <c r="AA9" i="64"/>
  <c r="AA15" i="64"/>
  <c r="T111" i="64"/>
  <c r="AA115" i="64"/>
  <c r="T99" i="64"/>
  <c r="AA64" i="64"/>
  <c r="AA109" i="64"/>
  <c r="AA114" i="64"/>
  <c r="T11" i="64"/>
  <c r="AA87" i="64"/>
  <c r="AA89" i="64"/>
  <c r="AA106" i="64"/>
  <c r="AA33" i="64"/>
  <c r="AA14" i="64"/>
  <c r="AA13" i="64"/>
  <c r="T15" i="64"/>
  <c r="T171" i="32" l="1"/>
  <c r="AA171" i="32"/>
  <c r="T147" i="32"/>
  <c r="T153" i="32"/>
  <c r="Q133" i="32"/>
  <c r="T106" i="32"/>
  <c r="T156" i="32"/>
  <c r="T115" i="32"/>
  <c r="T159" i="32"/>
  <c r="T109" i="32"/>
  <c r="AE254" i="32"/>
  <c r="AG269" i="32" s="1"/>
  <c r="T121" i="32"/>
  <c r="T100" i="32"/>
  <c r="Q134" i="32"/>
  <c r="AA109" i="32"/>
  <c r="AF134" i="32" s="1"/>
  <c r="AA156" i="32"/>
  <c r="T124" i="32"/>
  <c r="Q135" i="32"/>
  <c r="T165" i="32"/>
  <c r="T103" i="32"/>
  <c r="T112" i="32"/>
  <c r="P259" i="32"/>
  <c r="T259" i="32" s="1"/>
  <c r="T269" i="32" s="1"/>
  <c r="T127" i="32"/>
  <c r="T150" i="32"/>
  <c r="T130" i="32"/>
  <c r="T168" i="32"/>
  <c r="T118" i="32"/>
  <c r="T174" i="32"/>
  <c r="T123" i="64"/>
  <c r="AA41" i="64"/>
  <c r="AE69" i="64" s="1"/>
  <c r="T87" i="64"/>
  <c r="AA121" i="64"/>
  <c r="AA42" i="64"/>
  <c r="T69" i="64"/>
  <c r="AA45" i="64"/>
  <c r="AA35" i="64"/>
  <c r="AA99" i="64"/>
  <c r="AA105" i="64"/>
  <c r="AA113" i="64"/>
  <c r="AA30" i="64"/>
  <c r="T31" i="64"/>
  <c r="T95" i="64"/>
  <c r="AA102" i="64"/>
  <c r="Q69" i="64"/>
  <c r="AA119" i="64"/>
  <c r="T39" i="64"/>
  <c r="T19" i="64"/>
  <c r="T103" i="64"/>
  <c r="AA25" i="64"/>
  <c r="AA62" i="64"/>
  <c r="T58" i="64"/>
  <c r="T47" i="64"/>
  <c r="AA66" i="64"/>
  <c r="AE71" i="64" s="1"/>
  <c r="AA93" i="64"/>
  <c r="T68" i="64"/>
  <c r="T91" i="64"/>
  <c r="N210" i="65"/>
  <c r="AE211" i="65" s="1"/>
  <c r="AF136" i="32"/>
  <c r="AF135" i="32"/>
  <c r="Q71" i="64"/>
  <c r="AA46" i="64"/>
  <c r="AE70" i="64" s="1"/>
  <c r="T133" i="32" l="1"/>
  <c r="T70" i="64"/>
</calcChain>
</file>

<file path=xl/comments1.xml><?xml version="1.0" encoding="utf-8"?>
<comments xmlns="http://schemas.openxmlformats.org/spreadsheetml/2006/main">
  <authors>
    <author>中目</author>
  </authors>
  <commentList>
    <comment ref="L5" authorId="0" shapeId="0">
      <text>
        <r>
          <rPr>
            <sz val="8"/>
            <color indexed="81"/>
            <rFont val="ＭＳ Ｐゴシック"/>
            <family val="3"/>
            <charset val="128"/>
          </rPr>
          <t>ページ番号を記入してください。</t>
        </r>
      </text>
    </comment>
  </commentList>
</comments>
</file>

<file path=xl/comments2.xml><?xml version="1.0" encoding="utf-8"?>
<comments xmlns="http://schemas.openxmlformats.org/spreadsheetml/2006/main">
  <authors>
    <author>中目</author>
    <author>佐々木 順子</author>
  </authors>
  <commentList>
    <comment ref="I4" authorId="0" shapeId="0">
      <text>
        <r>
          <rPr>
            <sz val="8"/>
            <color indexed="0"/>
            <rFont val="ＭＳ Ｐゴシック"/>
            <family val="3"/>
            <charset val="128"/>
          </rPr>
          <t>該当するものに「○」を入力すること。</t>
        </r>
      </text>
    </comment>
    <comment ref="AE53" authorId="0" shapeId="0">
      <text>
        <r>
          <rPr>
            <sz val="8"/>
            <color indexed="0"/>
            <rFont val="ＭＳ Ｐゴシック"/>
            <family val="3"/>
            <charset val="128"/>
          </rPr>
          <t>該当するものに「○」を入力すること。</t>
        </r>
      </text>
    </comment>
    <comment ref="E230" authorId="0" shapeId="0">
      <text>
        <r>
          <rPr>
            <sz val="8"/>
            <color indexed="0"/>
            <rFont val="ＭＳ Ｐゴシック"/>
            <family val="3"/>
            <charset val="128"/>
          </rPr>
          <t>該当するものに「○」を入力すること。</t>
        </r>
      </text>
    </comment>
    <comment ref="J357" authorId="0" shapeId="0">
      <text>
        <r>
          <rPr>
            <sz val="8"/>
            <color indexed="0"/>
            <rFont val="ＭＳ Ｐゴシック"/>
            <family val="3"/>
            <charset val="128"/>
          </rPr>
          <t>該当するものに「○」を入力すること。</t>
        </r>
      </text>
    </comment>
    <comment ref="F449" authorId="0" shapeId="0">
      <text>
        <r>
          <rPr>
            <sz val="8"/>
            <color indexed="0"/>
            <rFont val="ＭＳ Ｐゴシック"/>
            <family val="3"/>
            <charset val="128"/>
          </rPr>
          <t>該当するものに「○」を入力すること。</t>
        </r>
      </text>
    </comment>
    <comment ref="R551" authorId="1" shapeId="0">
      <text>
        <r>
          <rPr>
            <sz val="8"/>
            <color indexed="81"/>
            <rFont val="MS P ゴシック"/>
            <family val="3"/>
            <charset val="128"/>
          </rPr>
          <t>該当するものに「○」を入力すること。</t>
        </r>
      </text>
    </comment>
    <comment ref="R601" authorId="0" shapeId="0">
      <text>
        <r>
          <rPr>
            <sz val="8"/>
            <color indexed="0"/>
            <rFont val="ＭＳ Ｐゴシック"/>
            <family val="3"/>
            <charset val="128"/>
          </rPr>
          <t>該当するものに「○」を入力すること。</t>
        </r>
      </text>
    </comment>
  </commentList>
</comments>
</file>

<file path=xl/comments3.xml><?xml version="1.0" encoding="utf-8"?>
<comments xmlns="http://schemas.openxmlformats.org/spreadsheetml/2006/main">
  <authors>
    <author>中目</author>
    <author>内山 有希</author>
  </authors>
  <commentList>
    <comment ref="G13" authorId="0" shapeId="0">
      <text>
        <r>
          <rPr>
            <sz val="8"/>
            <color indexed="81"/>
            <rFont val="ＭＳ Ｐゴシック"/>
            <family val="3"/>
            <charset val="128"/>
          </rPr>
          <t>勤務時間帯に「１」を入力すること。
セルが灰色に色づけされ、当該時間帯の勤務人数が自動計算されます。尚、休憩は例を参考に入力ください。</t>
        </r>
      </text>
    </comment>
    <comment ref="A14" authorId="1" shapeId="0">
      <text>
        <r>
          <rPr>
            <sz val="8"/>
            <color indexed="81"/>
            <rFont val="ＭＳ Ｐゴシック"/>
            <family val="3"/>
            <charset val="128"/>
          </rPr>
          <t>園長及び保育補助者は含めないこと。
なお、主幹保育教諭等は原則子育て支援専任であり、当該職員を除いても必要職員数を満たすことが望ましい。</t>
        </r>
      </text>
    </comment>
    <comment ref="AF35" authorId="1" shapeId="0">
      <text>
        <r>
          <rPr>
            <sz val="9"/>
            <color indexed="81"/>
            <rFont val="ＭＳ Ｐゴシック"/>
            <family val="3"/>
            <charset val="128"/>
          </rPr>
          <t>利用児童数がいない時間帯に「×」が記入される場合には、数式を削除し「○」を入力してください。</t>
        </r>
      </text>
    </comment>
  </commentList>
</comments>
</file>

<file path=xl/comments4.xml><?xml version="1.0" encoding="utf-8"?>
<comments xmlns="http://schemas.openxmlformats.org/spreadsheetml/2006/main">
  <authors>
    <author>中目</author>
    <author>内山 有希</author>
  </authors>
  <commentList>
    <comment ref="G13" authorId="0" shapeId="0">
      <text>
        <r>
          <rPr>
            <sz val="8"/>
            <color indexed="81"/>
            <rFont val="ＭＳ Ｐゴシック"/>
            <family val="3"/>
            <charset val="128"/>
          </rPr>
          <t>勤務時間帯に「１」を入力すること。
セルが灰色に色づけされ、当該時間帯の勤務人数が自動計算されます。尚、休憩は例を参考に入力ください。</t>
        </r>
      </text>
    </comment>
    <comment ref="A14" authorId="1" shapeId="0">
      <text>
        <r>
          <rPr>
            <sz val="8"/>
            <color indexed="81"/>
            <rFont val="ＭＳ Ｐゴシック"/>
            <family val="3"/>
            <charset val="128"/>
          </rPr>
          <t>園長及び保育補助者は含めないこと。
なお、主幹保育教諭等は原則子育て支援専任であり、当該職員を除いても必要職員数を満たすことが望ましい。</t>
        </r>
      </text>
    </comment>
    <comment ref="AF35" authorId="1" shapeId="0">
      <text>
        <r>
          <rPr>
            <sz val="9"/>
            <color indexed="81"/>
            <rFont val="ＭＳ Ｐゴシック"/>
            <family val="3"/>
            <charset val="128"/>
          </rPr>
          <t>利用児童数がいない時間帯に「×」が記入される場合には、数式を削除し「○」を入力してください。</t>
        </r>
      </text>
    </comment>
  </commentList>
</comments>
</file>

<file path=xl/comments5.xml><?xml version="1.0" encoding="utf-8"?>
<comments xmlns="http://schemas.openxmlformats.org/spreadsheetml/2006/main">
  <authors>
    <author>中目</author>
    <author>内山 有希</author>
  </authors>
  <commentList>
    <comment ref="G13" authorId="0" shapeId="0">
      <text>
        <r>
          <rPr>
            <sz val="8"/>
            <color indexed="81"/>
            <rFont val="ＭＳ Ｐゴシック"/>
            <family val="3"/>
            <charset val="128"/>
          </rPr>
          <t>勤務時間帯に「１」を入力すること。
セルが灰色に色づけされ、当該時間帯の勤務人数が自動計算されます。尚、休憩は例を参考に入力ください。</t>
        </r>
      </text>
    </comment>
    <comment ref="A14" authorId="1" shapeId="0">
      <text>
        <r>
          <rPr>
            <sz val="9"/>
            <color indexed="81"/>
            <rFont val="ＭＳ Ｐゴシック"/>
            <family val="3"/>
            <charset val="128"/>
          </rPr>
          <t>園長及び保育補助者は含めないこと。
なお、主幹保育教諭等は原則子育て支援専任であり、当該職員を除いても必要職員数を満たすことが望ましい。</t>
        </r>
      </text>
    </comment>
    <comment ref="AF35" authorId="1" shapeId="0">
      <text>
        <r>
          <rPr>
            <sz val="9"/>
            <color indexed="81"/>
            <rFont val="ＭＳ Ｐゴシック"/>
            <family val="3"/>
            <charset val="128"/>
          </rPr>
          <t>利用児童数がいない時間帯に「×」が記入される場合には、数式を削除し「○」を入力してください。</t>
        </r>
      </text>
    </comment>
  </commentList>
</comments>
</file>

<file path=xl/sharedStrings.xml><?xml version="1.0" encoding="utf-8"?>
<sst xmlns="http://schemas.openxmlformats.org/spreadsheetml/2006/main" count="5164" uniqueCount="2075">
  <si>
    <t>９　職員の勤務状況</t>
    <rPh sb="5" eb="7">
      <t>キンム</t>
    </rPh>
    <phoneticPr fontId="2"/>
  </si>
  <si>
    <t>（5）非常災害時における関係機関及び地域団体との協力体制の状況</t>
    <rPh sb="5" eb="7">
      <t>サイガイ</t>
    </rPh>
    <rPh sb="12" eb="14">
      <t>カンケイ</t>
    </rPh>
    <rPh sb="14" eb="16">
      <t>キカン</t>
    </rPh>
    <rPh sb="16" eb="17">
      <t>オヨ</t>
    </rPh>
    <rPh sb="20" eb="22">
      <t>ダンタイ</t>
    </rPh>
    <phoneticPr fontId="2"/>
  </si>
  <si>
    <t>（7）消防署の立入検査の状況</t>
    <rPh sb="3" eb="6">
      <t>ショウボウショ</t>
    </rPh>
    <rPh sb="7" eb="9">
      <t>タチイリ</t>
    </rPh>
    <rPh sb="9" eb="11">
      <t>ケンサ</t>
    </rPh>
    <rPh sb="12" eb="14">
      <t>ジョウキョウ</t>
    </rPh>
    <phoneticPr fontId="2"/>
  </si>
  <si>
    <t>職員への周知</t>
    <rPh sb="0" eb="2">
      <t>ショクイン</t>
    </rPh>
    <rPh sb="4" eb="6">
      <t>シュウチ</t>
    </rPh>
    <phoneticPr fontId="2"/>
  </si>
  <si>
    <t xml:space="preserve"> 4週6休</t>
    <rPh sb="2" eb="3">
      <t>シュウ</t>
    </rPh>
    <rPh sb="4" eb="5">
      <t>キュウ</t>
    </rPh>
    <phoneticPr fontId="2"/>
  </si>
  <si>
    <t>実労働</t>
    <rPh sb="0" eb="1">
      <t>ジツ</t>
    </rPh>
    <rPh sb="1" eb="3">
      <t>ロウドウ</t>
    </rPh>
    <phoneticPr fontId="2"/>
  </si>
  <si>
    <t>日　　　　　数　　　　　計</t>
    <rPh sb="0" eb="1">
      <t>ヒ</t>
    </rPh>
    <rPh sb="6" eb="7">
      <t>カズ</t>
    </rPh>
    <rPh sb="12" eb="13">
      <t>ケイ</t>
    </rPh>
    <phoneticPr fontId="2"/>
  </si>
  <si>
    <t>時　間</t>
    <rPh sb="0" eb="1">
      <t>トキ</t>
    </rPh>
    <rPh sb="2" eb="3">
      <t>アイダ</t>
    </rPh>
    <phoneticPr fontId="2"/>
  </si>
  <si>
    <t>均労働</t>
    <rPh sb="0" eb="1">
      <t>キン</t>
    </rPh>
    <rPh sb="1" eb="3">
      <t>ロウドウ</t>
    </rPh>
    <phoneticPr fontId="2"/>
  </si>
  <si>
    <t>日</t>
    <rPh sb="0" eb="1">
      <t>ヒ</t>
    </rPh>
    <phoneticPr fontId="2"/>
  </si>
  <si>
    <t>時間数</t>
    <rPh sb="0" eb="3">
      <t>ジカンスウ</t>
    </rPh>
    <phoneticPr fontId="2"/>
  </si>
  <si>
    <t>職員名</t>
    <rPh sb="0" eb="2">
      <t>ショクイン</t>
    </rPh>
    <rPh sb="2" eb="3">
      <t>メイ</t>
    </rPh>
    <phoneticPr fontId="2"/>
  </si>
  <si>
    <t>合　計</t>
    <rPh sb="0" eb="1">
      <t>ゴウ</t>
    </rPh>
    <rPh sb="2" eb="3">
      <t>ケイ</t>
    </rPh>
    <phoneticPr fontId="2"/>
  </si>
  <si>
    <t>人　　　　数</t>
    <rPh sb="0" eb="1">
      <t>ヒト</t>
    </rPh>
    <rPh sb="5" eb="6">
      <t>カズ</t>
    </rPh>
    <phoneticPr fontId="2"/>
  </si>
  <si>
    <t>勤務形態の符号</t>
    <rPh sb="0" eb="2">
      <t>キンム</t>
    </rPh>
    <rPh sb="2" eb="4">
      <t>ケイタイ</t>
    </rPh>
    <rPh sb="5" eb="7">
      <t>フゴウ</t>
    </rPh>
    <phoneticPr fontId="2"/>
  </si>
  <si>
    <t>週休制の状況</t>
    <rPh sb="0" eb="2">
      <t>シュウキュウ</t>
    </rPh>
    <rPh sb="2" eb="3">
      <t>セイ</t>
    </rPh>
    <rPh sb="4" eb="6">
      <t>ジョウキョウ</t>
    </rPh>
    <phoneticPr fontId="2"/>
  </si>
  <si>
    <t>合計</t>
    <rPh sb="0" eb="2">
      <t>ゴウケイ</t>
    </rPh>
    <phoneticPr fontId="2"/>
  </si>
  <si>
    <t>雇入関係書類</t>
    <rPh sb="0" eb="1">
      <t>ヤトイ</t>
    </rPh>
    <rPh sb="1" eb="2">
      <t>イ</t>
    </rPh>
    <rPh sb="2" eb="4">
      <t>カンケイ</t>
    </rPh>
    <rPh sb="4" eb="6">
      <t>ショルイ</t>
    </rPh>
    <phoneticPr fontId="2"/>
  </si>
  <si>
    <t>（2）延長保育時間設定の状況</t>
    <rPh sb="3" eb="5">
      <t>エンチョウ</t>
    </rPh>
    <rPh sb="7" eb="9">
      <t>ジカン</t>
    </rPh>
    <rPh sb="9" eb="11">
      <t>セッテイ</t>
    </rPh>
    <phoneticPr fontId="2"/>
  </si>
  <si>
    <t>（1）職種別職員配置の状況</t>
    <rPh sb="8" eb="10">
      <t>ハイチ</t>
    </rPh>
    <phoneticPr fontId="2"/>
  </si>
  <si>
    <t>○年○月</t>
    <rPh sb="1" eb="2">
      <t>ネン</t>
    </rPh>
    <rPh sb="3" eb="4">
      <t>ツキ</t>
    </rPh>
    <phoneticPr fontId="2"/>
  </si>
  <si>
    <t>シート構成（表紙・目次・記載例を除く）</t>
    <rPh sb="3" eb="5">
      <t>コウセイ</t>
    </rPh>
    <rPh sb="6" eb="8">
      <t>ヒョウシ</t>
    </rPh>
    <rPh sb="9" eb="11">
      <t>モクジ</t>
    </rPh>
    <rPh sb="12" eb="15">
      <t>キサイレイ</t>
    </rPh>
    <rPh sb="16" eb="17">
      <t>ノゾ</t>
    </rPh>
    <phoneticPr fontId="2"/>
  </si>
  <si>
    <t>済</t>
  </si>
  <si>
    <t>〕</t>
    <phoneticPr fontId="2"/>
  </si>
  <si>
    <t>実地監査　・　書面監査</t>
  </si>
  <si>
    <t>65歳までの定年引上</t>
  </si>
  <si>
    <t>継続雇用制度の導入</t>
  </si>
  <si>
    <t>定年の定めの廃止</t>
  </si>
  <si>
    <t>計</t>
  </si>
  <si>
    <t>男</t>
  </si>
  <si>
    <t>計</t>
    <rPh sb="0" eb="1">
      <t>ケイ</t>
    </rPh>
    <phoneticPr fontId="2"/>
  </si>
  <si>
    <t>左記に対する改善措置状況</t>
    <rPh sb="0" eb="2">
      <t>サキ</t>
    </rPh>
    <rPh sb="3" eb="4">
      <t>タイ</t>
    </rPh>
    <rPh sb="6" eb="8">
      <t>カイゼン</t>
    </rPh>
    <rPh sb="8" eb="10">
      <t>ソチ</t>
    </rPh>
    <rPh sb="10" eb="12">
      <t>ジョウキョウ</t>
    </rPh>
    <phoneticPr fontId="2"/>
  </si>
  <si>
    <t>非常勤職員</t>
    <rPh sb="0" eb="3">
      <t>ヒジョウキン</t>
    </rPh>
    <rPh sb="3" eb="5">
      <t>ショクイン</t>
    </rPh>
    <phoneticPr fontId="2"/>
  </si>
  <si>
    <t>（1）給食の実施状況</t>
    <rPh sb="3" eb="5">
      <t>キュウショク</t>
    </rPh>
    <rPh sb="6" eb="8">
      <t>ジッシ</t>
    </rPh>
    <rPh sb="8" eb="10">
      <t>ジョウキョウ</t>
    </rPh>
    <phoneticPr fontId="2"/>
  </si>
  <si>
    <t>保育経過の記録</t>
  </si>
  <si>
    <t>発育状況（体位測定）の記録</t>
  </si>
  <si>
    <t>健康診断の記録</t>
  </si>
  <si>
    <t>保護者等家庭状況の記録</t>
  </si>
  <si>
    <t>1月の勤務時間</t>
    <rPh sb="1" eb="2">
      <t>ツキ</t>
    </rPh>
    <rPh sb="3" eb="5">
      <t>キンム</t>
    </rPh>
    <rPh sb="5" eb="7">
      <t>ジカン</t>
    </rPh>
    <phoneticPr fontId="2"/>
  </si>
  <si>
    <t>非 常 勤（兼任）</t>
    <rPh sb="0" eb="1">
      <t>ヒ</t>
    </rPh>
    <rPh sb="2" eb="3">
      <t>ツネ</t>
    </rPh>
    <rPh sb="4" eb="5">
      <t>ツトム</t>
    </rPh>
    <rPh sb="6" eb="8">
      <t>ケンニン</t>
    </rPh>
    <phoneticPr fontId="2"/>
  </si>
  <si>
    <t>1日　</t>
    <rPh sb="1" eb="2">
      <t>ニチ</t>
    </rPh>
    <phoneticPr fontId="2"/>
  </si>
  <si>
    <t>時間　 1月</t>
    <rPh sb="0" eb="2">
      <t>ジカン</t>
    </rPh>
    <rPh sb="5" eb="6">
      <t>ツキ</t>
    </rPh>
    <phoneticPr fontId="2"/>
  </si>
  <si>
    <t>0歳児童数</t>
    <rPh sb="2" eb="5">
      <t>ジドウスウ</t>
    </rPh>
    <phoneticPr fontId="2"/>
  </si>
  <si>
    <t>1日　</t>
  </si>
  <si>
    <t>時間　 1月</t>
  </si>
  <si>
    <t>3歳児童数</t>
    <rPh sb="2" eb="5">
      <t>ジドウスウ</t>
    </rPh>
    <phoneticPr fontId="2"/>
  </si>
  <si>
    <t>計（小数点第1位四捨五入）</t>
    <rPh sb="0" eb="1">
      <t>ケイ</t>
    </rPh>
    <rPh sb="2" eb="5">
      <t>ショウスウテン</t>
    </rPh>
    <rPh sb="5" eb="6">
      <t>ダイ</t>
    </rPh>
    <rPh sb="7" eb="8">
      <t>イ</t>
    </rPh>
    <rPh sb="8" eb="12">
      <t>シシャゴニュウ</t>
    </rPh>
    <phoneticPr fontId="2"/>
  </si>
  <si>
    <t>指摘指示等の内容</t>
    <rPh sb="0" eb="2">
      <t>シテキ</t>
    </rPh>
    <rPh sb="2" eb="4">
      <t>シジ</t>
    </rPh>
    <rPh sb="4" eb="5">
      <t>トウ</t>
    </rPh>
    <rPh sb="6" eb="8">
      <t>ナイヨウ</t>
    </rPh>
    <phoneticPr fontId="2"/>
  </si>
  <si>
    <t>歳児</t>
    <rPh sb="1" eb="2">
      <t>ジ</t>
    </rPh>
    <phoneticPr fontId="2"/>
  </si>
  <si>
    <t>派遣元と労働者派遣契約を締結していますか。</t>
    <rPh sb="0" eb="3">
      <t>ハケンモト</t>
    </rPh>
    <rPh sb="4" eb="7">
      <t>ロウドウシャ</t>
    </rPh>
    <rPh sb="7" eb="9">
      <t>ハケン</t>
    </rPh>
    <rPh sb="9" eb="11">
      <t>ケイヤク</t>
    </rPh>
    <rPh sb="12" eb="14">
      <t>テイケツ</t>
    </rPh>
    <phoneticPr fontId="2"/>
  </si>
  <si>
    <t>　　　 ②　軽度　①を除く障がい児</t>
    <rPh sb="6" eb="8">
      <t>ケイド</t>
    </rPh>
    <rPh sb="13" eb="14">
      <t>ショウガイ</t>
    </rPh>
    <rPh sb="16" eb="17">
      <t>ジドウ</t>
    </rPh>
    <phoneticPr fontId="2"/>
  </si>
  <si>
    <t>　　　 　　　　　※障がいの程度が①に示す内容と同程度であると判断される児童を含む。　</t>
    <rPh sb="14" eb="16">
      <t>テイド</t>
    </rPh>
    <rPh sb="19" eb="20">
      <t>シメ</t>
    </rPh>
    <rPh sb="21" eb="23">
      <t>ナイヨウ</t>
    </rPh>
    <phoneticPr fontId="2"/>
  </si>
  <si>
    <t>イが「いる」の場合、労働者の過半数を代表する者等に意見を聴取して、派遣労働者を受け入れようとする期間を１年を超え３年以内に定めて（又は変更して）いますか。</t>
    <rPh sb="7" eb="9">
      <t>バアイ</t>
    </rPh>
    <phoneticPr fontId="2"/>
  </si>
  <si>
    <t>イが「いる」の場合、派遣労働者を受け入れようとする期間は３年を超えていませんか。</t>
    <rPh sb="7" eb="9">
      <t>バアイ</t>
    </rPh>
    <rPh sb="29" eb="30">
      <t>ネン</t>
    </rPh>
    <rPh sb="31" eb="32">
      <t>コ</t>
    </rPh>
    <phoneticPr fontId="2"/>
  </si>
  <si>
    <t>(例)</t>
    <rPh sb="1" eb="2">
      <t>レイ</t>
    </rPh>
    <phoneticPr fontId="2"/>
  </si>
  <si>
    <t>参加職種</t>
    <rPh sb="0" eb="2">
      <t>サンカ</t>
    </rPh>
    <rPh sb="2" eb="4">
      <t>ショクシュ</t>
    </rPh>
    <phoneticPr fontId="2"/>
  </si>
  <si>
    <t>選考方法</t>
    <rPh sb="0" eb="2">
      <t>センコウ</t>
    </rPh>
    <rPh sb="2" eb="4">
      <t>ホウホウ</t>
    </rPh>
    <phoneticPr fontId="2"/>
  </si>
  <si>
    <t>短時間勤務</t>
    <rPh sb="0" eb="3">
      <t>タンジカン</t>
    </rPh>
    <rPh sb="3" eb="5">
      <t>キンム</t>
    </rPh>
    <phoneticPr fontId="2"/>
  </si>
  <si>
    <t>種別</t>
    <rPh sb="0" eb="2">
      <t>シュベツ</t>
    </rPh>
    <phoneticPr fontId="2"/>
  </si>
  <si>
    <t>常　　勤</t>
    <rPh sb="0" eb="1">
      <t>ツネ</t>
    </rPh>
    <rPh sb="3" eb="4">
      <t>ツトム</t>
    </rPh>
    <phoneticPr fontId="2"/>
  </si>
  <si>
    <t>労働者名簿</t>
  </si>
  <si>
    <t>１３　秘密保持等に関する措置状況</t>
    <rPh sb="3" eb="5">
      <t>ヒミツ</t>
    </rPh>
    <rPh sb="5" eb="7">
      <t>ホジ</t>
    </rPh>
    <rPh sb="7" eb="8">
      <t>トウ</t>
    </rPh>
    <rPh sb="9" eb="10">
      <t>カン</t>
    </rPh>
    <rPh sb="12" eb="14">
      <t>ソチ</t>
    </rPh>
    <rPh sb="14" eb="16">
      <t>ジョウキョウ</t>
    </rPh>
    <phoneticPr fontId="2"/>
  </si>
  <si>
    <t>保育補助</t>
    <rPh sb="0" eb="2">
      <t>ホイク</t>
    </rPh>
    <rPh sb="2" eb="4">
      <t>ホジョ</t>
    </rPh>
    <phoneticPr fontId="2"/>
  </si>
  <si>
    <t>雇用通
知書等</t>
    <rPh sb="0" eb="2">
      <t>コヨウ</t>
    </rPh>
    <rPh sb="2" eb="6">
      <t>ツウチショ</t>
    </rPh>
    <rPh sb="6" eb="7">
      <t>トウ</t>
    </rPh>
    <phoneticPr fontId="2"/>
  </si>
  <si>
    <t>（2）（1）以外の職員（保育補助者等）配置の状況</t>
    <rPh sb="6" eb="8">
      <t>イガイ</t>
    </rPh>
    <rPh sb="12" eb="14">
      <t>ホイク</t>
    </rPh>
    <rPh sb="14" eb="16">
      <t>ホジョ</t>
    </rPh>
    <rPh sb="16" eb="17">
      <t>シャ</t>
    </rPh>
    <rPh sb="17" eb="18">
      <t>トウ</t>
    </rPh>
    <rPh sb="19" eb="21">
      <t>ハイチ</t>
    </rPh>
    <phoneticPr fontId="2"/>
  </si>
  <si>
    <t>口）</t>
    <rPh sb="0" eb="1">
      <t>クチ</t>
    </rPh>
    <phoneticPr fontId="2"/>
  </si>
  <si>
    <t>遊具等点検記録</t>
    <rPh sb="2" eb="3">
      <t>トウ</t>
    </rPh>
    <phoneticPr fontId="2"/>
  </si>
  <si>
    <t>非常時連絡表（保護者勤務先等）</t>
    <rPh sb="13" eb="14">
      <t>トウ</t>
    </rPh>
    <phoneticPr fontId="2"/>
  </si>
  <si>
    <t>所定
日数</t>
    <rPh sb="0" eb="2">
      <t>ショテイ</t>
    </rPh>
    <rPh sb="3" eb="5">
      <t>ニッスウ</t>
    </rPh>
    <phoneticPr fontId="2"/>
  </si>
  <si>
    <t>取得
日数</t>
    <rPh sb="0" eb="2">
      <t>シュトク</t>
    </rPh>
    <rPh sb="3" eb="5">
      <t>ニッスウ</t>
    </rPh>
    <phoneticPr fontId="2"/>
  </si>
  <si>
    <t>年次有給休暇</t>
    <rPh sb="0" eb="2">
      <t>ネンジ</t>
    </rPh>
    <rPh sb="2" eb="4">
      <t>ユウキュウ</t>
    </rPh>
    <rPh sb="4" eb="6">
      <t>キュウカ</t>
    </rPh>
    <phoneticPr fontId="2"/>
  </si>
  <si>
    <t>0,000円／日</t>
    <rPh sb="7" eb="8">
      <t>ヒ</t>
    </rPh>
    <phoneticPr fontId="2"/>
  </si>
  <si>
    <t>１６　福祉サービスの質の向上のための措置状況</t>
    <rPh sb="3" eb="5">
      <t>フクシ</t>
    </rPh>
    <rPh sb="10" eb="11">
      <t>シツ</t>
    </rPh>
    <rPh sb="12" eb="14">
      <t>コウジョウ</t>
    </rPh>
    <rPh sb="18" eb="20">
      <t>ソチ</t>
    </rPh>
    <rPh sb="20" eb="22">
      <t>ジョウキョウ</t>
    </rPh>
    <phoneticPr fontId="2"/>
  </si>
  <si>
    <t>２２　給食の状況</t>
    <rPh sb="6" eb="8">
      <t>ジョウキョウ</t>
    </rPh>
    <phoneticPr fontId="2"/>
  </si>
  <si>
    <t>（1）退職者の状況</t>
    <rPh sb="7" eb="9">
      <t>ジョウキョウ</t>
    </rPh>
    <phoneticPr fontId="2"/>
  </si>
  <si>
    <t>（2）採用・転出・転入者の状況</t>
    <rPh sb="11" eb="12">
      <t>シャ</t>
    </rPh>
    <rPh sb="13" eb="15">
      <t>ジョウキョウ</t>
    </rPh>
    <phoneticPr fontId="2"/>
  </si>
  <si>
    <t>（3）産休等職員及び代替職員の状況</t>
    <rPh sb="5" eb="6">
      <t>トウ</t>
    </rPh>
    <rPh sb="6" eb="8">
      <t>ショクイン</t>
    </rPh>
    <rPh sb="8" eb="9">
      <t>オヨ</t>
    </rPh>
    <rPh sb="10" eb="12">
      <t>ダイタイ</t>
    </rPh>
    <rPh sb="12" eb="14">
      <t>ショクイン</t>
    </rPh>
    <rPh sb="15" eb="17">
      <t>ジョウキョウ</t>
    </rPh>
    <phoneticPr fontId="2"/>
  </si>
  <si>
    <t>年齢別児童在籍状況</t>
    <rPh sb="0" eb="2">
      <t>ネンレイ</t>
    </rPh>
    <rPh sb="2" eb="3">
      <t>ベツ</t>
    </rPh>
    <rPh sb="3" eb="5">
      <t>ジドウスウ</t>
    </rPh>
    <rPh sb="5" eb="7">
      <t>ザイセキ</t>
    </rPh>
    <rPh sb="7" eb="9">
      <t>ジョウキョウ</t>
    </rPh>
    <phoneticPr fontId="2"/>
  </si>
  <si>
    <t>H=</t>
  </si>
  <si>
    <t>雇用通知書・辞令</t>
    <rPh sb="2" eb="4">
      <t>ツウチ</t>
    </rPh>
    <rPh sb="6" eb="8">
      <t>ジレイ</t>
    </rPh>
    <phoneticPr fontId="2"/>
  </si>
  <si>
    <t>実施状況・実施日</t>
    <rPh sb="0" eb="2">
      <t>ジッシ</t>
    </rPh>
    <rPh sb="2" eb="4">
      <t>ジョウキョウ</t>
    </rPh>
    <rPh sb="5" eb="8">
      <t>ジッシビ</t>
    </rPh>
    <phoneticPr fontId="2"/>
  </si>
  <si>
    <t>会　　議　　内　　容</t>
    <rPh sb="0" eb="1">
      <t>カイ</t>
    </rPh>
    <rPh sb="3" eb="4">
      <t>ギ</t>
    </rPh>
    <rPh sb="6" eb="7">
      <t>ウチ</t>
    </rPh>
    <rPh sb="9" eb="10">
      <t>カタチ</t>
    </rPh>
    <phoneticPr fontId="2"/>
  </si>
  <si>
    <t>（凡例）</t>
    <rPh sb="1" eb="3">
      <t>ハンレイ</t>
    </rPh>
    <phoneticPr fontId="2"/>
  </si>
  <si>
    <t>屋内消火栓</t>
    <phoneticPr fontId="2"/>
  </si>
  <si>
    <t>□</t>
    <phoneticPr fontId="2"/>
  </si>
  <si>
    <t>消火器</t>
    <phoneticPr fontId="2"/>
  </si>
  <si>
    <t>○</t>
    <phoneticPr fontId="2"/>
  </si>
  <si>
    <t>避難器具</t>
    <phoneticPr fontId="2"/>
  </si>
  <si>
    <t>△</t>
    <phoneticPr fontId="2"/>
  </si>
  <si>
    <t>◎　添付書類（以下の書類を添付してください）</t>
    <rPh sb="2" eb="4">
      <t>テンプ</t>
    </rPh>
    <rPh sb="4" eb="6">
      <t>ショルイ</t>
    </rPh>
    <rPh sb="7" eb="9">
      <t>イカ</t>
    </rPh>
    <rPh sb="10" eb="12">
      <t>ショルイ</t>
    </rPh>
    <rPh sb="13" eb="15">
      <t>テンプ</t>
    </rPh>
    <phoneticPr fontId="2"/>
  </si>
  <si>
    <t>（2）労働基準監督署の指導状況</t>
    <phoneticPr fontId="2"/>
  </si>
  <si>
    <t>～</t>
    <phoneticPr fontId="2"/>
  </si>
  <si>
    <t>△：△△</t>
    <phoneticPr fontId="2"/>
  </si>
  <si>
    <t>○：○○</t>
    <phoneticPr fontId="2"/>
  </si>
  <si>
    <t>×：××</t>
    <phoneticPr fontId="2"/>
  </si>
  <si>
    <t>労働契約の期間</t>
    <phoneticPr fontId="2"/>
  </si>
  <si>
    <t>就業の場所・従事する業務の内容</t>
    <phoneticPr fontId="2"/>
  </si>
  <si>
    <t>始業・終業時刻、所定労働時間を超える労働の有無、休憩時間、休日、休暇、交替制勤務をさせる場合は就業時転換に関する事項</t>
    <phoneticPr fontId="2"/>
  </si>
  <si>
    <t>賃金の決定、計算・支払いの方法、賃金の締切り・支払いの時期に関する事項</t>
    <phoneticPr fontId="2"/>
  </si>
  <si>
    <t>（土曜日）</t>
    <rPh sb="1" eb="4">
      <t>ドヨウビ</t>
    </rPh>
    <phoneticPr fontId="2"/>
  </si>
  <si>
    <t>（1）1日の勤務態様及び業務内容　　（平日）</t>
    <rPh sb="19" eb="21">
      <t>ヘイジツ</t>
    </rPh>
    <phoneticPr fontId="2"/>
  </si>
  <si>
    <t>常　　勤 ( a )</t>
    <rPh sb="0" eb="1">
      <t>ツネ</t>
    </rPh>
    <rPh sb="3" eb="4">
      <t>ツトム</t>
    </rPh>
    <phoneticPr fontId="2"/>
  </si>
  <si>
    <t>小計 ( b )</t>
    <rPh sb="0" eb="2">
      <t>ショウケイ</t>
    </rPh>
    <phoneticPr fontId="2"/>
  </si>
  <si>
    <t>　　　 ①　中度　特別児童扶養手当等の支給に関する法律基づく特別児童扶養手の支給対象障がい児（所得により支給を停止されている場合を含む。）</t>
    <rPh sb="6" eb="7">
      <t>チュウ</t>
    </rPh>
    <rPh sb="7" eb="8">
      <t>ド</t>
    </rPh>
    <phoneticPr fontId="2"/>
  </si>
  <si>
    <t>面接</t>
    <rPh sb="0" eb="2">
      <t>メンセツ</t>
    </rPh>
    <phoneticPr fontId="2"/>
  </si>
  <si>
    <t>（2）兼任職員の状況</t>
    <rPh sb="3" eb="5">
      <t>ケンニン</t>
    </rPh>
    <phoneticPr fontId="2"/>
  </si>
  <si>
    <t>※監査資料は、クリップ止めし、ホッチキス止めはしないでください。</t>
    <rPh sb="1" eb="3">
      <t>カンサ</t>
    </rPh>
    <rPh sb="3" eb="5">
      <t>シリョウ</t>
    </rPh>
    <rPh sb="11" eb="12">
      <t>ト</t>
    </rPh>
    <rPh sb="20" eb="21">
      <t>ド</t>
    </rPh>
    <phoneticPr fontId="2"/>
  </si>
  <si>
    <t>１１　職員会議等の開催状況（前年度）</t>
    <rPh sb="7" eb="8">
      <t>トウ</t>
    </rPh>
    <rPh sb="9" eb="11">
      <t>カイサイ</t>
    </rPh>
    <rPh sb="11" eb="13">
      <t>ジョウキョウ</t>
    </rPh>
    <phoneticPr fontId="2"/>
  </si>
  <si>
    <t>１１　職員会議等の開催状況（前年度）</t>
    <rPh sb="9" eb="11">
      <t>カイサイ</t>
    </rPh>
    <phoneticPr fontId="2"/>
  </si>
  <si>
    <t>臨時</t>
    <rPh sb="0" eb="2">
      <t>リンジ</t>
    </rPh>
    <phoneticPr fontId="2"/>
  </si>
  <si>
    <t>職　名</t>
    <rPh sb="0" eb="1">
      <t>ショク</t>
    </rPh>
    <rPh sb="2" eb="3">
      <t>メイ</t>
    </rPh>
    <phoneticPr fontId="2"/>
  </si>
  <si>
    <t>採用期間</t>
    <rPh sb="0" eb="2">
      <t>サイヨウ</t>
    </rPh>
    <rPh sb="2" eb="4">
      <t>キカン</t>
    </rPh>
    <phoneticPr fontId="2"/>
  </si>
  <si>
    <t>産休等期間</t>
    <rPh sb="0" eb="1">
      <t>サン</t>
    </rPh>
    <rPh sb="1" eb="2">
      <t>キュウ</t>
    </rPh>
    <rPh sb="2" eb="3">
      <t>トウ</t>
    </rPh>
    <rPh sb="3" eb="4">
      <t>キ</t>
    </rPh>
    <rPh sb="4" eb="5">
      <t>アイダ</t>
    </rPh>
    <phoneticPr fontId="2"/>
  </si>
  <si>
    <t>産　休　等　職　員</t>
    <rPh sb="0" eb="1">
      <t>サン</t>
    </rPh>
    <rPh sb="2" eb="3">
      <t>キュウ</t>
    </rPh>
    <rPh sb="4" eb="5">
      <t>トウ</t>
    </rPh>
    <rPh sb="6" eb="7">
      <t>ショク</t>
    </rPh>
    <rPh sb="8" eb="9">
      <t>イン</t>
    </rPh>
    <phoneticPr fontId="2"/>
  </si>
  <si>
    <t>代　替　職　員</t>
    <rPh sb="0" eb="1">
      <t>ダイ</t>
    </rPh>
    <rPh sb="2" eb="3">
      <t>テイ</t>
    </rPh>
    <rPh sb="4" eb="5">
      <t>ショク</t>
    </rPh>
    <rPh sb="6" eb="7">
      <t>イン</t>
    </rPh>
    <phoneticPr fontId="2"/>
  </si>
  <si>
    <t>臨時□□</t>
    <rPh sb="0" eb="2">
      <t>リンジ</t>
    </rPh>
    <phoneticPr fontId="2"/>
  </si>
  <si>
    <t>転入</t>
  </si>
  <si>
    <t>H○.○.○～　（○年○月）</t>
    <rPh sb="10" eb="11">
      <t>ネン</t>
    </rPh>
    <rPh sb="12" eb="13">
      <t>ツキ</t>
    </rPh>
    <phoneticPr fontId="2"/>
  </si>
  <si>
    <t>1日○時間　週○日</t>
    <rPh sb="1" eb="2">
      <t>ニチ</t>
    </rPh>
    <rPh sb="3" eb="5">
      <t>ジカン</t>
    </rPh>
    <rPh sb="6" eb="7">
      <t>シュウ</t>
    </rPh>
    <rPh sb="8" eb="9">
      <t>ニチ</t>
    </rPh>
    <phoneticPr fontId="2"/>
  </si>
  <si>
    <t>無給</t>
    <rPh sb="0" eb="2">
      <t>ムキュウ</t>
    </rPh>
    <phoneticPr fontId="2"/>
  </si>
  <si>
    <t>〔</t>
    <phoneticPr fontId="2"/>
  </si>
  <si>
    <t>〒</t>
    <phoneticPr fontId="2"/>
  </si>
  <si>
    <t>-</t>
    <phoneticPr fontId="2"/>
  </si>
  <si>
    <t>認可定員
の 推 移</t>
    <phoneticPr fontId="2"/>
  </si>
  <si>
    <t>（2）延長保育時間設定の状況</t>
    <phoneticPr fontId="2"/>
  </si>
  <si>
    <t>H○○.８.１３ ～ H○○.８.１６</t>
    <phoneticPr fontId="2"/>
  </si>
  <si>
    <t>～</t>
    <phoneticPr fontId="2"/>
  </si>
  <si>
    <t>○○　○○</t>
    <phoneticPr fontId="2"/>
  </si>
  <si>
    <t>□□　□□</t>
    <phoneticPr fontId="2"/>
  </si>
  <si>
    <t>本務先（医療機関名）</t>
    <phoneticPr fontId="2"/>
  </si>
  <si>
    <t>○○クリニック</t>
    <phoneticPr fontId="2"/>
  </si>
  <si>
    <t>　★　セクシュアルハラスメント対策、母性健康管理措置を講じていますか。</t>
    <rPh sb="27" eb="28">
      <t>コウ</t>
    </rPh>
    <phoneticPr fontId="2"/>
  </si>
  <si>
    <t>○○○</t>
    <phoneticPr fontId="2"/>
  </si>
  <si>
    <t>Ｈ○○.○○.○○</t>
    <phoneticPr fontId="2"/>
  </si>
  <si>
    <t>○○　○○</t>
    <phoneticPr fontId="2"/>
  </si>
  <si>
    <t>Ｈ○○.○○.○○</t>
    <phoneticPr fontId="2"/>
  </si>
  <si>
    <t>□□　□□</t>
    <phoneticPr fontId="2"/>
  </si>
  <si>
    <t>1年(更新予定)</t>
    <phoneticPr fontId="2"/>
  </si>
  <si>
    <t>○○　○○</t>
    <phoneticPr fontId="2"/>
  </si>
  <si>
    <t xml:space="preserve"> </t>
    <phoneticPr fontId="2"/>
  </si>
  <si>
    <t>H○.○.○ ～ H○.○.○</t>
    <phoneticPr fontId="2"/>
  </si>
  <si>
    <t>□□　□□</t>
    <phoneticPr fontId="2"/>
  </si>
  <si>
    <t>○○　○○</t>
    <phoneticPr fontId="2"/>
  </si>
  <si>
    <t>00</t>
    <phoneticPr fontId="2"/>
  </si>
  <si>
    <t>H00.00.00</t>
    <phoneticPr fontId="2"/>
  </si>
  <si>
    <t>□□　□□</t>
    <phoneticPr fontId="2"/>
  </si>
  <si>
    <t>－</t>
    <phoneticPr fontId="2"/>
  </si>
  <si>
    <t>△△　△△</t>
    <phoneticPr fontId="2"/>
  </si>
  <si>
    <t>パート</t>
    <phoneticPr fontId="2"/>
  </si>
  <si>
    <t>（つづき）</t>
    <phoneticPr fontId="2"/>
  </si>
  <si>
    <t>〔</t>
    <phoneticPr fontId="2"/>
  </si>
  <si>
    <t>〕</t>
    <phoneticPr fontId="2"/>
  </si>
  <si>
    <t>1週の標準勤務
日数及び時間　</t>
    <phoneticPr fontId="2"/>
  </si>
  <si>
    <t>標準的報酬
(給与)月額</t>
    <phoneticPr fontId="2"/>
  </si>
  <si>
    <t>H00.00.00</t>
    <phoneticPr fontId="2"/>
  </si>
  <si>
    <t>厚生年金保険</t>
    <phoneticPr fontId="2"/>
  </si>
  <si>
    <t>社会福祉施設職員等退職手当共済制度</t>
    <phoneticPr fontId="2"/>
  </si>
  <si>
    <t>福利厚生センター</t>
    <phoneticPr fontId="2"/>
  </si>
  <si>
    <t>H○.○.○</t>
    <phoneticPr fontId="2"/>
  </si>
  <si>
    <t>届出又は協定締結年月日</t>
    <phoneticPr fontId="2"/>
  </si>
  <si>
    <t>賃金控除協定書</t>
    <phoneticPr fontId="2"/>
  </si>
  <si>
    <t>退職に関する事項</t>
  </si>
  <si>
    <t>帳　　　簿　　　等</t>
    <phoneticPr fontId="2"/>
  </si>
  <si>
    <t>不動産台帳（土地）</t>
    <phoneticPr fontId="2"/>
  </si>
  <si>
    <t>不動産台帳（建物）</t>
    <phoneticPr fontId="2"/>
  </si>
  <si>
    <t>資格証明書</t>
    <phoneticPr fontId="2"/>
  </si>
  <si>
    <t>固定資産物品台帳</t>
    <phoneticPr fontId="2"/>
  </si>
  <si>
    <t>備品台帳</t>
    <phoneticPr fontId="2"/>
  </si>
  <si>
    <t>嘱託医委嘱状・委託契約書</t>
    <phoneticPr fontId="2"/>
  </si>
  <si>
    <t>有価証券台帳</t>
    <phoneticPr fontId="2"/>
  </si>
  <si>
    <t>借入金台帳</t>
    <phoneticPr fontId="2"/>
  </si>
  <si>
    <t>退職関係書類</t>
    <phoneticPr fontId="2"/>
  </si>
  <si>
    <t>貸付金台帳</t>
    <phoneticPr fontId="2"/>
  </si>
  <si>
    <t>未収金台帳</t>
    <phoneticPr fontId="2"/>
  </si>
  <si>
    <t>未払金台帳</t>
    <phoneticPr fontId="2"/>
  </si>
  <si>
    <t>金銭残高金種別表</t>
    <phoneticPr fontId="2"/>
  </si>
  <si>
    <t>預金残高証明書綴</t>
    <phoneticPr fontId="2"/>
  </si>
  <si>
    <t>当座勘定照合表</t>
    <phoneticPr fontId="2"/>
  </si>
  <si>
    <t>総勘定元帳（勘定表）</t>
    <phoneticPr fontId="2"/>
  </si>
  <si>
    <t>仕訳伝票（日記帳）</t>
    <phoneticPr fontId="2"/>
  </si>
  <si>
    <t>試算表</t>
    <phoneticPr fontId="2"/>
  </si>
  <si>
    <t>領収書（支出）</t>
    <phoneticPr fontId="2"/>
  </si>
  <si>
    <t>領収書控（収入）</t>
    <phoneticPr fontId="2"/>
  </si>
  <si>
    <t>物品購入伺、受払簿</t>
    <phoneticPr fontId="2"/>
  </si>
  <si>
    <t>A</t>
    <phoneticPr fontId="2"/>
  </si>
  <si>
    <t>B</t>
    <phoneticPr fontId="2"/>
  </si>
  <si>
    <t>C</t>
    <phoneticPr fontId="2"/>
  </si>
  <si>
    <t>D</t>
    <phoneticPr fontId="2"/>
  </si>
  <si>
    <t>E</t>
    <phoneticPr fontId="2"/>
  </si>
  <si>
    <t>F</t>
    <phoneticPr fontId="2"/>
  </si>
  <si>
    <t>A</t>
    <phoneticPr fontId="2"/>
  </si>
  <si>
    <t>B</t>
    <phoneticPr fontId="2"/>
  </si>
  <si>
    <t>A=</t>
    <phoneticPr fontId="2"/>
  </si>
  <si>
    <t>C</t>
    <phoneticPr fontId="2"/>
  </si>
  <si>
    <t>B=</t>
    <phoneticPr fontId="2"/>
  </si>
  <si>
    <t>D</t>
    <phoneticPr fontId="2"/>
  </si>
  <si>
    <t>C=</t>
    <phoneticPr fontId="2"/>
  </si>
  <si>
    <t>E</t>
    <phoneticPr fontId="2"/>
  </si>
  <si>
    <t>D=</t>
    <phoneticPr fontId="2"/>
  </si>
  <si>
    <t>F</t>
    <phoneticPr fontId="2"/>
  </si>
  <si>
    <t>E=</t>
    <phoneticPr fontId="2"/>
  </si>
  <si>
    <t>Ｉ</t>
    <phoneticPr fontId="2"/>
  </si>
  <si>
    <t>年休</t>
    <phoneticPr fontId="2"/>
  </si>
  <si>
    <t>G</t>
    <phoneticPr fontId="2"/>
  </si>
  <si>
    <t>F=</t>
    <phoneticPr fontId="2"/>
  </si>
  <si>
    <t>　して記入すること</t>
    <phoneticPr fontId="2"/>
  </si>
  <si>
    <t>　（　　　　　　　　　　）</t>
    <phoneticPr fontId="2"/>
  </si>
  <si>
    <t>H</t>
    <phoneticPr fontId="2"/>
  </si>
  <si>
    <t>G=</t>
    <phoneticPr fontId="2"/>
  </si>
  <si>
    <t>Ｉ</t>
    <phoneticPr fontId="2"/>
  </si>
  <si>
    <t>現給発令前
の本俸額</t>
    <rPh sb="7" eb="9">
      <t>ホンポウ</t>
    </rPh>
    <rPh sb="9" eb="10">
      <t>ガク</t>
    </rPh>
    <phoneticPr fontId="2"/>
  </si>
  <si>
    <t>現給発令
年月日</t>
    <rPh sb="5" eb="8">
      <t>ネンガッピ</t>
    </rPh>
    <phoneticPr fontId="2"/>
  </si>
  <si>
    <t>●　確　認　事　項</t>
    <phoneticPr fontId="2"/>
  </si>
  <si>
    <t>円</t>
    <rPh sb="0" eb="1">
      <t>エン</t>
    </rPh>
    <phoneticPr fontId="2"/>
  </si>
  <si>
    <t>年　　 月</t>
    <rPh sb="0" eb="1">
      <t>ネン</t>
    </rPh>
    <rPh sb="4" eb="5">
      <t>ツキ</t>
    </rPh>
    <phoneticPr fontId="2"/>
  </si>
  <si>
    <t xml:space="preserve">   年 　月</t>
    <rPh sb="3" eb="4">
      <t>ネン</t>
    </rPh>
    <rPh sb="6" eb="7">
      <t>ツキ</t>
    </rPh>
    <phoneticPr fontId="2"/>
  </si>
  <si>
    <t>00</t>
    <phoneticPr fontId="2"/>
  </si>
  <si>
    <t>　・　 ・</t>
    <phoneticPr fontId="2"/>
  </si>
  <si>
    <t>・　　　　・</t>
    <phoneticPr fontId="2"/>
  </si>
  <si>
    <t>・　　　・</t>
    <phoneticPr fontId="2"/>
  </si>
  <si>
    <t>000,000</t>
    <phoneticPr fontId="2"/>
  </si>
  <si>
    <t>00,000</t>
    <phoneticPr fontId="2"/>
  </si>
  <si>
    <t>00,000</t>
    <phoneticPr fontId="2"/>
  </si>
  <si>
    <t>00歳</t>
    <rPh sb="2" eb="3">
      <t>サイ</t>
    </rPh>
    <phoneticPr fontId="2"/>
  </si>
  <si>
    <t>監査資料は、原則として両面印刷したものを提出してください。</t>
    <rPh sb="0" eb="2">
      <t>カンサ</t>
    </rPh>
    <rPh sb="2" eb="4">
      <t>シリョウ</t>
    </rPh>
    <rPh sb="6" eb="8">
      <t>ゲンソク</t>
    </rPh>
    <rPh sb="11" eb="13">
      <t>リョウメン</t>
    </rPh>
    <rPh sb="13" eb="15">
      <t>インサツ</t>
    </rPh>
    <rPh sb="20" eb="22">
      <t>テイシュツ</t>
    </rPh>
    <phoneticPr fontId="2"/>
  </si>
  <si>
    <t>職員が不足している場合の解消計画</t>
    <rPh sb="0" eb="2">
      <t>ショクイン</t>
    </rPh>
    <rPh sb="3" eb="5">
      <t>フソク</t>
    </rPh>
    <rPh sb="9" eb="11">
      <t>バアイ</t>
    </rPh>
    <rPh sb="12" eb="14">
      <t>カイショウ</t>
    </rPh>
    <rPh sb="14" eb="16">
      <t>ケイカク</t>
    </rPh>
    <phoneticPr fontId="2"/>
  </si>
  <si>
    <t>採用（異動）年月日</t>
    <rPh sb="0" eb="2">
      <t>サイヨウ</t>
    </rPh>
    <rPh sb="3" eb="5">
      <t>イドウ</t>
    </rPh>
    <rPh sb="6" eb="9">
      <t>ネンガッピ</t>
    </rPh>
    <phoneticPr fontId="2"/>
  </si>
  <si>
    <t>単位：人、％</t>
    <rPh sb="0" eb="2">
      <t>タンイ</t>
    </rPh>
    <rPh sb="3" eb="4">
      <t>ニン</t>
    </rPh>
    <phoneticPr fontId="2"/>
  </si>
  <si>
    <t>単位：人、時間</t>
    <rPh sb="0" eb="2">
      <t>タンイ</t>
    </rPh>
    <rPh sb="3" eb="4">
      <t>ニン</t>
    </rPh>
    <rPh sb="5" eb="7">
      <t>ジカン</t>
    </rPh>
    <phoneticPr fontId="2"/>
  </si>
  <si>
    <t>採用</t>
    <rPh sb="0" eb="2">
      <t>サイヨウ</t>
    </rPh>
    <phoneticPr fontId="2"/>
  </si>
  <si>
    <t>事故発生に伴う、報告及び再発防止策についての打合せ</t>
    <rPh sb="0" eb="2">
      <t>ジコ</t>
    </rPh>
    <rPh sb="2" eb="4">
      <t>ハッセイ</t>
    </rPh>
    <rPh sb="5" eb="6">
      <t>トモナ</t>
    </rPh>
    <rPh sb="8" eb="10">
      <t>ホウコク</t>
    </rPh>
    <rPh sb="10" eb="11">
      <t>オヨ</t>
    </rPh>
    <rPh sb="12" eb="14">
      <t>サイハツ</t>
    </rPh>
    <rPh sb="14" eb="16">
      <t>ボウシ</t>
    </rPh>
    <rPh sb="16" eb="17">
      <t>サク</t>
    </rPh>
    <rPh sb="22" eb="23">
      <t>ウ</t>
    </rPh>
    <rPh sb="23" eb="24">
      <t>ア</t>
    </rPh>
    <phoneticPr fontId="2"/>
  </si>
  <si>
    <t>献立策定、衛生管理徹底等のための打合せ</t>
    <rPh sb="0" eb="2">
      <t>コンダテ</t>
    </rPh>
    <rPh sb="2" eb="4">
      <t>サクテイ</t>
    </rPh>
    <rPh sb="5" eb="7">
      <t>エイセイ</t>
    </rPh>
    <rPh sb="7" eb="9">
      <t>カンリ</t>
    </rPh>
    <rPh sb="9" eb="11">
      <t>テッテイ</t>
    </rPh>
    <rPh sb="11" eb="12">
      <t>トウ</t>
    </rPh>
    <rPh sb="16" eb="17">
      <t>ウ</t>
    </rPh>
    <rPh sb="17" eb="18">
      <t>ア</t>
    </rPh>
    <phoneticPr fontId="2"/>
  </si>
  <si>
    <t>翌月実施行事打合せ等</t>
    <rPh sb="0" eb="2">
      <t>ヨクゲツ</t>
    </rPh>
    <rPh sb="2" eb="4">
      <t>ジッシ</t>
    </rPh>
    <rPh sb="4" eb="6">
      <t>ギョウジ</t>
    </rPh>
    <rPh sb="6" eb="7">
      <t>ウ</t>
    </rPh>
    <rPh sb="7" eb="8">
      <t>ア</t>
    </rPh>
    <rPh sb="9" eb="10">
      <t>トウ</t>
    </rPh>
    <phoneticPr fontId="2"/>
  </si>
  <si>
    <t>次期指導計画策定のための打合せ等</t>
    <rPh sb="0" eb="2">
      <t>ジキ</t>
    </rPh>
    <rPh sb="2" eb="4">
      <t>シドウ</t>
    </rPh>
    <rPh sb="4" eb="6">
      <t>ケイカク</t>
    </rPh>
    <rPh sb="6" eb="8">
      <t>サクテイ</t>
    </rPh>
    <rPh sb="12" eb="13">
      <t>ウ</t>
    </rPh>
    <rPh sb="13" eb="14">
      <t>ア</t>
    </rPh>
    <rPh sb="15" eb="16">
      <t>トウ</t>
    </rPh>
    <phoneticPr fontId="2"/>
  </si>
  <si>
    <t>●　確　認　事　項</t>
    <rPh sb="2" eb="5">
      <t>カクニン</t>
    </rPh>
    <rPh sb="6" eb="9">
      <t>ジコウ</t>
    </rPh>
    <phoneticPr fontId="2"/>
  </si>
  <si>
    <t>選考</t>
    <rPh sb="0" eb="2">
      <t>センコウ</t>
    </rPh>
    <phoneticPr fontId="2"/>
  </si>
  <si>
    <t>資格</t>
    <rPh sb="0" eb="2">
      <t>シカク</t>
    </rPh>
    <phoneticPr fontId="2"/>
  </si>
  <si>
    <t>委嘱状等</t>
    <rPh sb="0" eb="3">
      <t>イショクジョウ</t>
    </rPh>
    <rPh sb="3" eb="4">
      <t>トウ</t>
    </rPh>
    <phoneticPr fontId="2"/>
  </si>
  <si>
    <t>加入状況</t>
    <rPh sb="0" eb="2">
      <t>カニュウ</t>
    </rPh>
    <rPh sb="2" eb="4">
      <t>ジョウキョウ</t>
    </rPh>
    <phoneticPr fontId="2"/>
  </si>
  <si>
    <t>労働</t>
    <rPh sb="0" eb="2">
      <t>ロウドウ</t>
    </rPh>
    <phoneticPr fontId="2"/>
  </si>
  <si>
    <t>保険</t>
    <rPh sb="0" eb="2">
      <t>ホケン</t>
    </rPh>
    <phoneticPr fontId="2"/>
  </si>
  <si>
    <t>（1）保護者からの費用徴収等の状況</t>
    <rPh sb="3" eb="6">
      <t>ホゴシャ</t>
    </rPh>
    <rPh sb="9" eb="11">
      <t>ヒヨウ</t>
    </rPh>
    <rPh sb="11" eb="13">
      <t>チョウシュウ</t>
    </rPh>
    <rPh sb="13" eb="14">
      <t>トウ</t>
    </rPh>
    <phoneticPr fontId="2"/>
  </si>
  <si>
    <t>正規</t>
    <rPh sb="0" eb="2">
      <t>セイキ</t>
    </rPh>
    <phoneticPr fontId="2"/>
  </si>
  <si>
    <t>専任</t>
    <rPh sb="0" eb="2">
      <t>センニン</t>
    </rPh>
    <phoneticPr fontId="2"/>
  </si>
  <si>
    <t>性別</t>
    <rPh sb="0" eb="2">
      <t>セイベツ</t>
    </rPh>
    <phoneticPr fontId="2"/>
  </si>
  <si>
    <t>経験年数</t>
    <rPh sb="0" eb="2">
      <t>ケイケン</t>
    </rPh>
    <rPh sb="2" eb="4">
      <t>ネンスウ</t>
    </rPh>
    <phoneticPr fontId="2"/>
  </si>
  <si>
    <t>現施設</t>
    <rPh sb="0" eb="1">
      <t>ゲン</t>
    </rPh>
    <rPh sb="1" eb="3">
      <t>シセツ</t>
    </rPh>
    <phoneticPr fontId="2"/>
  </si>
  <si>
    <t>記入上の注意点等</t>
    <rPh sb="0" eb="2">
      <t>キニュウ</t>
    </rPh>
    <rPh sb="2" eb="3">
      <t>ジョウ</t>
    </rPh>
    <rPh sb="4" eb="7">
      <t>チュウイテン</t>
    </rPh>
    <rPh sb="7" eb="8">
      <t>トウ</t>
    </rPh>
    <phoneticPr fontId="2"/>
  </si>
  <si>
    <t>(1)</t>
    <phoneticPr fontId="2"/>
  </si>
  <si>
    <t>プルダウンメニューは、セル右に表示されるボタンをマウスで押して開いてください。</t>
    <rPh sb="13" eb="14">
      <t>ミギ</t>
    </rPh>
    <rPh sb="15" eb="17">
      <t>ヒョウジ</t>
    </rPh>
    <rPh sb="28" eb="29">
      <t>オ</t>
    </rPh>
    <rPh sb="31" eb="32">
      <t>ヒラ</t>
    </rPh>
    <phoneticPr fontId="2"/>
  </si>
  <si>
    <t>(2)</t>
    <phoneticPr fontId="2"/>
  </si>
  <si>
    <t>５　保育児童及び定員の状況</t>
    <rPh sb="6" eb="7">
      <t>オヨ</t>
    </rPh>
    <rPh sb="8" eb="10">
      <t>テイイン</t>
    </rPh>
    <phoneticPr fontId="2"/>
  </si>
  <si>
    <t>日</t>
  </si>
  <si>
    <t>日</t>
    <rPh sb="0" eb="1">
      <t>ニチ</t>
    </rPh>
    <phoneticPr fontId="2"/>
  </si>
  <si>
    <t>シート名</t>
    <rPh sb="3" eb="4">
      <t>メイ</t>
    </rPh>
    <phoneticPr fontId="2"/>
  </si>
  <si>
    <t>内　　　　　　　　　　　　　　　　　容</t>
    <rPh sb="0" eb="1">
      <t>ウチ</t>
    </rPh>
    <rPh sb="18" eb="19">
      <t>カタチ</t>
    </rPh>
    <phoneticPr fontId="2"/>
  </si>
  <si>
    <t>薄緑色</t>
  </si>
  <si>
    <t>「異常なし」と「異常あり」から選択</t>
    <rPh sb="1" eb="3">
      <t>イジョウ</t>
    </rPh>
    <rPh sb="8" eb="10">
      <t>イジョウ</t>
    </rPh>
    <rPh sb="15" eb="17">
      <t>センタク</t>
    </rPh>
    <phoneticPr fontId="2"/>
  </si>
  <si>
    <t>（3）産休等職員及び代替職員の状況</t>
    <rPh sb="15" eb="17">
      <t>ジョウキョウ</t>
    </rPh>
    <phoneticPr fontId="2"/>
  </si>
  <si>
    <t>（無　　職）</t>
    <rPh sb="1" eb="2">
      <t>ム</t>
    </rPh>
    <rPh sb="4" eb="5">
      <t>ショク</t>
    </rPh>
    <phoneticPr fontId="2"/>
  </si>
  <si>
    <t>１９　安全管理の状況</t>
    <rPh sb="3" eb="5">
      <t>アンゼン</t>
    </rPh>
    <rPh sb="5" eb="7">
      <t>カンリ</t>
    </rPh>
    <rPh sb="8" eb="10">
      <t>ジョウキョウ</t>
    </rPh>
    <phoneticPr fontId="2"/>
  </si>
  <si>
    <t>月　1　回</t>
    <rPh sb="0" eb="1">
      <t>ツキ</t>
    </rPh>
    <rPh sb="4" eb="5">
      <t>カイ</t>
    </rPh>
    <phoneticPr fontId="2"/>
  </si>
  <si>
    <t>年　4　回
（期　　毎）</t>
    <rPh sb="0" eb="1">
      <t>ネン</t>
    </rPh>
    <rPh sb="4" eb="5">
      <t>カイ</t>
    </rPh>
    <rPh sb="7" eb="8">
      <t>キ</t>
    </rPh>
    <rPh sb="10" eb="11">
      <t>ゴト</t>
    </rPh>
    <phoneticPr fontId="2"/>
  </si>
  <si>
    <t>（該当するものを○を付すこと。)</t>
    <rPh sb="1" eb="3">
      <t>ガイトウ</t>
    </rPh>
    <rPh sb="10" eb="11">
      <t>フ</t>
    </rPh>
    <phoneticPr fontId="2"/>
  </si>
  <si>
    <t xml:space="preserve"> その他</t>
    <rPh sb="3" eb="4">
      <t>タ</t>
    </rPh>
    <phoneticPr fontId="2"/>
  </si>
  <si>
    <t>　態をA～○に区分</t>
    <rPh sb="7" eb="9">
      <t>クブン</t>
    </rPh>
    <phoneticPr fontId="2"/>
  </si>
  <si>
    <t>週休</t>
    <rPh sb="0" eb="2">
      <t>シュウキュウ</t>
    </rPh>
    <phoneticPr fontId="2"/>
  </si>
  <si>
    <t>G</t>
    <phoneticPr fontId="2"/>
  </si>
  <si>
    <t>○月</t>
    <rPh sb="1" eb="2">
      <t>ガツ</t>
    </rPh>
    <phoneticPr fontId="2"/>
  </si>
  <si>
    <t>○○　○○</t>
  </si>
  <si>
    <t>I=</t>
    <phoneticPr fontId="2"/>
  </si>
  <si>
    <t>□</t>
  </si>
  <si>
    <t>（2）私的契約児の利用料の状況</t>
    <rPh sb="3" eb="5">
      <t>シテキ</t>
    </rPh>
    <rPh sb="5" eb="7">
      <t>ケイヤク</t>
    </rPh>
    <rPh sb="7" eb="8">
      <t>ジドウ</t>
    </rPh>
    <rPh sb="9" eb="12">
      <t>リヨウリョウ</t>
    </rPh>
    <rPh sb="13" eb="15">
      <t>ジョウキョウ</t>
    </rPh>
    <phoneticPr fontId="2"/>
  </si>
  <si>
    <t xml:space="preserve"> </t>
    <phoneticPr fontId="2"/>
  </si>
  <si>
    <t>区分</t>
    <rPh sb="0" eb="2">
      <t>クブン</t>
    </rPh>
    <phoneticPr fontId="2"/>
  </si>
  <si>
    <t>土曜日</t>
    <rPh sb="0" eb="3">
      <t>ドヨウビ</t>
    </rPh>
    <phoneticPr fontId="2"/>
  </si>
  <si>
    <t>早朝</t>
    <rPh sb="0" eb="2">
      <t>ソウチョウ</t>
    </rPh>
    <phoneticPr fontId="2"/>
  </si>
  <si>
    <t>夕方</t>
    <rPh sb="0" eb="2">
      <t>ユウガタ</t>
    </rPh>
    <phoneticPr fontId="2"/>
  </si>
  <si>
    <t>平　日</t>
    <rPh sb="0" eb="1">
      <t>ヒラ</t>
    </rPh>
    <rPh sb="2" eb="3">
      <t>ヒ</t>
    </rPh>
    <phoneticPr fontId="2"/>
  </si>
  <si>
    <t>（2）クラス編成の状況</t>
    <phoneticPr fontId="2"/>
  </si>
  <si>
    <t>退職年月日</t>
    <rPh sb="0" eb="2">
      <t>タイショク</t>
    </rPh>
    <rPh sb="2" eb="5">
      <t>ネンガッピ</t>
    </rPh>
    <phoneticPr fontId="2"/>
  </si>
  <si>
    <t>在職年月</t>
    <rPh sb="0" eb="2">
      <t>ザイショク</t>
    </rPh>
    <rPh sb="2" eb="4">
      <t>ネンゲツ</t>
    </rPh>
    <phoneticPr fontId="2"/>
  </si>
  <si>
    <t>年齢</t>
    <rPh sb="0" eb="2">
      <t>ネンレイ</t>
    </rPh>
    <phoneticPr fontId="2"/>
  </si>
  <si>
    <t>退職事由</t>
    <rPh sb="0" eb="2">
      <t>タイショク</t>
    </rPh>
    <rPh sb="2" eb="4">
      <t>ジユウ</t>
    </rPh>
    <phoneticPr fontId="2"/>
  </si>
  <si>
    <t>曜</t>
    <rPh sb="0" eb="1">
      <t>ヨウ</t>
    </rPh>
    <phoneticPr fontId="2"/>
  </si>
  <si>
    <t>例</t>
    <rPh sb="0" eb="1">
      <t>レイ</t>
    </rPh>
    <phoneticPr fontId="2"/>
  </si>
  <si>
    <t>　　ア　各種保険</t>
    <rPh sb="4" eb="6">
      <t>カクシュ</t>
    </rPh>
    <rPh sb="6" eb="8">
      <t>ホケン</t>
    </rPh>
    <phoneticPr fontId="2"/>
  </si>
  <si>
    <t>転出入先（前職）</t>
    <rPh sb="0" eb="2">
      <t>テンシュツ</t>
    </rPh>
    <rPh sb="2" eb="3">
      <t>ニュウ</t>
    </rPh>
    <rPh sb="3" eb="4">
      <t>サキ</t>
    </rPh>
    <rPh sb="5" eb="7">
      <t>ゼンショク</t>
    </rPh>
    <phoneticPr fontId="2"/>
  </si>
  <si>
    <t>※（1）表の勤務形</t>
    <rPh sb="4" eb="5">
      <t>ヒョウ</t>
    </rPh>
    <rPh sb="6" eb="8">
      <t>キンム</t>
    </rPh>
    <rPh sb="8" eb="9">
      <t>ケイ</t>
    </rPh>
    <phoneticPr fontId="2"/>
  </si>
  <si>
    <t>　〔職種別：　　　　　　〕</t>
    <phoneticPr fontId="2"/>
  </si>
  <si>
    <t>（2）4週間（1ヶ月）の勤務割（　　月分実績）</t>
    <phoneticPr fontId="2"/>
  </si>
  <si>
    <t>会議等の名称</t>
    <rPh sb="0" eb="2">
      <t>カイギ</t>
    </rPh>
    <rPh sb="2" eb="3">
      <t>トウ</t>
    </rPh>
    <rPh sb="4" eb="6">
      <t>メイショウ</t>
    </rPh>
    <phoneticPr fontId="2"/>
  </si>
  <si>
    <t>人　　数</t>
    <rPh sb="0" eb="4">
      <t>ニンズウ</t>
    </rPh>
    <phoneticPr fontId="2"/>
  </si>
  <si>
    <t>区　分</t>
    <rPh sb="0" eb="3">
      <t>クブン</t>
    </rPh>
    <phoneticPr fontId="2"/>
  </si>
  <si>
    <t>○○児童館</t>
    <rPh sb="2" eb="5">
      <t>ジドウカン</t>
    </rPh>
    <phoneticPr fontId="2"/>
  </si>
  <si>
    <t xml:space="preserve"> 4週8休</t>
    <rPh sb="2" eb="3">
      <t>シュウ</t>
    </rPh>
    <rPh sb="4" eb="5">
      <t>キュウ</t>
    </rPh>
    <phoneticPr fontId="2"/>
  </si>
  <si>
    <t>雇用予定年月</t>
    <rPh sb="0" eb="2">
      <t>コヨウ</t>
    </rPh>
    <rPh sb="2" eb="4">
      <t>ヨテイ</t>
    </rPh>
    <rPh sb="4" eb="6">
      <t>ネンゲツ</t>
    </rPh>
    <phoneticPr fontId="2"/>
  </si>
  <si>
    <t>専任</t>
  </si>
  <si>
    <t>男</t>
    <rPh sb="0" eb="1">
      <t>オトコ</t>
    </rPh>
    <phoneticPr fontId="2"/>
  </si>
  <si>
    <t>有</t>
  </si>
  <si>
    <t>無</t>
  </si>
  <si>
    <t>課　　　　　題</t>
    <rPh sb="0" eb="1">
      <t>カ</t>
    </rPh>
    <rPh sb="6" eb="7">
      <t>ダイ</t>
    </rPh>
    <phoneticPr fontId="2"/>
  </si>
  <si>
    <t>３　施設運営上の課題、質疑事項</t>
    <rPh sb="8" eb="10">
      <t>カダイ</t>
    </rPh>
    <phoneticPr fontId="2"/>
  </si>
  <si>
    <t>日　　課</t>
    <rPh sb="0" eb="1">
      <t>ヒ</t>
    </rPh>
    <rPh sb="3" eb="4">
      <t>カ</t>
    </rPh>
    <phoneticPr fontId="2"/>
  </si>
  <si>
    <t>（1）消防計画及び防火管理者の届出状況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</si>
  <si>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（2）防災設備等の状況</t>
    <rPh sb="3" eb="5">
      <t>ボウサイ</t>
    </rPh>
    <rPh sb="5" eb="7">
      <t>セツビ</t>
    </rPh>
    <rPh sb="7" eb="8">
      <t>トウ</t>
    </rPh>
    <rPh sb="9" eb="11">
      <t>ジョウキョウ</t>
    </rPh>
    <phoneticPr fontId="2"/>
  </si>
  <si>
    <t>①　職員会議では、適切な施設の管理運営に関する必要な事項について十分協議し、職員間の情報の
　　 共有化が図られていますか。</t>
    <rPh sb="20" eb="21">
      <t>カン</t>
    </rPh>
    <rPh sb="23" eb="25">
      <t>ヒツヨウ</t>
    </rPh>
    <rPh sb="26" eb="28">
      <t>ジコウ</t>
    </rPh>
    <rPh sb="32" eb="34">
      <t>ジュウブン</t>
    </rPh>
    <rPh sb="34" eb="36">
      <t>キョウギ</t>
    </rPh>
    <rPh sb="38" eb="41">
      <t>ショクインカン</t>
    </rPh>
    <rPh sb="42" eb="44">
      <t>ジョウホウ</t>
    </rPh>
    <rPh sb="49" eb="52">
      <t>キョウユウカ</t>
    </rPh>
    <rPh sb="53" eb="54">
      <t>ハカ</t>
    </rPh>
    <phoneticPr fontId="2"/>
  </si>
  <si>
    <t>現施設での経験年数</t>
    <rPh sb="0" eb="1">
      <t>ゲン</t>
    </rPh>
    <rPh sb="1" eb="3">
      <t>シセツ</t>
    </rPh>
    <rPh sb="5" eb="7">
      <t>ケイケン</t>
    </rPh>
    <rPh sb="7" eb="9">
      <t>ネンスウ</t>
    </rPh>
    <phoneticPr fontId="2"/>
  </si>
  <si>
    <t>管理職手当</t>
    <rPh sb="0" eb="3">
      <t>カンリショク</t>
    </rPh>
    <rPh sb="3" eb="5">
      <t>テアテ</t>
    </rPh>
    <phoneticPr fontId="2"/>
  </si>
  <si>
    <t>時間外勤務手当</t>
    <rPh sb="0" eb="3">
      <t>ジカンガイ</t>
    </rPh>
    <rPh sb="3" eb="5">
      <t>キンム</t>
    </rPh>
    <rPh sb="5" eb="7">
      <t>テアテ</t>
    </rPh>
    <phoneticPr fontId="2"/>
  </si>
  <si>
    <t>曜　日</t>
    <rPh sb="0" eb="1">
      <t>ヒカリ</t>
    </rPh>
    <rPh sb="2" eb="3">
      <t>ヒ</t>
    </rPh>
    <phoneticPr fontId="2"/>
  </si>
  <si>
    <t>年</t>
    <rPh sb="0" eb="1">
      <t>ネン</t>
    </rPh>
    <phoneticPr fontId="2"/>
  </si>
  <si>
    <t>所　長</t>
    <rPh sb="0" eb="3">
      <t>ショチョウ</t>
    </rPh>
    <phoneticPr fontId="2"/>
  </si>
  <si>
    <t>館　長</t>
    <rPh sb="0" eb="3">
      <t>カンチョウ</t>
    </rPh>
    <phoneticPr fontId="2"/>
  </si>
  <si>
    <t>有</t>
    <rPh sb="0" eb="1">
      <t>ウ</t>
    </rPh>
    <phoneticPr fontId="2"/>
  </si>
  <si>
    <t>無</t>
    <rPh sb="0" eb="1">
      <t>ム</t>
    </rPh>
    <phoneticPr fontId="2"/>
  </si>
  <si>
    <t>指　摘　事　項</t>
    <rPh sb="0" eb="1">
      <t>ユビ</t>
    </rPh>
    <rPh sb="2" eb="3">
      <t>チャク</t>
    </rPh>
    <rPh sb="4" eb="5">
      <t>コト</t>
    </rPh>
    <rPh sb="6" eb="7">
      <t>コウ</t>
    </rPh>
    <phoneticPr fontId="2"/>
  </si>
  <si>
    <t>改　善　措　置　状　況</t>
    <rPh sb="0" eb="1">
      <t>アラタ</t>
    </rPh>
    <rPh sb="2" eb="3">
      <t>ゼン</t>
    </rPh>
    <rPh sb="4" eb="5">
      <t>ソ</t>
    </rPh>
    <rPh sb="6" eb="7">
      <t>チ</t>
    </rPh>
    <rPh sb="8" eb="9">
      <t>ジョウ</t>
    </rPh>
    <rPh sb="10" eb="11">
      <t>イワン</t>
    </rPh>
    <phoneticPr fontId="2"/>
  </si>
  <si>
    <t>月</t>
    <rPh sb="0" eb="1">
      <t>ツキ</t>
    </rPh>
    <phoneticPr fontId="2"/>
  </si>
  <si>
    <t>中度</t>
    <rPh sb="0" eb="2">
      <t>チュウド</t>
    </rPh>
    <phoneticPr fontId="2"/>
  </si>
  <si>
    <t>軽度</t>
    <rPh sb="0" eb="2">
      <t>ケイド</t>
    </rPh>
    <phoneticPr fontId="2"/>
  </si>
  <si>
    <t>１</t>
    <phoneticPr fontId="2"/>
  </si>
  <si>
    <t>２</t>
    <phoneticPr fontId="2"/>
  </si>
  <si>
    <t>(3)</t>
    <phoneticPr fontId="2"/>
  </si>
  <si>
    <t>１４　健康管理（職員）の状況</t>
    <rPh sb="8" eb="10">
      <t>ショクイン</t>
    </rPh>
    <phoneticPr fontId="2"/>
  </si>
  <si>
    <t>番号</t>
    <rPh sb="0" eb="2">
      <t>バンゴウ</t>
    </rPh>
    <phoneticPr fontId="2"/>
  </si>
  <si>
    <t>女</t>
    <rPh sb="0" eb="1">
      <t>オンナ</t>
    </rPh>
    <phoneticPr fontId="2"/>
  </si>
  <si>
    <t>個人情報保護規程</t>
    <rPh sb="0" eb="2">
      <t>コジン</t>
    </rPh>
    <rPh sb="2" eb="4">
      <t>ジョウホウ</t>
    </rPh>
    <rPh sb="4" eb="6">
      <t>ホゴ</t>
    </rPh>
    <rPh sb="6" eb="8">
      <t>キテイ</t>
    </rPh>
    <phoneticPr fontId="2"/>
  </si>
  <si>
    <t>出勤簿（タイムカードを含む。）</t>
    <rPh sb="11" eb="12">
      <t>フク</t>
    </rPh>
    <phoneticPr fontId="2"/>
  </si>
  <si>
    <t>保育計画・指導計画書</t>
    <rPh sb="5" eb="7">
      <t>シドウ</t>
    </rPh>
    <rPh sb="7" eb="9">
      <t>ケイカク</t>
    </rPh>
    <phoneticPr fontId="2"/>
  </si>
  <si>
    <t>給与台帳（賃金台帳）</t>
    <rPh sb="5" eb="7">
      <t>チンギン</t>
    </rPh>
    <rPh sb="7" eb="9">
      <t>ダイチョウ</t>
    </rPh>
    <phoneticPr fontId="2"/>
  </si>
  <si>
    <t>交通安全指導記録</t>
    <rPh sb="0" eb="2">
      <t>コウツウ</t>
    </rPh>
    <rPh sb="2" eb="4">
      <t>アンゼン</t>
    </rPh>
    <rPh sb="4" eb="6">
      <t>シドウ</t>
    </rPh>
    <rPh sb="6" eb="8">
      <t>キロク</t>
    </rPh>
    <phoneticPr fontId="2"/>
  </si>
  <si>
    <t>（2）給食日数の状況等（前年度）</t>
    <rPh sb="3" eb="5">
      <t>キュウショク</t>
    </rPh>
    <rPh sb="5" eb="7">
      <t>ニッスウ</t>
    </rPh>
    <rPh sb="8" eb="10">
      <t>ジョウキョウ</t>
    </rPh>
    <rPh sb="10" eb="11">
      <t>トウ</t>
    </rPh>
    <rPh sb="12" eb="15">
      <t>ゼンネンド</t>
    </rPh>
    <phoneticPr fontId="2"/>
  </si>
  <si>
    <t>認可
定員</t>
    <rPh sb="0" eb="2">
      <t>ニンカ</t>
    </rPh>
    <rPh sb="3" eb="5">
      <t>テイイン</t>
    </rPh>
    <phoneticPr fontId="2"/>
  </si>
  <si>
    <t>既往症等疾病の記録</t>
    <phoneticPr fontId="2"/>
  </si>
  <si>
    <t>寄付金品台帳</t>
    <phoneticPr fontId="2"/>
  </si>
  <si>
    <t>預　　金（普通）</t>
    <phoneticPr fontId="2"/>
  </si>
  <si>
    <t>(</t>
    <phoneticPr fontId="2"/>
  </si>
  <si>
    <t>扶養届・通勤届・住居届</t>
    <phoneticPr fontId="2"/>
  </si>
  <si>
    <t xml:space="preserve"> 　 〃　  （定期）</t>
    <phoneticPr fontId="2"/>
  </si>
  <si>
    <t>(</t>
    <phoneticPr fontId="2"/>
  </si>
  <si>
    <t>職員健康診断個人票</t>
    <phoneticPr fontId="2"/>
  </si>
  <si>
    <t xml:space="preserve"> 　 〃　  （当座）</t>
    <phoneticPr fontId="2"/>
  </si>
  <si>
    <t>業務分担表</t>
    <phoneticPr fontId="2"/>
  </si>
  <si>
    <t>貸借対照表</t>
    <phoneticPr fontId="2"/>
  </si>
  <si>
    <t>収支決算書</t>
    <phoneticPr fontId="2"/>
  </si>
  <si>
    <t>給食施設設置届出</t>
    <phoneticPr fontId="2"/>
  </si>
  <si>
    <t>調理委託契約書</t>
    <phoneticPr fontId="2"/>
  </si>
  <si>
    <t>〔</t>
    <phoneticPr fontId="2"/>
  </si>
  <si>
    <t>〕</t>
    <phoneticPr fontId="2"/>
  </si>
  <si>
    <t>・　　　　・</t>
    <phoneticPr fontId="2"/>
  </si>
  <si>
    <t>・　　　　・</t>
    <phoneticPr fontId="2"/>
  </si>
  <si>
    <t>時間外労働及び休日労働に関する協定届出（直近の協定届出）</t>
    <rPh sb="20" eb="22">
      <t>チョッキン</t>
    </rPh>
    <rPh sb="23" eb="25">
      <t>キョウテイ</t>
    </rPh>
    <rPh sb="25" eb="27">
      <t>トドケデ</t>
    </rPh>
    <phoneticPr fontId="2"/>
  </si>
  <si>
    <t>・　　　　・</t>
    <phoneticPr fontId="2"/>
  </si>
  <si>
    <t>変形労働時間に関する協定届出（直近の協定届出）</t>
    <rPh sb="18" eb="20">
      <t>キョウテイ</t>
    </rPh>
    <phoneticPr fontId="2"/>
  </si>
  <si>
    <t>・　　　　・</t>
    <phoneticPr fontId="2"/>
  </si>
  <si>
    <t>・　　　　・</t>
    <phoneticPr fontId="2"/>
  </si>
  <si>
    <t>（2）労働基準監督署の指導状況</t>
    <phoneticPr fontId="2"/>
  </si>
  <si>
    <t>運営管理に関するもの</t>
    <phoneticPr fontId="2"/>
  </si>
  <si>
    <t>会計経理に関するもの</t>
    <phoneticPr fontId="2"/>
  </si>
  <si>
    <t>初　日　在　籍　児　童　数　</t>
    <phoneticPr fontId="2"/>
  </si>
  <si>
    <t>障がい児数
（再掲）</t>
    <phoneticPr fontId="2"/>
  </si>
  <si>
    <t>メ ー ル
アドレス</t>
    <phoneticPr fontId="2"/>
  </si>
  <si>
    <t>認可（届出）
年 　月 　日</t>
    <phoneticPr fontId="2"/>
  </si>
  <si>
    <t>…………………………………</t>
    <phoneticPr fontId="2"/>
  </si>
  <si>
    <t>…………………………………</t>
    <phoneticPr fontId="2"/>
  </si>
  <si>
    <t>…………………………………</t>
    <phoneticPr fontId="2"/>
  </si>
  <si>
    <t>（3）保育時間短縮の状況</t>
    <phoneticPr fontId="2"/>
  </si>
  <si>
    <t>（2）クラス編成の状況</t>
    <phoneticPr fontId="2"/>
  </si>
  <si>
    <t>６　職員配置の状況</t>
    <phoneticPr fontId="2"/>
  </si>
  <si>
    <t>８　職員の経験年数等の状況　　　　　　　</t>
    <phoneticPr fontId="2"/>
  </si>
  <si>
    <t>…………………………………</t>
    <phoneticPr fontId="2"/>
  </si>
  <si>
    <t>９　職員の勤務状況</t>
    <phoneticPr fontId="2"/>
  </si>
  <si>
    <t>（1）1日の勤務態様及び業務内容</t>
    <phoneticPr fontId="2"/>
  </si>
  <si>
    <t>（2）4週間（1ヶ月）の勤務割（　　月分実績）</t>
    <phoneticPr fontId="2"/>
  </si>
  <si>
    <t>…………………………………</t>
    <phoneticPr fontId="2"/>
  </si>
  <si>
    <t>（1）守秘義務に関する措置状況</t>
    <rPh sb="3" eb="5">
      <t>シュヒ</t>
    </rPh>
    <rPh sb="5" eb="7">
      <t>ギム</t>
    </rPh>
    <rPh sb="8" eb="9">
      <t>カン</t>
    </rPh>
    <rPh sb="11" eb="13">
      <t>ソチ</t>
    </rPh>
    <rPh sb="13" eb="15">
      <t>ジョウキョウ</t>
    </rPh>
    <phoneticPr fontId="2"/>
  </si>
  <si>
    <t>（2）個人情報保護に関する措置状況</t>
    <rPh sb="3" eb="5">
      <t>コジン</t>
    </rPh>
    <rPh sb="5" eb="7">
      <t>ジョウホウ</t>
    </rPh>
    <rPh sb="7" eb="9">
      <t>ホゴ</t>
    </rPh>
    <rPh sb="10" eb="11">
      <t>カン</t>
    </rPh>
    <rPh sb="13" eb="15">
      <t>ソチ</t>
    </rPh>
    <rPh sb="15" eb="17">
      <t>ジョウキョウ</t>
    </rPh>
    <phoneticPr fontId="2"/>
  </si>
  <si>
    <t>（1）苦情解決のための取り組み状況</t>
    <phoneticPr fontId="2"/>
  </si>
  <si>
    <t>（2）サービス評価の実施状況</t>
    <phoneticPr fontId="2"/>
  </si>
  <si>
    <t>…………………………………</t>
    <phoneticPr fontId="2"/>
  </si>
  <si>
    <t>（2）給水設備等の衛生管理の状況</t>
    <phoneticPr fontId="2"/>
  </si>
  <si>
    <t xml:space="preserve">（8）交通安全指導の実施状況（前年度） </t>
    <phoneticPr fontId="2"/>
  </si>
  <si>
    <t>（4）一日の過ごし方</t>
    <phoneticPr fontId="2"/>
  </si>
  <si>
    <t>（4）感染症予防対策等の状況</t>
    <phoneticPr fontId="2"/>
  </si>
  <si>
    <t>（3）保健所の立入検査等の状況</t>
    <phoneticPr fontId="2"/>
  </si>
  <si>
    <t>未 改 善 の 理 由</t>
    <phoneticPr fontId="2"/>
  </si>
  <si>
    <t>○休</t>
    <rPh sb="1" eb="2">
      <t>サンキュウ</t>
    </rPh>
    <phoneticPr fontId="2"/>
  </si>
  <si>
    <t>○○科</t>
    <rPh sb="2" eb="3">
      <t>ショウニカ</t>
    </rPh>
    <phoneticPr fontId="2"/>
  </si>
  <si>
    <t>正規職員</t>
    <rPh sb="0" eb="2">
      <t>セイキ</t>
    </rPh>
    <rPh sb="2" eb="4">
      <t>ショクイン</t>
    </rPh>
    <phoneticPr fontId="2"/>
  </si>
  <si>
    <t>常勤臨時職員</t>
    <rPh sb="0" eb="2">
      <t>ジョウキン</t>
    </rPh>
    <rPh sb="2" eb="4">
      <t>リンジ</t>
    </rPh>
    <rPh sb="4" eb="6">
      <t>ショクイン</t>
    </rPh>
    <phoneticPr fontId="2"/>
  </si>
  <si>
    <t>記載例</t>
    <rPh sb="0" eb="2">
      <t>キサイ</t>
    </rPh>
    <rPh sb="2" eb="3">
      <t>レイ</t>
    </rPh>
    <phoneticPr fontId="2"/>
  </si>
  <si>
    <t>自己都合</t>
    <rPh sb="0" eb="2">
      <t>ジコ</t>
    </rPh>
    <rPh sb="2" eb="4">
      <t>ツゴウ</t>
    </rPh>
    <phoneticPr fontId="2"/>
  </si>
  <si>
    <t>（2）採用・転出・転入者の状況</t>
    <rPh sb="13" eb="15">
      <t>ジョウキョウ</t>
    </rPh>
    <phoneticPr fontId="2"/>
  </si>
  <si>
    <t>00年00月</t>
    <rPh sb="2" eb="3">
      <t>ネン</t>
    </rPh>
    <rPh sb="5" eb="6">
      <t>ツキ</t>
    </rPh>
    <phoneticPr fontId="2"/>
  </si>
  <si>
    <t>（1）就業規則の作成、届出等の状況</t>
    <rPh sb="13" eb="14">
      <t>トウ</t>
    </rPh>
    <phoneticPr fontId="2"/>
  </si>
  <si>
    <t>１８　施設設備整備の状況</t>
    <rPh sb="3" eb="5">
      <t>シセツ</t>
    </rPh>
    <rPh sb="5" eb="7">
      <t>セツビ</t>
    </rPh>
    <rPh sb="7" eb="9">
      <t>セイビ</t>
    </rPh>
    <rPh sb="10" eb="12">
      <t>ジョウキョウ</t>
    </rPh>
    <phoneticPr fontId="2"/>
  </si>
  <si>
    <t>質　疑　事　項</t>
    <rPh sb="0" eb="1">
      <t>シツ</t>
    </rPh>
    <rPh sb="2" eb="3">
      <t>ウタガ</t>
    </rPh>
    <rPh sb="4" eb="5">
      <t>コト</t>
    </rPh>
    <rPh sb="6" eb="7">
      <t>コウ</t>
    </rPh>
    <phoneticPr fontId="2"/>
  </si>
  <si>
    <t>給食会議録</t>
  </si>
  <si>
    <t>施設内研修記録</t>
  </si>
  <si>
    <t>(4)</t>
    <phoneticPr fontId="2"/>
  </si>
  <si>
    <t>(5)</t>
    <phoneticPr fontId="2"/>
  </si>
  <si>
    <t>薄黄色</t>
    <rPh sb="0" eb="1">
      <t>ウス</t>
    </rPh>
    <rPh sb="1" eb="3">
      <t>キイロ</t>
    </rPh>
    <phoneticPr fontId="2"/>
  </si>
  <si>
    <t>に着色されたセルの入力には、計算式が入力されています。</t>
    <rPh sb="1" eb="3">
      <t>チャクショク</t>
    </rPh>
    <rPh sb="9" eb="11">
      <t>ニュウリョク</t>
    </rPh>
    <rPh sb="14" eb="17">
      <t>ケイサンシキ</t>
    </rPh>
    <rPh sb="18" eb="20">
      <t>ニュウリョク</t>
    </rPh>
    <phoneticPr fontId="2"/>
  </si>
  <si>
    <t>運営費請求書、精算書</t>
    <rPh sb="0" eb="3">
      <t>ウンエイヒ</t>
    </rPh>
    <phoneticPr fontId="2"/>
  </si>
  <si>
    <t>育児休業規程</t>
    <rPh sb="4" eb="6">
      <t>キテイ</t>
    </rPh>
    <phoneticPr fontId="2"/>
  </si>
  <si>
    <t>介護休業規程</t>
    <rPh sb="4" eb="6">
      <t>キテイ</t>
    </rPh>
    <phoneticPr fontId="2"/>
  </si>
  <si>
    <t>歳</t>
    <rPh sb="0" eb="1">
      <t>サイ</t>
    </rPh>
    <phoneticPr fontId="2"/>
  </si>
  <si>
    <t>常勤以外</t>
    <rPh sb="0" eb="2">
      <t>ジョウキン</t>
    </rPh>
    <rPh sb="2" eb="4">
      <t>イガイ</t>
    </rPh>
    <phoneticPr fontId="2"/>
  </si>
  <si>
    <t>職種・勤務形態</t>
    <rPh sb="0" eb="2">
      <t>ショクシュ</t>
    </rPh>
    <rPh sb="3" eb="5">
      <t>キンム</t>
    </rPh>
    <rPh sb="5" eb="7">
      <t>ケイタイ</t>
    </rPh>
    <phoneticPr fontId="2"/>
  </si>
  <si>
    <t>健康保険</t>
    <rPh sb="0" eb="2">
      <t>ケンコウ</t>
    </rPh>
    <rPh sb="2" eb="4">
      <t>ホケン</t>
    </rPh>
    <phoneticPr fontId="2"/>
  </si>
  <si>
    <t>常　　勤（専任）</t>
    <rPh sb="0" eb="1">
      <t>ツネ</t>
    </rPh>
    <rPh sb="3" eb="4">
      <t>ツトム</t>
    </rPh>
    <rPh sb="5" eb="7">
      <t>センニン</t>
    </rPh>
    <phoneticPr fontId="2"/>
  </si>
  <si>
    <t>当初定員</t>
    <rPh sb="0" eb="2">
      <t>トウショ</t>
    </rPh>
    <rPh sb="2" eb="4">
      <t>テイイン</t>
    </rPh>
    <phoneticPr fontId="2"/>
  </si>
  <si>
    <t>変更年度</t>
    <rPh sb="0" eb="2">
      <t>ヘンコウ</t>
    </rPh>
    <rPh sb="2" eb="4">
      <t>ネンド</t>
    </rPh>
    <phoneticPr fontId="2"/>
  </si>
  <si>
    <t>定　員</t>
    <rPh sb="0" eb="3">
      <t>テイイン</t>
    </rPh>
    <phoneticPr fontId="2"/>
  </si>
  <si>
    <t>現　　員</t>
    <rPh sb="0" eb="4">
      <t>ゲンイン</t>
    </rPh>
    <phoneticPr fontId="2"/>
  </si>
  <si>
    <t>（1）施設設備の状況　　　　　　　　　　　　　　　　　　　</t>
    <rPh sb="3" eb="5">
      <t>シセツ</t>
    </rPh>
    <phoneticPr fontId="2"/>
  </si>
  <si>
    <t>１０　諸規程等及び帳簿等の整備状況</t>
    <rPh sb="4" eb="6">
      <t>キテイ</t>
    </rPh>
    <rPh sb="6" eb="7">
      <t>トウ</t>
    </rPh>
    <rPh sb="7" eb="8">
      <t>オヨ</t>
    </rPh>
    <rPh sb="9" eb="11">
      <t>チョウボ</t>
    </rPh>
    <rPh sb="11" eb="12">
      <t>トウ</t>
    </rPh>
    <phoneticPr fontId="2"/>
  </si>
  <si>
    <t>６　職員配置の状況</t>
    <phoneticPr fontId="2"/>
  </si>
  <si>
    <t>H</t>
    <phoneticPr fontId="2"/>
  </si>
  <si>
    <t>I</t>
    <phoneticPr fontId="2"/>
  </si>
  <si>
    <t>（3）防災設備の保守点検の状況</t>
    <rPh sb="5" eb="7">
      <t>セツビ</t>
    </rPh>
    <rPh sb="8" eb="10">
      <t>ホシュ</t>
    </rPh>
    <rPh sb="10" eb="12">
      <t>テンケン</t>
    </rPh>
    <rPh sb="13" eb="15">
      <t>ジョウキョウ</t>
    </rPh>
    <phoneticPr fontId="2"/>
  </si>
  <si>
    <t>資料作成後、資料のページ番号を「目次」ページに記載してください。</t>
    <rPh sb="16" eb="18">
      <t>モクジ</t>
    </rPh>
    <phoneticPr fontId="2"/>
  </si>
  <si>
    <t>実働</t>
    <rPh sb="0" eb="2">
      <t>ジツドウ</t>
    </rPh>
    <phoneticPr fontId="2"/>
  </si>
  <si>
    <t>休憩</t>
    <rPh sb="0" eb="2">
      <t>キュウケイ</t>
    </rPh>
    <phoneticPr fontId="2"/>
  </si>
  <si>
    <t>勤務時間</t>
    <rPh sb="0" eb="2">
      <t>キンム</t>
    </rPh>
    <rPh sb="2" eb="4">
      <t>ジカン</t>
    </rPh>
    <phoneticPr fontId="2"/>
  </si>
  <si>
    <t>その他</t>
    <rPh sb="2" eb="3">
      <t>タ</t>
    </rPh>
    <phoneticPr fontId="2"/>
  </si>
  <si>
    <t>次期昇給
予定年月日</t>
    <rPh sb="5" eb="7">
      <t>ヨテイ</t>
    </rPh>
    <rPh sb="7" eb="10">
      <t>ネンガッピ</t>
    </rPh>
    <phoneticPr fontId="2"/>
  </si>
  <si>
    <t>本俸額</t>
    <rPh sb="0" eb="2">
      <t>ホンポウ</t>
    </rPh>
    <rPh sb="2" eb="3">
      <t>ガク</t>
    </rPh>
    <phoneticPr fontId="2"/>
  </si>
  <si>
    <t>保菌（検便）検査記録</t>
    <rPh sb="3" eb="5">
      <t>ケンベン</t>
    </rPh>
    <phoneticPr fontId="2"/>
  </si>
  <si>
    <t>③　各種会議結果は、施設運営や児童処遇に活かされていますか。</t>
    <rPh sb="2" eb="4">
      <t>カクシュ</t>
    </rPh>
    <phoneticPr fontId="2"/>
  </si>
  <si>
    <t>運営委員会会議録</t>
    <rPh sb="0" eb="2">
      <t>ウンエイ</t>
    </rPh>
    <rPh sb="2" eb="5">
      <t>イインカイ</t>
    </rPh>
    <rPh sb="5" eb="8">
      <t>カイギロク</t>
    </rPh>
    <phoneticPr fontId="2"/>
  </si>
  <si>
    <t>避難・消火訓練記録</t>
    <rPh sb="3" eb="5">
      <t>ショウカ</t>
    </rPh>
    <phoneticPr fontId="2"/>
  </si>
  <si>
    <t>○○，○○○円</t>
    <rPh sb="6" eb="7">
      <t>エン</t>
    </rPh>
    <phoneticPr fontId="2"/>
  </si>
  <si>
    <t>休=</t>
    <rPh sb="0" eb="1">
      <t>キュウ</t>
    </rPh>
    <phoneticPr fontId="2"/>
  </si>
  <si>
    <t>年=</t>
    <rPh sb="0" eb="1">
      <t>ネン</t>
    </rPh>
    <phoneticPr fontId="2"/>
  </si>
  <si>
    <t>時間 ・ 1月</t>
    <rPh sb="0" eb="2">
      <t>ジカン</t>
    </rPh>
    <rPh sb="6" eb="7">
      <t>ツキ</t>
    </rPh>
    <phoneticPr fontId="2"/>
  </si>
  <si>
    <t>時間・1月(週)</t>
    <rPh sb="0" eb="2">
      <t>ジカン</t>
    </rPh>
    <rPh sb="4" eb="5">
      <t>ツキ</t>
    </rPh>
    <rPh sb="6" eb="7">
      <t>シュウ</t>
    </rPh>
    <phoneticPr fontId="2"/>
  </si>
  <si>
    <t>該当しない項目については記載不要です。</t>
    <rPh sb="0" eb="2">
      <t>ガイトウ</t>
    </rPh>
    <rPh sb="5" eb="7">
      <t>コウモク</t>
    </rPh>
    <rPh sb="12" eb="14">
      <t>キサイ</t>
    </rPh>
    <rPh sb="14" eb="16">
      <t>フヨウ</t>
    </rPh>
    <phoneticPr fontId="2"/>
  </si>
  <si>
    <t>　　　2 「保育需要調査等」欄には、事前の需要調査を実施している場合、又は、やむを得ない事情による場合で保護者等への周知を行っている場合には、</t>
    <rPh sb="6" eb="8">
      <t>ホイク</t>
    </rPh>
    <rPh sb="8" eb="10">
      <t>ジュヨウ</t>
    </rPh>
    <rPh sb="10" eb="12">
      <t>チョウサ</t>
    </rPh>
    <rPh sb="12" eb="13">
      <t>トウ</t>
    </rPh>
    <rPh sb="14" eb="15">
      <t>ラン</t>
    </rPh>
    <rPh sb="18" eb="20">
      <t>ジゼン</t>
    </rPh>
    <rPh sb="21" eb="23">
      <t>ジュヨウ</t>
    </rPh>
    <rPh sb="23" eb="25">
      <t>チョウサ</t>
    </rPh>
    <rPh sb="26" eb="28">
      <t>ジッシ</t>
    </rPh>
    <rPh sb="32" eb="34">
      <t>バアイ</t>
    </rPh>
    <rPh sb="35" eb="36">
      <t>マタ</t>
    </rPh>
    <rPh sb="41" eb="42">
      <t>エ</t>
    </rPh>
    <rPh sb="44" eb="46">
      <t>ジジョウ</t>
    </rPh>
    <rPh sb="49" eb="51">
      <t>バアイ</t>
    </rPh>
    <rPh sb="52" eb="55">
      <t>ホゴシャ</t>
    </rPh>
    <rPh sb="55" eb="56">
      <t>トウ</t>
    </rPh>
    <rPh sb="58" eb="60">
      <t>シュウチ</t>
    </rPh>
    <rPh sb="61" eb="62">
      <t>オコナ</t>
    </rPh>
    <rPh sb="66" eb="68">
      <t>バアイ</t>
    </rPh>
    <phoneticPr fontId="2"/>
  </si>
  <si>
    <t>セクシュアルハラスメント防止規程</t>
    <rPh sb="12" eb="14">
      <t>ボウシ</t>
    </rPh>
    <rPh sb="14" eb="16">
      <t>キテイ</t>
    </rPh>
    <phoneticPr fontId="2"/>
  </si>
  <si>
    <t>人</t>
    <rPh sb="0" eb="1">
      <t>ニン</t>
    </rPh>
    <phoneticPr fontId="2"/>
  </si>
  <si>
    <t>保健師等</t>
    <rPh sb="0" eb="3">
      <t>ホケンシ</t>
    </rPh>
    <rPh sb="3" eb="4">
      <t>トウ</t>
    </rPh>
    <phoneticPr fontId="2"/>
  </si>
  <si>
    <t>常勤換算値</t>
    <rPh sb="0" eb="2">
      <t>ジョウキン</t>
    </rPh>
    <rPh sb="2" eb="5">
      <t>カンサンチ</t>
    </rPh>
    <phoneticPr fontId="2"/>
  </si>
  <si>
    <t>記載例</t>
    <rPh sb="0" eb="3">
      <t>キサイレイ</t>
    </rPh>
    <phoneticPr fontId="2"/>
  </si>
  <si>
    <t>職員会議</t>
    <rPh sb="0" eb="2">
      <t>ショクイン</t>
    </rPh>
    <rPh sb="2" eb="4">
      <t>カイギ</t>
    </rPh>
    <phoneticPr fontId="2"/>
  </si>
  <si>
    <t>（2）保護者との連携の状況</t>
    <rPh sb="3" eb="6">
      <t>ホゴシャ</t>
    </rPh>
    <rPh sb="8" eb="10">
      <t>レンケイ</t>
    </rPh>
    <rPh sb="11" eb="13">
      <t>ジョウキョウ</t>
    </rPh>
    <phoneticPr fontId="2"/>
  </si>
  <si>
    <t>　〔職種別：　　　　　　　　　　　　〕</t>
    <phoneticPr fontId="2"/>
  </si>
  <si>
    <t>※　資料作成後、資料のページ番号を記載してください。</t>
    <rPh sb="2" eb="4">
      <t>シリョウ</t>
    </rPh>
    <rPh sb="4" eb="7">
      <t>サクセイゴ</t>
    </rPh>
    <rPh sb="8" eb="10">
      <t>シリョウ</t>
    </rPh>
    <rPh sb="14" eb="16">
      <t>バンゴウ</t>
    </rPh>
    <rPh sb="17" eb="19">
      <t>キサイ</t>
    </rPh>
    <phoneticPr fontId="2"/>
  </si>
  <si>
    <t>（頁）</t>
    <rPh sb="1" eb="2">
      <t>ページ</t>
    </rPh>
    <phoneticPr fontId="2"/>
  </si>
  <si>
    <t>始業時間</t>
    <rPh sb="0" eb="2">
      <t>シギョウ</t>
    </rPh>
    <rPh sb="2" eb="4">
      <t>ジカン</t>
    </rPh>
    <phoneticPr fontId="2"/>
  </si>
  <si>
    <t>全　職　員</t>
    <rPh sb="0" eb="5">
      <t>ゼンショクイン</t>
    </rPh>
    <phoneticPr fontId="2"/>
  </si>
  <si>
    <t>終業時間</t>
    <rPh sb="0" eb="2">
      <t>シュウギョウ</t>
    </rPh>
    <rPh sb="2" eb="4">
      <t>ジカン</t>
    </rPh>
    <phoneticPr fontId="2"/>
  </si>
  <si>
    <t>有・無</t>
  </si>
  <si>
    <t>有　・　無</t>
  </si>
  <si>
    <t>住宅手当</t>
    <rPh sb="0" eb="2">
      <t>ジュウタク</t>
    </rPh>
    <rPh sb="2" eb="4">
      <t>テアテ</t>
    </rPh>
    <phoneticPr fontId="2"/>
  </si>
  <si>
    <t>扶養手当</t>
    <rPh sb="0" eb="2">
      <t>フヨウ</t>
    </rPh>
    <rPh sb="2" eb="4">
      <t>テアテ</t>
    </rPh>
    <phoneticPr fontId="2"/>
  </si>
  <si>
    <t>手当</t>
    <rPh sb="0" eb="2">
      <t>テアテ</t>
    </rPh>
    <phoneticPr fontId="2"/>
  </si>
  <si>
    <t>通勤手当</t>
    <rPh sb="0" eb="2">
      <t>ツウキン</t>
    </rPh>
    <rPh sb="2" eb="4">
      <t>テアテ</t>
    </rPh>
    <phoneticPr fontId="2"/>
  </si>
  <si>
    <t>本　　　　俸</t>
    <rPh sb="0" eb="1">
      <t>ホン</t>
    </rPh>
    <rPh sb="5" eb="6">
      <t>フチ</t>
    </rPh>
    <phoneticPr fontId="2"/>
  </si>
  <si>
    <t>氏　　名</t>
  </si>
  <si>
    <t>雇用保険</t>
    <rPh sb="0" eb="2">
      <t>コヨウ</t>
    </rPh>
    <rPh sb="2" eb="4">
      <t>ホケン</t>
    </rPh>
    <phoneticPr fontId="2"/>
  </si>
  <si>
    <t>労災保険</t>
    <rPh sb="0" eb="2">
      <t>ロウサイ</t>
    </rPh>
    <rPh sb="2" eb="4">
      <t>ホケン</t>
    </rPh>
    <phoneticPr fontId="2"/>
  </si>
  <si>
    <t>区　　分</t>
    <rPh sb="0" eb="1">
      <t>ク</t>
    </rPh>
    <rPh sb="3" eb="4">
      <t>ブン</t>
    </rPh>
    <phoneticPr fontId="2"/>
  </si>
  <si>
    <t>時</t>
    <rPh sb="0" eb="1">
      <t>ジ</t>
    </rPh>
    <phoneticPr fontId="2"/>
  </si>
  <si>
    <t>時　　間</t>
    <rPh sb="0" eb="1">
      <t>トキ</t>
    </rPh>
    <rPh sb="3" eb="4">
      <t>アイダ</t>
    </rPh>
    <phoneticPr fontId="2"/>
  </si>
  <si>
    <t>〔</t>
    <phoneticPr fontId="2"/>
  </si>
  <si>
    <t>事務員</t>
    <rPh sb="0" eb="2">
      <t>ジム</t>
    </rPh>
    <rPh sb="2" eb="3">
      <t>イン</t>
    </rPh>
    <phoneticPr fontId="2"/>
  </si>
  <si>
    <t>非常勤</t>
    <rPh sb="0" eb="1">
      <t>ヒ</t>
    </rPh>
    <rPh sb="1" eb="3">
      <t>ジョウキン</t>
    </rPh>
    <phoneticPr fontId="2"/>
  </si>
  <si>
    <t>非常勤</t>
    <rPh sb="0" eb="3">
      <t>ヒジョウキン</t>
    </rPh>
    <phoneticPr fontId="2"/>
  </si>
  <si>
    <t>勤務形態</t>
    <rPh sb="0" eb="2">
      <t>キンム</t>
    </rPh>
    <rPh sb="2" eb="4">
      <t>ケイタイ</t>
    </rPh>
    <phoneticPr fontId="2"/>
  </si>
  <si>
    <t>氏　　名</t>
    <rPh sb="0" eb="1">
      <t>シ</t>
    </rPh>
    <rPh sb="3" eb="4">
      <t>メイ</t>
    </rPh>
    <phoneticPr fontId="2"/>
  </si>
  <si>
    <t>賃金単価</t>
    <rPh sb="0" eb="2">
      <t>チンギン</t>
    </rPh>
    <rPh sb="2" eb="4">
      <t>タンカ</t>
    </rPh>
    <phoneticPr fontId="2"/>
  </si>
  <si>
    <t>職　　名</t>
    <rPh sb="0" eb="1">
      <t>ショク</t>
    </rPh>
    <rPh sb="3" eb="4">
      <t>メイ</t>
    </rPh>
    <phoneticPr fontId="2"/>
  </si>
  <si>
    <t>児童年齢及び数対応数</t>
    <rPh sb="0" eb="2">
      <t>ジドウ</t>
    </rPh>
    <rPh sb="2" eb="4">
      <t>ネンレイ</t>
    </rPh>
    <rPh sb="4" eb="5">
      <t>オヨ</t>
    </rPh>
    <rPh sb="6" eb="7">
      <t>カズ</t>
    </rPh>
    <rPh sb="7" eb="9">
      <t>タイオウ</t>
    </rPh>
    <rPh sb="9" eb="10">
      <t>スウ</t>
    </rPh>
    <phoneticPr fontId="2"/>
  </si>
  <si>
    <t>専門科目</t>
    <rPh sb="0" eb="2">
      <t>センモン</t>
    </rPh>
    <rPh sb="2" eb="4">
      <t>カモク</t>
    </rPh>
    <phoneticPr fontId="2"/>
  </si>
  <si>
    <t xml:space="preserve"> 完全週休2日</t>
    <rPh sb="1" eb="3">
      <t>カンゼン</t>
    </rPh>
    <rPh sb="3" eb="5">
      <t>シュウキュウ</t>
    </rPh>
    <rPh sb="6" eb="7">
      <t>ヒ</t>
    </rPh>
    <phoneticPr fontId="2"/>
  </si>
  <si>
    <t>パートタイム職員就業規則</t>
    <rPh sb="6" eb="8">
      <t>ショクイン</t>
    </rPh>
    <phoneticPr fontId="2"/>
  </si>
  <si>
    <t>い　る　・　いない</t>
  </si>
  <si>
    <t>い　る</t>
  </si>
  <si>
    <t>いない</t>
  </si>
  <si>
    <t>⑤　各種手当は給与規程に定められていますか。また、適正な手当額、支給率になっていますか。</t>
    <rPh sb="25" eb="27">
      <t>テキセイ</t>
    </rPh>
    <phoneticPr fontId="2"/>
  </si>
  <si>
    <t>経理規程</t>
  </si>
  <si>
    <t>就業規則</t>
  </si>
  <si>
    <t>給与規程</t>
  </si>
  <si>
    <t>旅費規程</t>
  </si>
  <si>
    <t>児童出欠簿</t>
  </si>
  <si>
    <t>保育日誌</t>
  </si>
  <si>
    <t>給食献立表（予定・実施）</t>
  </si>
  <si>
    <t>検食記録</t>
  </si>
  <si>
    <t>嗜好調査記録</t>
  </si>
  <si>
    <t>残食調査記録</t>
  </si>
  <si>
    <t>食品受払簿</t>
  </si>
  <si>
    <t>スキムミルク受払簿</t>
  </si>
  <si>
    <t>給食内容検討（栄養出納）表</t>
  </si>
  <si>
    <t>給食日誌</t>
  </si>
  <si>
    <t>衛生管理点検記録</t>
  </si>
  <si>
    <t>１週間</t>
    <rPh sb="1" eb="2">
      <t>シュウ</t>
    </rPh>
    <rPh sb="2" eb="3">
      <t>アイダ</t>
    </rPh>
    <phoneticPr fontId="2"/>
  </si>
  <si>
    <t>当り平</t>
    <rPh sb="2" eb="3">
      <t>ヘイ</t>
    </rPh>
    <phoneticPr fontId="2"/>
  </si>
  <si>
    <t>７　職員の採用・退職・異動等の状況</t>
    <rPh sb="13" eb="14">
      <t>トウ</t>
    </rPh>
    <phoneticPr fontId="2"/>
  </si>
  <si>
    <t>視診簿</t>
  </si>
  <si>
    <t>給食栄養量算定表</t>
  </si>
  <si>
    <t>規　　程</t>
    <rPh sb="0" eb="1">
      <t>キ</t>
    </rPh>
    <rPh sb="3" eb="4">
      <t>ホド</t>
    </rPh>
    <phoneticPr fontId="2"/>
  </si>
  <si>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</si>
  <si>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</si>
  <si>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</si>
  <si>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</si>
  <si>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</si>
  <si>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</si>
  <si>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</si>
  <si>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</si>
  <si>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</si>
  <si>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rPh sb="10" eb="11">
      <t>トウ</t>
    </rPh>
    <phoneticPr fontId="2"/>
  </si>
  <si>
    <t>指導計画策定会議</t>
    <rPh sb="0" eb="2">
      <t>シドウ</t>
    </rPh>
    <rPh sb="2" eb="4">
      <t>ケイカク</t>
    </rPh>
    <rPh sb="4" eb="6">
      <t>サクテイ</t>
    </rPh>
    <rPh sb="6" eb="8">
      <t>カイギ</t>
    </rPh>
    <phoneticPr fontId="2"/>
  </si>
  <si>
    <t>給食会議</t>
    <rPh sb="0" eb="2">
      <t>キュウショク</t>
    </rPh>
    <rPh sb="2" eb="4">
      <t>カイギ</t>
    </rPh>
    <phoneticPr fontId="2"/>
  </si>
  <si>
    <t>事故防止対策検討会議</t>
    <rPh sb="0" eb="2">
      <t>ジコ</t>
    </rPh>
    <rPh sb="2" eb="4">
      <t>ボウシ</t>
    </rPh>
    <rPh sb="4" eb="6">
      <t>タイサク</t>
    </rPh>
    <rPh sb="6" eb="8">
      <t>ケントウ</t>
    </rPh>
    <rPh sb="8" eb="10">
      <t>カイギ</t>
    </rPh>
    <phoneticPr fontId="2"/>
  </si>
  <si>
    <t>（2）兼任職員の状況</t>
    <rPh sb="3" eb="5">
      <t>ケンニン</t>
    </rPh>
    <rPh sb="5" eb="7">
      <t>ショクイン</t>
    </rPh>
    <rPh sb="8" eb="10">
      <t>ジョウキョウ</t>
    </rPh>
    <phoneticPr fontId="2"/>
  </si>
  <si>
    <t>兼任先名（施設名等）</t>
    <rPh sb="0" eb="2">
      <t>ケンニン</t>
    </rPh>
    <rPh sb="2" eb="3">
      <t>サキ</t>
    </rPh>
    <rPh sb="3" eb="4">
      <t>メイ</t>
    </rPh>
    <rPh sb="5" eb="8">
      <t>シセツメイ</t>
    </rPh>
    <rPh sb="8" eb="9">
      <t>トウ</t>
    </rPh>
    <phoneticPr fontId="2"/>
  </si>
  <si>
    <t>在職期間（勤務年数）</t>
    <rPh sb="5" eb="7">
      <t>キンム</t>
    </rPh>
    <rPh sb="7" eb="9">
      <t>ネンスウ</t>
    </rPh>
    <phoneticPr fontId="2"/>
  </si>
  <si>
    <t>８　職員の経験年数等の状況</t>
    <phoneticPr fontId="2"/>
  </si>
  <si>
    <t>（1）職員の経験年数等</t>
    <phoneticPr fontId="2"/>
  </si>
  <si>
    <t>実施年月日</t>
    <rPh sb="0" eb="2">
      <t>ジッシ</t>
    </rPh>
    <rPh sb="2" eb="5">
      <t>ネンガッピ</t>
    </rPh>
    <phoneticPr fontId="2"/>
  </si>
  <si>
    <t>休</t>
    <rPh sb="0" eb="1">
      <t>キュウ</t>
    </rPh>
    <phoneticPr fontId="2"/>
  </si>
  <si>
    <t>業務内容</t>
    <rPh sb="0" eb="2">
      <t>ギョウム</t>
    </rPh>
    <rPh sb="2" eb="4">
      <t>ナイヨウ</t>
    </rPh>
    <phoneticPr fontId="2"/>
  </si>
  <si>
    <t>い　る　・　いない</t>
    <phoneticPr fontId="2"/>
  </si>
  <si>
    <t>支えありません。</t>
    <phoneticPr fontId="2"/>
  </si>
  <si>
    <t>◎　資料記入上の注意点</t>
    <rPh sb="2" eb="4">
      <t>シリョウ</t>
    </rPh>
    <rPh sb="4" eb="6">
      <t>キニュウ</t>
    </rPh>
    <rPh sb="6" eb="7">
      <t>ジョウ</t>
    </rPh>
    <rPh sb="8" eb="11">
      <t>チュウイテン</t>
    </rPh>
    <phoneticPr fontId="2"/>
  </si>
  <si>
    <t>（2）監査資料の各記入項目について、別途要件を満たした資料等がある場合には、当該資料等の添付により代替して差し</t>
    <rPh sb="3" eb="5">
      <t>カンサ</t>
    </rPh>
    <rPh sb="5" eb="7">
      <t>シリョウ</t>
    </rPh>
    <rPh sb="8" eb="9">
      <t>カク</t>
    </rPh>
    <rPh sb="9" eb="11">
      <t>キニュウ</t>
    </rPh>
    <rPh sb="11" eb="13">
      <t>コウモク</t>
    </rPh>
    <rPh sb="18" eb="20">
      <t>ベット</t>
    </rPh>
    <rPh sb="20" eb="22">
      <t>ヨウケン</t>
    </rPh>
    <rPh sb="23" eb="24">
      <t>ミ</t>
    </rPh>
    <rPh sb="27" eb="29">
      <t>シリョウ</t>
    </rPh>
    <rPh sb="29" eb="30">
      <t>トウ</t>
    </rPh>
    <rPh sb="33" eb="35">
      <t>バアイ</t>
    </rPh>
    <rPh sb="38" eb="40">
      <t>トウガイ</t>
    </rPh>
    <rPh sb="40" eb="42">
      <t>シリョウ</t>
    </rPh>
    <rPh sb="42" eb="43">
      <t>トウ</t>
    </rPh>
    <rPh sb="44" eb="46">
      <t>テンプ</t>
    </rPh>
    <rPh sb="53" eb="54">
      <t>サ</t>
    </rPh>
    <phoneticPr fontId="2"/>
  </si>
  <si>
    <t>（3）該当しない部分は記載を省略して差し支えありません。</t>
    <rPh sb="3" eb="5">
      <t>ガイトウ</t>
    </rPh>
    <rPh sb="8" eb="10">
      <t>ブブン</t>
    </rPh>
    <rPh sb="11" eb="13">
      <t>キサイ</t>
    </rPh>
    <rPh sb="14" eb="16">
      <t>ショウリャク</t>
    </rPh>
    <rPh sb="18" eb="19">
      <t>サ</t>
    </rPh>
    <rPh sb="20" eb="21">
      <t>ツカ</t>
    </rPh>
    <phoneticPr fontId="2"/>
  </si>
  <si>
    <t>（1）就業規則の作成、届出等の状況</t>
    <phoneticPr fontId="2"/>
  </si>
  <si>
    <t>000円／時間</t>
    <phoneticPr fontId="2"/>
  </si>
  <si>
    <t>　　　　結構です。</t>
    <phoneticPr fontId="2"/>
  </si>
  <si>
    <t>派遣労働者を受け入れようとする期間は１年を超えていますか。</t>
    <rPh sb="19" eb="20">
      <t>ネン</t>
    </rPh>
    <rPh sb="21" eb="22">
      <t>コ</t>
    </rPh>
    <phoneticPr fontId="2"/>
  </si>
  <si>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</si>
  <si>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(6)</t>
    <phoneticPr fontId="2"/>
  </si>
  <si>
    <t>監  査  日</t>
    <rPh sb="0" eb="1">
      <t>ラン</t>
    </rPh>
    <rPh sb="3" eb="4">
      <t>ジャ</t>
    </rPh>
    <phoneticPr fontId="2"/>
  </si>
  <si>
    <t>※　当該監査資料及び添付書類等の記載に関し、個人情報に係わるものについては指導監査業務</t>
    <phoneticPr fontId="2"/>
  </si>
  <si>
    <t xml:space="preserve"> 　　のみに利用することとし、他の業務に利用することはありません。</t>
    <phoneticPr fontId="2"/>
  </si>
  <si>
    <t>２　前回監査の指摘事項に対する改善状況</t>
    <phoneticPr fontId="2"/>
  </si>
  <si>
    <t>（1）監査資料作成基準日は、監査日の属する月の前月の初日としてください。</t>
    <rPh sb="3" eb="5">
      <t>カンサ</t>
    </rPh>
    <rPh sb="5" eb="7">
      <t>シリョウ</t>
    </rPh>
    <rPh sb="7" eb="9">
      <t>サクセイ</t>
    </rPh>
    <rPh sb="9" eb="12">
      <t>キジュンビ</t>
    </rPh>
    <rPh sb="14" eb="16">
      <t>カンサ</t>
    </rPh>
    <rPh sb="16" eb="17">
      <t>ビ</t>
    </rPh>
    <rPh sb="18" eb="19">
      <t>ゾク</t>
    </rPh>
    <rPh sb="21" eb="22">
      <t>ツキ</t>
    </rPh>
    <rPh sb="23" eb="25">
      <t>ゼンゲツ</t>
    </rPh>
    <rPh sb="26" eb="28">
      <t>ショニチ</t>
    </rPh>
    <phoneticPr fontId="2"/>
  </si>
  <si>
    <t>ただし、監査日が月の１０日以前の日の場合には、監査日の属する月の前々月の初日としてください。</t>
    <rPh sb="4" eb="6">
      <t>カンサ</t>
    </rPh>
    <rPh sb="6" eb="7">
      <t>ヒ</t>
    </rPh>
    <rPh sb="8" eb="9">
      <t>ツキ</t>
    </rPh>
    <rPh sb="12" eb="13">
      <t>ニチ</t>
    </rPh>
    <rPh sb="13" eb="15">
      <t>イゼン</t>
    </rPh>
    <rPh sb="16" eb="17">
      <t>ヒ</t>
    </rPh>
    <rPh sb="18" eb="20">
      <t>バアイ</t>
    </rPh>
    <rPh sb="33" eb="34">
      <t>ササキ</t>
    </rPh>
    <phoneticPr fontId="2"/>
  </si>
  <si>
    <t>（注）1　屋内消火栓及び消火器の位置・避難経路・避難器具の設置場所を記入してください。</t>
    <phoneticPr fontId="2"/>
  </si>
  <si>
    <t>　　　2　併設施設がある場合には、その施設の位置関係がわかる平面図を添付してください。</t>
    <phoneticPr fontId="2"/>
  </si>
  <si>
    <t>　　　3　同一敷地内に併設以外で他の施設がある場合は、施設それぞれの位置関係がわかるような図を添付してください。</t>
    <phoneticPr fontId="2"/>
  </si>
  <si>
    <t>（注）「認可定員の推移」欄において、定員変更が、3回以上行われている場合には、直近の2回について記入してください。</t>
    <rPh sb="1" eb="2">
      <t>チュウ</t>
    </rPh>
    <rPh sb="4" eb="6">
      <t>ニンカ</t>
    </rPh>
    <rPh sb="6" eb="8">
      <t>テイイン</t>
    </rPh>
    <rPh sb="9" eb="11">
      <t>スイイ</t>
    </rPh>
    <rPh sb="12" eb="13">
      <t>ラン</t>
    </rPh>
    <rPh sb="18" eb="20">
      <t>テイイン</t>
    </rPh>
    <rPh sb="20" eb="22">
      <t>ヘンコウ</t>
    </rPh>
    <rPh sb="25" eb="28">
      <t>カイイジョウ</t>
    </rPh>
    <rPh sb="28" eb="29">
      <t>オコナ</t>
    </rPh>
    <rPh sb="34" eb="36">
      <t>バアイ</t>
    </rPh>
    <rPh sb="39" eb="41">
      <t>チョッキン</t>
    </rPh>
    <rPh sb="43" eb="44">
      <t>カイ</t>
    </rPh>
    <rPh sb="48" eb="50">
      <t>キニュウ</t>
    </rPh>
    <phoneticPr fontId="2"/>
  </si>
  <si>
    <t>２　前回監査の指摘事項に対する改善状況</t>
    <rPh sb="2" eb="4">
      <t>ゼンカイ</t>
    </rPh>
    <rPh sb="4" eb="6">
      <t>カンサ</t>
    </rPh>
    <rPh sb="7" eb="9">
      <t>シテキ</t>
    </rPh>
    <rPh sb="9" eb="11">
      <t>ジコウ</t>
    </rPh>
    <rPh sb="12" eb="13">
      <t>タイ</t>
    </rPh>
    <rPh sb="15" eb="17">
      <t>カイゼン</t>
    </rPh>
    <rPh sb="17" eb="19">
      <t>ジョウキョウ</t>
    </rPh>
    <phoneticPr fontId="2"/>
  </si>
  <si>
    <t>前年度監査</t>
    <rPh sb="0" eb="3">
      <t>ゼンネンド</t>
    </rPh>
    <rPh sb="3" eb="5">
      <t>カンサ</t>
    </rPh>
    <phoneticPr fontId="2"/>
  </si>
  <si>
    <t>（注）1 保育時間を短縮（８時間未満）している場合に記入してください。</t>
    <phoneticPr fontId="2"/>
  </si>
  <si>
    <t>　　　  有としてください。（以下同じ。）</t>
    <rPh sb="5" eb="6">
      <t>ア</t>
    </rPh>
    <rPh sb="15" eb="17">
      <t>イカ</t>
    </rPh>
    <rPh sb="17" eb="18">
      <t>オナ</t>
    </rPh>
    <phoneticPr fontId="2"/>
  </si>
  <si>
    <t>（注）1　監査資料作成基準日の状況を記入してください。</t>
    <rPh sb="1" eb="2">
      <t>チュウ</t>
    </rPh>
    <rPh sb="15" eb="17">
      <t>ジョウキョウ</t>
    </rPh>
    <rPh sb="18" eb="20">
      <t>キニュウ</t>
    </rPh>
    <phoneticPr fontId="2"/>
  </si>
  <si>
    <t>一時預かり事業</t>
    <rPh sb="0" eb="2">
      <t>イチジ</t>
    </rPh>
    <rPh sb="2" eb="3">
      <t>アズ</t>
    </rPh>
    <rPh sb="5" eb="7">
      <t>ジギョウ</t>
    </rPh>
    <phoneticPr fontId="2"/>
  </si>
  <si>
    <t>（注）1　前年度４月１日以降の状況を記入してください。</t>
    <rPh sb="1" eb="2">
      <t>チュウ</t>
    </rPh>
    <rPh sb="5" eb="8">
      <t>ゼンネンド</t>
    </rPh>
    <rPh sb="9" eb="10">
      <t>ガツ</t>
    </rPh>
    <rPh sb="11" eb="12">
      <t>ニチ</t>
    </rPh>
    <rPh sb="12" eb="14">
      <t>イコウ</t>
    </rPh>
    <rPh sb="15" eb="17">
      <t>ジョウキョウ</t>
    </rPh>
    <rPh sb="18" eb="20">
      <t>キニュウ</t>
    </rPh>
    <phoneticPr fontId="2"/>
  </si>
  <si>
    <t>　　　2　採用形態（正規職員、臨時職員等）の区別を問わず記入してください。ただし、産休等代替職員は除いてください。</t>
    <rPh sb="5" eb="7">
      <t>サイヨウ</t>
    </rPh>
    <rPh sb="7" eb="9">
      <t>ケイタイ</t>
    </rPh>
    <rPh sb="10" eb="12">
      <t>セイキ</t>
    </rPh>
    <rPh sb="12" eb="13">
      <t>ショク</t>
    </rPh>
    <rPh sb="13" eb="14">
      <t>イン</t>
    </rPh>
    <rPh sb="15" eb="17">
      <t>リンジ</t>
    </rPh>
    <rPh sb="17" eb="19">
      <t>ショクイン</t>
    </rPh>
    <rPh sb="19" eb="20">
      <t>トウ</t>
    </rPh>
    <rPh sb="22" eb="24">
      <t>クベツ</t>
    </rPh>
    <rPh sb="25" eb="26">
      <t>ト</t>
    </rPh>
    <rPh sb="28" eb="30">
      <t>キニュウ</t>
    </rPh>
    <phoneticPr fontId="2"/>
  </si>
  <si>
    <t>（注）1　前年度監査資料作成基準日以降の職員の異動状況を記入してください。</t>
    <rPh sb="1" eb="2">
      <t>チュウ</t>
    </rPh>
    <rPh sb="5" eb="8">
      <t>ゼンネンド</t>
    </rPh>
    <rPh sb="10" eb="12">
      <t>シリョウ</t>
    </rPh>
    <rPh sb="12" eb="14">
      <t>サクセイ</t>
    </rPh>
    <rPh sb="14" eb="17">
      <t>キジュンビ</t>
    </rPh>
    <phoneticPr fontId="2"/>
  </si>
  <si>
    <t>　　　2　採用、転出、転入者の順に記入してください。</t>
    <rPh sb="8" eb="10">
      <t>テンシュツ</t>
    </rPh>
    <rPh sb="11" eb="14">
      <t>テンニュウシャ</t>
    </rPh>
    <rPh sb="15" eb="16">
      <t>ジュン</t>
    </rPh>
    <phoneticPr fontId="2"/>
  </si>
  <si>
    <t>　　　3　採用形態（正規職員、臨時職員、パート、派遣等）の区別を問わず記入してください。ただし、産休等代替職員は除いてください。</t>
    <rPh sb="24" eb="26">
      <t>ハケン</t>
    </rPh>
    <rPh sb="48" eb="50">
      <t>サンキュウ</t>
    </rPh>
    <rPh sb="50" eb="51">
      <t>トウ</t>
    </rPh>
    <rPh sb="51" eb="53">
      <t>ダイタイ</t>
    </rPh>
    <rPh sb="53" eb="55">
      <t>ショクイン</t>
    </rPh>
    <rPh sb="56" eb="57">
      <t>ノゾ</t>
    </rPh>
    <phoneticPr fontId="2"/>
  </si>
  <si>
    <t>　　　4　「区分」欄には、採用、転出、転入の区分を記入してください。</t>
    <rPh sb="6" eb="8">
      <t>クブン</t>
    </rPh>
    <rPh sb="9" eb="10">
      <t>ラン</t>
    </rPh>
    <rPh sb="13" eb="15">
      <t>サイヨウ</t>
    </rPh>
    <rPh sb="16" eb="18">
      <t>テンシュツ</t>
    </rPh>
    <rPh sb="19" eb="21">
      <t>テンニュウ</t>
    </rPh>
    <rPh sb="22" eb="24">
      <t>クブン</t>
    </rPh>
    <rPh sb="25" eb="27">
      <t>キニュウ</t>
    </rPh>
    <phoneticPr fontId="2"/>
  </si>
  <si>
    <t>　　　5　正規職員以外の採用の場合には、「雇用予定年月」欄に期間を記入してください。なお、更新を予定している場合には、更新予定期間を含めて記</t>
    <rPh sb="5" eb="7">
      <t>セイキ</t>
    </rPh>
    <rPh sb="7" eb="9">
      <t>ショクイン</t>
    </rPh>
    <rPh sb="9" eb="11">
      <t>イガイ</t>
    </rPh>
    <rPh sb="12" eb="14">
      <t>サイヨウ</t>
    </rPh>
    <rPh sb="15" eb="17">
      <t>バアイ</t>
    </rPh>
    <rPh sb="21" eb="23">
      <t>コヨウ</t>
    </rPh>
    <rPh sb="23" eb="25">
      <t>ヨテイ</t>
    </rPh>
    <rPh sb="25" eb="27">
      <t>ネンゲツ</t>
    </rPh>
    <rPh sb="28" eb="29">
      <t>ラン</t>
    </rPh>
    <rPh sb="30" eb="32">
      <t>キカン</t>
    </rPh>
    <rPh sb="33" eb="35">
      <t>キニュウ</t>
    </rPh>
    <rPh sb="45" eb="47">
      <t>コウシン</t>
    </rPh>
    <rPh sb="48" eb="50">
      <t>ヨテイ</t>
    </rPh>
    <rPh sb="54" eb="56">
      <t>バアイ</t>
    </rPh>
    <rPh sb="59" eb="61">
      <t>コウシン</t>
    </rPh>
    <rPh sb="61" eb="63">
      <t>ヨテイ</t>
    </rPh>
    <rPh sb="63" eb="65">
      <t>キカン</t>
    </rPh>
    <phoneticPr fontId="2"/>
  </si>
  <si>
    <t>　　　   入してください。（例：雇用通知書による雇用期間６ヶ月、更新予定６ヶ月の場合は１年(更新予定)）</t>
    <rPh sb="15" eb="16">
      <t>レイ</t>
    </rPh>
    <rPh sb="17" eb="19">
      <t>コヨウ</t>
    </rPh>
    <rPh sb="19" eb="22">
      <t>ツウチショ</t>
    </rPh>
    <rPh sb="25" eb="27">
      <t>コヨウ</t>
    </rPh>
    <rPh sb="27" eb="29">
      <t>キカン</t>
    </rPh>
    <rPh sb="31" eb="32">
      <t>ゲツ</t>
    </rPh>
    <rPh sb="33" eb="35">
      <t>コウシン</t>
    </rPh>
    <rPh sb="35" eb="37">
      <t>ヨテイ</t>
    </rPh>
    <rPh sb="39" eb="40">
      <t>ゲツ</t>
    </rPh>
    <rPh sb="41" eb="43">
      <t>バアイ</t>
    </rPh>
    <rPh sb="45" eb="46">
      <t>ネン</t>
    </rPh>
    <rPh sb="47" eb="49">
      <t>コウシン</t>
    </rPh>
    <rPh sb="49" eb="51">
      <t>ヨテイ</t>
    </rPh>
    <phoneticPr fontId="2"/>
  </si>
  <si>
    <t>　　　6　採用の場合には、「選考」及び「選考方法」欄を記入してください。</t>
    <rPh sb="5" eb="7">
      <t>サイヨウ</t>
    </rPh>
    <rPh sb="8" eb="10">
      <t>バアイ</t>
    </rPh>
    <rPh sb="14" eb="16">
      <t>センコウ</t>
    </rPh>
    <rPh sb="17" eb="18">
      <t>オヨ</t>
    </rPh>
    <rPh sb="20" eb="22">
      <t>センコウ</t>
    </rPh>
    <rPh sb="22" eb="24">
      <t>ホウホウ</t>
    </rPh>
    <rPh sb="25" eb="26">
      <t>ラン</t>
    </rPh>
    <rPh sb="27" eb="29">
      <t>キニュウ</t>
    </rPh>
    <phoneticPr fontId="2"/>
  </si>
  <si>
    <t>（注）1　前年度監査資料作成基準日以降の職員の状況を記入してください。</t>
    <rPh sb="1" eb="2">
      <t>チュウ</t>
    </rPh>
    <rPh sb="5" eb="8">
      <t>ゼンネンド</t>
    </rPh>
    <rPh sb="10" eb="12">
      <t>シリョウ</t>
    </rPh>
    <rPh sb="12" eb="14">
      <t>サクセイ</t>
    </rPh>
    <rPh sb="14" eb="17">
      <t>キジュンビ</t>
    </rPh>
    <phoneticPr fontId="2"/>
  </si>
  <si>
    <t>　　　2　「区分」欄には、産休、病休、育休等の区分を記入してください。</t>
    <rPh sb="6" eb="8">
      <t>クブン</t>
    </rPh>
    <rPh sb="9" eb="10">
      <t>ラン</t>
    </rPh>
    <rPh sb="13" eb="15">
      <t>サンキュウ</t>
    </rPh>
    <rPh sb="16" eb="17">
      <t>ビョウ</t>
    </rPh>
    <rPh sb="17" eb="18">
      <t>キュウ</t>
    </rPh>
    <rPh sb="19" eb="21">
      <t>イクキュウ</t>
    </rPh>
    <rPh sb="21" eb="22">
      <t>トウ</t>
    </rPh>
    <rPh sb="23" eb="25">
      <t>クブン</t>
    </rPh>
    <rPh sb="26" eb="28">
      <t>キニュウ</t>
    </rPh>
    <phoneticPr fontId="2"/>
  </si>
  <si>
    <t>（</t>
    <phoneticPr fontId="2"/>
  </si>
  <si>
    <t>〕</t>
    <phoneticPr fontId="2"/>
  </si>
  <si>
    <t>　該当ある場合は下の□にチェックをいれてください。</t>
    <rPh sb="1" eb="3">
      <t>ガイトウ</t>
    </rPh>
    <rPh sb="5" eb="7">
      <t>バアイ</t>
    </rPh>
    <rPh sb="8" eb="9">
      <t>シタ</t>
    </rPh>
    <phoneticPr fontId="2"/>
  </si>
  <si>
    <t>）</t>
    <phoneticPr fontId="2"/>
  </si>
  <si>
    <t>・</t>
    <phoneticPr fontId="2"/>
  </si>
  <si>
    <t>〔</t>
    <phoneticPr fontId="2"/>
  </si>
  <si>
    <t>・</t>
    <phoneticPr fontId="2"/>
  </si>
  <si>
    <t>ア</t>
    <phoneticPr fontId="2"/>
  </si>
  <si>
    <t>イ</t>
    <phoneticPr fontId="2"/>
  </si>
  <si>
    <t>★産前産後・育児・介護休業を取得する労働者又は日数限定（その業務が１箇月間に行われる日数が、派遣先の通常の労働者の所定労働日数の半分以下かつ１０日以下）の業務については、制限がありません。</t>
    <phoneticPr fontId="2"/>
  </si>
  <si>
    <t>ウ</t>
    <phoneticPr fontId="2"/>
  </si>
  <si>
    <t>エ</t>
    <phoneticPr fontId="2"/>
  </si>
  <si>
    <t>オ</t>
    <phoneticPr fontId="2"/>
  </si>
  <si>
    <t>（注）1　６職員の配置状況（1）で計上した職員について、監査資料作成基準日の状況を記入してください。</t>
    <rPh sb="6" eb="8">
      <t>ショクイン</t>
    </rPh>
    <rPh sb="9" eb="11">
      <t>ハイチ</t>
    </rPh>
    <rPh sb="11" eb="13">
      <t>ジョウキョウ</t>
    </rPh>
    <rPh sb="17" eb="19">
      <t>ケイジョウ</t>
    </rPh>
    <rPh sb="21" eb="23">
      <t>ショクイン</t>
    </rPh>
    <rPh sb="30" eb="32">
      <t>シリョウ</t>
    </rPh>
    <rPh sb="32" eb="34">
      <t>サクセイ</t>
    </rPh>
    <phoneticPr fontId="2"/>
  </si>
  <si>
    <t>　　　2　｢採用形態の別｣欄は、正規、臨時、パート、派遣等と記入してください。</t>
    <rPh sb="6" eb="8">
      <t>サイヨウ</t>
    </rPh>
    <rPh sb="8" eb="10">
      <t>ケイタイ</t>
    </rPh>
    <rPh sb="11" eb="12">
      <t>ベツ</t>
    </rPh>
    <rPh sb="16" eb="18">
      <t>セイキ</t>
    </rPh>
    <rPh sb="19" eb="21">
      <t>リンジ</t>
    </rPh>
    <rPh sb="26" eb="28">
      <t>ハケン</t>
    </rPh>
    <rPh sb="28" eb="29">
      <t>トウ</t>
    </rPh>
    <rPh sb="30" eb="32">
      <t>キニュウ</t>
    </rPh>
    <phoneticPr fontId="2"/>
  </si>
  <si>
    <t>（注）本表は（1）表により兼任となっている職員について記入してください。なお、「番号」欄には、（1）表の番号を記入してください。</t>
    <phoneticPr fontId="2"/>
  </si>
  <si>
    <t>（注）「諸手当」欄は、監査資料作成基準日の直近の支給日現在の金額を記入してください。</t>
    <rPh sb="4" eb="7">
      <t>ショテアテ</t>
    </rPh>
    <rPh sb="8" eb="9">
      <t>ラン</t>
    </rPh>
    <rPh sb="13" eb="15">
      <t>シリョウ</t>
    </rPh>
    <rPh sb="15" eb="17">
      <t>サクセイ</t>
    </rPh>
    <rPh sb="21" eb="23">
      <t>チョッキン</t>
    </rPh>
    <rPh sb="24" eb="27">
      <t>シキュウビ</t>
    </rPh>
    <rPh sb="27" eb="29">
      <t>ゲンザイ</t>
    </rPh>
    <rPh sb="30" eb="32">
      <t>キンガク</t>
    </rPh>
    <phoneticPr fontId="2"/>
  </si>
  <si>
    <t>　　　2　非常勤職員は、加入資格のある者について記入してください。</t>
    <rPh sb="12" eb="14">
      <t>カニュウ</t>
    </rPh>
    <phoneticPr fontId="2"/>
  </si>
  <si>
    <r>
      <t>　　　2　本表は、監査資料作成基準日の属する月について、職員の勤務時間及び休日に関する条例、規則等で定められた期間における勤務割等状況を記入してください。なお、半日又は時間単位年休は考慮しなくて</t>
    </r>
    <r>
      <rPr>
        <u/>
        <sz val="8"/>
        <color indexed="10"/>
        <rFont val="ＭＳ Ｐゴシック"/>
        <family val="3"/>
        <charset val="128"/>
      </rPr>
      <t/>
    </r>
    <rPh sb="5" eb="6">
      <t>ホン</t>
    </rPh>
    <rPh sb="6" eb="7">
      <t>ヒョウ</t>
    </rPh>
    <rPh sb="9" eb="11">
      <t>カンサ</t>
    </rPh>
    <rPh sb="11" eb="13">
      <t>シリョウ</t>
    </rPh>
    <rPh sb="13" eb="15">
      <t>サクセイ</t>
    </rPh>
    <rPh sb="15" eb="18">
      <t>キジュンビ</t>
    </rPh>
    <rPh sb="19" eb="20">
      <t>ゾク</t>
    </rPh>
    <rPh sb="22" eb="23">
      <t>ツキ</t>
    </rPh>
    <rPh sb="28" eb="30">
      <t>ショクイン</t>
    </rPh>
    <rPh sb="31" eb="33">
      <t>キンム</t>
    </rPh>
    <rPh sb="33" eb="35">
      <t>ジカン</t>
    </rPh>
    <rPh sb="35" eb="36">
      <t>オヨ</t>
    </rPh>
    <rPh sb="37" eb="39">
      <t>キュウジツ</t>
    </rPh>
    <rPh sb="40" eb="41">
      <t>カン</t>
    </rPh>
    <rPh sb="43" eb="45">
      <t>ジョウレイ</t>
    </rPh>
    <rPh sb="46" eb="48">
      <t>キソク</t>
    </rPh>
    <rPh sb="48" eb="49">
      <t>トウ</t>
    </rPh>
    <rPh sb="50" eb="51">
      <t>サダ</t>
    </rPh>
    <rPh sb="55" eb="57">
      <t>キカン</t>
    </rPh>
    <rPh sb="61" eb="63">
      <t>キンム</t>
    </rPh>
    <rPh sb="63" eb="64">
      <t>ワリ</t>
    </rPh>
    <rPh sb="64" eb="65">
      <t>トウ</t>
    </rPh>
    <rPh sb="65" eb="67">
      <t>ジョウキョウ</t>
    </rPh>
    <rPh sb="68" eb="70">
      <t>キニュウ</t>
    </rPh>
    <rPh sb="80" eb="82">
      <t>ハンニチ</t>
    </rPh>
    <rPh sb="82" eb="83">
      <t>マタ</t>
    </rPh>
    <rPh sb="84" eb="86">
      <t>ジカン</t>
    </rPh>
    <rPh sb="86" eb="88">
      <t>タンイ</t>
    </rPh>
    <rPh sb="88" eb="90">
      <t>ネンキュウ</t>
    </rPh>
    <rPh sb="91" eb="93">
      <t>コウリョ</t>
    </rPh>
    <phoneticPr fontId="2"/>
  </si>
  <si>
    <t>　　　3　勤務割等状況は、職員別に｢勤務形態の符号｣欄の符号を記載してください。</t>
    <rPh sb="5" eb="7">
      <t>キンム</t>
    </rPh>
    <rPh sb="7" eb="8">
      <t>ワリ</t>
    </rPh>
    <rPh sb="8" eb="9">
      <t>トウ</t>
    </rPh>
    <rPh sb="9" eb="11">
      <t>ジョウキョウ</t>
    </rPh>
    <rPh sb="13" eb="15">
      <t>ショクイン</t>
    </rPh>
    <rPh sb="15" eb="16">
      <t>ベツ</t>
    </rPh>
    <rPh sb="18" eb="20">
      <t>キンム</t>
    </rPh>
    <rPh sb="20" eb="22">
      <t>ケイタイ</t>
    </rPh>
    <rPh sb="23" eb="25">
      <t>フゴウ</t>
    </rPh>
    <rPh sb="26" eb="27">
      <t>ラン</t>
    </rPh>
    <rPh sb="28" eb="30">
      <t>フゴウ</t>
    </rPh>
    <rPh sb="31" eb="33">
      <t>キサイ</t>
    </rPh>
    <phoneticPr fontId="2"/>
  </si>
  <si>
    <t>　　　4　｢勤務形態の符号｣欄は前項（1）の勤務形態をA～○に区分して記入してください。（例：A=早番、B=普通等）</t>
    <rPh sb="6" eb="8">
      <t>キンム</t>
    </rPh>
    <rPh sb="8" eb="10">
      <t>ケイタイ</t>
    </rPh>
    <rPh sb="11" eb="13">
      <t>フゴウ</t>
    </rPh>
    <rPh sb="14" eb="15">
      <t>ラン</t>
    </rPh>
    <rPh sb="16" eb="18">
      <t>ゼンコウ</t>
    </rPh>
    <rPh sb="22" eb="24">
      <t>キンム</t>
    </rPh>
    <rPh sb="24" eb="26">
      <t>ケイタイ</t>
    </rPh>
    <rPh sb="31" eb="33">
      <t>クブン</t>
    </rPh>
    <rPh sb="35" eb="37">
      <t>キニュウ</t>
    </rPh>
    <rPh sb="45" eb="46">
      <t>レイ</t>
    </rPh>
    <rPh sb="49" eb="51">
      <t>ハヤバン</t>
    </rPh>
    <rPh sb="54" eb="56">
      <t>フツウ</t>
    </rPh>
    <rPh sb="56" eb="57">
      <t>トウ</t>
    </rPh>
    <phoneticPr fontId="2"/>
  </si>
  <si>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2"/>
  </si>
  <si>
    <t>（3）社会保険等加入の状況</t>
    <rPh sb="3" eb="5">
      <t>シャカイ</t>
    </rPh>
    <rPh sb="5" eb="7">
      <t>ホケン</t>
    </rPh>
    <rPh sb="7" eb="8">
      <t>トウ</t>
    </rPh>
    <rPh sb="8" eb="10">
      <t>カニュウ</t>
    </rPh>
    <rPh sb="11" eb="13">
      <t>ジョウキョウ</t>
    </rPh>
    <phoneticPr fontId="2"/>
  </si>
  <si>
    <t>（３）社会保険等加入の状況</t>
    <rPh sb="8" eb="10">
      <t>カニュウ</t>
    </rPh>
    <phoneticPr fontId="2"/>
  </si>
  <si>
    <t>（注）1　職員会議・給食会議・定例ミーティング等各種会議の実施状況及び各種検討委員会等の活動状況について記載してください。</t>
    <rPh sb="10" eb="12">
      <t>キュウショク</t>
    </rPh>
    <phoneticPr fontId="2"/>
  </si>
  <si>
    <t>　　　2　会議等の内容については、主な議事内容を具体的に記載してください。</t>
    <phoneticPr fontId="2"/>
  </si>
  <si>
    <t>(注）就業規則には、給与規程等を含んでください。</t>
    <phoneticPr fontId="2"/>
  </si>
  <si>
    <t>小口現金出納帳</t>
    <rPh sb="0" eb="2">
      <t>コグチ</t>
    </rPh>
    <phoneticPr fontId="2"/>
  </si>
  <si>
    <t>1～8</t>
    <phoneticPr fontId="2"/>
  </si>
  <si>
    <t>9（1）</t>
    <phoneticPr fontId="2"/>
  </si>
  <si>
    <t>9（2）</t>
  </si>
  <si>
    <t>10～12</t>
    <phoneticPr fontId="2"/>
  </si>
  <si>
    <t>13～21</t>
    <phoneticPr fontId="2"/>
  </si>
  <si>
    <t>22・23</t>
    <phoneticPr fontId="2"/>
  </si>
  <si>
    <t>９　職員の勤務状況
（1）1日の勤務態様及び業務内容</t>
    <phoneticPr fontId="2"/>
  </si>
  <si>
    <t>９　職員の勤務状況
（2）4週間（1ヶ月）の勤務割（　　月分実績）</t>
    <phoneticPr fontId="2"/>
  </si>
  <si>
    <t>１０　諸規程等及び帳簿等の整備状況
１１　職員会議等の開催状況（前年度）
１２　就業規則制定等の状況
（1）就業規則の作成、届出等の状況・（2）労働基準監督署の指導状況</t>
    <phoneticPr fontId="2"/>
  </si>
  <si>
    <t>（1）職員の健康診断の実施状況</t>
    <rPh sb="3" eb="5">
      <t>ショクイン</t>
    </rPh>
    <rPh sb="6" eb="8">
      <t>ケンコウ</t>
    </rPh>
    <rPh sb="8" eb="10">
      <t>シンダン</t>
    </rPh>
    <rPh sb="11" eb="13">
      <t>ジッシ</t>
    </rPh>
    <rPh sb="13" eb="15">
      <t>ジョウキョウ</t>
    </rPh>
    <phoneticPr fontId="2"/>
  </si>
  <si>
    <t>（2）給食従事者等の検便実施状況</t>
    <rPh sb="3" eb="5">
      <t>キュウショク</t>
    </rPh>
    <rPh sb="5" eb="8">
      <t>ジュウジシャ</t>
    </rPh>
    <rPh sb="8" eb="9">
      <t>トウ</t>
    </rPh>
    <rPh sb="10" eb="12">
      <t>ケンベン</t>
    </rPh>
    <rPh sb="12" eb="14">
      <t>ジッシ</t>
    </rPh>
    <rPh sb="14" eb="16">
      <t>ジョウキョウ</t>
    </rPh>
    <phoneticPr fontId="2"/>
  </si>
  <si>
    <t>（注）　諸規程・帳簿等の有無について、｢有｣｢無｣欄に○を付してください。</t>
    <phoneticPr fontId="2"/>
  </si>
  <si>
    <t>就業規則（最終改定）　　</t>
    <rPh sb="5" eb="7">
      <t>サイシュウ</t>
    </rPh>
    <rPh sb="7" eb="9">
      <t>カイテイ</t>
    </rPh>
    <phoneticPr fontId="2"/>
  </si>
  <si>
    <t>非常勤職員就業規則（最終改定）　　</t>
    <rPh sb="0" eb="3">
      <t>ヒジョウキン</t>
    </rPh>
    <rPh sb="3" eb="5">
      <t>ショクイン</t>
    </rPh>
    <rPh sb="10" eb="12">
      <t>サイシュウ</t>
    </rPh>
    <rPh sb="12" eb="14">
      <t>カイテイ</t>
    </rPh>
    <phoneticPr fontId="2"/>
  </si>
  <si>
    <t>１  施設の概要</t>
    <rPh sb="6" eb="8">
      <t>ガイヨウ</t>
    </rPh>
    <phoneticPr fontId="2"/>
  </si>
  <si>
    <t>１　施設の概要</t>
    <rPh sb="5" eb="7">
      <t>ガイヨウ</t>
    </rPh>
    <phoneticPr fontId="2"/>
  </si>
  <si>
    <t>１　施設の概要
２　前回監査の指摘事項に対する改善状況
３　施設運営上の課題、質疑事項</t>
    <phoneticPr fontId="2"/>
  </si>
  <si>
    <t>（注）</t>
    <rPh sb="1" eb="2">
      <t>チュウ</t>
    </rPh>
    <phoneticPr fontId="2"/>
  </si>
  <si>
    <t>採用形態の別</t>
    <rPh sb="0" eb="2">
      <t>サイヨウ</t>
    </rPh>
    <rPh sb="2" eb="4">
      <t>ケイタイ</t>
    </rPh>
    <rPh sb="5" eb="6">
      <t>ベツ</t>
    </rPh>
    <phoneticPr fontId="2"/>
  </si>
  <si>
    <t>専任兼任の別</t>
    <rPh sb="0" eb="2">
      <t>センニン</t>
    </rPh>
    <rPh sb="2" eb="4">
      <t>ケンニン</t>
    </rPh>
    <rPh sb="5" eb="6">
      <t>ベツ</t>
    </rPh>
    <phoneticPr fontId="2"/>
  </si>
  <si>
    <t>資格の
種別</t>
    <rPh sb="0" eb="2">
      <t>シカク</t>
    </rPh>
    <rPh sb="4" eb="6">
      <t>シュベツ</t>
    </rPh>
    <phoneticPr fontId="2"/>
  </si>
  <si>
    <t>他の社会福祉施設経験年数</t>
    <rPh sb="0" eb="1">
      <t>タ</t>
    </rPh>
    <rPh sb="2" eb="4">
      <t>シャカイ</t>
    </rPh>
    <rPh sb="4" eb="6">
      <t>フクシ</t>
    </rPh>
    <rPh sb="6" eb="8">
      <t>シセツ</t>
    </rPh>
    <rPh sb="8" eb="10">
      <t>ケイケン</t>
    </rPh>
    <rPh sb="10" eb="12">
      <t>ネンスウ</t>
    </rPh>
    <phoneticPr fontId="2"/>
  </si>
  <si>
    <t>採用
年月日</t>
    <rPh sb="0" eb="2">
      <t>サイヨウ</t>
    </rPh>
    <rPh sb="3" eb="4">
      <t>ネン</t>
    </rPh>
    <rPh sb="4" eb="5">
      <t>ツキ</t>
    </rPh>
    <rPh sb="5" eb="6">
      <t>ニチ</t>
    </rPh>
    <phoneticPr fontId="2"/>
  </si>
  <si>
    <t>必要数</t>
    <rPh sb="0" eb="2">
      <t>ヒツヨウ</t>
    </rPh>
    <rPh sb="2" eb="3">
      <t>スウ</t>
    </rPh>
    <phoneticPr fontId="2"/>
  </si>
  <si>
    <t>配置数</t>
    <rPh sb="0" eb="3">
      <t>ハイチスウ</t>
    </rPh>
    <phoneticPr fontId="2"/>
  </si>
  <si>
    <t>小数点第2位切捨</t>
    <rPh sb="0" eb="3">
      <t>ショウスウテン</t>
    </rPh>
    <rPh sb="3" eb="4">
      <t>ダイ</t>
    </rPh>
    <rPh sb="5" eb="6">
      <t>イ</t>
    </rPh>
    <rPh sb="6" eb="7">
      <t>キ</t>
    </rPh>
    <rPh sb="7" eb="8">
      <t>ス</t>
    </rPh>
    <phoneticPr fontId="2"/>
  </si>
  <si>
    <t>（2）　（1）以外の職員（保育補助者等）配置の状況</t>
    <rPh sb="7" eb="9">
      <t>イガイ</t>
    </rPh>
    <rPh sb="13" eb="15">
      <t>ホイク</t>
    </rPh>
    <rPh sb="15" eb="17">
      <t>ホジョ</t>
    </rPh>
    <rPh sb="17" eb="18">
      <t>シャ</t>
    </rPh>
    <rPh sb="18" eb="19">
      <t>トウ</t>
    </rPh>
    <rPh sb="20" eb="22">
      <t>ハイチ</t>
    </rPh>
    <phoneticPr fontId="2"/>
  </si>
  <si>
    <t>1  月</t>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</si>
  <si>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</si>
  <si>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</si>
  <si>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</si>
  <si>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</si>
  <si>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</si>
  <si>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</si>
  <si>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</si>
  <si>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</si>
  <si>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</si>
  <si>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2  月</t>
    <phoneticPr fontId="2"/>
  </si>
  <si>
    <t>3  月</t>
    <phoneticPr fontId="2"/>
  </si>
  <si>
    <t>配置職員数</t>
    <rPh sb="0" eb="2">
      <t>ハイチ</t>
    </rPh>
    <rPh sb="2" eb="4">
      <t>ショクイン</t>
    </rPh>
    <rPh sb="4" eb="5">
      <t>スウ</t>
    </rPh>
    <phoneticPr fontId="2"/>
  </si>
  <si>
    <t>（4-1）防災訓練の実施状況（前年度）</t>
    <phoneticPr fontId="2"/>
  </si>
  <si>
    <t>（4-2）非常災害に関する具体的計画</t>
    <rPh sb="5" eb="7">
      <t>ヒジョウ</t>
    </rPh>
    <rPh sb="7" eb="9">
      <t>サイガイ</t>
    </rPh>
    <rPh sb="10" eb="11">
      <t>カン</t>
    </rPh>
    <rPh sb="13" eb="16">
      <t>グタイテキ</t>
    </rPh>
    <rPh sb="16" eb="18">
      <t>ケイカク</t>
    </rPh>
    <phoneticPr fontId="2"/>
  </si>
  <si>
    <t>人</t>
    <rPh sb="0" eb="1">
      <t>ヒト</t>
    </rPh>
    <phoneticPr fontId="2"/>
  </si>
  <si>
    <t>●確認事項</t>
    <rPh sb="1" eb="3">
      <t>カクニン</t>
    </rPh>
    <rPh sb="3" eb="5">
      <t>ジコウ</t>
    </rPh>
    <phoneticPr fontId="2"/>
  </si>
  <si>
    <t>　　　　　　　　　　　　　　　　　　</t>
    <phoneticPr fontId="2"/>
  </si>
  <si>
    <t>①　職員の早期募集及び計画的採用に努めていますか。</t>
    <rPh sb="2" eb="4">
      <t>ショクイン</t>
    </rPh>
    <rPh sb="5" eb="7">
      <t>ソウキ</t>
    </rPh>
    <rPh sb="7" eb="9">
      <t>ボシュウ</t>
    </rPh>
    <rPh sb="9" eb="10">
      <t>オヨ</t>
    </rPh>
    <rPh sb="11" eb="14">
      <t>ケイカクテキ</t>
    </rPh>
    <rPh sb="14" eb="16">
      <t>サイヨウ</t>
    </rPh>
    <rPh sb="17" eb="18">
      <t>ツト</t>
    </rPh>
    <phoneticPr fontId="2"/>
  </si>
  <si>
    <t>②　募集及び採用等について、性別にかかわらず均等な取り扱いをしていますか。</t>
    <phoneticPr fontId="2"/>
  </si>
  <si>
    <t>③　労働条件の改善に努めていますか。</t>
    <rPh sb="2" eb="4">
      <t>ロウドウ</t>
    </rPh>
    <rPh sb="4" eb="6">
      <t>ジョウケン</t>
    </rPh>
    <rPh sb="7" eb="9">
      <t>カイゼン</t>
    </rPh>
    <rPh sb="10" eb="11">
      <t>ツト</t>
    </rPh>
    <phoneticPr fontId="2"/>
  </si>
  <si>
    <t>④　性別による雇用の差別の禁止のための労働環境を整備し、性別に拘わりなく均等な取り扱いをしていますか。</t>
    <rPh sb="2" eb="4">
      <t>セイベツ</t>
    </rPh>
    <rPh sb="7" eb="9">
      <t>コヨウ</t>
    </rPh>
    <rPh sb="10" eb="12">
      <t>サベツ</t>
    </rPh>
    <rPh sb="13" eb="15">
      <t>キンシ</t>
    </rPh>
    <rPh sb="19" eb="21">
      <t>ロウドウ</t>
    </rPh>
    <rPh sb="21" eb="23">
      <t>カンキョウ</t>
    </rPh>
    <rPh sb="24" eb="26">
      <t>セイビ</t>
    </rPh>
    <rPh sb="28" eb="30">
      <t>セイベツ</t>
    </rPh>
    <rPh sb="31" eb="32">
      <t>カカ</t>
    </rPh>
    <rPh sb="36" eb="38">
      <t>キントウ</t>
    </rPh>
    <rPh sb="39" eb="40">
      <t>ト</t>
    </rPh>
    <rPh sb="41" eb="42">
      <t>アツカ</t>
    </rPh>
    <phoneticPr fontId="2"/>
  </si>
  <si>
    <t>⑤　妊娠・出産等を理由に不利益な取扱いをしていませんか。</t>
    <phoneticPr fontId="2"/>
  </si>
  <si>
    <t>⑥　雇入、解雇等に関する重要な書類を整備、保管していますか。</t>
    <rPh sb="9" eb="10">
      <t>カン</t>
    </rPh>
    <rPh sb="12" eb="14">
      <t>ジュウヨウ</t>
    </rPh>
    <rPh sb="21" eb="23">
      <t>ホカン</t>
    </rPh>
    <phoneticPr fontId="2"/>
  </si>
  <si>
    <t>⑦　職員を採用するときは、下記事項について雇用通知書等で労働条件を明示していますか。</t>
    <rPh sb="2" eb="4">
      <t>ショクイン</t>
    </rPh>
    <rPh sb="5" eb="7">
      <t>サイヨウ</t>
    </rPh>
    <rPh sb="13" eb="15">
      <t>カキ</t>
    </rPh>
    <rPh sb="15" eb="17">
      <t>ジコウ</t>
    </rPh>
    <rPh sb="21" eb="23">
      <t>コヨウ</t>
    </rPh>
    <rPh sb="23" eb="26">
      <t>ツウチショ</t>
    </rPh>
    <rPh sb="26" eb="27">
      <t>トウ</t>
    </rPh>
    <rPh sb="28" eb="30">
      <t>ロウドウ</t>
    </rPh>
    <rPh sb="30" eb="32">
      <t>ジョウケン</t>
    </rPh>
    <rPh sb="33" eb="35">
      <t>メイジ</t>
    </rPh>
    <phoneticPr fontId="2"/>
  </si>
  <si>
    <t>③　施設長及び職員の給与は、地域の賃金水準と均衡がとれていますか。</t>
    <phoneticPr fontId="2"/>
  </si>
  <si>
    <t>④　任給、定期昇給について職員間の均衡がとれていますか。</t>
    <phoneticPr fontId="2"/>
  </si>
  <si>
    <t>一部職員のみに他の職員と均衡を失する手当が支給されていませんか</t>
    <rPh sb="0" eb="2">
      <t>イチブ</t>
    </rPh>
    <rPh sb="2" eb="4">
      <t>ショクイン</t>
    </rPh>
    <rPh sb="7" eb="8">
      <t>タ</t>
    </rPh>
    <rPh sb="9" eb="11">
      <t>ショクイン</t>
    </rPh>
    <rPh sb="12" eb="14">
      <t>キンコウ</t>
    </rPh>
    <rPh sb="15" eb="16">
      <t>シッ</t>
    </rPh>
    <rPh sb="18" eb="20">
      <t>テアテ</t>
    </rPh>
    <rPh sb="21" eb="23">
      <t>シキュウ</t>
    </rPh>
    <phoneticPr fontId="2"/>
  </si>
  <si>
    <t>⑥　各種手当は給与規程に定められていますか。また、適正な手当額、支給率になっていますか。</t>
    <rPh sb="25" eb="27">
      <t>テキセイ</t>
    </rPh>
    <phoneticPr fontId="2"/>
  </si>
  <si>
    <r>
      <t>●　確　認　事　項</t>
    </r>
    <r>
      <rPr>
        <b/>
        <sz val="8.5"/>
        <rFont val="ＭＳ Ｐゴシック"/>
        <family val="3"/>
        <charset val="128"/>
      </rPr>
      <t>　</t>
    </r>
    <rPh sb="2" eb="5">
      <t>カクニン</t>
    </rPh>
    <rPh sb="6" eb="9">
      <t>ジコウ</t>
    </rPh>
    <phoneticPr fontId="2"/>
  </si>
  <si>
    <t xml:space="preserve"> </t>
    <phoneticPr fontId="2"/>
  </si>
  <si>
    <t xml:space="preserve">  ①　請求があった場合、育児時間を適正に付与していますか。    〔　いる　・　いない　〕</t>
    <rPh sb="4" eb="6">
      <t>セイキュウ</t>
    </rPh>
    <rPh sb="10" eb="12">
      <t>バアイ</t>
    </rPh>
    <rPh sb="13" eb="15">
      <t>イクジ</t>
    </rPh>
    <rPh sb="15" eb="17">
      <t>ジカン</t>
    </rPh>
    <rPh sb="18" eb="20">
      <t>テキセイ</t>
    </rPh>
    <rPh sb="21" eb="23">
      <t>フヨ</t>
    </rPh>
    <phoneticPr fontId="2"/>
  </si>
  <si>
    <t>⑧　パートタイム職員に対しても、職員採用時に、雇用通知書等で労働条件を明示していますか。</t>
    <rPh sb="8" eb="10">
      <t>ショクイン</t>
    </rPh>
    <rPh sb="11" eb="12">
      <t>タイ</t>
    </rPh>
    <rPh sb="16" eb="18">
      <t>ショクイン</t>
    </rPh>
    <rPh sb="18" eb="20">
      <t>サイヨウ</t>
    </rPh>
    <rPh sb="20" eb="21">
      <t>ジ</t>
    </rPh>
    <rPh sb="23" eb="25">
      <t>コヨウ</t>
    </rPh>
    <rPh sb="25" eb="28">
      <t>ツウチショ</t>
    </rPh>
    <rPh sb="28" eb="29">
      <t>トウ</t>
    </rPh>
    <rPh sb="30" eb="32">
      <t>ロウドウ</t>
    </rPh>
    <rPh sb="32" eb="34">
      <t>ジョウケン</t>
    </rPh>
    <rPh sb="35" eb="37">
      <t>メイジ</t>
    </rPh>
    <phoneticPr fontId="2"/>
  </si>
  <si>
    <t>⑨　定年の年齢を定めていますか。　</t>
    <rPh sb="5" eb="7">
      <t>ネンレイ</t>
    </rPh>
    <rPh sb="8" eb="9">
      <t>サダ</t>
    </rPh>
    <phoneticPr fontId="2"/>
  </si>
  <si>
    <t>⑩　雇用する高年齢者の65歳までの安定した雇用を確保するための措置（再任用制度）を講じていますか。</t>
    <rPh sb="31" eb="33">
      <t>ソチ</t>
    </rPh>
    <rPh sb="34" eb="37">
      <t>サイニンヨウ</t>
    </rPh>
    <rPh sb="37" eb="39">
      <t>セイド</t>
    </rPh>
    <rPh sb="41" eb="42">
      <t>コウ</t>
    </rPh>
    <phoneticPr fontId="2"/>
  </si>
  <si>
    <t>⑪　⑩が「いる」の場合、どのような措置を講じていますか。</t>
    <rPh sb="20" eb="21">
      <t>コウ</t>
    </rPh>
    <phoneticPr fontId="2"/>
  </si>
  <si>
    <t>⑬　⑫が「いる」の場合、派遣労働者にかかる取扱いは適正に行っていますか。（下記ア～オについて回答してください。）</t>
    <rPh sb="9" eb="11">
      <t>バアイ</t>
    </rPh>
    <rPh sb="12" eb="14">
      <t>ハケン</t>
    </rPh>
    <rPh sb="14" eb="16">
      <t>ロウドウ</t>
    </rPh>
    <rPh sb="16" eb="17">
      <t>シャ</t>
    </rPh>
    <rPh sb="21" eb="23">
      <t>トリアツカ</t>
    </rPh>
    <rPh sb="25" eb="27">
      <t>テキセイ</t>
    </rPh>
    <rPh sb="28" eb="29">
      <t>オコナ</t>
    </rPh>
    <rPh sb="37" eb="39">
      <t>カキ</t>
    </rPh>
    <rPh sb="46" eb="48">
      <t>カイトウ</t>
    </rPh>
    <phoneticPr fontId="2"/>
  </si>
  <si>
    <t>　</t>
    <phoneticPr fontId="2"/>
  </si>
  <si>
    <t>　</t>
    <phoneticPr fontId="2"/>
  </si>
  <si>
    <t>　</t>
    <phoneticPr fontId="2"/>
  </si>
  <si>
    <t>　</t>
    <phoneticPr fontId="2"/>
  </si>
  <si>
    <t>保健師、看護師、准看護師</t>
    <rPh sb="0" eb="3">
      <t>ホケンシ</t>
    </rPh>
    <rPh sb="4" eb="7">
      <t>カンゴシ</t>
    </rPh>
    <rPh sb="8" eb="12">
      <t>ジュンカンゴシ</t>
    </rPh>
    <phoneticPr fontId="2"/>
  </si>
  <si>
    <t>小計 ( c )</t>
    <rPh sb="0" eb="2">
      <t>ショウケイ</t>
    </rPh>
    <phoneticPr fontId="2"/>
  </si>
  <si>
    <t xml:space="preserve"> </t>
    <phoneticPr fontId="2"/>
  </si>
  <si>
    <t>②　給与規程を適正に運用していますか。</t>
    <rPh sb="2" eb="4">
      <t>キュウヨ</t>
    </rPh>
    <rPh sb="4" eb="6">
      <t>キテイ</t>
    </rPh>
    <rPh sb="7" eb="9">
      <t>テキセイ</t>
    </rPh>
    <rPh sb="10" eb="12">
      <t>ウンヨウ</t>
    </rPh>
    <phoneticPr fontId="2"/>
  </si>
  <si>
    <t>　　　6　「年齢別児童在籍状況」は、年度の初日の前日における満年齢により区分して記入してください。</t>
    <rPh sb="6" eb="9">
      <t>ネンレイベツ</t>
    </rPh>
    <rPh sb="9" eb="11">
      <t>ジドウ</t>
    </rPh>
    <rPh sb="11" eb="13">
      <t>ザイセキ</t>
    </rPh>
    <rPh sb="13" eb="15">
      <t>ジョウキョウ</t>
    </rPh>
    <rPh sb="18" eb="20">
      <t>ネンド</t>
    </rPh>
    <rPh sb="21" eb="23">
      <t>ショニチ</t>
    </rPh>
    <rPh sb="24" eb="26">
      <t>ゼンジツ</t>
    </rPh>
    <rPh sb="30" eb="31">
      <t>マン</t>
    </rPh>
    <rPh sb="31" eb="33">
      <t>ネンレイ</t>
    </rPh>
    <rPh sb="36" eb="38">
      <t>クブン</t>
    </rPh>
    <rPh sb="40" eb="42">
      <t>キニュウ</t>
    </rPh>
    <phoneticPr fontId="2"/>
  </si>
  <si>
    <t>　　　3　｢他の社会福祉施設経験年数｣欄は、措置費等の支弁対象となっている施設に勤務した年数を記入してください。　（パートタイム職員を除き、臨</t>
    <phoneticPr fontId="2"/>
  </si>
  <si>
    <t>　　　　時職員等であっても正規職員と同様の勤務形態であれば、これを含む。）</t>
    <rPh sb="4" eb="5">
      <t>トキ</t>
    </rPh>
    <rPh sb="7" eb="8">
      <t>トウ</t>
    </rPh>
    <rPh sb="13" eb="15">
      <t>セイキ</t>
    </rPh>
    <rPh sb="15" eb="17">
      <t>ショクイン</t>
    </rPh>
    <rPh sb="18" eb="20">
      <t>ドウヨウ</t>
    </rPh>
    <rPh sb="21" eb="23">
      <t>キンム</t>
    </rPh>
    <phoneticPr fontId="2"/>
  </si>
  <si>
    <t>常勤</t>
    <rPh sb="0" eb="2">
      <t>ジョウキン</t>
    </rPh>
    <phoneticPr fontId="2"/>
  </si>
  <si>
    <t>小計 (ｄ )</t>
    <rPh sb="0" eb="2">
      <t>ショウケイ</t>
    </rPh>
    <phoneticPr fontId="2"/>
  </si>
  <si>
    <t>合　　　　計　(a+b+c+d)</t>
    <rPh sb="0" eb="1">
      <t>ゴウ</t>
    </rPh>
    <rPh sb="5" eb="6">
      <t>ケイ</t>
    </rPh>
    <phoneticPr fontId="2"/>
  </si>
  <si>
    <r>
      <t>（ふりがな）</t>
    </r>
    <r>
      <rPr>
        <sz val="11"/>
        <rFont val="ＭＳ Ｐゴシック"/>
        <family val="3"/>
        <charset val="128"/>
      </rPr>
      <t xml:space="preserve">
</t>
    </r>
    <r>
      <rPr>
        <sz val="8.5"/>
        <rFont val="ＭＳ Ｐゴシック"/>
        <family val="3"/>
        <charset val="128"/>
      </rPr>
      <t>施 設 名</t>
    </r>
    <phoneticPr fontId="2"/>
  </si>
  <si>
    <r>
      <t xml:space="preserve">電話番号
</t>
    </r>
    <r>
      <rPr>
        <sz val="7"/>
        <rFont val="ＭＳ Ｐゴシック"/>
        <family val="3"/>
        <charset val="128"/>
      </rPr>
      <t>（FAX番号）</t>
    </r>
    <rPh sb="0" eb="2">
      <t>デンワ</t>
    </rPh>
    <rPh sb="2" eb="4">
      <t>バンゴウ</t>
    </rPh>
    <rPh sb="9" eb="11">
      <t>バンゴウ</t>
    </rPh>
    <phoneticPr fontId="2"/>
  </si>
  <si>
    <r>
      <t>1日　</t>
    </r>
    <r>
      <rPr>
        <sz val="8.5"/>
        <rFont val="ＭＳ 明朝"/>
        <family val="1"/>
        <charset val="128"/>
      </rPr>
      <t/>
    </r>
    <phoneticPr fontId="2"/>
  </si>
  <si>
    <t>　　　　　　　　　　   　</t>
    <phoneticPr fontId="2"/>
  </si>
  <si>
    <t>施　設　名</t>
    <rPh sb="0" eb="1">
      <t>シ</t>
    </rPh>
    <rPh sb="2" eb="3">
      <t>セツ</t>
    </rPh>
    <rPh sb="4" eb="5">
      <t>ナ</t>
    </rPh>
    <phoneticPr fontId="2"/>
  </si>
  <si>
    <t>施設所在地</t>
    <rPh sb="0" eb="2">
      <t>シセツ</t>
    </rPh>
    <rPh sb="2" eb="5">
      <t>ショザイチ</t>
    </rPh>
    <phoneticPr fontId="2"/>
  </si>
  <si>
    <t>設置主体</t>
    <rPh sb="0" eb="2">
      <t>セッチ</t>
    </rPh>
    <rPh sb="2" eb="4">
      <t>シュタイ</t>
    </rPh>
    <phoneticPr fontId="2"/>
  </si>
  <si>
    <t>４  教育及び保育を行う期間及び時間</t>
    <rPh sb="3" eb="5">
      <t>キョウイク</t>
    </rPh>
    <rPh sb="5" eb="6">
      <t>オヨ</t>
    </rPh>
    <rPh sb="7" eb="9">
      <t>ホイク</t>
    </rPh>
    <rPh sb="10" eb="11">
      <t>オコナ</t>
    </rPh>
    <rPh sb="12" eb="14">
      <t>キカン</t>
    </rPh>
    <rPh sb="14" eb="15">
      <t>オヨ</t>
    </rPh>
    <rPh sb="16" eb="18">
      <t>ジカン</t>
    </rPh>
    <phoneticPr fontId="2"/>
  </si>
  <si>
    <t>休日とした（している）理由等</t>
    <phoneticPr fontId="2"/>
  </si>
  <si>
    <t>左記期間の登園希望者がなかったため。</t>
    <phoneticPr fontId="2"/>
  </si>
  <si>
    <t>○号認定</t>
    <rPh sb="1" eb="2">
      <t>ゴウ</t>
    </rPh>
    <rPh sb="2" eb="4">
      <t>ニンテイ</t>
    </rPh>
    <phoneticPr fontId="2"/>
  </si>
  <si>
    <t>お盆</t>
    <rPh sb="1" eb="2">
      <t>ボン</t>
    </rPh>
    <phoneticPr fontId="2"/>
  </si>
  <si>
    <t>保育需要による。ただし、希望者は通常どおり保育している。</t>
    <phoneticPr fontId="2"/>
  </si>
  <si>
    <t>号認定</t>
    <rPh sb="0" eb="1">
      <t>ゴウ</t>
    </rPh>
    <rPh sb="1" eb="3">
      <t>ニンテイ</t>
    </rPh>
    <phoneticPr fontId="2"/>
  </si>
  <si>
    <t>短縮した（している）理由等</t>
    <phoneticPr fontId="2"/>
  </si>
  <si>
    <t>保育時間</t>
    <phoneticPr fontId="2"/>
  </si>
  <si>
    <t>開始時間と終了時間</t>
    <phoneticPr fontId="2"/>
  </si>
  <si>
    <t>曜日　</t>
    <rPh sb="0" eb="2">
      <t>ヨウビ</t>
    </rPh>
    <phoneticPr fontId="2"/>
  </si>
  <si>
    <t>実施日又は曜日</t>
    <phoneticPr fontId="2"/>
  </si>
  <si>
    <t>～</t>
    <phoneticPr fontId="2"/>
  </si>
  <si>
    <t>生年月日</t>
    <rPh sb="0" eb="2">
      <t>セイネン</t>
    </rPh>
    <rPh sb="2" eb="4">
      <t>ガッピ</t>
    </rPh>
    <phoneticPr fontId="2"/>
  </si>
  <si>
    <t>月</t>
    <rPh sb="0" eb="1">
      <t>ガツ</t>
    </rPh>
    <phoneticPr fontId="2"/>
  </si>
  <si>
    <t>資格取得状況</t>
    <rPh sb="0" eb="2">
      <t>シカク</t>
    </rPh>
    <rPh sb="2" eb="4">
      <t>シュトク</t>
    </rPh>
    <rPh sb="4" eb="6">
      <t>ジョウキョウ</t>
    </rPh>
    <phoneticPr fontId="2"/>
  </si>
  <si>
    <t>教員職・児童福祉事業経験歴</t>
    <rPh sb="0" eb="2">
      <t>キョウイン</t>
    </rPh>
    <rPh sb="2" eb="3">
      <t>ショク</t>
    </rPh>
    <rPh sb="4" eb="6">
      <t>ジドウ</t>
    </rPh>
    <rPh sb="6" eb="8">
      <t>フクシ</t>
    </rPh>
    <rPh sb="8" eb="10">
      <t>ジギョウ</t>
    </rPh>
    <rPh sb="10" eb="12">
      <t>ケイケン</t>
    </rPh>
    <rPh sb="12" eb="13">
      <t>レキ</t>
    </rPh>
    <phoneticPr fontId="2"/>
  </si>
  <si>
    <t>就任前の職</t>
    <rPh sb="0" eb="2">
      <t>シュウニン</t>
    </rPh>
    <rPh sb="2" eb="3">
      <t>マエ</t>
    </rPh>
    <rPh sb="4" eb="5">
      <t>ショク</t>
    </rPh>
    <phoneticPr fontId="2"/>
  </si>
  <si>
    <t>（教員職・児童福祉事業 通算</t>
    <rPh sb="1" eb="3">
      <t>キョウイン</t>
    </rPh>
    <rPh sb="3" eb="4">
      <t>ショク</t>
    </rPh>
    <rPh sb="5" eb="7">
      <t>ジドウ</t>
    </rPh>
    <rPh sb="7" eb="9">
      <t>フクシ</t>
    </rPh>
    <rPh sb="9" eb="11">
      <t>ジギョウ</t>
    </rPh>
    <rPh sb="12" eb="14">
      <t>ツウサン</t>
    </rPh>
    <phoneticPr fontId="2"/>
  </si>
  <si>
    <t>変更承認</t>
    <rPh sb="0" eb="2">
      <t>ヘンコウ</t>
    </rPh>
    <rPh sb="2" eb="4">
      <t>ショウニン</t>
    </rPh>
    <phoneticPr fontId="2"/>
  </si>
  <si>
    <t>（届出）年月日</t>
    <rPh sb="1" eb="3">
      <t>トドケデ</t>
    </rPh>
    <rPh sb="4" eb="7">
      <t>ネンガッピ</t>
    </rPh>
    <phoneticPr fontId="2"/>
  </si>
  <si>
    <t>現職就任</t>
    <rPh sb="0" eb="2">
      <t>ゲンショク</t>
    </rPh>
    <rPh sb="2" eb="4">
      <t>シュウニン</t>
    </rPh>
    <phoneticPr fontId="2"/>
  </si>
  <si>
    <t>年月日</t>
    <rPh sb="0" eb="3">
      <t>ネンガッピ</t>
    </rPh>
    <phoneticPr fontId="2"/>
  </si>
  <si>
    <t>兼務の状況</t>
    <rPh sb="0" eb="2">
      <t>ケンム</t>
    </rPh>
    <rPh sb="3" eb="5">
      <t>ジョウキョウ</t>
    </rPh>
    <phoneticPr fontId="2"/>
  </si>
  <si>
    <t>就任年月日</t>
    <rPh sb="0" eb="2">
      <t>シュウニン</t>
    </rPh>
    <rPh sb="2" eb="5">
      <t>ネンガッピ</t>
    </rPh>
    <phoneticPr fontId="2"/>
  </si>
  <si>
    <t>時間</t>
    <rPh sb="0" eb="2">
      <t>ジカン</t>
    </rPh>
    <phoneticPr fontId="2"/>
  </si>
  <si>
    <t>備考</t>
    <rPh sb="0" eb="2">
      <t>ビコウ</t>
    </rPh>
    <phoneticPr fontId="2"/>
  </si>
  <si>
    <t>報酬月額</t>
    <rPh sb="0" eb="2">
      <t>ホウシュウ</t>
    </rPh>
    <rPh sb="2" eb="4">
      <t>ツキガク</t>
    </rPh>
    <phoneticPr fontId="2"/>
  </si>
  <si>
    <t>週平均勤務時間</t>
    <rPh sb="0" eb="1">
      <t>シュウ</t>
    </rPh>
    <rPh sb="1" eb="3">
      <t>ヘイキン</t>
    </rPh>
    <rPh sb="3" eb="5">
      <t>キンム</t>
    </rPh>
    <rPh sb="5" eb="7">
      <t>ジカン</t>
    </rPh>
    <phoneticPr fontId="2"/>
  </si>
  <si>
    <t>勤務）</t>
    <rPh sb="0" eb="2">
      <t>キンム</t>
    </rPh>
    <phoneticPr fontId="2"/>
  </si>
  <si>
    <t>①　正規の手続きを経て給与規程が整備されていますか。</t>
    <phoneticPr fontId="2"/>
  </si>
  <si>
    <t>保　　育　　教　　諭</t>
    <rPh sb="0" eb="1">
      <t>タモツ</t>
    </rPh>
    <rPh sb="3" eb="4">
      <t>イク</t>
    </rPh>
    <rPh sb="6" eb="7">
      <t>キョウ</t>
    </rPh>
    <rPh sb="9" eb="10">
      <t>サトシ</t>
    </rPh>
    <phoneticPr fontId="2"/>
  </si>
  <si>
    <t>1号認定</t>
    <rPh sb="1" eb="2">
      <t>ゴウ</t>
    </rPh>
    <rPh sb="2" eb="4">
      <t>ニンテイ</t>
    </rPh>
    <phoneticPr fontId="2"/>
  </si>
  <si>
    <t>2号認定</t>
    <rPh sb="1" eb="2">
      <t>ゴウ</t>
    </rPh>
    <rPh sb="2" eb="4">
      <t>ニンテイ</t>
    </rPh>
    <phoneticPr fontId="2"/>
  </si>
  <si>
    <t>0歳</t>
    <rPh sb="1" eb="2">
      <t>サイ</t>
    </rPh>
    <phoneticPr fontId="2"/>
  </si>
  <si>
    <t>3歳</t>
    <rPh sb="1" eb="2">
      <t>サイ</t>
    </rPh>
    <phoneticPr fontId="2"/>
  </si>
  <si>
    <t>1・2歳</t>
    <rPh sb="3" eb="4">
      <t>サイ</t>
    </rPh>
    <phoneticPr fontId="2"/>
  </si>
  <si>
    <t>3号認定計</t>
    <rPh sb="1" eb="2">
      <t>ゴウ</t>
    </rPh>
    <rPh sb="2" eb="4">
      <t>ニンテイ</t>
    </rPh>
    <rPh sb="4" eb="5">
      <t>ケイ</t>
    </rPh>
    <phoneticPr fontId="2"/>
  </si>
  <si>
    <t>4歳以上</t>
    <rPh sb="1" eb="2">
      <t>サイ</t>
    </rPh>
    <rPh sb="2" eb="4">
      <t>イジョウ</t>
    </rPh>
    <phoneticPr fontId="2"/>
  </si>
  <si>
    <t>1号認定計</t>
    <rPh sb="1" eb="2">
      <t>ゴウ</t>
    </rPh>
    <rPh sb="2" eb="4">
      <t>ニンテイ</t>
    </rPh>
    <rPh sb="4" eb="5">
      <t>ケイ</t>
    </rPh>
    <phoneticPr fontId="2"/>
  </si>
  <si>
    <t>2号認定計</t>
    <rPh sb="1" eb="2">
      <t>ゴウ</t>
    </rPh>
    <rPh sb="2" eb="4">
      <t>ニンテイ</t>
    </rPh>
    <rPh sb="4" eb="5">
      <t>ケイ</t>
    </rPh>
    <phoneticPr fontId="2"/>
  </si>
  <si>
    <t>担　当　保　育　教　諭</t>
    <rPh sb="0" eb="1">
      <t>ニナ</t>
    </rPh>
    <rPh sb="2" eb="3">
      <t>トウ</t>
    </rPh>
    <rPh sb="4" eb="5">
      <t>タモツ</t>
    </rPh>
    <rPh sb="6" eb="7">
      <t>イク</t>
    </rPh>
    <rPh sb="8" eb="9">
      <t>キョウ</t>
    </rPh>
    <rPh sb="10" eb="11">
      <t>サトシ</t>
    </rPh>
    <phoneticPr fontId="2"/>
  </si>
  <si>
    <t>　　　3　「常勤の保育教諭」とは、認定こども園の就業規則等で常勤とされている保育教諭（採用形態の区別は問わない。）をいいます。</t>
    <rPh sb="6" eb="8">
      <t>ジョウキン</t>
    </rPh>
    <rPh sb="9" eb="11">
      <t>ホイク</t>
    </rPh>
    <rPh sb="11" eb="13">
      <t>キョウユ</t>
    </rPh>
    <rPh sb="17" eb="19">
      <t>ニンテイ</t>
    </rPh>
    <rPh sb="22" eb="23">
      <t>エン</t>
    </rPh>
    <rPh sb="24" eb="26">
      <t>シュウギョウ</t>
    </rPh>
    <rPh sb="26" eb="28">
      <t>キソク</t>
    </rPh>
    <rPh sb="28" eb="29">
      <t>トウ</t>
    </rPh>
    <rPh sb="30" eb="32">
      <t>ジョウキン</t>
    </rPh>
    <rPh sb="38" eb="40">
      <t>ホイク</t>
    </rPh>
    <rPh sb="40" eb="42">
      <t>キョウユ</t>
    </rPh>
    <rPh sb="43" eb="45">
      <t>サイヨウ</t>
    </rPh>
    <rPh sb="45" eb="47">
      <t>ケイタイ</t>
    </rPh>
    <rPh sb="48" eb="50">
      <t>クベツ</t>
    </rPh>
    <rPh sb="51" eb="52">
      <t>ト</t>
    </rPh>
    <phoneticPr fontId="2"/>
  </si>
  <si>
    <t>　　　5　「常勤以外の保育教諭」とは、常勤の保育教諭又は短時間勤務の保育教諭以外の保育教諭をいいます。</t>
    <rPh sb="6" eb="8">
      <t>ジョウキン</t>
    </rPh>
    <rPh sb="8" eb="10">
      <t>イガイ</t>
    </rPh>
    <rPh sb="11" eb="13">
      <t>ホイク</t>
    </rPh>
    <rPh sb="13" eb="15">
      <t>キョウユ</t>
    </rPh>
    <rPh sb="19" eb="21">
      <t>ジョウキン</t>
    </rPh>
    <rPh sb="22" eb="24">
      <t>ホイク</t>
    </rPh>
    <rPh sb="24" eb="26">
      <t>キョウユ</t>
    </rPh>
    <rPh sb="26" eb="27">
      <t>マタ</t>
    </rPh>
    <rPh sb="28" eb="31">
      <t>タンジカン</t>
    </rPh>
    <rPh sb="31" eb="33">
      <t>キンム</t>
    </rPh>
    <rPh sb="34" eb="36">
      <t>ホイク</t>
    </rPh>
    <rPh sb="36" eb="38">
      <t>キョウユ</t>
    </rPh>
    <rPh sb="38" eb="40">
      <t>イガイ</t>
    </rPh>
    <rPh sb="41" eb="43">
      <t>ホイク</t>
    </rPh>
    <rPh sb="43" eb="45">
      <t>キョウユ</t>
    </rPh>
    <phoneticPr fontId="2"/>
  </si>
  <si>
    <t>　　　4　「短時間勤務の保育教諭」とは、１日６時間未満又は月20日未満勤務の保育教諭をいいます。</t>
    <rPh sb="6" eb="9">
      <t>タンジカン</t>
    </rPh>
    <rPh sb="9" eb="11">
      <t>キンム</t>
    </rPh>
    <rPh sb="12" eb="14">
      <t>ホイク</t>
    </rPh>
    <rPh sb="14" eb="16">
      <t>キョウユ</t>
    </rPh>
    <rPh sb="21" eb="22">
      <t>ニチ</t>
    </rPh>
    <rPh sb="23" eb="25">
      <t>ジカン</t>
    </rPh>
    <rPh sb="25" eb="27">
      <t>ミマン</t>
    </rPh>
    <rPh sb="27" eb="28">
      <t>マタ</t>
    </rPh>
    <rPh sb="29" eb="30">
      <t>ツキ</t>
    </rPh>
    <rPh sb="32" eb="33">
      <t>ニチ</t>
    </rPh>
    <rPh sb="33" eb="35">
      <t>ミマン</t>
    </rPh>
    <rPh sb="35" eb="37">
      <t>キンム</t>
    </rPh>
    <rPh sb="38" eb="40">
      <t>ホイク</t>
    </rPh>
    <rPh sb="40" eb="42">
      <t>キョウユ</t>
    </rPh>
    <phoneticPr fontId="2"/>
  </si>
  <si>
    <t>パート保育教諭</t>
    <phoneticPr fontId="2"/>
  </si>
  <si>
    <t>保育教諭</t>
  </si>
  <si>
    <t>保育教諭</t>
    <phoneticPr fontId="2"/>
  </si>
  <si>
    <t>⑫　保育教諭、調理員等に派遣労働者がいますか。</t>
    <rPh sb="12" eb="14">
      <t>ハケン</t>
    </rPh>
    <rPh sb="14" eb="16">
      <t>ロウドウ</t>
    </rPh>
    <rPh sb="16" eb="17">
      <t>シャ</t>
    </rPh>
    <phoneticPr fontId="2"/>
  </si>
  <si>
    <t>主任保育教諭</t>
    <rPh sb="0" eb="2">
      <t>シュニン</t>
    </rPh>
    <phoneticPr fontId="2"/>
  </si>
  <si>
    <t>臨時保育教諭</t>
    <rPh sb="0" eb="2">
      <t>リンジ</t>
    </rPh>
    <phoneticPr fontId="2"/>
  </si>
  <si>
    <t>代替保育教諭</t>
    <rPh sb="0" eb="2">
      <t>ダイタイ</t>
    </rPh>
    <phoneticPr fontId="2"/>
  </si>
  <si>
    <t>3号
認定</t>
    <phoneticPr fontId="2"/>
  </si>
  <si>
    <t>：</t>
    <phoneticPr fontId="2"/>
  </si>
  <si>
    <t>月　　　日</t>
    <rPh sb="0" eb="1">
      <t>ガツ</t>
    </rPh>
    <rPh sb="4" eb="5">
      <t>ニチ</t>
    </rPh>
    <phoneticPr fontId="2"/>
  </si>
  <si>
    <t>保育士登録</t>
    <rPh sb="2" eb="3">
      <t>シ</t>
    </rPh>
    <rPh sb="3" eb="5">
      <t>トウロク</t>
    </rPh>
    <phoneticPr fontId="2"/>
  </si>
  <si>
    <t>幼稚園
教諭免許の
修了確認期限</t>
    <phoneticPr fontId="2"/>
  </si>
  <si>
    <t>　を記入してください。</t>
    <phoneticPr fontId="2"/>
  </si>
  <si>
    <t>　・　 ・</t>
  </si>
  <si>
    <t>入園児の処遇に関するもの</t>
    <rPh sb="1" eb="2">
      <t>エン</t>
    </rPh>
    <phoneticPr fontId="2"/>
  </si>
  <si>
    <t>（1）教育・保育時間設定の状況</t>
    <rPh sb="3" eb="5">
      <t>キョウイク</t>
    </rPh>
    <rPh sb="6" eb="8">
      <t>ホイク</t>
    </rPh>
    <phoneticPr fontId="2"/>
  </si>
  <si>
    <t>４　教育及び保育を行う期間及び時間</t>
    <rPh sb="2" eb="4">
      <t>キョウイク</t>
    </rPh>
    <rPh sb="4" eb="5">
      <t>オヨ</t>
    </rPh>
    <rPh sb="6" eb="8">
      <t>ホイク</t>
    </rPh>
    <rPh sb="9" eb="10">
      <t>オコナ</t>
    </rPh>
    <rPh sb="11" eb="13">
      <t>キカン</t>
    </rPh>
    <rPh sb="13" eb="14">
      <t>オヨ</t>
    </rPh>
    <rPh sb="15" eb="17">
      <t>ジカン</t>
    </rPh>
    <phoneticPr fontId="2"/>
  </si>
  <si>
    <t>（1）入園児童数の状況</t>
    <rPh sb="9" eb="11">
      <t>ジョウキョウ</t>
    </rPh>
    <phoneticPr fontId="2"/>
  </si>
  <si>
    <t>　　ア　前年度入園児童数</t>
    <rPh sb="4" eb="7">
      <t>ゼンネンド</t>
    </rPh>
    <rPh sb="11" eb="12">
      <t>スウ</t>
    </rPh>
    <phoneticPr fontId="2"/>
  </si>
  <si>
    <t>　　イ　本年度入園児童数</t>
    <rPh sb="4" eb="7">
      <t>ホンネンド</t>
    </rPh>
    <rPh sb="9" eb="11">
      <t>ジドウ</t>
    </rPh>
    <rPh sb="11" eb="12">
      <t>スウ</t>
    </rPh>
    <phoneticPr fontId="2"/>
  </si>
  <si>
    <t>⑤　入園児童が定員超過の場合であっても、職員、設備、面積等の最適基準を上回っていますか。</t>
    <rPh sb="4" eb="6">
      <t>ジドウ</t>
    </rPh>
    <rPh sb="7" eb="9">
      <t>テイイン</t>
    </rPh>
    <rPh sb="9" eb="11">
      <t>チョウカ</t>
    </rPh>
    <rPh sb="12" eb="14">
      <t>バアイ</t>
    </rPh>
    <rPh sb="20" eb="22">
      <t>ショクイン</t>
    </rPh>
    <rPh sb="23" eb="25">
      <t>セツビ</t>
    </rPh>
    <rPh sb="26" eb="28">
      <t>メンセキ</t>
    </rPh>
    <rPh sb="28" eb="29">
      <t>トウ</t>
    </rPh>
    <rPh sb="30" eb="32">
      <t>サイテキ</t>
    </rPh>
    <rPh sb="32" eb="34">
      <t>キジュン</t>
    </rPh>
    <rPh sb="35" eb="37">
      <t>ウワマワ</t>
    </rPh>
    <phoneticPr fontId="2"/>
  </si>
  <si>
    <t>⑥　私的契約児を入園させている場合、定員の範囲内で入園させていますか。</t>
    <rPh sb="2" eb="4">
      <t>シテキ</t>
    </rPh>
    <rPh sb="4" eb="6">
      <t>ケイヤク</t>
    </rPh>
    <rPh sb="6" eb="7">
      <t>ジ</t>
    </rPh>
    <rPh sb="15" eb="17">
      <t>バアイ</t>
    </rPh>
    <rPh sb="18" eb="20">
      <t>テイイン</t>
    </rPh>
    <rPh sb="21" eb="24">
      <t>ハンイナイ</t>
    </rPh>
    <phoneticPr fontId="2"/>
  </si>
  <si>
    <t>休園の期間</t>
    <rPh sb="0" eb="2">
      <t>キュウエン</t>
    </rPh>
    <rPh sb="3" eb="5">
      <t>キカン</t>
    </rPh>
    <phoneticPr fontId="2"/>
  </si>
  <si>
    <t>定員90人以下1人(私立)</t>
    <rPh sb="0" eb="2">
      <t>テイイン</t>
    </rPh>
    <rPh sb="4" eb="5">
      <t>ニン</t>
    </rPh>
    <rPh sb="5" eb="7">
      <t>イカ</t>
    </rPh>
    <rPh sb="8" eb="9">
      <t>ヒト</t>
    </rPh>
    <phoneticPr fontId="2"/>
  </si>
  <si>
    <t>●　確　認　事　項　（私立認定こども園）</t>
    <rPh sb="2" eb="5">
      <t>カクニン</t>
    </rPh>
    <rPh sb="6" eb="9">
      <t>ジコウ</t>
    </rPh>
    <rPh sb="13" eb="15">
      <t>ニンテイ</t>
    </rPh>
    <rPh sb="18" eb="19">
      <t>エン</t>
    </rPh>
    <phoneticPr fontId="2"/>
  </si>
  <si>
    <t>（注）1　正規職員は、私立認定こども園（公設民営を含む。）のみ記入してください。</t>
    <rPh sb="5" eb="7">
      <t>セイキ</t>
    </rPh>
    <rPh sb="7" eb="9">
      <t>ショクイン</t>
    </rPh>
    <rPh sb="13" eb="15">
      <t>ニンテイ</t>
    </rPh>
    <rPh sb="18" eb="19">
      <t>エン</t>
    </rPh>
    <rPh sb="20" eb="22">
      <t>コウセツ</t>
    </rPh>
    <rPh sb="22" eb="24">
      <t>ミンエイ</t>
    </rPh>
    <rPh sb="25" eb="26">
      <t>フク</t>
    </rPh>
    <rPh sb="31" eb="33">
      <t>キニュウ</t>
    </rPh>
    <phoneticPr fontId="2"/>
  </si>
  <si>
    <t>（私立認定こども園）</t>
    <rPh sb="3" eb="5">
      <t>ニンテイ</t>
    </rPh>
    <rPh sb="8" eb="9">
      <t>エン</t>
    </rPh>
    <phoneticPr fontId="2"/>
  </si>
  <si>
    <t>１２　就業規則制定等の状況　 (私立認定こども園）※公設民営を含む。</t>
    <rPh sb="18" eb="20">
      <t>ニンテイ</t>
    </rPh>
    <rPh sb="23" eb="24">
      <t>エン</t>
    </rPh>
    <phoneticPr fontId="2"/>
  </si>
  <si>
    <t>（4）正規職員の給与等の状況（私立認定こども園）</t>
    <rPh sb="3" eb="5">
      <t>セイキ</t>
    </rPh>
    <rPh sb="10" eb="11">
      <t>トウ</t>
    </rPh>
    <rPh sb="12" eb="14">
      <t>ジョウキョウ</t>
    </rPh>
    <phoneticPr fontId="2"/>
  </si>
  <si>
    <t>１２　就業規則制定等の状況（私立認定こども園）</t>
    <phoneticPr fontId="2"/>
  </si>
  <si>
    <t xml:space="preserve"> ○　認定こども園における保育時間は、１日につき８時間を原則とし、その地方における乳児又は幼児の保護
 　　者の労働時間その他家庭の状況等を考慮して、認定こども園の長がこれを定める。
 ○　延長保育時間とは11時間の開所時間の前後の時間において、さらに延長して保育する時間をいう。
 ○　認定こども園運営費国庫負担金の算定において、開所日とは、日曜日、国民の祝日及び休日を除いた日と
　　 している。</t>
  </si>
  <si>
    <t>（○○○認定こども園）</t>
    <phoneticPr fontId="2"/>
  </si>
  <si>
    <t>⑭　実態として派遣労働者にあたる者を委託（請負）契約により使用していませんか。
　★請負にあっては、発注者（認定こども園）と労働者との間に指揮命令関係が生じないようにしてください。</t>
    <rPh sb="42" eb="44">
      <t>ウケオイ</t>
    </rPh>
    <rPh sb="76" eb="77">
      <t>ショウ</t>
    </rPh>
    <phoneticPr fontId="2"/>
  </si>
  <si>
    <t>　　イ　退職手当（私立認定こども園）</t>
    <rPh sb="4" eb="6">
      <t>タイショク</t>
    </rPh>
    <rPh sb="6" eb="8">
      <t>テアテ</t>
    </rPh>
    <phoneticPr fontId="2"/>
  </si>
  <si>
    <t>　　ウ　福利厚生（私立認定こども園）</t>
    <rPh sb="4" eb="6">
      <t>フクリ</t>
    </rPh>
    <rPh sb="6" eb="8">
      <t>コウセイ</t>
    </rPh>
    <phoneticPr fontId="2"/>
  </si>
  <si>
    <t>（４）正規職員の給与等の状況（私立認定こども園）</t>
    <rPh sb="3" eb="5">
      <t>セイキ</t>
    </rPh>
    <rPh sb="8" eb="10">
      <t>キュウヨ</t>
    </rPh>
    <rPh sb="12" eb="14">
      <t>ジョウキョウ</t>
    </rPh>
    <phoneticPr fontId="2"/>
  </si>
  <si>
    <t>在園率</t>
    <rPh sb="2" eb="3">
      <t>リツ</t>
    </rPh>
    <phoneticPr fontId="2"/>
  </si>
  <si>
    <t>②　①が「いる」の場合、定員増等の検討をしていますか。</t>
    <rPh sb="9" eb="11">
      <t>バアイ</t>
    </rPh>
    <rPh sb="12" eb="14">
      <t>テイイン</t>
    </rPh>
    <rPh sb="14" eb="15">
      <t>ゾウ</t>
    </rPh>
    <rPh sb="15" eb="16">
      <t>トウ</t>
    </rPh>
    <rPh sb="17" eb="19">
      <t>ケントウ</t>
    </rPh>
    <phoneticPr fontId="2"/>
  </si>
  <si>
    <t>③　②が「いる」の場合の具体的検討状況又は「いない」場合の理由を記入してください。</t>
    <rPh sb="9" eb="11">
      <t>バアイ</t>
    </rPh>
    <rPh sb="12" eb="15">
      <t>グタイテキ</t>
    </rPh>
    <rPh sb="15" eb="17">
      <t>ケントウ</t>
    </rPh>
    <rPh sb="17" eb="19">
      <t>ジョウキョウ</t>
    </rPh>
    <rPh sb="19" eb="20">
      <t>マタ</t>
    </rPh>
    <rPh sb="26" eb="28">
      <t>バアイ</t>
    </rPh>
    <rPh sb="29" eb="31">
      <t>リユウ</t>
    </rPh>
    <rPh sb="32" eb="34">
      <t>キニュウ</t>
    </rPh>
    <phoneticPr fontId="2"/>
  </si>
  <si>
    <t>　　　2　「クラス年齢」欄には、年度当初、クラス編成時の保育対象児童年齢を記入してください。</t>
    <rPh sb="16" eb="18">
      <t>ネンド</t>
    </rPh>
    <rPh sb="18" eb="20">
      <t>トウショ</t>
    </rPh>
    <phoneticPr fontId="2"/>
  </si>
  <si>
    <t>人数</t>
    <rPh sb="0" eb="2">
      <t>ニンズウ</t>
    </rPh>
    <phoneticPr fontId="2"/>
  </si>
  <si>
    <t>クラス名
（クラス年齢）</t>
    <rPh sb="3" eb="4">
      <t>メイ</t>
    </rPh>
    <phoneticPr fontId="2"/>
  </si>
  <si>
    <t>○○組
（０、１歳児）</t>
    <rPh sb="2" eb="3">
      <t>クミ</t>
    </rPh>
    <rPh sb="8" eb="10">
      <t>サイジ</t>
    </rPh>
    <phoneticPr fontId="2"/>
  </si>
  <si>
    <t>0</t>
  </si>
  <si>
    <t>1</t>
  </si>
  <si>
    <t>年　齢
構　成</t>
    <rPh sb="0" eb="1">
      <t>トシ</t>
    </rPh>
    <rPh sb="2" eb="3">
      <t>トシ</t>
    </rPh>
    <rPh sb="4" eb="5">
      <t>ガマエル</t>
    </rPh>
    <rPh sb="6" eb="7">
      <t>シゲル</t>
    </rPh>
    <phoneticPr fontId="2"/>
  </si>
  <si>
    <t>定員</t>
    <rPh sb="0" eb="2">
      <t>テイイン</t>
    </rPh>
    <phoneticPr fontId="2"/>
  </si>
  <si>
    <t>保・幼</t>
  </si>
  <si>
    <t>氏　　　　名　　・　　資　　格</t>
    <rPh sb="0" eb="1">
      <t>シ</t>
    </rPh>
    <rPh sb="5" eb="6">
      <t>メイ</t>
    </rPh>
    <rPh sb="11" eb="12">
      <t>シ</t>
    </rPh>
    <rPh sb="14" eb="15">
      <t>カク</t>
    </rPh>
    <phoneticPr fontId="2"/>
  </si>
  <si>
    <t>保育士</t>
  </si>
  <si>
    <t>設置主体
所 在 地</t>
    <phoneticPr fontId="2"/>
  </si>
  <si>
    <t>１号認定</t>
    <rPh sb="1" eb="2">
      <t>ゴウ</t>
    </rPh>
    <rPh sb="2" eb="4">
      <t>ニンテイ</t>
    </rPh>
    <phoneticPr fontId="2"/>
  </si>
  <si>
    <t>２号認定</t>
    <rPh sb="1" eb="2">
      <t>ゴウ</t>
    </rPh>
    <rPh sb="2" eb="4">
      <t>ニンテイ</t>
    </rPh>
    <phoneticPr fontId="2"/>
  </si>
  <si>
    <t>認定区分別
の現員内訳</t>
    <phoneticPr fontId="2"/>
  </si>
  <si>
    <t>３号認定</t>
    <rPh sb="1" eb="2">
      <t>ゴウ</t>
    </rPh>
    <rPh sb="2" eb="4">
      <t>ニンテイ</t>
    </rPh>
    <phoneticPr fontId="2"/>
  </si>
  <si>
    <t>小学校教諭、又は養護教諭の普通免許状を有する者</t>
    <rPh sb="0" eb="3">
      <t>ショウガッコウ</t>
    </rPh>
    <rPh sb="3" eb="5">
      <t>キョウユ</t>
    </rPh>
    <rPh sb="6" eb="7">
      <t>マタ</t>
    </rPh>
    <rPh sb="8" eb="10">
      <t>ヨウゴ</t>
    </rPh>
    <rPh sb="10" eb="12">
      <t>キョウユ</t>
    </rPh>
    <rPh sb="13" eb="15">
      <t>フツウ</t>
    </rPh>
    <rPh sb="15" eb="17">
      <t>メンキョ</t>
    </rPh>
    <rPh sb="17" eb="18">
      <t>ジョウ</t>
    </rPh>
    <rPh sb="19" eb="20">
      <t>ユウ</t>
    </rPh>
    <rPh sb="22" eb="23">
      <t>モノ</t>
    </rPh>
    <phoneticPr fontId="2"/>
  </si>
  <si>
    <t>業者名</t>
    <rPh sb="0" eb="3">
      <t>ギョウシャメイ</t>
    </rPh>
    <phoneticPr fontId="2"/>
  </si>
  <si>
    <t>調理員（直営）</t>
    <phoneticPr fontId="2"/>
  </si>
  <si>
    <t>調理員（委託）</t>
    <rPh sb="4" eb="6">
      <t>イタク</t>
    </rPh>
    <phoneticPr fontId="2"/>
  </si>
  <si>
    <t>備考：</t>
    <rPh sb="0" eb="2">
      <t>ビコウ</t>
    </rPh>
    <phoneticPr fontId="2"/>
  </si>
  <si>
    <t>専任主幹保育教諭（私立）</t>
    <rPh sb="0" eb="2">
      <t>センニン</t>
    </rPh>
    <rPh sb="2" eb="4">
      <t>シュカン</t>
    </rPh>
    <rPh sb="4" eb="6">
      <t>ホイク</t>
    </rPh>
    <rPh sb="6" eb="8">
      <t>キョウユ</t>
    </rPh>
    <phoneticPr fontId="2"/>
  </si>
  <si>
    <t>幼</t>
  </si>
  <si>
    <t>保育士</t>
    <phoneticPr fontId="2"/>
  </si>
  <si>
    <t>保・幼</t>
    <rPh sb="0" eb="1">
      <t>ホ</t>
    </rPh>
    <rPh sb="2" eb="3">
      <t>ヨウ</t>
    </rPh>
    <phoneticPr fontId="2"/>
  </si>
  <si>
    <t>保・幼</t>
    <phoneticPr fontId="2"/>
  </si>
  <si>
    <t>保</t>
  </si>
  <si>
    <t>園長名</t>
    <rPh sb="0" eb="1">
      <t>エン</t>
    </rPh>
    <rPh sb="1" eb="2">
      <t>チョウ</t>
    </rPh>
    <rPh sb="2" eb="3">
      <t>メイ</t>
    </rPh>
    <phoneticPr fontId="2"/>
  </si>
  <si>
    <t>園長</t>
    <rPh sb="0" eb="2">
      <t>エンチョウ</t>
    </rPh>
    <phoneticPr fontId="2"/>
  </si>
  <si>
    <t>※外部委託の場合、左記は記入不要。右記に必要事項を記入してください。</t>
    <rPh sb="1" eb="3">
      <t>ガイブ</t>
    </rPh>
    <rPh sb="3" eb="5">
      <t>イタク</t>
    </rPh>
    <rPh sb="6" eb="8">
      <t>バアイ</t>
    </rPh>
    <rPh sb="9" eb="11">
      <t>サキ</t>
    </rPh>
    <rPh sb="12" eb="14">
      <t>キニュウ</t>
    </rPh>
    <rPh sb="14" eb="16">
      <t>フヨウ</t>
    </rPh>
    <rPh sb="17" eb="19">
      <t>ウキ</t>
    </rPh>
    <rPh sb="20" eb="22">
      <t>ヒツヨウ</t>
    </rPh>
    <rPh sb="22" eb="24">
      <t>ジコウ</t>
    </rPh>
    <rPh sb="25" eb="27">
      <t>キニュウ</t>
    </rPh>
    <phoneticPr fontId="2"/>
  </si>
  <si>
    <t>（4）園長の状況</t>
    <rPh sb="3" eb="5">
      <t>エンチョウ</t>
    </rPh>
    <rPh sb="6" eb="8">
      <t>ジョウキョウ</t>
    </rPh>
    <phoneticPr fontId="2"/>
  </si>
  <si>
    <t>派遣労働者に対し、派遣先である認定こども園で責任を負う労働基準法等の規定を遵守していますか。</t>
    <phoneticPr fontId="2"/>
  </si>
  <si>
    <t>兼任先の状況</t>
    <phoneticPr fontId="2"/>
  </si>
  <si>
    <t>諸手当（平成　　年　　月分）</t>
    <phoneticPr fontId="2"/>
  </si>
  <si>
    <t>運営規程（園則）</t>
    <rPh sb="0" eb="2">
      <t>ウンエイ</t>
    </rPh>
    <rPh sb="5" eb="6">
      <t>エン</t>
    </rPh>
    <rPh sb="6" eb="7">
      <t>ノリ</t>
    </rPh>
    <phoneticPr fontId="2"/>
  </si>
  <si>
    <t>②　運営規程等に職務内容（事務分担）を規定するなどし、適切な施設の管理運営体制を整備していますか。</t>
    <rPh sb="2" eb="4">
      <t>ウンエイ</t>
    </rPh>
    <rPh sb="4" eb="6">
      <t>キテイ</t>
    </rPh>
    <rPh sb="6" eb="7">
      <t>トウ</t>
    </rPh>
    <rPh sb="8" eb="10">
      <t>ショクム</t>
    </rPh>
    <rPh sb="10" eb="12">
      <t>ナイヨウ</t>
    </rPh>
    <rPh sb="13" eb="15">
      <t>ジム</t>
    </rPh>
    <rPh sb="15" eb="17">
      <t>ブンタン</t>
    </rPh>
    <rPh sb="19" eb="21">
      <t>キテイ</t>
    </rPh>
    <rPh sb="27" eb="29">
      <t>テキセツ</t>
    </rPh>
    <rPh sb="30" eb="32">
      <t>シセツ</t>
    </rPh>
    <rPh sb="33" eb="35">
      <t>カンリ</t>
    </rPh>
    <rPh sb="35" eb="37">
      <t>ウンエイ</t>
    </rPh>
    <rPh sb="37" eb="39">
      <t>タイセイ</t>
    </rPh>
    <rPh sb="40" eb="42">
      <t>セイビ</t>
    </rPh>
    <phoneticPr fontId="2"/>
  </si>
  <si>
    <t>①　恒常的（★）に定員を超えて児童を受け入れていますか。
　　★連続する過去、1号認定は２年度間、２、３号認定は５年度間の年間平均在園率（当該年度内
　　　における各月の初日の在園人員の総和を各月の初日の認可定員の総和で除したものをいう。）
　　　が120％以上の状態にある。</t>
    <rPh sb="2" eb="5">
      <t>コウジョウテキ</t>
    </rPh>
    <rPh sb="15" eb="17">
      <t>ジドウ</t>
    </rPh>
    <rPh sb="18" eb="19">
      <t>ウ</t>
    </rPh>
    <rPh sb="20" eb="21">
      <t>イ</t>
    </rPh>
    <rPh sb="32" eb="34">
      <t>レンゾク</t>
    </rPh>
    <rPh sb="40" eb="41">
      <t>ゴウ</t>
    </rPh>
    <rPh sb="41" eb="43">
      <t>ニンテイ</t>
    </rPh>
    <rPh sb="52" eb="53">
      <t>ゴウ</t>
    </rPh>
    <rPh sb="53" eb="55">
      <t>ニンテイ</t>
    </rPh>
    <rPh sb="57" eb="59">
      <t>ネンド</t>
    </rPh>
    <rPh sb="59" eb="60">
      <t>アイダ</t>
    </rPh>
    <phoneticPr fontId="2"/>
  </si>
  <si>
    <t>　　　4　公立認定こども園の職員の｢経験年数」欄には、市町村への採用年月日及び当該市町村職員としての経験年数（認定こども園の経験のみ）</t>
    <rPh sb="7" eb="9">
      <t>ニンテイ</t>
    </rPh>
    <rPh sb="12" eb="13">
      <t>エン</t>
    </rPh>
    <rPh sb="14" eb="16">
      <t>ショクイン</t>
    </rPh>
    <rPh sb="50" eb="52">
      <t>ケイケン</t>
    </rPh>
    <rPh sb="55" eb="57">
      <t>ニンテイ</t>
    </rPh>
    <rPh sb="60" eb="61">
      <t>エン</t>
    </rPh>
    <rPh sb="62" eb="64">
      <t>ケイケン</t>
    </rPh>
    <phoneticPr fontId="2"/>
  </si>
  <si>
    <t>（4）休園の状況（日･祝日・休日以外）</t>
    <rPh sb="4" eb="5">
      <t>エン</t>
    </rPh>
    <rPh sb="11" eb="12">
      <t>シュク</t>
    </rPh>
    <rPh sb="14" eb="16">
      <t>キュウジツ</t>
    </rPh>
    <phoneticPr fontId="2"/>
  </si>
  <si>
    <t>（注）1　本表は、園長・保育教諭・調理員・用務員等の職種別に別葉として業務の実態を記入してください。</t>
    <rPh sb="9" eb="10">
      <t>エン</t>
    </rPh>
    <rPh sb="14" eb="16">
      <t>キョウユ</t>
    </rPh>
    <phoneticPr fontId="2"/>
  </si>
  <si>
    <t>（注）1　本表は、「園長・調理員等」、「保育教諭（週休、年休代替保育教諭及び短時間勤務の保育教諭を含む。）」についてそれぞれ別葉として作成してください。分園については、保育教諭についてのみ作成してください。</t>
    <rPh sb="1" eb="2">
      <t>チュウ</t>
    </rPh>
    <rPh sb="5" eb="6">
      <t>ホン</t>
    </rPh>
    <rPh sb="6" eb="7">
      <t>ヒョウ</t>
    </rPh>
    <rPh sb="13" eb="16">
      <t>チョウリイン</t>
    </rPh>
    <rPh sb="16" eb="17">
      <t>トウ</t>
    </rPh>
    <rPh sb="20" eb="22">
      <t>ホイク</t>
    </rPh>
    <rPh sb="22" eb="24">
      <t>キョウユ</t>
    </rPh>
    <rPh sb="25" eb="27">
      <t>シュウキュウ</t>
    </rPh>
    <rPh sb="28" eb="30">
      <t>ネンキュウ</t>
    </rPh>
    <rPh sb="30" eb="32">
      <t>ダイタイ</t>
    </rPh>
    <rPh sb="32" eb="34">
      <t>ホイク</t>
    </rPh>
    <rPh sb="34" eb="36">
      <t>キョウユ</t>
    </rPh>
    <rPh sb="36" eb="37">
      <t>オヨ</t>
    </rPh>
    <rPh sb="38" eb="41">
      <t>タンジカン</t>
    </rPh>
    <rPh sb="41" eb="43">
      <t>キンム</t>
    </rPh>
    <rPh sb="49" eb="50">
      <t>フク</t>
    </rPh>
    <rPh sb="62" eb="63">
      <t>ベツ</t>
    </rPh>
    <rPh sb="63" eb="64">
      <t>ハ</t>
    </rPh>
    <rPh sb="67" eb="69">
      <t>サクセイ</t>
    </rPh>
    <rPh sb="76" eb="78">
      <t>ブンエン</t>
    </rPh>
    <rPh sb="94" eb="96">
      <t>サクセイ</t>
    </rPh>
    <phoneticPr fontId="2"/>
  </si>
  <si>
    <t>園長、主任保育教諭
看護師、栄養士、調理員</t>
    <rPh sb="0" eb="2">
      <t>エンチョウ</t>
    </rPh>
    <rPh sb="3" eb="5">
      <t>シュニン</t>
    </rPh>
    <rPh sb="5" eb="7">
      <t>ホイク</t>
    </rPh>
    <rPh sb="7" eb="9">
      <t>キョウユ</t>
    </rPh>
    <rPh sb="10" eb="13">
      <t>カンゴシ</t>
    </rPh>
    <rPh sb="14" eb="17">
      <t>エイヨウシ</t>
    </rPh>
    <rPh sb="18" eb="21">
      <t>チョウリイン</t>
    </rPh>
    <phoneticPr fontId="2"/>
  </si>
  <si>
    <t>　（注）土曜日を８時間未満としている場合は、（3）に短縮の状況を記入してください。</t>
    <phoneticPr fontId="2"/>
  </si>
  <si>
    <t>保育需要
調査等</t>
    <phoneticPr fontId="2"/>
  </si>
  <si>
    <t>氏　名</t>
    <rPh sb="0" eb="1">
      <t>シ</t>
    </rPh>
    <rPh sb="2" eb="3">
      <t>メイ</t>
    </rPh>
    <phoneticPr fontId="2"/>
  </si>
  <si>
    <t>職　種</t>
    <rPh sb="0" eb="1">
      <t>ショク</t>
    </rPh>
    <rPh sb="2" eb="3">
      <t>タネ</t>
    </rPh>
    <phoneticPr fontId="2"/>
  </si>
  <si>
    <t>（1）教育・保育時間設定の状況</t>
    <phoneticPr fontId="2"/>
  </si>
  <si>
    <t>　（3）保育時間短縮の状況</t>
    <phoneticPr fontId="2"/>
  </si>
  <si>
    <t>　（4）休園の状況（日･祝日・休日以外）</t>
    <rPh sb="4" eb="5">
      <t>キュウ</t>
    </rPh>
    <rPh sb="5" eb="6">
      <t>エン</t>
    </rPh>
    <rPh sb="7" eb="9">
      <t>ジョウキョウ</t>
    </rPh>
    <phoneticPr fontId="2"/>
  </si>
  <si>
    <t>　　　2　保育教諭、調理員については、正規職員、臨時職員、パートタイム職員の全てを記入してください。</t>
    <rPh sb="5" eb="7">
      <t>ホイク</t>
    </rPh>
    <rPh sb="7" eb="9">
      <t>キョウユ</t>
    </rPh>
    <rPh sb="10" eb="13">
      <t>チョウリイン</t>
    </rPh>
    <rPh sb="19" eb="21">
      <t>セイキ</t>
    </rPh>
    <rPh sb="21" eb="23">
      <t>ショクイン</t>
    </rPh>
    <rPh sb="24" eb="26">
      <t>リンジ</t>
    </rPh>
    <rPh sb="26" eb="28">
      <t>ショクイン</t>
    </rPh>
    <rPh sb="35" eb="37">
      <t>ショクイン</t>
    </rPh>
    <rPh sb="38" eb="39">
      <t>スベ</t>
    </rPh>
    <rPh sb="41" eb="43">
      <t>キニュウ</t>
    </rPh>
    <phoneticPr fontId="2"/>
  </si>
  <si>
    <t>１５　職員研修の状況</t>
    <phoneticPr fontId="2"/>
  </si>
  <si>
    <t>（1）園内研修の状況</t>
    <rPh sb="3" eb="4">
      <t>エン</t>
    </rPh>
    <rPh sb="4" eb="5">
      <t>ナイ</t>
    </rPh>
    <rPh sb="5" eb="7">
      <t>ケンシュウ</t>
    </rPh>
    <rPh sb="8" eb="10">
      <t>ジョウキョウ</t>
    </rPh>
    <phoneticPr fontId="2"/>
  </si>
  <si>
    <t>（2）園外研修の状況</t>
    <rPh sb="3" eb="5">
      <t>エンガイ</t>
    </rPh>
    <rPh sb="5" eb="7">
      <t>ケンシュウ</t>
    </rPh>
    <rPh sb="8" eb="10">
      <t>ジョウキョウ</t>
    </rPh>
    <phoneticPr fontId="2"/>
  </si>
  <si>
    <t>２０　教育及び保育の状況</t>
    <rPh sb="3" eb="5">
      <t>キョウイク</t>
    </rPh>
    <rPh sb="5" eb="6">
      <t>オヨ</t>
    </rPh>
    <rPh sb="7" eb="9">
      <t>ホイク</t>
    </rPh>
    <rPh sb="10" eb="12">
      <t>ジョウキョウ</t>
    </rPh>
    <phoneticPr fontId="2"/>
  </si>
  <si>
    <t>（1）教育及び保育の内容に関する全体的な計画・指導計画の作成状況</t>
    <rPh sb="3" eb="5">
      <t>キョウイク</t>
    </rPh>
    <rPh sb="5" eb="6">
      <t>オヨ</t>
    </rPh>
    <rPh sb="7" eb="9">
      <t>ホイク</t>
    </rPh>
    <rPh sb="10" eb="12">
      <t>ナイヨウ</t>
    </rPh>
    <rPh sb="13" eb="14">
      <t>カン</t>
    </rPh>
    <rPh sb="16" eb="19">
      <t>ゼンタイテキ</t>
    </rPh>
    <rPh sb="20" eb="22">
      <t>ケイカク</t>
    </rPh>
    <rPh sb="23" eb="25">
      <t>シドウ</t>
    </rPh>
    <rPh sb="25" eb="27">
      <t>ケイカク</t>
    </rPh>
    <rPh sb="28" eb="30">
      <t>サクセイ</t>
    </rPh>
    <rPh sb="30" eb="32">
      <t>ジョウキョウ</t>
    </rPh>
    <phoneticPr fontId="2"/>
  </si>
  <si>
    <t>（3）家庭及び地域との連携・協力等に関する行事の実施状況</t>
    <rPh sb="3" eb="5">
      <t>カテイ</t>
    </rPh>
    <rPh sb="5" eb="6">
      <t>オヨ</t>
    </rPh>
    <rPh sb="7" eb="9">
      <t>チイキ</t>
    </rPh>
    <rPh sb="11" eb="13">
      <t>レンケイ</t>
    </rPh>
    <rPh sb="14" eb="16">
      <t>キョウリョク</t>
    </rPh>
    <rPh sb="16" eb="17">
      <t>トウ</t>
    </rPh>
    <rPh sb="18" eb="19">
      <t>カン</t>
    </rPh>
    <phoneticPr fontId="2"/>
  </si>
  <si>
    <t>２１　健康管理（園児）の状況</t>
    <rPh sb="5" eb="7">
      <t>カンリ</t>
    </rPh>
    <rPh sb="8" eb="10">
      <t>エンジ</t>
    </rPh>
    <rPh sb="12" eb="14">
      <t>ジョウキョウ</t>
    </rPh>
    <phoneticPr fontId="2"/>
  </si>
  <si>
    <t>（1）園児の健康診断の実施状況</t>
    <rPh sb="3" eb="5">
      <t>エンジ</t>
    </rPh>
    <rPh sb="6" eb="8">
      <t>ケンコウ</t>
    </rPh>
    <rPh sb="8" eb="10">
      <t>シンダン</t>
    </rPh>
    <rPh sb="11" eb="13">
      <t>ジッシ</t>
    </rPh>
    <rPh sb="13" eb="15">
      <t>ジョウキョウ</t>
    </rPh>
    <phoneticPr fontId="2"/>
  </si>
  <si>
    <t>（2）園児の健康状態の把握等の状況</t>
    <rPh sb="3" eb="5">
      <t>エンジ</t>
    </rPh>
    <phoneticPr fontId="2"/>
  </si>
  <si>
    <t>（3）園児への与薬の状況</t>
    <rPh sb="3" eb="5">
      <t>エンジ</t>
    </rPh>
    <phoneticPr fontId="2"/>
  </si>
  <si>
    <t>付属資料の２　時間帯別保育教諭配置表については、原則としてエクセルで作成してください。</t>
    <rPh sb="0" eb="2">
      <t>フゾク</t>
    </rPh>
    <rPh sb="2" eb="4">
      <t>シリョウ</t>
    </rPh>
    <rPh sb="13" eb="15">
      <t>キョウユ</t>
    </rPh>
    <rPh sb="24" eb="26">
      <t>ゲンソク</t>
    </rPh>
    <rPh sb="34" eb="36">
      <t>サクセイ</t>
    </rPh>
    <phoneticPr fontId="2"/>
  </si>
  <si>
    <t>※必要保育教諭数は、自動計算されます。</t>
    <rPh sb="1" eb="3">
      <t>ヒツヨウ</t>
    </rPh>
    <rPh sb="3" eb="5">
      <t>ホイク</t>
    </rPh>
    <rPh sb="5" eb="7">
      <t>キョウユ</t>
    </rPh>
    <rPh sb="7" eb="8">
      <t>スウ</t>
    </rPh>
    <rPh sb="10" eb="12">
      <t>ジドウ</t>
    </rPh>
    <rPh sb="12" eb="14">
      <t>ケイサン</t>
    </rPh>
    <phoneticPr fontId="2"/>
  </si>
  <si>
    <t>（6）施設管理責任者（園長）不在時の安全管理体制の状況</t>
    <rPh sb="3" eb="5">
      <t>シセツ</t>
    </rPh>
    <rPh sb="5" eb="7">
      <t>カンリ</t>
    </rPh>
    <rPh sb="7" eb="10">
      <t>セキニンシャ</t>
    </rPh>
    <rPh sb="11" eb="13">
      <t>エンチョウ</t>
    </rPh>
    <rPh sb="14" eb="16">
      <t>フザイ</t>
    </rPh>
    <rPh sb="16" eb="17">
      <t>ジ</t>
    </rPh>
    <rPh sb="18" eb="20">
      <t>アンゼン</t>
    </rPh>
    <rPh sb="20" eb="22">
      <t>カンリ</t>
    </rPh>
    <rPh sb="22" eb="24">
      <t>タイセイ</t>
    </rPh>
    <rPh sb="25" eb="27">
      <t>ジョウキョウ</t>
    </rPh>
    <phoneticPr fontId="2"/>
  </si>
  <si>
    <t>保育士資格、幼稚園教諭免許を併有していない保育教諭がいる場合の取得推進計画</t>
    <rPh sb="0" eb="2">
      <t>ホイク</t>
    </rPh>
    <rPh sb="2" eb="3">
      <t>シ</t>
    </rPh>
    <rPh sb="3" eb="5">
      <t>シカク</t>
    </rPh>
    <rPh sb="6" eb="9">
      <t>ヨウチエン</t>
    </rPh>
    <rPh sb="9" eb="11">
      <t>キョウユ</t>
    </rPh>
    <rPh sb="11" eb="13">
      <t>メンキョ</t>
    </rPh>
    <rPh sb="14" eb="16">
      <t>ヘイユウ</t>
    </rPh>
    <rPh sb="21" eb="23">
      <t>ホイク</t>
    </rPh>
    <rPh sb="23" eb="25">
      <t>キョウユ</t>
    </rPh>
    <rPh sb="28" eb="30">
      <t>バアイ</t>
    </rPh>
    <rPh sb="31" eb="33">
      <t>シュトク</t>
    </rPh>
    <rPh sb="33" eb="35">
      <t>スイシン</t>
    </rPh>
    <rPh sb="35" eb="37">
      <t>ケイカク</t>
    </rPh>
    <phoneticPr fontId="2"/>
  </si>
  <si>
    <t>※幼保連携型認定こども園の保育教諭は、保育士資格、幼稚園教諭免許の併有が原則。</t>
    <rPh sb="36" eb="38">
      <t>ゲンソク</t>
    </rPh>
    <phoneticPr fontId="2"/>
  </si>
  <si>
    <t>※ 特例期間内の取得を目指すこと。</t>
    <rPh sb="2" eb="4">
      <t>トクレイ</t>
    </rPh>
    <rPh sb="4" eb="6">
      <t>キカン</t>
    </rPh>
    <rPh sb="6" eb="7">
      <t>ナイ</t>
    </rPh>
    <rPh sb="8" eb="10">
      <t>シュトク</t>
    </rPh>
    <rPh sb="11" eb="13">
      <t>メザ</t>
    </rPh>
    <phoneticPr fontId="2"/>
  </si>
  <si>
    <t>学校医</t>
    <rPh sb="0" eb="2">
      <t>ガッコウ</t>
    </rPh>
    <rPh sb="2" eb="3">
      <t>イ</t>
    </rPh>
    <phoneticPr fontId="2"/>
  </si>
  <si>
    <t>特段の配置規定はないが事務員を置くよう努めること。（保育教諭等が事務職を兼ねることも、また、運営主体の事務職員が事務を執行することも可。）</t>
    <rPh sb="0" eb="2">
      <t>トクダン</t>
    </rPh>
    <rPh sb="3" eb="5">
      <t>ハイチ</t>
    </rPh>
    <rPh sb="5" eb="7">
      <t>キテイ</t>
    </rPh>
    <rPh sb="11" eb="13">
      <t>ジム</t>
    </rPh>
    <rPh sb="13" eb="14">
      <t>イン</t>
    </rPh>
    <rPh sb="15" eb="16">
      <t>オ</t>
    </rPh>
    <rPh sb="19" eb="20">
      <t>ツト</t>
    </rPh>
    <rPh sb="30" eb="31">
      <t>トウ</t>
    </rPh>
    <rPh sb="32" eb="34">
      <t>ジムショク</t>
    </rPh>
    <rPh sb="34" eb="35">
      <t>ショク</t>
    </rPh>
    <rPh sb="36" eb="37">
      <t>カ</t>
    </rPh>
    <rPh sb="46" eb="48">
      <t>ウンエイ</t>
    </rPh>
    <rPh sb="48" eb="50">
      <t>シュタイ</t>
    </rPh>
    <rPh sb="51" eb="53">
      <t>ジム</t>
    </rPh>
    <rPh sb="53" eb="55">
      <t>ショクイン</t>
    </rPh>
    <rPh sb="56" eb="58">
      <t>ジム</t>
    </rPh>
    <rPh sb="59" eb="61">
      <t>シッコウ</t>
    </rPh>
    <rPh sb="66" eb="67">
      <t>カ</t>
    </rPh>
    <phoneticPr fontId="2"/>
  </si>
  <si>
    <t>１日　   　 　　　　　</t>
    <phoneticPr fontId="2"/>
  </si>
  <si>
    <t>１月　　　　　</t>
    <phoneticPr fontId="2"/>
  </si>
  <si>
    <t>副園長または教頭（私立）</t>
    <rPh sb="0" eb="3">
      <t>フクエンチョウ</t>
    </rPh>
    <rPh sb="6" eb="8">
      <t>キョウトウ</t>
    </rPh>
    <phoneticPr fontId="2"/>
  </si>
  <si>
    <t>合計(Ｋ=A+B+C+Ｄ+E+F+G+H+I）</t>
    <rPh sb="0" eb="2">
      <t>ゴウケイ</t>
    </rPh>
    <phoneticPr fontId="2"/>
  </si>
  <si>
    <t>学校保健安全法に規定する健康診断及び健康相談等を行う医師。学校保健安全法の準用により、学校医師、学校歯科医師、学校薬剤師は必置。（委嘱も可）</t>
    <rPh sb="16" eb="17">
      <t>オヨ</t>
    </rPh>
    <rPh sb="18" eb="20">
      <t>ケンコウ</t>
    </rPh>
    <rPh sb="20" eb="22">
      <t>ソウダン</t>
    </rPh>
    <rPh sb="22" eb="23">
      <t>トウ</t>
    </rPh>
    <rPh sb="24" eb="25">
      <t>オコナ</t>
    </rPh>
    <rPh sb="26" eb="28">
      <t>イシ</t>
    </rPh>
    <rPh sb="37" eb="39">
      <t>ジュンヨウ</t>
    </rPh>
    <rPh sb="43" eb="45">
      <t>ガッコウ</t>
    </rPh>
    <rPh sb="45" eb="47">
      <t>イシ</t>
    </rPh>
    <rPh sb="48" eb="50">
      <t>ガッコウ</t>
    </rPh>
    <rPh sb="50" eb="54">
      <t>シカイシ</t>
    </rPh>
    <rPh sb="55" eb="57">
      <t>ガッコウ</t>
    </rPh>
    <rPh sb="57" eb="60">
      <t>ヤクザイシ</t>
    </rPh>
    <rPh sb="61" eb="62">
      <t>カナラ</t>
    </rPh>
    <rPh sb="62" eb="63">
      <t>オ</t>
    </rPh>
    <rPh sb="65" eb="67">
      <t>イショク</t>
    </rPh>
    <rPh sb="68" eb="69">
      <t>カ</t>
    </rPh>
    <phoneticPr fontId="2"/>
  </si>
  <si>
    <t>学校歯科医師</t>
    <rPh sb="0" eb="2">
      <t>ガッコウ</t>
    </rPh>
    <rPh sb="2" eb="6">
      <t>シカイシ</t>
    </rPh>
    <phoneticPr fontId="2"/>
  </si>
  <si>
    <t>学 校 薬 剤 師</t>
    <rPh sb="0" eb="1">
      <t>ガク</t>
    </rPh>
    <rPh sb="2" eb="3">
      <t>コウ</t>
    </rPh>
    <rPh sb="4" eb="5">
      <t>クスリ</t>
    </rPh>
    <rPh sb="6" eb="7">
      <t>ザイ</t>
    </rPh>
    <rPh sb="8" eb="9">
      <t>シ</t>
    </rPh>
    <phoneticPr fontId="2"/>
  </si>
  <si>
    <t>学　校　医　師</t>
    <rPh sb="0" eb="1">
      <t>ガク</t>
    </rPh>
    <rPh sb="2" eb="3">
      <t>コウ</t>
    </rPh>
    <rPh sb="4" eb="5">
      <t>イ</t>
    </rPh>
    <rPh sb="6" eb="7">
      <t>シ</t>
    </rPh>
    <phoneticPr fontId="2"/>
  </si>
  <si>
    <t>（3）学校医（嘱託医）の状況</t>
    <rPh sb="3" eb="5">
      <t>ガッコウ</t>
    </rPh>
    <rPh sb="5" eb="6">
      <t>イ</t>
    </rPh>
    <rPh sb="7" eb="10">
      <t>ショクタクイ</t>
    </rPh>
    <rPh sb="12" eb="14">
      <t>ジョウキョウ</t>
    </rPh>
    <phoneticPr fontId="2"/>
  </si>
  <si>
    <t>（3）学校医（嘱託医）の状況</t>
    <phoneticPr fontId="2"/>
  </si>
  <si>
    <t>常　勤</t>
    <rPh sb="0" eb="1">
      <t>ツネ</t>
    </rPh>
    <rPh sb="2" eb="3">
      <t>ツトム</t>
    </rPh>
    <phoneticPr fontId="2"/>
  </si>
  <si>
    <t>担任</t>
    <rPh sb="0" eb="2">
      <t>タンニン</t>
    </rPh>
    <phoneticPr fontId="2"/>
  </si>
  <si>
    <t>他</t>
    <rPh sb="0" eb="1">
      <t>ホカ</t>
    </rPh>
    <phoneticPr fontId="2"/>
  </si>
  <si>
    <t>組</t>
    <rPh sb="0" eb="1">
      <t>クミ</t>
    </rPh>
    <phoneticPr fontId="2"/>
  </si>
  <si>
    <t>　　　5　資格種別の"子育て支援員"は国で定めた研修を修了し、「子育て支援員研修修了証書」の交付を受けた者のみ選択してください。</t>
    <rPh sb="5" eb="7">
      <t>シカク</t>
    </rPh>
    <rPh sb="7" eb="9">
      <t>シュベツ</t>
    </rPh>
    <rPh sb="11" eb="13">
      <t>コソダ</t>
    </rPh>
    <rPh sb="14" eb="17">
      <t>シエンイン</t>
    </rPh>
    <rPh sb="19" eb="20">
      <t>クニ</t>
    </rPh>
    <rPh sb="21" eb="22">
      <t>サダ</t>
    </rPh>
    <rPh sb="24" eb="26">
      <t>ケンシュウ</t>
    </rPh>
    <rPh sb="27" eb="29">
      <t>シュウリョウ</t>
    </rPh>
    <rPh sb="46" eb="48">
      <t>コウフ</t>
    </rPh>
    <rPh sb="49" eb="50">
      <t>ウ</t>
    </rPh>
    <rPh sb="52" eb="53">
      <t>モノ</t>
    </rPh>
    <rPh sb="55" eb="57">
      <t>センタク</t>
    </rPh>
    <phoneticPr fontId="2"/>
  </si>
  <si>
    <t>分</t>
    <phoneticPr fontId="2"/>
  </si>
  <si>
    <t>時</t>
    <rPh sb="0" eb="1">
      <t>トキ</t>
    </rPh>
    <phoneticPr fontId="2"/>
  </si>
  <si>
    <t>時間</t>
    <rPh sb="0" eb="1">
      <t>トキ</t>
    </rPh>
    <rPh sb="1" eb="2">
      <t>アイダ</t>
    </rPh>
    <phoneticPr fontId="2"/>
  </si>
  <si>
    <t>標準時間</t>
    <rPh sb="0" eb="2">
      <t>ヒョウジュン</t>
    </rPh>
    <rPh sb="2" eb="4">
      <t>ジカン</t>
    </rPh>
    <phoneticPr fontId="2"/>
  </si>
  <si>
    <t>短時間</t>
    <rPh sb="0" eb="3">
      <t>タンジカン</t>
    </rPh>
    <phoneticPr fontId="2"/>
  </si>
  <si>
    <t>～</t>
    <phoneticPr fontId="2"/>
  </si>
  <si>
    <t>２・３号認定</t>
    <rPh sb="3" eb="4">
      <t>ゴウ</t>
    </rPh>
    <rPh sb="4" eb="6">
      <t>ニンテイ</t>
    </rPh>
    <phoneticPr fontId="2"/>
  </si>
  <si>
    <t>分</t>
    <rPh sb="0" eb="1">
      <t>フン</t>
    </rPh>
    <phoneticPr fontId="2"/>
  </si>
  <si>
    <t>開園時間計</t>
    <rPh sb="0" eb="2">
      <t>カイエン</t>
    </rPh>
    <rPh sb="2" eb="4">
      <t>ジカン</t>
    </rPh>
    <rPh sb="4" eb="5">
      <t>ケイ</t>
    </rPh>
    <phoneticPr fontId="2"/>
  </si>
  <si>
    <t>監査資料</t>
    <rPh sb="0" eb="2">
      <t>カンサ</t>
    </rPh>
    <rPh sb="2" eb="4">
      <t>シリョウ</t>
    </rPh>
    <phoneticPr fontId="2"/>
  </si>
  <si>
    <t>児童福祉施設（幼保連携型認定こども園）</t>
    <rPh sb="7" eb="9">
      <t>ヨウホ</t>
    </rPh>
    <rPh sb="9" eb="11">
      <t>レンケイ</t>
    </rPh>
    <rPh sb="11" eb="12">
      <t>ガタ</t>
    </rPh>
    <phoneticPr fontId="2"/>
  </si>
  <si>
    <t>児童福祉施設（幼保連携型認定こども園）監査資料　目次</t>
    <rPh sb="24" eb="26">
      <t>モクジ</t>
    </rPh>
    <phoneticPr fontId="2"/>
  </si>
  <si>
    <t>児童福祉施設（幼保連携型認定こども園）監査資料記入上等の注意点</t>
    <rPh sb="23" eb="25">
      <t>キニュウ</t>
    </rPh>
    <rPh sb="25" eb="26">
      <t>ジョウ</t>
    </rPh>
    <rPh sb="26" eb="27">
      <t>トウ</t>
    </rPh>
    <rPh sb="28" eb="31">
      <t>チュウイテン</t>
    </rPh>
    <phoneticPr fontId="2"/>
  </si>
  <si>
    <t>　開園時間　</t>
    <rPh sb="1" eb="3">
      <t>カイエン</t>
    </rPh>
    <rPh sb="3" eb="5">
      <t>ジカン</t>
    </rPh>
    <phoneticPr fontId="2"/>
  </si>
  <si>
    <t>　教育・保育時間</t>
    <rPh sb="1" eb="3">
      <t>キョウイク</t>
    </rPh>
    <phoneticPr fontId="2"/>
  </si>
  <si>
    <t>一月あたりの
入園児童計</t>
    <phoneticPr fontId="2"/>
  </si>
  <si>
    <t>障がい
児数
(再掲)</t>
    <phoneticPr fontId="2"/>
  </si>
  <si>
    <t>3号認定</t>
    <rPh sb="1" eb="2">
      <t>ゴウ</t>
    </rPh>
    <rPh sb="2" eb="4">
      <t>ニンテイ</t>
    </rPh>
    <phoneticPr fontId="2"/>
  </si>
  <si>
    <t>年間平均在園率</t>
    <phoneticPr fontId="2"/>
  </si>
  <si>
    <t>入園児童数の合計÷定員の合計（毎月初日の定員数の合計）</t>
    <phoneticPr fontId="2"/>
  </si>
  <si>
    <t>　　　２　「障がい児数（再掲）」欄には、次に示す障がいの程度の基準により区分して、当該月の保育児童数を記入。</t>
    <rPh sb="16" eb="17">
      <t>ラン</t>
    </rPh>
    <rPh sb="20" eb="21">
      <t>ツギ</t>
    </rPh>
    <rPh sb="22" eb="23">
      <t>シメ</t>
    </rPh>
    <rPh sb="24" eb="25">
      <t>ショウガイ</t>
    </rPh>
    <rPh sb="28" eb="30">
      <t>テイド</t>
    </rPh>
    <rPh sb="31" eb="33">
      <t>キジュン</t>
    </rPh>
    <rPh sb="36" eb="38">
      <t>クブン</t>
    </rPh>
    <rPh sb="41" eb="43">
      <t>トウガイ</t>
    </rPh>
    <rPh sb="43" eb="44">
      <t>ツキ</t>
    </rPh>
    <rPh sb="45" eb="47">
      <t>ホイク</t>
    </rPh>
    <rPh sb="47" eb="50">
      <t>ジドウスウ</t>
    </rPh>
    <rPh sb="51" eb="53">
      <t>キニュウ</t>
    </rPh>
    <phoneticPr fontId="2"/>
  </si>
  <si>
    <t>1号認定
（1号
認定の
私契児）</t>
    <phoneticPr fontId="2"/>
  </si>
  <si>
    <t>2号認定
（2号
認定の
私契児）</t>
    <phoneticPr fontId="2"/>
  </si>
  <si>
    <t>3号認定
（3号
認定の
私契児）</t>
  </si>
  <si>
    <t>3号認定
（3号
認定の
私契児）</t>
    <phoneticPr fontId="2"/>
  </si>
  <si>
    <t>2号認定計
（2号認定の
私契児計）</t>
    <rPh sb="4" eb="5">
      <t>ケイ</t>
    </rPh>
    <rPh sb="16" eb="17">
      <t>ケイ</t>
    </rPh>
    <phoneticPr fontId="2"/>
  </si>
  <si>
    <t>1号認定計
（1号認定の
私契児計）</t>
    <rPh sb="4" eb="5">
      <t>ケイ</t>
    </rPh>
    <rPh sb="16" eb="17">
      <t>ケイ</t>
    </rPh>
    <phoneticPr fontId="2"/>
  </si>
  <si>
    <t>3号認定計
（3号認定の
私契児計）</t>
    <rPh sb="4" eb="5">
      <t>ケイ</t>
    </rPh>
    <rPh sb="16" eb="17">
      <t>ケイ</t>
    </rPh>
    <phoneticPr fontId="2"/>
  </si>
  <si>
    <t>初　日　在　籍　児　童　数　※私的契約児童は下段の（ ）に記入</t>
    <rPh sb="15" eb="17">
      <t>シテキ</t>
    </rPh>
    <rPh sb="17" eb="19">
      <t>ケイヤク</t>
    </rPh>
    <rPh sb="19" eb="21">
      <t>ジドウ</t>
    </rPh>
    <rPh sb="22" eb="24">
      <t>ゲダン</t>
    </rPh>
    <phoneticPr fontId="2"/>
  </si>
  <si>
    <t>前々年度</t>
    <rPh sb="0" eb="2">
      <t>マエマエ</t>
    </rPh>
    <rPh sb="2" eb="4">
      <t>ネンド</t>
    </rPh>
    <rPh sb="3" eb="4">
      <t>ド</t>
    </rPh>
    <phoneticPr fontId="2"/>
  </si>
  <si>
    <t>前年度</t>
    <rPh sb="0" eb="3">
      <t>ゼンネンド</t>
    </rPh>
    <phoneticPr fontId="2"/>
  </si>
  <si>
    <t>前々年度</t>
    <rPh sb="0" eb="2">
      <t>ゼンゼン</t>
    </rPh>
    <rPh sb="2" eb="4">
      <t>ネンド</t>
    </rPh>
    <phoneticPr fontId="2"/>
  </si>
  <si>
    <t>子育て支援員</t>
  </si>
  <si>
    <t>その他加算対象</t>
    <rPh sb="2" eb="3">
      <t>ホカ</t>
    </rPh>
    <rPh sb="3" eb="5">
      <t>カサン</t>
    </rPh>
    <rPh sb="5" eb="7">
      <t>タイショウ</t>
    </rPh>
    <phoneticPr fontId="2"/>
  </si>
  <si>
    <t>4歳児童数</t>
    <rPh sb="2" eb="5">
      <t>ジドウスウ</t>
    </rPh>
    <phoneticPr fontId="2"/>
  </si>
  <si>
    <t>1歳児童数</t>
    <rPh sb="1" eb="2">
      <t>サイ</t>
    </rPh>
    <rPh sb="2" eb="4">
      <t>ジドウ</t>
    </rPh>
    <rPh sb="4" eb="5">
      <t>カズ</t>
    </rPh>
    <phoneticPr fontId="2"/>
  </si>
  <si>
    <t>2歳児童数</t>
    <rPh sb="1" eb="2">
      <t>サイ</t>
    </rPh>
    <rPh sb="2" eb="4">
      <t>ジドウ</t>
    </rPh>
    <rPh sb="4" eb="5">
      <t>カズ</t>
    </rPh>
    <phoneticPr fontId="2"/>
  </si>
  <si>
    <t>5歳以上児童数</t>
    <rPh sb="2" eb="4">
      <t>イジョウ</t>
    </rPh>
    <rPh sb="4" eb="7">
      <t>ジドウスウ</t>
    </rPh>
    <phoneticPr fontId="2"/>
  </si>
  <si>
    <t>保育標準時間</t>
    <rPh sb="0" eb="2">
      <t>ホイク</t>
    </rPh>
    <rPh sb="2" eb="4">
      <t>ヒョウジュン</t>
    </rPh>
    <rPh sb="4" eb="6">
      <t>ジカン</t>
    </rPh>
    <phoneticPr fontId="2"/>
  </si>
  <si>
    <t>学級編成加算</t>
    <rPh sb="0" eb="2">
      <t>ガッキュウ</t>
    </rPh>
    <rPh sb="2" eb="4">
      <t>ヘンセイ</t>
    </rPh>
    <rPh sb="4" eb="6">
      <t>カサン</t>
    </rPh>
    <phoneticPr fontId="2"/>
  </si>
  <si>
    <t>時間外保育</t>
    <rPh sb="0" eb="3">
      <t>ジカンガイ</t>
    </rPh>
    <rPh sb="3" eb="5">
      <t>ホイク</t>
    </rPh>
    <phoneticPr fontId="2"/>
  </si>
  <si>
    <t>・１年単位の変形労働時間制に関する届出書類（該当する場合）</t>
    <rPh sb="2" eb="5">
      <t>ネンタンイ</t>
    </rPh>
    <rPh sb="6" eb="8">
      <t>ヘンケイ</t>
    </rPh>
    <rPh sb="8" eb="10">
      <t>ロウドウ</t>
    </rPh>
    <rPh sb="10" eb="13">
      <t>ジカンセイ</t>
    </rPh>
    <rPh sb="14" eb="15">
      <t>カン</t>
    </rPh>
    <rPh sb="17" eb="19">
      <t>トドケデ</t>
    </rPh>
    <rPh sb="19" eb="21">
      <t>ショルイ</t>
    </rPh>
    <rPh sb="22" eb="24">
      <t>ガイトウ</t>
    </rPh>
    <rPh sb="26" eb="28">
      <t>バアイ</t>
    </rPh>
    <phoneticPr fontId="2"/>
  </si>
  <si>
    <t xml:space="preserve"> ①拠点区分資金収支明細書及び事業活動明細書（該当する場合）</t>
    <phoneticPr fontId="2"/>
  </si>
  <si>
    <t xml:space="preserve"> ②基本財産及びその他の固定資産の明細書</t>
  </si>
  <si>
    <t xml:space="preserve"> ③引当金明細書</t>
    <phoneticPr fontId="2"/>
  </si>
  <si>
    <t xml:space="preserve"> ④借入金明細書</t>
    <phoneticPr fontId="2"/>
  </si>
  <si>
    <t xml:space="preserve"> ⑤寄附金収益明細書</t>
    <phoneticPr fontId="2"/>
  </si>
  <si>
    <t xml:space="preserve"> ⑥補助金事業収益明細書</t>
    <phoneticPr fontId="2"/>
  </si>
  <si>
    <t xml:space="preserve"> ⑦基本金明細表</t>
    <phoneticPr fontId="2"/>
  </si>
  <si>
    <t xml:space="preserve"> ⑧国庫補助金等特別積立金明細書</t>
    <phoneticPr fontId="2"/>
  </si>
  <si>
    <t xml:space="preserve"> ⑨積立金・積立資産明細書</t>
    <phoneticPr fontId="2"/>
  </si>
  <si>
    <t xml:space="preserve"> ⑩拠点区分間（サービス区分間）繰入金明細書</t>
    <phoneticPr fontId="2"/>
  </si>
  <si>
    <t xml:space="preserve"> ⑪拠点区分間（サービス区分間）貸付金（借入金）残高明細書</t>
    <phoneticPr fontId="2"/>
  </si>
  <si>
    <t>　　　4　保育室の面積及び、何歳児室なのかがわかるように図に記入してください。</t>
    <rPh sb="5" eb="8">
      <t>ホイクシツ</t>
    </rPh>
    <rPh sb="9" eb="11">
      <t>メンセキ</t>
    </rPh>
    <rPh sb="11" eb="12">
      <t>オヨ</t>
    </rPh>
    <rPh sb="14" eb="15">
      <t>ナン</t>
    </rPh>
    <rPh sb="15" eb="17">
      <t>サイジ</t>
    </rPh>
    <rPh sb="17" eb="18">
      <t>シツ</t>
    </rPh>
    <rPh sb="28" eb="29">
      <t>ズ</t>
    </rPh>
    <rPh sb="30" eb="32">
      <t>キニュウ</t>
    </rPh>
    <phoneticPr fontId="2"/>
  </si>
  <si>
    <t>・個人別勤務表（シフト表）</t>
    <rPh sb="1" eb="4">
      <t>コジンベツ</t>
    </rPh>
    <rPh sb="4" eb="7">
      <t>キンムヒョウ</t>
    </rPh>
    <rPh sb="11" eb="12">
      <t>ヒョウ</t>
    </rPh>
    <phoneticPr fontId="2"/>
  </si>
  <si>
    <t>　（労働基準監督署への協定届、労使協定書、年間休日カレンダー）</t>
    <rPh sb="2" eb="4">
      <t>ロウドウ</t>
    </rPh>
    <rPh sb="4" eb="6">
      <t>キジュン</t>
    </rPh>
    <rPh sb="6" eb="9">
      <t>カントクショ</t>
    </rPh>
    <rPh sb="11" eb="13">
      <t>キョウテイ</t>
    </rPh>
    <rPh sb="13" eb="14">
      <t>トド</t>
    </rPh>
    <rPh sb="15" eb="17">
      <t>ロウシ</t>
    </rPh>
    <rPh sb="17" eb="19">
      <t>キョウテイ</t>
    </rPh>
    <rPh sb="19" eb="20">
      <t>カ</t>
    </rPh>
    <rPh sb="21" eb="23">
      <t>ネンカン</t>
    </rPh>
    <rPh sb="23" eb="25">
      <t>キュウジツ</t>
    </rPh>
    <phoneticPr fontId="2"/>
  </si>
  <si>
    <t>認定区分別
の認可定員</t>
    <rPh sb="0" eb="2">
      <t>ニンテイ</t>
    </rPh>
    <rPh sb="7" eb="9">
      <t>ニンカ</t>
    </rPh>
    <rPh sb="9" eb="11">
      <t>テイイン</t>
    </rPh>
    <phoneticPr fontId="2"/>
  </si>
  <si>
    <t>3号認定
（3号
認定の
私的児）</t>
    <rPh sb="15" eb="16">
      <t>テキ</t>
    </rPh>
    <phoneticPr fontId="2"/>
  </si>
  <si>
    <t>3号認定
（3号
認定の
私的児）</t>
    <phoneticPr fontId="2"/>
  </si>
  <si>
    <t>1号認定
（1号
認定の
私的児）</t>
    <phoneticPr fontId="2"/>
  </si>
  <si>
    <t>2号認定
（2号
認定の
私的児）</t>
    <phoneticPr fontId="2"/>
  </si>
  <si>
    <t>1号認定計
（1号認定の
私的児計）</t>
    <rPh sb="4" eb="5">
      <t>ケイ</t>
    </rPh>
    <rPh sb="16" eb="17">
      <t>ケイ</t>
    </rPh>
    <phoneticPr fontId="2"/>
  </si>
  <si>
    <t>2号認定計
（2号認定の
私的児計）</t>
    <rPh sb="4" eb="5">
      <t>ケイ</t>
    </rPh>
    <rPh sb="16" eb="17">
      <t>ケイ</t>
    </rPh>
    <phoneticPr fontId="2"/>
  </si>
  <si>
    <t>3号認定計
（3号認定の
私的児計）</t>
    <rPh sb="4" eb="5">
      <t>ケイ</t>
    </rPh>
    <rPh sb="16" eb="17">
      <t>ケイ</t>
    </rPh>
    <phoneticPr fontId="2"/>
  </si>
  <si>
    <t>５　保育児童及び定員の状況（私的契約児童在籍時）</t>
    <rPh sb="6" eb="7">
      <t>オヨ</t>
    </rPh>
    <rPh sb="8" eb="10">
      <t>テイイン</t>
    </rPh>
    <rPh sb="14" eb="16">
      <t>シテキ</t>
    </rPh>
    <rPh sb="16" eb="18">
      <t>ケイヤク</t>
    </rPh>
    <rPh sb="18" eb="20">
      <t>ジドウ</t>
    </rPh>
    <rPh sb="20" eb="22">
      <t>ザイセキ</t>
    </rPh>
    <rPh sb="22" eb="23">
      <t>トキ</t>
    </rPh>
    <phoneticPr fontId="2"/>
  </si>
  <si>
    <t>５　保育児童及び定員の状況（私的契約児童不在時）</t>
    <rPh sb="6" eb="7">
      <t>オヨ</t>
    </rPh>
    <rPh sb="8" eb="10">
      <t>テイイン</t>
    </rPh>
    <rPh sb="14" eb="16">
      <t>シテキ</t>
    </rPh>
    <rPh sb="16" eb="18">
      <t>ケイヤク</t>
    </rPh>
    <rPh sb="18" eb="20">
      <t>ジドウ</t>
    </rPh>
    <rPh sb="20" eb="22">
      <t>フザイ</t>
    </rPh>
    <rPh sb="22" eb="23">
      <t>トキ</t>
    </rPh>
    <phoneticPr fontId="2"/>
  </si>
  <si>
    <t>※私的契約児童はセル下段の（　）に記入。なお、( )は数字を入力すると自動で挿入されます。</t>
    <rPh sb="1" eb="3">
      <t>シテキ</t>
    </rPh>
    <rPh sb="3" eb="5">
      <t>ケイヤク</t>
    </rPh>
    <rPh sb="5" eb="7">
      <t>ジドウ</t>
    </rPh>
    <rPh sb="10" eb="12">
      <t>ゲダン</t>
    </rPh>
    <rPh sb="17" eb="19">
      <t>キニュウ</t>
    </rPh>
    <rPh sb="27" eb="29">
      <t>スウジ</t>
    </rPh>
    <rPh sb="30" eb="32">
      <t>ニュウリョク</t>
    </rPh>
    <rPh sb="35" eb="37">
      <t>ジドウ</t>
    </rPh>
    <rPh sb="38" eb="40">
      <t>ソウニュウ</t>
    </rPh>
    <phoneticPr fontId="2"/>
  </si>
  <si>
    <t>　(つづき)</t>
    <phoneticPr fontId="2"/>
  </si>
  <si>
    <t>指導要録</t>
    <rPh sb="0" eb="2">
      <t>シドウ</t>
    </rPh>
    <rPh sb="2" eb="4">
      <t>ヨウロク</t>
    </rPh>
    <phoneticPr fontId="2"/>
  </si>
  <si>
    <t>学校安全計画書</t>
    <rPh sb="0" eb="2">
      <t>ガッコウ</t>
    </rPh>
    <rPh sb="2" eb="4">
      <t>アンゼン</t>
    </rPh>
    <rPh sb="4" eb="6">
      <t>ケイカク</t>
    </rPh>
    <rPh sb="6" eb="7">
      <t>カ</t>
    </rPh>
    <phoneticPr fontId="2"/>
  </si>
  <si>
    <t>学校保健計画書</t>
    <rPh sb="0" eb="2">
      <t>ガッコウ</t>
    </rPh>
    <rPh sb="2" eb="4">
      <t>ホケン</t>
    </rPh>
    <rPh sb="4" eb="7">
      <t>ケイカクショ</t>
    </rPh>
    <phoneticPr fontId="2"/>
  </si>
  <si>
    <t>１３　秘密保持等に関する措置状況</t>
    <phoneticPr fontId="51"/>
  </si>
  <si>
    <t>（1）守秘義務に関する措置状況</t>
    <rPh sb="13" eb="15">
      <t>ジョウキョウ</t>
    </rPh>
    <phoneticPr fontId="51"/>
  </si>
  <si>
    <t>区　　分</t>
    <rPh sb="0" eb="4">
      <t>クブン</t>
    </rPh>
    <phoneticPr fontId="51"/>
  </si>
  <si>
    <t>措置</t>
    <rPh sb="0" eb="2">
      <t>ソチ</t>
    </rPh>
    <phoneticPr fontId="51"/>
  </si>
  <si>
    <t>措　置　（　規　定　等　）　の　方　法</t>
    <rPh sb="0" eb="3">
      <t>ソチ</t>
    </rPh>
    <rPh sb="6" eb="9">
      <t>キテイ</t>
    </rPh>
    <rPh sb="10" eb="11">
      <t>トウ</t>
    </rPh>
    <rPh sb="16" eb="19">
      <t>ホウホウ</t>
    </rPh>
    <phoneticPr fontId="51"/>
  </si>
  <si>
    <t>退職（終了）
後の措置</t>
    <rPh sb="3" eb="5">
      <t>シュウリョウ</t>
    </rPh>
    <rPh sb="9" eb="11">
      <t>ソチ</t>
    </rPh>
    <phoneticPr fontId="51"/>
  </si>
  <si>
    <t>正規職員</t>
    <phoneticPr fontId="51"/>
  </si>
  <si>
    <t>就業規則</t>
    <rPh sb="0" eb="2">
      <t>シュウギョウ</t>
    </rPh>
    <rPh sb="2" eb="4">
      <t>キソク</t>
    </rPh>
    <phoneticPr fontId="51"/>
  </si>
  <si>
    <t>雇用通知書</t>
    <rPh sb="0" eb="2">
      <t>コヨウ</t>
    </rPh>
    <rPh sb="2" eb="5">
      <t>ツウチショ</t>
    </rPh>
    <phoneticPr fontId="51"/>
  </si>
  <si>
    <t>誓約書</t>
    <rPh sb="0" eb="3">
      <t>セイヤクショ</t>
    </rPh>
    <phoneticPr fontId="51"/>
  </si>
  <si>
    <t>その他</t>
    <rPh sb="2" eb="3">
      <t>タ</t>
    </rPh>
    <phoneticPr fontId="51"/>
  </si>
  <si>
    <t>〔</t>
    <phoneticPr fontId="51"/>
  </si>
  <si>
    <t>〕</t>
    <phoneticPr fontId="51"/>
  </si>
  <si>
    <t>臨時・非常勤職員</t>
    <phoneticPr fontId="51"/>
  </si>
  <si>
    <t>ボランティア等</t>
    <phoneticPr fontId="51"/>
  </si>
  <si>
    <t>該当等</t>
    <rPh sb="0" eb="2">
      <t>ガイトウ</t>
    </rPh>
    <rPh sb="2" eb="3">
      <t>トウ</t>
    </rPh>
    <phoneticPr fontId="51"/>
  </si>
  <si>
    <t>実　施　内　容　等</t>
    <phoneticPr fontId="51"/>
  </si>
  <si>
    <t>個人情報保護管理者の設置</t>
    <rPh sb="10" eb="12">
      <t>セッチ</t>
    </rPh>
    <phoneticPr fontId="51"/>
  </si>
  <si>
    <t>職　名</t>
    <rPh sb="0" eb="3">
      <t>ショクメイ</t>
    </rPh>
    <phoneticPr fontId="51"/>
  </si>
  <si>
    <t>氏　名</t>
    <rPh sb="0" eb="3">
      <t>シメイ</t>
    </rPh>
    <phoneticPr fontId="51"/>
  </si>
  <si>
    <t>具体的対策等</t>
    <rPh sb="0" eb="3">
      <t>グタイテキ</t>
    </rPh>
    <rPh sb="3" eb="5">
      <t>タイサク</t>
    </rPh>
    <rPh sb="5" eb="6">
      <t>トウ</t>
    </rPh>
    <phoneticPr fontId="51"/>
  </si>
  <si>
    <t>収集時等の利用目的の特定・明示</t>
    <rPh sb="0" eb="2">
      <t>シュウシュウ</t>
    </rPh>
    <rPh sb="2" eb="3">
      <t>ジ</t>
    </rPh>
    <rPh sb="3" eb="4">
      <t>トウ</t>
    </rPh>
    <rPh sb="10" eb="12">
      <t>トクテイ</t>
    </rPh>
    <phoneticPr fontId="51"/>
  </si>
  <si>
    <t>※収集時又は利用目的変更時の特定・明示の状況</t>
    <rPh sb="1" eb="3">
      <t>シュウシュウ</t>
    </rPh>
    <rPh sb="3" eb="4">
      <t>ジ</t>
    </rPh>
    <rPh sb="4" eb="5">
      <t>マタ</t>
    </rPh>
    <rPh sb="6" eb="8">
      <t>リヨウ</t>
    </rPh>
    <rPh sb="8" eb="10">
      <t>モクテキ</t>
    </rPh>
    <rPh sb="10" eb="13">
      <t>ヘンコウジ</t>
    </rPh>
    <rPh sb="20" eb="22">
      <t>ジョウキョウ</t>
    </rPh>
    <phoneticPr fontId="51"/>
  </si>
  <si>
    <t>収集、利用、提供に当たっての保護者の同意
（事例がある場合のみ記入）</t>
    <rPh sb="0" eb="2">
      <t>シュウシュウ</t>
    </rPh>
    <rPh sb="9" eb="10">
      <t>ア</t>
    </rPh>
    <rPh sb="14" eb="17">
      <t>ホゴシャ</t>
    </rPh>
    <rPh sb="22" eb="24">
      <t>ジレイ</t>
    </rPh>
    <rPh sb="27" eb="29">
      <t>バアイ</t>
    </rPh>
    <rPh sb="31" eb="33">
      <t>キニュウ</t>
    </rPh>
    <phoneticPr fontId="51"/>
  </si>
  <si>
    <t>収集時</t>
    <rPh sb="0" eb="2">
      <t>シュウシュウ</t>
    </rPh>
    <rPh sb="2" eb="3">
      <t>ジ</t>
    </rPh>
    <phoneticPr fontId="51"/>
  </si>
  <si>
    <t>目的外使用時</t>
    <rPh sb="0" eb="3">
      <t>モクテキガイ</t>
    </rPh>
    <rPh sb="3" eb="5">
      <t>シヨウ</t>
    </rPh>
    <rPh sb="5" eb="6">
      <t>ジ</t>
    </rPh>
    <phoneticPr fontId="51"/>
  </si>
  <si>
    <t>第三者への提供時</t>
    <rPh sb="0" eb="1">
      <t>ダイ</t>
    </rPh>
    <rPh sb="1" eb="3">
      <t>サンシャ</t>
    </rPh>
    <rPh sb="5" eb="7">
      <t>テイキョウ</t>
    </rPh>
    <rPh sb="7" eb="8">
      <t>ジ</t>
    </rPh>
    <phoneticPr fontId="51"/>
  </si>
  <si>
    <t>個人情報の安全管理対策</t>
    <rPh sb="5" eb="7">
      <t>アンゼン</t>
    </rPh>
    <rPh sb="7" eb="9">
      <t>カンリ</t>
    </rPh>
    <rPh sb="9" eb="11">
      <t>タイサク</t>
    </rPh>
    <phoneticPr fontId="51"/>
  </si>
  <si>
    <t>※個人データの適正管理</t>
    <phoneticPr fontId="51"/>
  </si>
  <si>
    <t>個人情報保護に関する問い合わせ窓口</t>
    <phoneticPr fontId="51"/>
  </si>
  <si>
    <t>※開示要求等への対応又は苦情への対応　等</t>
    <rPh sb="5" eb="6">
      <t>トウ</t>
    </rPh>
    <rPh sb="10" eb="11">
      <t>マタ</t>
    </rPh>
    <rPh sb="12" eb="14">
      <t>クジョウ</t>
    </rPh>
    <rPh sb="16" eb="18">
      <t>タイオウ</t>
    </rPh>
    <rPh sb="19" eb="20">
      <t>トウ</t>
    </rPh>
    <phoneticPr fontId="51"/>
  </si>
  <si>
    <t>個人情報保護体制の継続的改善</t>
    <phoneticPr fontId="51"/>
  </si>
  <si>
    <t>※個人情報保護規程の整備、職員教育　等</t>
    <rPh sb="7" eb="9">
      <t>キテイ</t>
    </rPh>
    <rPh sb="10" eb="12">
      <t>セイビ</t>
    </rPh>
    <rPh sb="13" eb="15">
      <t>ショクイン</t>
    </rPh>
    <rPh sb="15" eb="17">
      <t>キョウイク</t>
    </rPh>
    <rPh sb="18" eb="19">
      <t>トウ</t>
    </rPh>
    <phoneticPr fontId="51"/>
  </si>
  <si>
    <t>個人情報保護方針（プライバシーポリシー）等の公表</t>
    <rPh sb="20" eb="21">
      <t>トウ</t>
    </rPh>
    <rPh sb="22" eb="24">
      <t>コウヒョウ</t>
    </rPh>
    <phoneticPr fontId="51"/>
  </si>
  <si>
    <t>（公表している場合の公表方法）</t>
    <phoneticPr fontId="51"/>
  </si>
  <si>
    <t>●　確　認　事　項</t>
  </si>
  <si>
    <t>〔</t>
    <phoneticPr fontId="51"/>
  </si>
  <si>
    <t>〕</t>
    <phoneticPr fontId="51"/>
  </si>
  <si>
    <t>１４　健康管理（職員）の状況</t>
    <rPh sb="8" eb="10">
      <t>ショクイン</t>
    </rPh>
    <phoneticPr fontId="51"/>
  </si>
  <si>
    <t>（1）職員の健康診断の実施状況</t>
    <phoneticPr fontId="51"/>
  </si>
  <si>
    <t>検査内容</t>
    <rPh sb="0" eb="2">
      <t>ケンサ</t>
    </rPh>
    <rPh sb="2" eb="4">
      <t>ナイヨウ</t>
    </rPh>
    <phoneticPr fontId="51"/>
  </si>
  <si>
    <t>実施年月日</t>
    <rPh sb="0" eb="2">
      <t>ジッシ</t>
    </rPh>
    <rPh sb="2" eb="5">
      <t>ネンガッピ</t>
    </rPh>
    <phoneticPr fontId="51"/>
  </si>
  <si>
    <t>対象職員数</t>
    <rPh sb="0" eb="2">
      <t>タイショウ</t>
    </rPh>
    <rPh sb="2" eb="5">
      <t>ショクインスウ</t>
    </rPh>
    <phoneticPr fontId="51"/>
  </si>
  <si>
    <t>実施職員数</t>
    <rPh sb="0" eb="2">
      <t>ジッシ</t>
    </rPh>
    <rPh sb="2" eb="5">
      <t>ショクインスウ</t>
    </rPh>
    <phoneticPr fontId="51"/>
  </si>
  <si>
    <t>実施方法
（実施機関）</t>
    <rPh sb="0" eb="2">
      <t>ジッシ</t>
    </rPh>
    <rPh sb="2" eb="4">
      <t>ホウホウ</t>
    </rPh>
    <rPh sb="6" eb="8">
      <t>ジッシ</t>
    </rPh>
    <rPh sb="8" eb="10">
      <t>キカン</t>
    </rPh>
    <phoneticPr fontId="51"/>
  </si>
  <si>
    <t>備　　考</t>
    <rPh sb="0" eb="1">
      <t>ビ</t>
    </rPh>
    <rPh sb="3" eb="4">
      <t>コウ</t>
    </rPh>
    <phoneticPr fontId="51"/>
  </si>
  <si>
    <t>雇入時健康診断</t>
    <rPh sb="0" eb="2">
      <t>ヤトイイ</t>
    </rPh>
    <rPh sb="2" eb="3">
      <t>サイヨウジ</t>
    </rPh>
    <rPh sb="3" eb="5">
      <t>ケンコウ</t>
    </rPh>
    <rPh sb="5" eb="7">
      <t>シンダン</t>
    </rPh>
    <phoneticPr fontId="51"/>
  </si>
  <si>
    <t>前年度</t>
    <rPh sb="0" eb="3">
      <t>ゼンネンド</t>
    </rPh>
    <phoneticPr fontId="51"/>
  </si>
  <si>
    <t>人</t>
    <rPh sb="0" eb="1">
      <t>ニン</t>
    </rPh>
    <phoneticPr fontId="51"/>
  </si>
  <si>
    <t>今年度</t>
    <rPh sb="0" eb="3">
      <t>コンネンド</t>
    </rPh>
    <phoneticPr fontId="51"/>
  </si>
  <si>
    <t>（注）1　雇入時健康診断については、今年度（監査資料作成基準日まで）の実績も記入してください。</t>
    <rPh sb="1" eb="2">
      <t>チュウ</t>
    </rPh>
    <rPh sb="7" eb="8">
      <t>サイヨウジ</t>
    </rPh>
    <rPh sb="8" eb="10">
      <t>ケンコウ</t>
    </rPh>
    <rPh sb="10" eb="12">
      <t>シンダン</t>
    </rPh>
    <rPh sb="18" eb="21">
      <t>コンネンド</t>
    </rPh>
    <rPh sb="22" eb="24">
      <t>カンサ</t>
    </rPh>
    <rPh sb="24" eb="26">
      <t>シリョウ</t>
    </rPh>
    <rPh sb="26" eb="28">
      <t>サクセイ</t>
    </rPh>
    <rPh sb="28" eb="31">
      <t>キジュンビ</t>
    </rPh>
    <rPh sb="35" eb="37">
      <t>ジッセキ</t>
    </rPh>
    <rPh sb="38" eb="40">
      <t>キニュウ</t>
    </rPh>
    <phoneticPr fontId="51"/>
  </si>
  <si>
    <t>①</t>
    <phoneticPr fontId="51"/>
  </si>
  <si>
    <t>パートタイム職員であっても、要件(雇用期間の定めなし又は１年以上、かつ、１週間の労働 時間が通常の労働者の４分の３以上）を満たす場合には、常時使用する労働者として、雇用の際及び毎年１回、定期的に健康診断を実施していますか。</t>
    <rPh sb="6" eb="8">
      <t>ショクイン</t>
    </rPh>
    <rPh sb="14" eb="16">
      <t>ヨウケン</t>
    </rPh>
    <rPh sb="17" eb="19">
      <t>コヨウ</t>
    </rPh>
    <rPh sb="19" eb="21">
      <t>キカン</t>
    </rPh>
    <rPh sb="22" eb="23">
      <t>サダ</t>
    </rPh>
    <rPh sb="26" eb="27">
      <t>マタ</t>
    </rPh>
    <rPh sb="29" eb="32">
      <t>ネンイジョウ</t>
    </rPh>
    <rPh sb="44" eb="45">
      <t>アイダ</t>
    </rPh>
    <rPh sb="82" eb="84">
      <t>コヨウ</t>
    </rPh>
    <rPh sb="86" eb="87">
      <t>オヨ</t>
    </rPh>
    <rPh sb="88" eb="89">
      <t>マイ</t>
    </rPh>
    <rPh sb="89" eb="90">
      <t>ネン</t>
    </rPh>
    <phoneticPr fontId="51"/>
  </si>
  <si>
    <t>雇入時</t>
    <rPh sb="2" eb="3">
      <t>ジ</t>
    </rPh>
    <phoneticPr fontId="51"/>
  </si>
  <si>
    <t>〔</t>
    <phoneticPr fontId="51"/>
  </si>
  <si>
    <t>〕</t>
    <phoneticPr fontId="51"/>
  </si>
  <si>
    <t>定 　期</t>
    <rPh sb="0" eb="1">
      <t>サダム</t>
    </rPh>
    <rPh sb="3" eb="4">
      <t>キ</t>
    </rPh>
    <phoneticPr fontId="51"/>
  </si>
  <si>
    <t>②</t>
    <phoneticPr fontId="51"/>
  </si>
  <si>
    <t>給食の業務に従事する職員に対しては、 雇入れの際または当該業務への配置替えの際に、 検便による健康診断を実施していますか。</t>
    <rPh sb="10" eb="12">
      <t>ショクイン</t>
    </rPh>
    <rPh sb="19" eb="21">
      <t>ヤトイイ</t>
    </rPh>
    <phoneticPr fontId="51"/>
  </si>
  <si>
    <t>③</t>
    <phoneticPr fontId="51"/>
  </si>
  <si>
    <t>労働安全衛生法に定められた健康診断にかかる費用を職員に負担させていませんか。</t>
    <rPh sb="0" eb="2">
      <t>ロウドウ</t>
    </rPh>
    <rPh sb="2" eb="4">
      <t>アンゼン</t>
    </rPh>
    <rPh sb="4" eb="6">
      <t>エイセイ</t>
    </rPh>
    <rPh sb="6" eb="7">
      <t>ホウ</t>
    </rPh>
    <rPh sb="8" eb="9">
      <t>サダ</t>
    </rPh>
    <rPh sb="13" eb="15">
      <t>ケンコウ</t>
    </rPh>
    <rPh sb="15" eb="17">
      <t>シンダン</t>
    </rPh>
    <rPh sb="21" eb="23">
      <t>ヒヨウ</t>
    </rPh>
    <rPh sb="24" eb="26">
      <t>ショクイン</t>
    </rPh>
    <rPh sb="27" eb="29">
      <t>フタン</t>
    </rPh>
    <phoneticPr fontId="51"/>
  </si>
  <si>
    <t>④</t>
    <phoneticPr fontId="51"/>
  </si>
  <si>
    <t>健康診断の結果を職員に通知していますか。</t>
    <rPh sb="0" eb="2">
      <t>ケンコウ</t>
    </rPh>
    <rPh sb="2" eb="4">
      <t>シンダン</t>
    </rPh>
    <rPh sb="5" eb="7">
      <t>ケッカ</t>
    </rPh>
    <rPh sb="8" eb="10">
      <t>ショクイン</t>
    </rPh>
    <rPh sb="11" eb="13">
      <t>ツウチ</t>
    </rPh>
    <phoneticPr fontId="51"/>
  </si>
  <si>
    <t>⑤　健康診断実施後の措置を適切に行っていますか。</t>
    <rPh sb="2" eb="4">
      <t>ケンコウ</t>
    </rPh>
    <rPh sb="4" eb="6">
      <t>シンダン</t>
    </rPh>
    <rPh sb="6" eb="9">
      <t>ジッシゴ</t>
    </rPh>
    <rPh sb="10" eb="12">
      <t>ソチ</t>
    </rPh>
    <rPh sb="13" eb="15">
      <t>テキセツ</t>
    </rPh>
    <rPh sb="16" eb="17">
      <t>オコナ</t>
    </rPh>
    <phoneticPr fontId="51"/>
  </si>
  <si>
    <t>（2）給食従事者等の検便実施状況</t>
    <phoneticPr fontId="51"/>
  </si>
  <si>
    <t>※作成基準日以前１年分を記入してください。</t>
    <rPh sb="1" eb="3">
      <t>サクセイ</t>
    </rPh>
    <rPh sb="3" eb="6">
      <t>キジュンビ</t>
    </rPh>
    <rPh sb="6" eb="8">
      <t>イゼン</t>
    </rPh>
    <rPh sb="9" eb="11">
      <t>ネンブン</t>
    </rPh>
    <rPh sb="12" eb="14">
      <t>キニュウ</t>
    </rPh>
    <phoneticPr fontId="51"/>
  </si>
  <si>
    <t>月</t>
    <rPh sb="0" eb="1">
      <t>ツキ</t>
    </rPh>
    <phoneticPr fontId="51"/>
  </si>
  <si>
    <r>
      <t xml:space="preserve">実施結果
</t>
    </r>
    <r>
      <rPr>
        <sz val="7"/>
        <color indexed="1"/>
        <rFont val="ＭＳ Ｐゴシック"/>
        <family val="3"/>
        <charset val="128"/>
      </rPr>
      <t>(陰・陽性)</t>
    </r>
    <rPh sb="0" eb="1">
      <t>ミ</t>
    </rPh>
    <rPh sb="1" eb="2">
      <t>ホドコ</t>
    </rPh>
    <rPh sb="2" eb="3">
      <t>ケツ</t>
    </rPh>
    <rPh sb="3" eb="4">
      <t>カ</t>
    </rPh>
    <rPh sb="6" eb="7">
      <t>カゲ</t>
    </rPh>
    <rPh sb="8" eb="10">
      <t>ヨウセイ</t>
    </rPh>
    <phoneticPr fontId="51"/>
  </si>
  <si>
    <t>（検査実施項目）</t>
    <rPh sb="1" eb="3">
      <t>ケンサ</t>
    </rPh>
    <rPh sb="3" eb="5">
      <t>ジッシ</t>
    </rPh>
    <rPh sb="5" eb="7">
      <t>コウモク</t>
    </rPh>
    <phoneticPr fontId="51"/>
  </si>
  <si>
    <t>給食従事者</t>
    <rPh sb="0" eb="2">
      <t>キュウショク</t>
    </rPh>
    <rPh sb="2" eb="5">
      <t>ジュウジシャ</t>
    </rPh>
    <phoneticPr fontId="51"/>
  </si>
  <si>
    <t>乳児担当者</t>
    <rPh sb="0" eb="2">
      <t>ニュウジ</t>
    </rPh>
    <rPh sb="2" eb="5">
      <t>タントウシャ</t>
    </rPh>
    <phoneticPr fontId="51"/>
  </si>
  <si>
    <t>検　査　項　目</t>
    <rPh sb="0" eb="1">
      <t>ケン</t>
    </rPh>
    <rPh sb="2" eb="3">
      <t>ジャ</t>
    </rPh>
    <rPh sb="4" eb="5">
      <t>コウ</t>
    </rPh>
    <rPh sb="6" eb="7">
      <t>メ</t>
    </rPh>
    <phoneticPr fontId="51"/>
  </si>
  <si>
    <t>陰性・陽性</t>
  </si>
  <si>
    <t>赤痢</t>
    <rPh sb="0" eb="2">
      <t>セキリ</t>
    </rPh>
    <phoneticPr fontId="51"/>
  </si>
  <si>
    <t>腸チフス</t>
    <rPh sb="0" eb="1">
      <t>チョウ</t>
    </rPh>
    <phoneticPr fontId="51"/>
  </si>
  <si>
    <t>パラチフス</t>
    <phoneticPr fontId="51"/>
  </si>
  <si>
    <t>サルモネラ</t>
    <phoneticPr fontId="51"/>
  </si>
  <si>
    <t>腸管出血性大腸菌</t>
    <phoneticPr fontId="51"/>
  </si>
  <si>
    <t>（注）未実施者がいる場合には、その理由を「備考」欄に記入してください。</t>
    <rPh sb="3" eb="6">
      <t>ミジッシ</t>
    </rPh>
    <rPh sb="6" eb="7">
      <t>シャ</t>
    </rPh>
    <rPh sb="10" eb="12">
      <t>バアイ</t>
    </rPh>
    <rPh sb="17" eb="19">
      <t>リユウ</t>
    </rPh>
    <rPh sb="21" eb="23">
      <t>ビコウ</t>
    </rPh>
    <rPh sb="24" eb="25">
      <t>ラン</t>
    </rPh>
    <rPh sb="26" eb="28">
      <t>キニュウ</t>
    </rPh>
    <phoneticPr fontId="51"/>
  </si>
  <si>
    <t>１５　職員研修の状況</t>
    <phoneticPr fontId="51"/>
  </si>
  <si>
    <t>（1）園内研修の状況</t>
    <rPh sb="3" eb="5">
      <t>エンナイ</t>
    </rPh>
    <rPh sb="5" eb="7">
      <t>ケンシュウ</t>
    </rPh>
    <rPh sb="8" eb="10">
      <t>ジョウキョウ</t>
    </rPh>
    <phoneticPr fontId="51"/>
  </si>
  <si>
    <t>開催日時</t>
    <rPh sb="0" eb="2">
      <t>カイサイ</t>
    </rPh>
    <rPh sb="2" eb="4">
      <t>ニチジ</t>
    </rPh>
    <phoneticPr fontId="51"/>
  </si>
  <si>
    <t>研　修　名</t>
    <rPh sb="0" eb="1">
      <t>ケン</t>
    </rPh>
    <rPh sb="2" eb="3">
      <t>オサム</t>
    </rPh>
    <rPh sb="4" eb="5">
      <t>メイ</t>
    </rPh>
    <phoneticPr fontId="51"/>
  </si>
  <si>
    <t>研　修　内　容</t>
    <rPh sb="0" eb="1">
      <t>ケン</t>
    </rPh>
    <rPh sb="2" eb="3">
      <t>オサム</t>
    </rPh>
    <rPh sb="4" eb="5">
      <t>ウチ</t>
    </rPh>
    <rPh sb="6" eb="7">
      <t>カタチ</t>
    </rPh>
    <phoneticPr fontId="51"/>
  </si>
  <si>
    <t>講　師　名</t>
    <rPh sb="0" eb="1">
      <t>コウ</t>
    </rPh>
    <rPh sb="2" eb="3">
      <t>シ</t>
    </rPh>
    <rPh sb="4" eb="5">
      <t>メイ</t>
    </rPh>
    <phoneticPr fontId="51"/>
  </si>
  <si>
    <t>参加職種等</t>
    <rPh sb="0" eb="1">
      <t>サン</t>
    </rPh>
    <rPh sb="1" eb="2">
      <t>カ</t>
    </rPh>
    <rPh sb="2" eb="3">
      <t>ショク</t>
    </rPh>
    <rPh sb="3" eb="4">
      <t>タネ</t>
    </rPh>
    <rPh sb="4" eb="5">
      <t>トウ</t>
    </rPh>
    <phoneticPr fontId="51"/>
  </si>
  <si>
    <t>（注）外部講師による研修を実施した場合には、講師名の前に「外」と記入してください。</t>
    <rPh sb="1" eb="2">
      <t>チュウ</t>
    </rPh>
    <rPh sb="3" eb="5">
      <t>ガイブ</t>
    </rPh>
    <rPh sb="5" eb="7">
      <t>コウシ</t>
    </rPh>
    <rPh sb="10" eb="12">
      <t>ケンシュウ</t>
    </rPh>
    <rPh sb="13" eb="15">
      <t>ジッシ</t>
    </rPh>
    <rPh sb="17" eb="19">
      <t>バアイ</t>
    </rPh>
    <rPh sb="22" eb="25">
      <t>コウシメイ</t>
    </rPh>
    <rPh sb="26" eb="27">
      <t>マエ</t>
    </rPh>
    <rPh sb="29" eb="30">
      <t>ソト</t>
    </rPh>
    <rPh sb="32" eb="34">
      <t>キニュウ</t>
    </rPh>
    <phoneticPr fontId="51"/>
  </si>
  <si>
    <t>（2）園外研修の状況</t>
    <rPh sb="3" eb="5">
      <t>エンガイ</t>
    </rPh>
    <rPh sb="5" eb="7">
      <t>ケンシュウ</t>
    </rPh>
    <rPh sb="8" eb="10">
      <t>ジョウキョウ</t>
    </rPh>
    <phoneticPr fontId="51"/>
  </si>
  <si>
    <t>研　修　名　及 び 主 催 者</t>
    <rPh sb="0" eb="1">
      <t>ケン</t>
    </rPh>
    <rPh sb="2" eb="3">
      <t>オサム</t>
    </rPh>
    <rPh sb="4" eb="5">
      <t>メイ</t>
    </rPh>
    <rPh sb="6" eb="7">
      <t>オヨ</t>
    </rPh>
    <rPh sb="10" eb="11">
      <t>オモ</t>
    </rPh>
    <rPh sb="12" eb="13">
      <t>サイ</t>
    </rPh>
    <rPh sb="14" eb="15">
      <t>シャ</t>
    </rPh>
    <phoneticPr fontId="51"/>
  </si>
  <si>
    <t>参　加　者</t>
    <rPh sb="0" eb="1">
      <t>サン</t>
    </rPh>
    <rPh sb="2" eb="3">
      <t>カ</t>
    </rPh>
    <rPh sb="4" eb="5">
      <t>シャ</t>
    </rPh>
    <phoneticPr fontId="51"/>
  </si>
  <si>
    <t>園内研修、園外研修は、認定こども園の職員体制、全体的業務などに留意して、体系的、計画的に実施していますか。</t>
    <rPh sb="0" eb="1">
      <t>エン</t>
    </rPh>
    <rPh sb="5" eb="7">
      <t>エンガイ</t>
    </rPh>
    <phoneticPr fontId="51"/>
  </si>
  <si>
    <t>②が「いる」の場合、どのような方法で周知しているか記入してください。</t>
    <rPh sb="7" eb="9">
      <t>バアイ</t>
    </rPh>
    <rPh sb="15" eb="17">
      <t>ホウホウ</t>
    </rPh>
    <rPh sb="18" eb="20">
      <t>シュウチ</t>
    </rPh>
    <rPh sb="25" eb="27">
      <t>キニュウ</t>
    </rPh>
    <phoneticPr fontId="51"/>
  </si>
  <si>
    <t>④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4" eb="26">
      <t>カクシュ</t>
    </rPh>
    <rPh sb="26" eb="28">
      <t>ケンシュウ</t>
    </rPh>
    <rPh sb="30" eb="32">
      <t>サンカ</t>
    </rPh>
    <rPh sb="32" eb="34">
      <t>キカイ</t>
    </rPh>
    <rPh sb="35" eb="37">
      <t>カクホ</t>
    </rPh>
    <rPh sb="38" eb="39">
      <t>ツト</t>
    </rPh>
    <phoneticPr fontId="51"/>
  </si>
  <si>
    <t>各種規程・マニュアル等については、研修等機会を設け、職員の共通理解を図っていますか。</t>
    <rPh sb="0" eb="2">
      <t>カクシュ</t>
    </rPh>
    <rPh sb="2" eb="4">
      <t>キテイ</t>
    </rPh>
    <rPh sb="10" eb="11">
      <t>トウ</t>
    </rPh>
    <rPh sb="17" eb="19">
      <t>ケンシュウ</t>
    </rPh>
    <rPh sb="19" eb="20">
      <t>トウ</t>
    </rPh>
    <rPh sb="20" eb="22">
      <t>キカイ</t>
    </rPh>
    <rPh sb="23" eb="24">
      <t>モウ</t>
    </rPh>
    <rPh sb="26" eb="28">
      <t>ショクイン</t>
    </rPh>
    <rPh sb="29" eb="31">
      <t>キョウツウ</t>
    </rPh>
    <rPh sb="31" eb="33">
      <t>リカイ</t>
    </rPh>
    <rPh sb="34" eb="35">
      <t>ハカ</t>
    </rPh>
    <phoneticPr fontId="51"/>
  </si>
  <si>
    <t>⑤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5" eb="27">
      <t>カクシュ</t>
    </rPh>
    <rPh sb="27" eb="29">
      <t>ケンシュウ</t>
    </rPh>
    <rPh sb="31" eb="33">
      <t>サンカ</t>
    </rPh>
    <rPh sb="33" eb="35">
      <t>キカイ</t>
    </rPh>
    <rPh sb="36" eb="38">
      <t>カクホ</t>
    </rPh>
    <rPh sb="39" eb="40">
      <t>ツト</t>
    </rPh>
    <phoneticPr fontId="51"/>
  </si>
  <si>
    <t>１６　福祉サービスの質の向上のための措置状況</t>
    <phoneticPr fontId="51"/>
  </si>
  <si>
    <t>（1）苦情解決のための取り組み状況</t>
    <phoneticPr fontId="51"/>
  </si>
  <si>
    <t>設置等</t>
    <rPh sb="0" eb="2">
      <t>セッチ</t>
    </rPh>
    <rPh sb="2" eb="3">
      <t>トウ</t>
    </rPh>
    <phoneticPr fontId="51"/>
  </si>
  <si>
    <t>苦情解決の体制</t>
    <rPh sb="0" eb="2">
      <t>クジョウ</t>
    </rPh>
    <rPh sb="2" eb="4">
      <t>カイケツ</t>
    </rPh>
    <rPh sb="5" eb="7">
      <t>タイセイ</t>
    </rPh>
    <phoneticPr fontId="51"/>
  </si>
  <si>
    <t>苦情解決のための要領（マニュアル）等</t>
    <rPh sb="8" eb="10">
      <t>ヨウリョウ</t>
    </rPh>
    <rPh sb="17" eb="18">
      <t>トウ</t>
    </rPh>
    <phoneticPr fontId="51"/>
  </si>
  <si>
    <t>要領等名</t>
    <rPh sb="0" eb="2">
      <t>ヨウリョウ</t>
    </rPh>
    <rPh sb="2" eb="3">
      <t>トウ</t>
    </rPh>
    <rPh sb="3" eb="4">
      <t>メイ</t>
    </rPh>
    <phoneticPr fontId="51"/>
  </si>
  <si>
    <t>苦情受付担当者の設置</t>
    <rPh sb="8" eb="10">
      <t>セッチ</t>
    </rPh>
    <phoneticPr fontId="51"/>
  </si>
  <si>
    <t>苦情解決責任者の設置</t>
    <rPh sb="8" eb="10">
      <t>セッチ</t>
    </rPh>
    <phoneticPr fontId="51"/>
  </si>
  <si>
    <t>第三者委員の設置</t>
    <rPh sb="6" eb="8">
      <t>セッチ</t>
    </rPh>
    <phoneticPr fontId="51"/>
  </si>
  <si>
    <t>苦情解決体制の仕組みや窓口に関する保護者等への周知</t>
    <phoneticPr fontId="51"/>
  </si>
  <si>
    <t>施設内に掲示</t>
    <phoneticPr fontId="51"/>
  </si>
  <si>
    <t>保護者会等での説明・資料配布</t>
    <rPh sb="12" eb="14">
      <t>ハイフ</t>
    </rPh>
    <phoneticPr fontId="51"/>
  </si>
  <si>
    <t>広報誌等に掲載</t>
    <phoneticPr fontId="51"/>
  </si>
  <si>
    <t>〔</t>
  </si>
  <si>
    <t>苦情解決の処理状況</t>
    <rPh sb="0" eb="2">
      <t>クジョウ</t>
    </rPh>
    <rPh sb="2" eb="4">
      <t>カイケツ</t>
    </rPh>
    <rPh sb="5" eb="7">
      <t>ショリ</t>
    </rPh>
    <rPh sb="7" eb="9">
      <t>ジョウキョウ</t>
    </rPh>
    <phoneticPr fontId="51"/>
  </si>
  <si>
    <t>受付件数</t>
    <phoneticPr fontId="51"/>
  </si>
  <si>
    <t>件</t>
    <rPh sb="0" eb="1">
      <t>ケン</t>
    </rPh>
    <phoneticPr fontId="51"/>
  </si>
  <si>
    <t>（寄せられた苦情の内容）</t>
    <rPh sb="9" eb="11">
      <t>ナイヨウ</t>
    </rPh>
    <phoneticPr fontId="51"/>
  </si>
  <si>
    <t>解決件数</t>
    <phoneticPr fontId="51"/>
  </si>
  <si>
    <t>①</t>
    <phoneticPr fontId="51"/>
  </si>
  <si>
    <t>第三者委員への報告件数</t>
    <phoneticPr fontId="51"/>
  </si>
  <si>
    <t>②</t>
    <phoneticPr fontId="51"/>
  </si>
  <si>
    <t>苦情受付・解決の過程の記録</t>
    <rPh sb="11" eb="13">
      <t>キロク</t>
    </rPh>
    <phoneticPr fontId="51"/>
  </si>
  <si>
    <t>③</t>
    <phoneticPr fontId="51"/>
  </si>
  <si>
    <t>運営適正化委員会への解決依頼件数</t>
    <rPh sb="10" eb="12">
      <t>カイケツ</t>
    </rPh>
    <rPh sb="12" eb="14">
      <t>イライ</t>
    </rPh>
    <phoneticPr fontId="51"/>
  </si>
  <si>
    <t>④</t>
    <phoneticPr fontId="51"/>
  </si>
  <si>
    <t>苦情内容及び解決結果の公表</t>
    <phoneticPr fontId="51"/>
  </si>
  <si>
    <t>（公表している場合の公表方法）</t>
    <phoneticPr fontId="51"/>
  </si>
  <si>
    <t>（注）1　第三者委員の「職名」欄には、評議員、大学教授、弁護士等と記入してください。</t>
    <phoneticPr fontId="51"/>
  </si>
  <si>
    <t>　　　2　受付件数等については、前年度監査資料作成基準日から今年度監査資料作成基準日までの件数を記入してください。</t>
    <rPh sb="16" eb="17">
      <t>ゼン</t>
    </rPh>
    <rPh sb="30" eb="33">
      <t>コンネンド</t>
    </rPh>
    <rPh sb="35" eb="37">
      <t>シリョウ</t>
    </rPh>
    <rPh sb="37" eb="39">
      <t>サクセイ</t>
    </rPh>
    <phoneticPr fontId="51"/>
  </si>
  <si>
    <t>　　　3　「寄せられた苦情の内容」欄には苦情件名を記入してください。</t>
    <rPh sb="6" eb="7">
      <t>ヨ</t>
    </rPh>
    <rPh sb="11" eb="13">
      <t>クジョウ</t>
    </rPh>
    <rPh sb="14" eb="16">
      <t>ナイヨウ</t>
    </rPh>
    <rPh sb="17" eb="18">
      <t>ラン</t>
    </rPh>
    <rPh sb="20" eb="22">
      <t>クジョウ</t>
    </rPh>
    <rPh sb="23" eb="24">
      <t>メイ</t>
    </rPh>
    <phoneticPr fontId="51"/>
  </si>
  <si>
    <t>（2）サービス評価の実施状況</t>
    <phoneticPr fontId="51"/>
  </si>
  <si>
    <t>実施等</t>
    <rPh sb="0" eb="2">
      <t>ジッシ</t>
    </rPh>
    <rPh sb="2" eb="3">
      <t>トウ</t>
    </rPh>
    <phoneticPr fontId="51"/>
  </si>
  <si>
    <t>サービス評価
（第三者評価）</t>
    <rPh sb="8" eb="9">
      <t>ダイ</t>
    </rPh>
    <rPh sb="9" eb="11">
      <t>サンシャ</t>
    </rPh>
    <rPh sb="11" eb="13">
      <t>ヒョウカ</t>
    </rPh>
    <phoneticPr fontId="51"/>
  </si>
  <si>
    <t>（実施年月日）</t>
    <rPh sb="1" eb="3">
      <t>ジッシ</t>
    </rPh>
    <rPh sb="3" eb="6">
      <t>ネンガッピ</t>
    </rPh>
    <phoneticPr fontId="51"/>
  </si>
  <si>
    <t>実施結果の反映</t>
    <phoneticPr fontId="51"/>
  </si>
  <si>
    <t>（具体的反映方法又は反映させた内容）</t>
    <rPh sb="1" eb="4">
      <t>グタイテキ</t>
    </rPh>
    <rPh sb="4" eb="6">
      <t>ハンエイ</t>
    </rPh>
    <rPh sb="6" eb="8">
      <t>ホウホウ</t>
    </rPh>
    <rPh sb="8" eb="9">
      <t>マタ</t>
    </rPh>
    <rPh sb="10" eb="12">
      <t>ハンエイ</t>
    </rPh>
    <rPh sb="15" eb="17">
      <t>ナイヨウ</t>
    </rPh>
    <phoneticPr fontId="51"/>
  </si>
  <si>
    <t>評価結果の公表</t>
    <phoneticPr fontId="51"/>
  </si>
  <si>
    <t>（公表している場合の公表方法）</t>
    <phoneticPr fontId="51"/>
  </si>
  <si>
    <t>（注）</t>
    <rPh sb="1" eb="2">
      <t>チュウ</t>
    </rPh>
    <phoneticPr fontId="51"/>
  </si>
  <si>
    <t>年</t>
    <rPh sb="0" eb="1">
      <t>ネン</t>
    </rPh>
    <phoneticPr fontId="51"/>
  </si>
  <si>
    <t>回</t>
    <rPh sb="0" eb="1">
      <t>カイ</t>
    </rPh>
    <phoneticPr fontId="51"/>
  </si>
  <si>
    <t>（具体的な内容を記入してください。）</t>
    <rPh sb="1" eb="4">
      <t>グタイテキ</t>
    </rPh>
    <rPh sb="5" eb="7">
      <t>ナイヨウ</t>
    </rPh>
    <rPh sb="8" eb="10">
      <t>キニュウ</t>
    </rPh>
    <phoneticPr fontId="51"/>
  </si>
  <si>
    <t>実施</t>
    <rPh sb="0" eb="2">
      <t>ジッシ</t>
    </rPh>
    <phoneticPr fontId="51"/>
  </si>
  <si>
    <t>（具体的内容）</t>
    <rPh sb="1" eb="4">
      <t>グタイテキ</t>
    </rPh>
    <rPh sb="4" eb="6">
      <t>ナイヨウ</t>
    </rPh>
    <phoneticPr fontId="51"/>
  </si>
  <si>
    <t>１８　施設設備整備の状況</t>
    <rPh sb="3" eb="5">
      <t>シセツ</t>
    </rPh>
    <rPh sb="5" eb="7">
      <t>セツビ</t>
    </rPh>
    <rPh sb="7" eb="9">
      <t>セイビ</t>
    </rPh>
    <rPh sb="10" eb="12">
      <t>ジョウキョウ</t>
    </rPh>
    <phoneticPr fontId="51"/>
  </si>
  <si>
    <t>（1）施設設備の状況</t>
    <rPh sb="3" eb="5">
      <t>シセツ</t>
    </rPh>
    <rPh sb="5" eb="7">
      <t>セツビ</t>
    </rPh>
    <rPh sb="8" eb="10">
      <t>ジョウキョウ</t>
    </rPh>
    <phoneticPr fontId="51"/>
  </si>
  <si>
    <t>土地</t>
    <rPh sb="0" eb="2">
      <t>トチ</t>
    </rPh>
    <phoneticPr fontId="51"/>
  </si>
  <si>
    <t>自己所有地</t>
    <rPh sb="0" eb="2">
      <t>ジコ</t>
    </rPh>
    <rPh sb="2" eb="4">
      <t>ショユウ</t>
    </rPh>
    <rPh sb="4" eb="5">
      <t>チ</t>
    </rPh>
    <phoneticPr fontId="51"/>
  </si>
  <si>
    <t>㎡</t>
  </si>
  <si>
    <t>増改築又は移転改築計画等</t>
    <rPh sb="0" eb="3">
      <t>ゾウカイチク</t>
    </rPh>
    <rPh sb="3" eb="4">
      <t>マタ</t>
    </rPh>
    <rPh sb="5" eb="7">
      <t>イテン</t>
    </rPh>
    <rPh sb="7" eb="9">
      <t>カイチク</t>
    </rPh>
    <rPh sb="9" eb="11">
      <t>ケイカク</t>
    </rPh>
    <rPh sb="11" eb="12">
      <t>トウ</t>
    </rPh>
    <phoneticPr fontId="51"/>
  </si>
  <si>
    <t>借地</t>
    <rPh sb="0" eb="1">
      <t>シャク</t>
    </rPh>
    <rPh sb="1" eb="2">
      <t>チ</t>
    </rPh>
    <phoneticPr fontId="51"/>
  </si>
  <si>
    <t>合　　　　計</t>
    <rPh sb="0" eb="1">
      <t>ゴウ</t>
    </rPh>
    <rPh sb="5" eb="6">
      <t>ケイ</t>
    </rPh>
    <phoneticPr fontId="51"/>
  </si>
  <si>
    <t>うち屋外遊戯場</t>
    <rPh sb="2" eb="4">
      <t>オクガイ</t>
    </rPh>
    <rPh sb="4" eb="7">
      <t>ユウギジョウ</t>
    </rPh>
    <phoneticPr fontId="51"/>
  </si>
  <si>
    <t>屋外遊戯場がない場合の代替場所</t>
    <rPh sb="0" eb="2">
      <t>オクガイ</t>
    </rPh>
    <rPh sb="2" eb="5">
      <t>ユウギジョウ</t>
    </rPh>
    <rPh sb="8" eb="10">
      <t>バアイ</t>
    </rPh>
    <rPh sb="11" eb="13">
      <t>ダイタイ</t>
    </rPh>
    <rPh sb="13" eb="15">
      <t>バショ</t>
    </rPh>
    <phoneticPr fontId="51"/>
  </si>
  <si>
    <t>建物</t>
    <rPh sb="0" eb="2">
      <t>タテモノ</t>
    </rPh>
    <phoneticPr fontId="51"/>
  </si>
  <si>
    <t>建築年月日</t>
    <rPh sb="0" eb="2">
      <t>ケンチク</t>
    </rPh>
    <rPh sb="2" eb="5">
      <t>ネンガッピ</t>
    </rPh>
    <phoneticPr fontId="51"/>
  </si>
  <si>
    <t>年　　月　　日</t>
    <rPh sb="0" eb="1">
      <t>ネン</t>
    </rPh>
    <rPh sb="3" eb="4">
      <t>ツキ</t>
    </rPh>
    <rPh sb="6" eb="7">
      <t>ヒ</t>
    </rPh>
    <phoneticPr fontId="51"/>
  </si>
  <si>
    <t>増改築年月日</t>
    <rPh sb="0" eb="3">
      <t>ゾウカイチク</t>
    </rPh>
    <rPh sb="3" eb="6">
      <t>ネンガッピ</t>
    </rPh>
    <phoneticPr fontId="51"/>
  </si>
  <si>
    <t>構造</t>
    <rPh sb="0" eb="2">
      <t>コウゾウ</t>
    </rPh>
    <phoneticPr fontId="51"/>
  </si>
  <si>
    <t>耐　 火</t>
    <rPh sb="0" eb="1">
      <t>シノブ</t>
    </rPh>
    <rPh sb="3" eb="4">
      <t>ヒ</t>
    </rPh>
    <phoneticPr fontId="51"/>
  </si>
  <si>
    <t>（</t>
    <phoneticPr fontId="51"/>
  </si>
  <si>
    <t>造）</t>
    <rPh sb="0" eb="1">
      <t>ツク</t>
    </rPh>
    <phoneticPr fontId="51"/>
  </si>
  <si>
    <t>　階建</t>
    <rPh sb="1" eb="3">
      <t>カイダ</t>
    </rPh>
    <phoneticPr fontId="51"/>
  </si>
  <si>
    <t>準耐火</t>
    <rPh sb="0" eb="1">
      <t>ジュン</t>
    </rPh>
    <rPh sb="1" eb="3">
      <t>タイカ</t>
    </rPh>
    <phoneticPr fontId="51"/>
  </si>
  <si>
    <t>木　 造</t>
    <rPh sb="0" eb="1">
      <t>キ</t>
    </rPh>
    <rPh sb="3" eb="4">
      <t>ヅクリ</t>
    </rPh>
    <phoneticPr fontId="51"/>
  </si>
  <si>
    <t>室　　名</t>
    <rPh sb="0" eb="1">
      <t>シツ</t>
    </rPh>
    <rPh sb="3" eb="4">
      <t>メイ</t>
    </rPh>
    <phoneticPr fontId="51"/>
  </si>
  <si>
    <t>クラス名</t>
    <rPh sb="3" eb="4">
      <t>メイ</t>
    </rPh>
    <phoneticPr fontId="2"/>
  </si>
  <si>
    <t>クラス名</t>
    <rPh sb="3" eb="4">
      <t>メイ</t>
    </rPh>
    <phoneticPr fontId="51"/>
  </si>
  <si>
    <t>床　面　積</t>
    <rPh sb="0" eb="5">
      <t>ユカメンセキ</t>
    </rPh>
    <phoneticPr fontId="51"/>
  </si>
  <si>
    <t>室　数</t>
    <rPh sb="0" eb="1">
      <t>シツ</t>
    </rPh>
    <rPh sb="2" eb="3">
      <t>スウ</t>
    </rPh>
    <phoneticPr fontId="51"/>
  </si>
  <si>
    <t>３歳未満児</t>
    <rPh sb="1" eb="5">
      <t>サイジ</t>
    </rPh>
    <phoneticPr fontId="51"/>
  </si>
  <si>
    <t>乳児・ほふく室等</t>
    <rPh sb="0" eb="7">
      <t>ニュウジシツ</t>
    </rPh>
    <rPh sb="7" eb="8">
      <t>トウ</t>
    </rPh>
    <phoneticPr fontId="51"/>
  </si>
  <si>
    <t>０歳</t>
  </si>
  <si>
    <t>児クラス</t>
    <rPh sb="0" eb="1">
      <t>ジ</t>
    </rPh>
    <phoneticPr fontId="51"/>
  </si>
  <si>
    <t>組</t>
    <rPh sb="0" eb="1">
      <t>クミ</t>
    </rPh>
    <phoneticPr fontId="51"/>
  </si>
  <si>
    <t>医務室</t>
    <rPh sb="0" eb="3">
      <t>イムシツ</t>
    </rPh>
    <phoneticPr fontId="51"/>
  </si>
  <si>
    <t>室</t>
    <rPh sb="0" eb="1">
      <t>シツ</t>
    </rPh>
    <phoneticPr fontId="51"/>
  </si>
  <si>
    <t>１歳</t>
  </si>
  <si>
    <t>調理室</t>
    <rPh sb="0" eb="3">
      <t>チョウリシツ</t>
    </rPh>
    <phoneticPr fontId="51"/>
  </si>
  <si>
    <t>２歳</t>
  </si>
  <si>
    <t>調乳室</t>
    <rPh sb="0" eb="3">
      <t>チョウリシツ</t>
    </rPh>
    <phoneticPr fontId="51"/>
  </si>
  <si>
    <t>０・１歳</t>
  </si>
  <si>
    <t>沐浴室</t>
    <rPh sb="0" eb="2">
      <t>モクヨク</t>
    </rPh>
    <rPh sb="2" eb="3">
      <t>シツ</t>
    </rPh>
    <phoneticPr fontId="51"/>
  </si>
  <si>
    <t>１・２歳</t>
  </si>
  <si>
    <t>事務室</t>
    <rPh sb="0" eb="3">
      <t>ジムシツ</t>
    </rPh>
    <phoneticPr fontId="51"/>
  </si>
  <si>
    <t>小　　計</t>
    <rPh sb="0" eb="1">
      <t>ショウ</t>
    </rPh>
    <rPh sb="1" eb="4">
      <t>ゴウケイ</t>
    </rPh>
    <phoneticPr fontId="51"/>
  </si>
  <si>
    <t>児童便所</t>
    <rPh sb="0" eb="2">
      <t>ジドウ</t>
    </rPh>
    <rPh sb="2" eb="4">
      <t>ベンジョ</t>
    </rPh>
    <phoneticPr fontId="51"/>
  </si>
  <si>
    <t>３歳以上児</t>
    <rPh sb="1" eb="5">
      <t>サイジ</t>
    </rPh>
    <phoneticPr fontId="51"/>
  </si>
  <si>
    <t>保育室</t>
    <rPh sb="0" eb="3">
      <t>ホイクシツ</t>
    </rPh>
    <phoneticPr fontId="51"/>
  </si>
  <si>
    <t>児童便所内訳</t>
    <rPh sb="0" eb="2">
      <t>ジドウ</t>
    </rPh>
    <rPh sb="2" eb="4">
      <t>ベンジョ</t>
    </rPh>
    <rPh sb="4" eb="6">
      <t>ウチワケ</t>
    </rPh>
    <phoneticPr fontId="51"/>
  </si>
  <si>
    <t>大便所</t>
    <rPh sb="0" eb="1">
      <t>ダイ</t>
    </rPh>
    <rPh sb="1" eb="3">
      <t>ベンジョ</t>
    </rPh>
    <phoneticPr fontId="51"/>
  </si>
  <si>
    <t>個</t>
    <rPh sb="0" eb="1">
      <t>コ</t>
    </rPh>
    <phoneticPr fontId="51"/>
  </si>
  <si>
    <t>小便所</t>
    <rPh sb="0" eb="2">
      <t>ショウベン</t>
    </rPh>
    <rPh sb="2" eb="3">
      <t>ジョ</t>
    </rPh>
    <phoneticPr fontId="51"/>
  </si>
  <si>
    <t>乳児用便所</t>
    <rPh sb="0" eb="2">
      <t>ニュウジ</t>
    </rPh>
    <rPh sb="2" eb="3">
      <t>ヨウ</t>
    </rPh>
    <rPh sb="3" eb="5">
      <t>ベンジョ</t>
    </rPh>
    <phoneticPr fontId="51"/>
  </si>
  <si>
    <t>障害児用便所</t>
    <rPh sb="0" eb="3">
      <t>ショウガイジ</t>
    </rPh>
    <rPh sb="3" eb="4">
      <t>ヨウ</t>
    </rPh>
    <rPh sb="4" eb="6">
      <t>ベンジョ</t>
    </rPh>
    <phoneticPr fontId="51"/>
  </si>
  <si>
    <t>一時預かり室</t>
    <rPh sb="0" eb="2">
      <t>イチジ</t>
    </rPh>
    <rPh sb="2" eb="3">
      <t>アズ</t>
    </rPh>
    <rPh sb="5" eb="6">
      <t>シツ</t>
    </rPh>
    <phoneticPr fontId="51"/>
  </si>
  <si>
    <t>地域子育て支援センター</t>
    <rPh sb="0" eb="2">
      <t>チイキ</t>
    </rPh>
    <rPh sb="2" eb="4">
      <t>コソダ</t>
    </rPh>
    <rPh sb="5" eb="7">
      <t>シエン</t>
    </rPh>
    <phoneticPr fontId="51"/>
  </si>
  <si>
    <t>遊戯室</t>
    <rPh sb="0" eb="3">
      <t>ユウギシツ</t>
    </rPh>
    <phoneticPr fontId="51"/>
  </si>
  <si>
    <t>合　　計</t>
    <rPh sb="0" eb="4">
      <t>ゴウケイ</t>
    </rPh>
    <phoneticPr fontId="51"/>
  </si>
  <si>
    <t>その他（廊下等）</t>
    <rPh sb="2" eb="3">
      <t>タ</t>
    </rPh>
    <rPh sb="4" eb="6">
      <t>ロウカ</t>
    </rPh>
    <rPh sb="6" eb="7">
      <t>トウ</t>
    </rPh>
    <phoneticPr fontId="51"/>
  </si>
  <si>
    <t>建　物　合　計　床　面　積</t>
    <rPh sb="0" eb="1">
      <t>ダテ</t>
    </rPh>
    <rPh sb="2" eb="3">
      <t>モノ</t>
    </rPh>
    <rPh sb="4" eb="7">
      <t>ゴウケイ</t>
    </rPh>
    <rPh sb="8" eb="13">
      <t>ユカメンセキ</t>
    </rPh>
    <phoneticPr fontId="51"/>
  </si>
  <si>
    <t>保育に必要な用具</t>
    <rPh sb="0" eb="2">
      <t>ホイク</t>
    </rPh>
    <rPh sb="3" eb="5">
      <t>ヒツヨウ</t>
    </rPh>
    <rPh sb="6" eb="8">
      <t>ヨウグ</t>
    </rPh>
    <phoneticPr fontId="51"/>
  </si>
  <si>
    <t>・</t>
    <phoneticPr fontId="51"/>
  </si>
  <si>
    <t>砂　　場</t>
    <rPh sb="0" eb="4">
      <t>スナバ</t>
    </rPh>
    <phoneticPr fontId="51"/>
  </si>
  <si>
    <t>〔</t>
    <phoneticPr fontId="51"/>
  </si>
  <si>
    <t>有　　・　　無</t>
  </si>
  <si>
    <t>〕</t>
    <phoneticPr fontId="51"/>
  </si>
  <si>
    <t>（</t>
    <phoneticPr fontId="51"/>
  </si>
  <si>
    <t>ヵ所</t>
    <rPh sb="1" eb="2">
      <t>ショ</t>
    </rPh>
    <phoneticPr fontId="51"/>
  </si>
  <si>
    <t>）</t>
    <phoneticPr fontId="51"/>
  </si>
  <si>
    <t>・</t>
    <phoneticPr fontId="51"/>
  </si>
  <si>
    <t>すべり台</t>
    <rPh sb="3" eb="4">
      <t>ダイ</t>
    </rPh>
    <phoneticPr fontId="51"/>
  </si>
  <si>
    <t>台</t>
    <rPh sb="0" eb="1">
      <t>ダイ</t>
    </rPh>
    <phoneticPr fontId="51"/>
  </si>
  <si>
    <t>）</t>
    <phoneticPr fontId="51"/>
  </si>
  <si>
    <t>・</t>
    <phoneticPr fontId="51"/>
  </si>
  <si>
    <t>ブランコ</t>
    <phoneticPr fontId="51"/>
  </si>
  <si>
    <t>〔</t>
    <phoneticPr fontId="51"/>
  </si>
  <si>
    <t>〕</t>
    <phoneticPr fontId="51"/>
  </si>
  <si>
    <t>（</t>
    <phoneticPr fontId="51"/>
  </si>
  <si>
    <t>基</t>
    <rPh sb="0" eb="1">
      <t>キ</t>
    </rPh>
    <phoneticPr fontId="51"/>
  </si>
  <si>
    <t>）</t>
    <phoneticPr fontId="51"/>
  </si>
  <si>
    <t>・</t>
    <phoneticPr fontId="51"/>
  </si>
  <si>
    <t>その他の遊具</t>
    <rPh sb="2" eb="3">
      <t>タ</t>
    </rPh>
    <rPh sb="4" eb="6">
      <t>ユウグ</t>
    </rPh>
    <phoneticPr fontId="51"/>
  </si>
  <si>
    <t>（注）分園を設置している場合には、分園の状況も併せて記入してください。</t>
    <rPh sb="1" eb="2">
      <t>チュウ</t>
    </rPh>
    <rPh sb="3" eb="4">
      <t>ブン</t>
    </rPh>
    <rPh sb="4" eb="5">
      <t>エン</t>
    </rPh>
    <rPh sb="6" eb="8">
      <t>セッチ</t>
    </rPh>
    <rPh sb="12" eb="14">
      <t>バアイ</t>
    </rPh>
    <rPh sb="17" eb="18">
      <t>ブン</t>
    </rPh>
    <rPh sb="18" eb="19">
      <t>エン</t>
    </rPh>
    <rPh sb="20" eb="22">
      <t>ジョウキョウ</t>
    </rPh>
    <rPh sb="23" eb="24">
      <t>アワ</t>
    </rPh>
    <rPh sb="26" eb="28">
      <t>キニュウ</t>
    </rPh>
    <phoneticPr fontId="51"/>
  </si>
  <si>
    <t xml:space="preserve">   ①　国庫補助金を受けて施設整備・増改築を実施している場合、補助目的に沿った利用がなされていますか。 </t>
    <rPh sb="5" eb="7">
      <t>コッコ</t>
    </rPh>
    <rPh sb="7" eb="10">
      <t>ホジョキン</t>
    </rPh>
    <rPh sb="11" eb="12">
      <t>ウ</t>
    </rPh>
    <rPh sb="14" eb="16">
      <t>シセツ</t>
    </rPh>
    <rPh sb="16" eb="18">
      <t>セイビ</t>
    </rPh>
    <rPh sb="19" eb="22">
      <t>ゾウカイチク</t>
    </rPh>
    <rPh sb="23" eb="25">
      <t>ジッシ</t>
    </rPh>
    <rPh sb="29" eb="31">
      <t>バアイ</t>
    </rPh>
    <rPh sb="32" eb="34">
      <t>ホジョ</t>
    </rPh>
    <rPh sb="34" eb="36">
      <t>モクテキ</t>
    </rPh>
    <rPh sb="37" eb="38">
      <t>ソ</t>
    </rPh>
    <rPh sb="40" eb="42">
      <t>リヨウ</t>
    </rPh>
    <phoneticPr fontId="51"/>
  </si>
  <si>
    <t>〔</t>
    <phoneticPr fontId="51"/>
  </si>
  <si>
    <t>〕</t>
    <phoneticPr fontId="51"/>
  </si>
  <si>
    <t>　</t>
    <phoneticPr fontId="51"/>
  </si>
  <si>
    <t xml:space="preserve">   ②　建物又は敷地の公衆の見えやすい場所に、当該施設が幼保連携型認定こども園である旨を掲示していますか。</t>
    <rPh sb="5" eb="7">
      <t>タテモノ</t>
    </rPh>
    <rPh sb="7" eb="8">
      <t>マタ</t>
    </rPh>
    <rPh sb="9" eb="11">
      <t>シキチ</t>
    </rPh>
    <rPh sb="12" eb="14">
      <t>コウシュウ</t>
    </rPh>
    <rPh sb="15" eb="16">
      <t>ミ</t>
    </rPh>
    <rPh sb="20" eb="22">
      <t>バショ</t>
    </rPh>
    <rPh sb="24" eb="26">
      <t>トウガイ</t>
    </rPh>
    <rPh sb="26" eb="28">
      <t>シセツ</t>
    </rPh>
    <phoneticPr fontId="51"/>
  </si>
  <si>
    <t>（2）給水設備等の衛生管理の状況</t>
    <phoneticPr fontId="51"/>
  </si>
  <si>
    <t>区　分</t>
    <rPh sb="0" eb="1">
      <t>ク</t>
    </rPh>
    <rPh sb="2" eb="3">
      <t>ブン</t>
    </rPh>
    <phoneticPr fontId="51"/>
  </si>
  <si>
    <t>種　別</t>
    <rPh sb="0" eb="1">
      <t>タネ</t>
    </rPh>
    <rPh sb="2" eb="3">
      <t>ベツ</t>
    </rPh>
    <phoneticPr fontId="51"/>
  </si>
  <si>
    <t>管　　理　　状　　況</t>
    <rPh sb="0" eb="1">
      <t>カン</t>
    </rPh>
    <rPh sb="3" eb="4">
      <t>リ</t>
    </rPh>
    <rPh sb="6" eb="7">
      <t>ジョウ</t>
    </rPh>
    <rPh sb="9" eb="10">
      <t>イワン</t>
    </rPh>
    <phoneticPr fontId="51"/>
  </si>
  <si>
    <t>給水設備</t>
    <rPh sb="0" eb="2">
      <t>キュウスイ</t>
    </rPh>
    <rPh sb="2" eb="4">
      <t>セツビ</t>
    </rPh>
    <phoneticPr fontId="51"/>
  </si>
  <si>
    <t>飲用水</t>
    <rPh sb="0" eb="2">
      <t>インヨウ</t>
    </rPh>
    <rPh sb="2" eb="3">
      <t>スイ</t>
    </rPh>
    <phoneticPr fontId="51"/>
  </si>
  <si>
    <t>井戸水等</t>
    <rPh sb="0" eb="2">
      <t>イド</t>
    </rPh>
    <rPh sb="2" eb="3">
      <t>スイ</t>
    </rPh>
    <rPh sb="3" eb="4">
      <t>トウ</t>
    </rPh>
    <phoneticPr fontId="51"/>
  </si>
  <si>
    <t>水質検査年月日</t>
    <rPh sb="0" eb="2">
      <t>スイシツ</t>
    </rPh>
    <rPh sb="2" eb="4">
      <t>ケンサ</t>
    </rPh>
    <rPh sb="4" eb="7">
      <t>ネンガッピ</t>
    </rPh>
    <phoneticPr fontId="51"/>
  </si>
  <si>
    <t>・　　　　・</t>
    <phoneticPr fontId="51"/>
  </si>
  <si>
    <t>検査結果</t>
  </si>
  <si>
    <t>異常なし・異常あり</t>
  </si>
  <si>
    <t>公共水道</t>
    <rPh sb="0" eb="2">
      <t>コウキョウ</t>
    </rPh>
    <rPh sb="2" eb="4">
      <t>スイドウ</t>
    </rPh>
    <phoneticPr fontId="51"/>
  </si>
  <si>
    <t>貯水槽</t>
    <phoneticPr fontId="51"/>
  </si>
  <si>
    <t>受水槽等</t>
    <rPh sb="0" eb="1">
      <t>ウケ</t>
    </rPh>
    <rPh sb="1" eb="2">
      <t>ミズ</t>
    </rPh>
    <rPh sb="2" eb="3">
      <t>ソウ</t>
    </rPh>
    <rPh sb="3" eb="4">
      <t>トウ</t>
    </rPh>
    <phoneticPr fontId="51"/>
  </si>
  <si>
    <t>有　効　水　量</t>
    <rPh sb="0" eb="3">
      <t>ユウコウ</t>
    </rPh>
    <rPh sb="4" eb="7">
      <t>スイリョウ</t>
    </rPh>
    <phoneticPr fontId="51"/>
  </si>
  <si>
    <t>10立方㍍超</t>
    <rPh sb="2" eb="4">
      <t>リッポウ</t>
    </rPh>
    <phoneticPr fontId="51"/>
  </si>
  <si>
    <t>5立法㍍超～10立方㍍以下</t>
    <rPh sb="1" eb="3">
      <t>リッポウ</t>
    </rPh>
    <rPh sb="4" eb="5">
      <t>チョウ</t>
    </rPh>
    <rPh sb="11" eb="13">
      <t>イカ</t>
    </rPh>
    <phoneticPr fontId="51"/>
  </si>
  <si>
    <t>5立方㍍以下</t>
    <rPh sb="4" eb="6">
      <t>イカ</t>
    </rPh>
    <phoneticPr fontId="51"/>
  </si>
  <si>
    <t>定期検査年月日</t>
    <rPh sb="0" eb="2">
      <t>テイキ</t>
    </rPh>
    <rPh sb="4" eb="7">
      <t>ネンガッピ</t>
    </rPh>
    <phoneticPr fontId="51"/>
  </si>
  <si>
    <t>改善事項</t>
    <rPh sb="0" eb="2">
      <t>カイゼン</t>
    </rPh>
    <rPh sb="2" eb="4">
      <t>ジコウ</t>
    </rPh>
    <phoneticPr fontId="51"/>
  </si>
  <si>
    <t>改善措置状況</t>
    <rPh sb="0" eb="2">
      <t>カイゼン</t>
    </rPh>
    <rPh sb="2" eb="4">
      <t>ソチ</t>
    </rPh>
    <rPh sb="4" eb="6">
      <t>ジョウキョウ</t>
    </rPh>
    <phoneticPr fontId="51"/>
  </si>
  <si>
    <t>・　　　　・</t>
    <phoneticPr fontId="51"/>
  </si>
  <si>
    <t>検査結果</t>
    <rPh sb="0" eb="2">
      <t>ケンサ</t>
    </rPh>
    <rPh sb="2" eb="4">
      <t>ケッカ</t>
    </rPh>
    <phoneticPr fontId="51"/>
  </si>
  <si>
    <t>清掃実施年月日</t>
    <rPh sb="0" eb="2">
      <t>セイソウ</t>
    </rPh>
    <rPh sb="2" eb="4">
      <t>ジッシ</t>
    </rPh>
    <rPh sb="4" eb="7">
      <t>ネンガッピ</t>
    </rPh>
    <phoneticPr fontId="51"/>
  </si>
  <si>
    <t>未 設 置</t>
    <rPh sb="0" eb="1">
      <t>ミ</t>
    </rPh>
    <rPh sb="2" eb="3">
      <t>シツラ</t>
    </rPh>
    <rPh sb="4" eb="5">
      <t>チ</t>
    </rPh>
    <phoneticPr fontId="51"/>
  </si>
  <si>
    <t>排水設備</t>
    <rPh sb="0" eb="2">
      <t>ハイスイ</t>
    </rPh>
    <rPh sb="2" eb="4">
      <t>セツビ</t>
    </rPh>
    <phoneticPr fontId="51"/>
  </si>
  <si>
    <t>浄 化 槽</t>
    <rPh sb="0" eb="1">
      <t>キヨシ</t>
    </rPh>
    <rPh sb="2" eb="3">
      <t>カ</t>
    </rPh>
    <rPh sb="4" eb="5">
      <t>ソウ</t>
    </rPh>
    <phoneticPr fontId="51"/>
  </si>
  <si>
    <t>保守点検年月日</t>
    <rPh sb="0" eb="2">
      <t>ホシュ</t>
    </rPh>
    <rPh sb="2" eb="4">
      <t>テンケン</t>
    </rPh>
    <rPh sb="4" eb="7">
      <t>ネンガッピ</t>
    </rPh>
    <phoneticPr fontId="51"/>
  </si>
  <si>
    <t>公共下水道</t>
    <rPh sb="0" eb="2">
      <t>コウキョウ</t>
    </rPh>
    <rPh sb="2" eb="5">
      <t>ゲスイドウ</t>
    </rPh>
    <phoneticPr fontId="51"/>
  </si>
  <si>
    <t>（注）分園がある場合には、分園の状況についても記入してください。以下１９の（1）から（7）及び（9）についても同様としてください。</t>
    <phoneticPr fontId="51"/>
  </si>
  <si>
    <t>　</t>
    <phoneticPr fontId="51"/>
  </si>
  <si>
    <t>１９　安全管理の状況</t>
    <rPh sb="3" eb="5">
      <t>アンゼン</t>
    </rPh>
    <rPh sb="5" eb="7">
      <t>カンリ</t>
    </rPh>
    <rPh sb="8" eb="10">
      <t>ジョウキョウ</t>
    </rPh>
    <phoneticPr fontId="51"/>
  </si>
  <si>
    <t>（1）消防計画及び防火管理者の届出状況</t>
    <phoneticPr fontId="51"/>
  </si>
  <si>
    <t>　　ア　消防計画の届出</t>
    <rPh sb="4" eb="6">
      <t>ショウボウ</t>
    </rPh>
    <rPh sb="6" eb="8">
      <t>ケイカク</t>
    </rPh>
    <rPh sb="9" eb="11">
      <t>トドケデ</t>
    </rPh>
    <phoneticPr fontId="51"/>
  </si>
  <si>
    <t>〕</t>
  </si>
  <si>
    <t>　　イ　防火管理者</t>
    <rPh sb="4" eb="6">
      <t>ボウカ</t>
    </rPh>
    <rPh sb="6" eb="9">
      <t>カンリシャ</t>
    </rPh>
    <phoneticPr fontId="51"/>
  </si>
  <si>
    <t>職 氏 名　　　　　　　　　　　　　　　　　　　</t>
    <rPh sb="0" eb="5">
      <t>ショクメイ</t>
    </rPh>
    <phoneticPr fontId="51"/>
  </si>
  <si>
    <t>選任届出</t>
    <rPh sb="0" eb="2">
      <t>センニン</t>
    </rPh>
    <rPh sb="2" eb="4">
      <t>トドケデ</t>
    </rPh>
    <phoneticPr fontId="51"/>
  </si>
  <si>
    <t>（2）防災設備等の状況</t>
    <rPh sb="3" eb="5">
      <t>ボウサイ</t>
    </rPh>
    <phoneticPr fontId="51"/>
  </si>
  <si>
    <t>設　　備</t>
    <rPh sb="0" eb="4">
      <t>セツビ</t>
    </rPh>
    <phoneticPr fontId="51"/>
  </si>
  <si>
    <t>整備状況</t>
    <rPh sb="0" eb="2">
      <t>セイビ</t>
    </rPh>
    <rPh sb="2" eb="4">
      <t>ジョウキョウ</t>
    </rPh>
    <phoneticPr fontId="51"/>
  </si>
  <si>
    <t>防災設備</t>
    <rPh sb="0" eb="2">
      <t>ボウサイ</t>
    </rPh>
    <rPh sb="2" eb="4">
      <t>セツビ</t>
    </rPh>
    <phoneticPr fontId="51"/>
  </si>
  <si>
    <t>避難階段</t>
    <rPh sb="0" eb="2">
      <t>ヒナン</t>
    </rPh>
    <rPh sb="2" eb="4">
      <t>カイダン</t>
    </rPh>
    <phoneticPr fontId="51"/>
  </si>
  <si>
    <t>有</t>
    <rPh sb="0" eb="1">
      <t>ウ</t>
    </rPh>
    <phoneticPr fontId="51"/>
  </si>
  <si>
    <t>（</t>
    <phoneticPr fontId="51"/>
  </si>
  <si>
    <t>ヵ所）</t>
    <rPh sb="1" eb="2">
      <t>ショ</t>
    </rPh>
    <phoneticPr fontId="51"/>
  </si>
  <si>
    <t>無</t>
    <rPh sb="0" eb="1">
      <t>ム</t>
    </rPh>
    <phoneticPr fontId="51"/>
  </si>
  <si>
    <t>消防用設備</t>
    <rPh sb="0" eb="3">
      <t>ショウボウヨウ</t>
    </rPh>
    <rPh sb="3" eb="5">
      <t>セツビ</t>
    </rPh>
    <phoneticPr fontId="51"/>
  </si>
  <si>
    <t>漏電火災警報器</t>
    <rPh sb="0" eb="2">
      <t>ロウデン</t>
    </rPh>
    <rPh sb="2" eb="4">
      <t>カサイ</t>
    </rPh>
    <rPh sb="4" eb="7">
      <t>ケイホウキ</t>
    </rPh>
    <phoneticPr fontId="51"/>
  </si>
  <si>
    <t>避難口（非常口）</t>
    <rPh sb="0" eb="3">
      <t>ヒナングチ</t>
    </rPh>
    <rPh sb="4" eb="7">
      <t>ヒジョウグチ</t>
    </rPh>
    <phoneticPr fontId="51"/>
  </si>
  <si>
    <t>（</t>
    <phoneticPr fontId="51"/>
  </si>
  <si>
    <t>消防機関へ通報する火災報知設備</t>
    <phoneticPr fontId="51"/>
  </si>
  <si>
    <t>防火戸・防火シャッター</t>
    <rPh sb="0" eb="3">
      <t>ボウカド</t>
    </rPh>
    <rPh sb="4" eb="6">
      <t>ボウカ</t>
    </rPh>
    <phoneticPr fontId="51"/>
  </si>
  <si>
    <t>非常警報設備</t>
    <rPh sb="0" eb="2">
      <t>ヒジョウ</t>
    </rPh>
    <rPh sb="2" eb="4">
      <t>ケイホウ</t>
    </rPh>
    <rPh sb="4" eb="6">
      <t>セツビ</t>
    </rPh>
    <phoneticPr fontId="51"/>
  </si>
  <si>
    <t>消火器具</t>
    <rPh sb="0" eb="2">
      <t>ショウカキ</t>
    </rPh>
    <rPh sb="2" eb="4">
      <t>キグ</t>
    </rPh>
    <phoneticPr fontId="51"/>
  </si>
  <si>
    <t>避難器具（すべり台、救助袋）</t>
    <rPh sb="0" eb="2">
      <t>ヒナン</t>
    </rPh>
    <rPh sb="2" eb="4">
      <t>キグ</t>
    </rPh>
    <rPh sb="8" eb="9">
      <t>ダイ</t>
    </rPh>
    <rPh sb="10" eb="12">
      <t>キュウジョ</t>
    </rPh>
    <rPh sb="12" eb="13">
      <t>フクロ</t>
    </rPh>
    <phoneticPr fontId="51"/>
  </si>
  <si>
    <t>屋内消火栓</t>
    <rPh sb="0" eb="2">
      <t>オクナイ</t>
    </rPh>
    <rPh sb="2" eb="5">
      <t>ショウカセン</t>
    </rPh>
    <phoneticPr fontId="51"/>
  </si>
  <si>
    <t>誘導灯及び誘導標識</t>
    <rPh sb="0" eb="3">
      <t>ユウドウトウ</t>
    </rPh>
    <rPh sb="3" eb="4">
      <t>オヨ</t>
    </rPh>
    <rPh sb="5" eb="7">
      <t>ユウドウ</t>
    </rPh>
    <rPh sb="7" eb="9">
      <t>ヒョウシキ</t>
    </rPh>
    <phoneticPr fontId="51"/>
  </si>
  <si>
    <t>スプリンクラー</t>
    <phoneticPr fontId="51"/>
  </si>
  <si>
    <t>防火用水</t>
    <rPh sb="0" eb="2">
      <t>ボウカ</t>
    </rPh>
    <rPh sb="2" eb="4">
      <t>ヨウスイ</t>
    </rPh>
    <phoneticPr fontId="51"/>
  </si>
  <si>
    <t>自動火災報知設備</t>
    <rPh sb="0" eb="2">
      <t>ジドウ</t>
    </rPh>
    <phoneticPr fontId="51"/>
  </si>
  <si>
    <t>非常電源設備</t>
    <rPh sb="0" eb="2">
      <t>ヒジョウ</t>
    </rPh>
    <rPh sb="2" eb="4">
      <t>デンゲン</t>
    </rPh>
    <rPh sb="4" eb="6">
      <t>セツビ</t>
    </rPh>
    <phoneticPr fontId="51"/>
  </si>
  <si>
    <t>カーテン等の防炎性能</t>
    <rPh sb="4" eb="5">
      <t>トウ</t>
    </rPh>
    <rPh sb="6" eb="8">
      <t>ボウエン</t>
    </rPh>
    <rPh sb="8" eb="10">
      <t>セイノウ</t>
    </rPh>
    <phoneticPr fontId="51"/>
  </si>
  <si>
    <t>緊急時自動転送システム</t>
    <rPh sb="0" eb="3">
      <t>キンキュウジ</t>
    </rPh>
    <rPh sb="3" eb="5">
      <t>ジドウ</t>
    </rPh>
    <rPh sb="5" eb="7">
      <t>テンソウ</t>
    </rPh>
    <phoneticPr fontId="51"/>
  </si>
  <si>
    <t>（3）防災設備の保守点検の状況</t>
    <rPh sb="5" eb="7">
      <t>セツビ</t>
    </rPh>
    <rPh sb="8" eb="10">
      <t>ホシュ</t>
    </rPh>
    <rPh sb="10" eb="12">
      <t>テンケン</t>
    </rPh>
    <rPh sb="13" eb="15">
      <t>ジョウキョウ</t>
    </rPh>
    <phoneticPr fontId="51"/>
  </si>
  <si>
    <t>実　施　内　容　等</t>
    <rPh sb="0" eb="3">
      <t>ジッシ</t>
    </rPh>
    <rPh sb="4" eb="7">
      <t>ナイヨウ</t>
    </rPh>
    <rPh sb="8" eb="9">
      <t>トウ</t>
    </rPh>
    <phoneticPr fontId="51"/>
  </si>
  <si>
    <t>業者委託による消防用設備の点検</t>
    <rPh sb="0" eb="2">
      <t>ギョウシャ</t>
    </rPh>
    <rPh sb="2" eb="4">
      <t>イタク</t>
    </rPh>
    <rPh sb="7" eb="10">
      <t>ショウボウヨウ</t>
    </rPh>
    <rPh sb="10" eb="12">
      <t>セツビ</t>
    </rPh>
    <rPh sb="13" eb="15">
      <t>テンケン</t>
    </rPh>
    <phoneticPr fontId="51"/>
  </si>
  <si>
    <t>総合点検</t>
    <rPh sb="0" eb="2">
      <t>ソウゴウ</t>
    </rPh>
    <rPh sb="2" eb="4">
      <t>テンケン</t>
    </rPh>
    <phoneticPr fontId="51"/>
  </si>
  <si>
    <t>消防署報告年月日</t>
    <rPh sb="0" eb="3">
      <t>ショウボウショ</t>
    </rPh>
    <rPh sb="3" eb="5">
      <t>ホウコク</t>
    </rPh>
    <rPh sb="5" eb="8">
      <t>ネンガッピ</t>
    </rPh>
    <phoneticPr fontId="51"/>
  </si>
  <si>
    <t>・　　　・</t>
    <phoneticPr fontId="51"/>
  </si>
  <si>
    <t>自主点検</t>
    <rPh sb="0" eb="2">
      <t>ジシュ</t>
    </rPh>
    <rPh sb="2" eb="4">
      <t>テンケン</t>
    </rPh>
    <phoneticPr fontId="51"/>
  </si>
  <si>
    <t>（実施している内容に○を付してください。）</t>
    <rPh sb="1" eb="3">
      <t>ジッシ</t>
    </rPh>
    <rPh sb="7" eb="9">
      <t>ナイヨウ</t>
    </rPh>
    <rPh sb="12" eb="13">
      <t>フ</t>
    </rPh>
    <phoneticPr fontId="51"/>
  </si>
  <si>
    <t>点検項目</t>
    <rPh sb="0" eb="2">
      <t>テンケン</t>
    </rPh>
    <rPh sb="2" eb="4">
      <t>コウモク</t>
    </rPh>
    <phoneticPr fontId="51"/>
  </si>
  <si>
    <t>建築物等の検査</t>
    <rPh sb="0" eb="3">
      <t>ケンチクブツ</t>
    </rPh>
    <rPh sb="3" eb="4">
      <t>トウ</t>
    </rPh>
    <rPh sb="5" eb="7">
      <t>ケンサ</t>
    </rPh>
    <phoneticPr fontId="51"/>
  </si>
  <si>
    <t>建築物、防火戸等の機能の適否</t>
    <rPh sb="0" eb="3">
      <t>ケンチクブツ</t>
    </rPh>
    <rPh sb="4" eb="7">
      <t>ボウカド</t>
    </rPh>
    <rPh sb="7" eb="8">
      <t>トウ</t>
    </rPh>
    <rPh sb="9" eb="11">
      <t>キノウ</t>
    </rPh>
    <rPh sb="12" eb="14">
      <t>テキヒ</t>
    </rPh>
    <phoneticPr fontId="51"/>
  </si>
  <si>
    <t>廊下、避難通路、非常口等の安全点検</t>
    <rPh sb="0" eb="2">
      <t>ロウカ</t>
    </rPh>
    <phoneticPr fontId="51"/>
  </si>
  <si>
    <t>火気使用設備検査</t>
    <rPh sb="0" eb="2">
      <t>カキ</t>
    </rPh>
    <rPh sb="2" eb="4">
      <t>シヨウ</t>
    </rPh>
    <rPh sb="4" eb="6">
      <t>セツビ</t>
    </rPh>
    <rPh sb="6" eb="8">
      <t>ケンサ</t>
    </rPh>
    <phoneticPr fontId="51"/>
  </si>
  <si>
    <t>調理室等の火気使用設備の安全確認</t>
    <rPh sb="0" eb="3">
      <t>チョウリシツ</t>
    </rPh>
    <rPh sb="3" eb="4">
      <t>トウ</t>
    </rPh>
    <rPh sb="5" eb="7">
      <t>カキ</t>
    </rPh>
    <rPh sb="7" eb="9">
      <t>シヨウ</t>
    </rPh>
    <rPh sb="9" eb="11">
      <t>セツビ</t>
    </rPh>
    <rPh sb="12" eb="14">
      <t>アンゼン</t>
    </rPh>
    <rPh sb="14" eb="16">
      <t>カクニン</t>
    </rPh>
    <phoneticPr fontId="51"/>
  </si>
  <si>
    <t>ストーブ等暖房設備の安全確認</t>
    <rPh sb="4" eb="5">
      <t>トウ</t>
    </rPh>
    <rPh sb="5" eb="7">
      <t>ダンボウ</t>
    </rPh>
    <rPh sb="7" eb="9">
      <t>セツビ</t>
    </rPh>
    <rPh sb="10" eb="12">
      <t>アンゼン</t>
    </rPh>
    <rPh sb="12" eb="14">
      <t>カクニン</t>
    </rPh>
    <phoneticPr fontId="51"/>
  </si>
  <si>
    <t>危険物施設検査</t>
    <rPh sb="0" eb="3">
      <t>キケンブツ</t>
    </rPh>
    <rPh sb="3" eb="5">
      <t>シセツ</t>
    </rPh>
    <rPh sb="5" eb="7">
      <t>ケンサ</t>
    </rPh>
    <phoneticPr fontId="51"/>
  </si>
  <si>
    <t>危険設備、危険物品の安全確認</t>
    <rPh sb="0" eb="2">
      <t>キケン</t>
    </rPh>
    <rPh sb="2" eb="4">
      <t>セツビ</t>
    </rPh>
    <rPh sb="5" eb="7">
      <t>キケン</t>
    </rPh>
    <rPh sb="7" eb="9">
      <t>ブッピン</t>
    </rPh>
    <rPh sb="10" eb="12">
      <t>アンゼン</t>
    </rPh>
    <rPh sb="12" eb="14">
      <t>カクニン</t>
    </rPh>
    <phoneticPr fontId="51"/>
  </si>
  <si>
    <t>電気設備、機械設備の検査</t>
    <rPh sb="0" eb="2">
      <t>デンキ</t>
    </rPh>
    <rPh sb="2" eb="4">
      <t>セツビ</t>
    </rPh>
    <rPh sb="5" eb="7">
      <t>キカイ</t>
    </rPh>
    <rPh sb="7" eb="9">
      <t>セツビ</t>
    </rPh>
    <rPh sb="10" eb="12">
      <t>ケンサ</t>
    </rPh>
    <phoneticPr fontId="51"/>
  </si>
  <si>
    <t>電気回線、電灯、その他電気器具の安全確認</t>
    <rPh sb="0" eb="2">
      <t>デンキ</t>
    </rPh>
    <rPh sb="2" eb="4">
      <t>カイセン</t>
    </rPh>
    <rPh sb="5" eb="7">
      <t>デントウ</t>
    </rPh>
    <rPh sb="10" eb="11">
      <t>タ</t>
    </rPh>
    <rPh sb="11" eb="13">
      <t>デンキ</t>
    </rPh>
    <rPh sb="13" eb="15">
      <t>キグ</t>
    </rPh>
    <rPh sb="16" eb="18">
      <t>アンゼン</t>
    </rPh>
    <rPh sb="18" eb="20">
      <t>カクニン</t>
    </rPh>
    <phoneticPr fontId="51"/>
  </si>
  <si>
    <t>（</t>
    <phoneticPr fontId="51"/>
  </si>
  <si>
    <t>）</t>
    <phoneticPr fontId="51"/>
  </si>
  <si>
    <t>自主点検実施者</t>
    <rPh sb="0" eb="2">
      <t>ジシュ</t>
    </rPh>
    <rPh sb="2" eb="4">
      <t>テンケン</t>
    </rPh>
    <rPh sb="4" eb="7">
      <t>ジッシシャ</t>
    </rPh>
    <phoneticPr fontId="51"/>
  </si>
  <si>
    <t>職 氏 名</t>
    <rPh sb="0" eb="1">
      <t>ショク</t>
    </rPh>
    <rPh sb="2" eb="5">
      <t>シメイ</t>
    </rPh>
    <phoneticPr fontId="51"/>
  </si>
  <si>
    <t>（注）消防署報告年月日は、監査資料作成基準日の直近の報告年月日を記入してください。</t>
    <rPh sb="13" eb="15">
      <t>カンサ</t>
    </rPh>
    <rPh sb="15" eb="17">
      <t>シリョウ</t>
    </rPh>
    <rPh sb="17" eb="19">
      <t>サクセイ</t>
    </rPh>
    <rPh sb="19" eb="22">
      <t>キジュンビ</t>
    </rPh>
    <rPh sb="23" eb="25">
      <t>チョッキン</t>
    </rPh>
    <rPh sb="26" eb="28">
      <t>ホウコク</t>
    </rPh>
    <rPh sb="28" eb="31">
      <t>ネンガッピ</t>
    </rPh>
    <phoneticPr fontId="51"/>
  </si>
  <si>
    <t>（4）－１　防災訓練の実施状況（前年度）</t>
    <phoneticPr fontId="51"/>
  </si>
  <si>
    <t>区　　分</t>
    <phoneticPr fontId="51"/>
  </si>
  <si>
    <t>実施回数</t>
    <rPh sb="0" eb="2">
      <t>ジッシ</t>
    </rPh>
    <rPh sb="2" eb="4">
      <t>カイスウ</t>
    </rPh>
    <phoneticPr fontId="51"/>
  </si>
  <si>
    <t>避難訓練</t>
    <rPh sb="0" eb="2">
      <t>ヒナン</t>
    </rPh>
    <rPh sb="2" eb="4">
      <t>クンレン</t>
    </rPh>
    <phoneticPr fontId="51"/>
  </si>
  <si>
    <t>回）</t>
    <rPh sb="0" eb="1">
      <t>カイ</t>
    </rPh>
    <phoneticPr fontId="51"/>
  </si>
  <si>
    <t>消火訓練</t>
    <rPh sb="0" eb="2">
      <t>ショウカ</t>
    </rPh>
    <rPh sb="2" eb="4">
      <t>クンレン</t>
    </rPh>
    <phoneticPr fontId="51"/>
  </si>
  <si>
    <t>通報訓練</t>
    <rPh sb="0" eb="2">
      <t>ツウホウ</t>
    </rPh>
    <rPh sb="2" eb="4">
      <t>クンレン</t>
    </rPh>
    <phoneticPr fontId="51"/>
  </si>
  <si>
    <t>救助訓練</t>
    <rPh sb="0" eb="2">
      <t>キュウジョ</t>
    </rPh>
    <rPh sb="2" eb="4">
      <t>クンレン</t>
    </rPh>
    <phoneticPr fontId="51"/>
  </si>
  <si>
    <t>不審者</t>
    <rPh sb="0" eb="3">
      <t>フシンシャ</t>
    </rPh>
    <phoneticPr fontId="51"/>
  </si>
  <si>
    <t>総合訓練（再掲）</t>
    <rPh sb="0" eb="2">
      <t>ソウゴウ</t>
    </rPh>
    <rPh sb="2" eb="4">
      <t>クンレン</t>
    </rPh>
    <rPh sb="5" eb="7">
      <t>サイケイ</t>
    </rPh>
    <phoneticPr fontId="51"/>
  </si>
  <si>
    <t>（注）1　「想定災害別訓練回数」欄には、左欄の避難訓練を想定災害別に区分して記入してください。</t>
    <rPh sb="1" eb="2">
      <t>チュウ</t>
    </rPh>
    <rPh sb="6" eb="8">
      <t>ソウテイ</t>
    </rPh>
    <rPh sb="8" eb="10">
      <t>サイガイ</t>
    </rPh>
    <rPh sb="10" eb="11">
      <t>ベツ</t>
    </rPh>
    <rPh sb="11" eb="13">
      <t>クンレン</t>
    </rPh>
    <rPh sb="13" eb="15">
      <t>カイスウ</t>
    </rPh>
    <rPh sb="16" eb="17">
      <t>ラン</t>
    </rPh>
    <rPh sb="20" eb="21">
      <t>ヒダリ</t>
    </rPh>
    <rPh sb="21" eb="22">
      <t>ラン</t>
    </rPh>
    <rPh sb="23" eb="25">
      <t>ヒナン</t>
    </rPh>
    <rPh sb="25" eb="27">
      <t>クンレン</t>
    </rPh>
    <rPh sb="28" eb="30">
      <t>ソウテイ</t>
    </rPh>
    <rPh sb="30" eb="32">
      <t>サイガイ</t>
    </rPh>
    <rPh sb="32" eb="33">
      <t>ベツ</t>
    </rPh>
    <rPh sb="34" eb="36">
      <t>クブン</t>
    </rPh>
    <rPh sb="38" eb="40">
      <t>キニュウ</t>
    </rPh>
    <phoneticPr fontId="51"/>
  </si>
  <si>
    <t>　　　2　総合訓練を実施した場合には他の訓練種別に区分して回数を計上するとともに、「総合訓練」欄に再掲してください。</t>
    <rPh sb="5" eb="7">
      <t>ソウゴウ</t>
    </rPh>
    <rPh sb="7" eb="9">
      <t>クンレン</t>
    </rPh>
    <rPh sb="10" eb="12">
      <t>ジッシ</t>
    </rPh>
    <rPh sb="14" eb="16">
      <t>バアイ</t>
    </rPh>
    <rPh sb="18" eb="19">
      <t>タ</t>
    </rPh>
    <rPh sb="20" eb="22">
      <t>クンレン</t>
    </rPh>
    <rPh sb="22" eb="24">
      <t>シュベツ</t>
    </rPh>
    <rPh sb="25" eb="27">
      <t>クブン</t>
    </rPh>
    <rPh sb="29" eb="31">
      <t>カイスウ</t>
    </rPh>
    <rPh sb="32" eb="34">
      <t>ケイジョウ</t>
    </rPh>
    <rPh sb="42" eb="44">
      <t>ソウゴウ</t>
    </rPh>
    <rPh sb="44" eb="46">
      <t>クンレン</t>
    </rPh>
    <rPh sb="47" eb="48">
      <t>ラン</t>
    </rPh>
    <rPh sb="49" eb="51">
      <t>サイケイ</t>
    </rPh>
    <phoneticPr fontId="51"/>
  </si>
  <si>
    <t>（４）－２　非常災害に関する具体的計画</t>
    <rPh sb="6" eb="8">
      <t>ヒジョウ</t>
    </rPh>
    <rPh sb="8" eb="10">
      <t>サイガイ</t>
    </rPh>
    <rPh sb="11" eb="12">
      <t>カン</t>
    </rPh>
    <rPh sb="14" eb="17">
      <t>グタイテキ</t>
    </rPh>
    <rPh sb="17" eb="19">
      <t>ケイカク</t>
    </rPh>
    <phoneticPr fontId="51"/>
  </si>
  <si>
    <t>無の場合の策定計画</t>
    <rPh sb="0" eb="1">
      <t>ナ</t>
    </rPh>
    <rPh sb="2" eb="4">
      <t>バアイ</t>
    </rPh>
    <rPh sb="5" eb="7">
      <t>サクテイ</t>
    </rPh>
    <rPh sb="7" eb="9">
      <t>ケイカク</t>
    </rPh>
    <phoneticPr fontId="51"/>
  </si>
  <si>
    <t>火災</t>
    <rPh sb="0" eb="2">
      <t>カサイ</t>
    </rPh>
    <phoneticPr fontId="51"/>
  </si>
  <si>
    <t>有・無</t>
    <rPh sb="0" eb="1">
      <t>ア</t>
    </rPh>
    <rPh sb="2" eb="3">
      <t>ナ</t>
    </rPh>
    <phoneticPr fontId="51"/>
  </si>
  <si>
    <t>地震</t>
    <rPh sb="0" eb="2">
      <t>ジシン</t>
    </rPh>
    <phoneticPr fontId="51"/>
  </si>
  <si>
    <t>風水害</t>
    <rPh sb="0" eb="3">
      <t>フウスイガイ</t>
    </rPh>
    <phoneticPr fontId="51"/>
  </si>
  <si>
    <t>津波</t>
    <rPh sb="0" eb="2">
      <t>ツナミ</t>
    </rPh>
    <phoneticPr fontId="51"/>
  </si>
  <si>
    <t>その他（　　　　）</t>
    <rPh sb="2" eb="3">
      <t>タ</t>
    </rPh>
    <phoneticPr fontId="51"/>
  </si>
  <si>
    <t>（5）非常災害時における関係機関及び地域団体との協力体制の状況</t>
    <rPh sb="5" eb="7">
      <t>サイガイ</t>
    </rPh>
    <rPh sb="12" eb="14">
      <t>カンケイ</t>
    </rPh>
    <rPh sb="14" eb="16">
      <t>キカン</t>
    </rPh>
    <rPh sb="16" eb="17">
      <t>オヨ</t>
    </rPh>
    <rPh sb="20" eb="22">
      <t>ダンタイ</t>
    </rPh>
    <phoneticPr fontId="51"/>
  </si>
  <si>
    <t>協力体制の内容</t>
    <rPh sb="5" eb="7">
      <t>ナイヨウ</t>
    </rPh>
    <phoneticPr fontId="51"/>
  </si>
  <si>
    <t>（具体的に記入してください。）</t>
    <rPh sb="1" eb="4">
      <t>グタイテキ</t>
    </rPh>
    <rPh sb="5" eb="7">
      <t>キニュウ</t>
    </rPh>
    <phoneticPr fontId="51"/>
  </si>
  <si>
    <t>（6）施設管理責任者（園長）不在時の安全管理体制の状況</t>
    <rPh sb="3" eb="5">
      <t>シセツ</t>
    </rPh>
    <rPh sb="5" eb="7">
      <t>カンリ</t>
    </rPh>
    <rPh sb="7" eb="10">
      <t>セキニンシャ</t>
    </rPh>
    <rPh sb="11" eb="13">
      <t>エンチョウ</t>
    </rPh>
    <rPh sb="14" eb="16">
      <t>フザイ</t>
    </rPh>
    <rPh sb="16" eb="17">
      <t>ジ</t>
    </rPh>
    <rPh sb="18" eb="20">
      <t>アンゼン</t>
    </rPh>
    <rPh sb="20" eb="22">
      <t>カンリ</t>
    </rPh>
    <rPh sb="22" eb="24">
      <t>タイセイ</t>
    </rPh>
    <rPh sb="25" eb="27">
      <t>ジョウキョウ</t>
    </rPh>
    <phoneticPr fontId="51"/>
  </si>
  <si>
    <t>安全管理体制の内容</t>
    <rPh sb="0" eb="2">
      <t>アンゼン</t>
    </rPh>
    <rPh sb="2" eb="4">
      <t>カンリ</t>
    </rPh>
    <rPh sb="7" eb="9">
      <t>ナイヨウ</t>
    </rPh>
    <phoneticPr fontId="51"/>
  </si>
  <si>
    <t>①　非常災害時に備え、マニュアル等を整備するとともに、緊急連絡網を整備していますか。</t>
    <rPh sb="2" eb="4">
      <t>ヒジョウ</t>
    </rPh>
    <rPh sb="4" eb="7">
      <t>サイガイジ</t>
    </rPh>
    <rPh sb="8" eb="9">
      <t>ソナ</t>
    </rPh>
    <rPh sb="16" eb="17">
      <t>トウ</t>
    </rPh>
    <rPh sb="18" eb="20">
      <t>セイビ</t>
    </rPh>
    <rPh sb="27" eb="29">
      <t>キンキュウ</t>
    </rPh>
    <rPh sb="29" eb="32">
      <t>レンラクモウ</t>
    </rPh>
    <rPh sb="33" eb="35">
      <t>セイビ</t>
    </rPh>
    <phoneticPr fontId="51"/>
  </si>
  <si>
    <t>〔</t>
    <phoneticPr fontId="51"/>
  </si>
  <si>
    <t>〕</t>
    <phoneticPr fontId="51"/>
  </si>
  <si>
    <t>★整備しているマニュアル等について記入してください。</t>
    <rPh sb="12" eb="13">
      <t>トウ</t>
    </rPh>
    <phoneticPr fontId="51"/>
  </si>
  <si>
    <t>□　災害発生時対応マニュアル</t>
    <phoneticPr fontId="51"/>
  </si>
  <si>
    <t>□　不審者対応マニュアル</t>
    <phoneticPr fontId="51"/>
  </si>
  <si>
    <t>②　避難場所（引渡場所）を保護者に周知していますか。</t>
    <rPh sb="2" eb="4">
      <t>ヒナン</t>
    </rPh>
    <rPh sb="4" eb="6">
      <t>バショ</t>
    </rPh>
    <rPh sb="7" eb="8">
      <t>ヒ</t>
    </rPh>
    <rPh sb="8" eb="9">
      <t>ワタ</t>
    </rPh>
    <rPh sb="9" eb="11">
      <t>バショ</t>
    </rPh>
    <rPh sb="13" eb="16">
      <t>ホゴシャ</t>
    </rPh>
    <rPh sb="17" eb="19">
      <t>シュウチ</t>
    </rPh>
    <phoneticPr fontId="51"/>
  </si>
  <si>
    <t>③　防災訓練実施結果を記録していますか。</t>
    <rPh sb="2" eb="4">
      <t>ボウサイ</t>
    </rPh>
    <rPh sb="4" eb="6">
      <t>クンレン</t>
    </rPh>
    <rPh sb="6" eb="8">
      <t>ジッシ</t>
    </rPh>
    <rPh sb="8" eb="10">
      <t>ケッカ</t>
    </rPh>
    <rPh sb="11" eb="13">
      <t>キロク</t>
    </rPh>
    <phoneticPr fontId="51"/>
  </si>
  <si>
    <t>④　火災だけでなく多様な事態（自然災害や不審者への対応等）を想定して訓練していますか。</t>
    <rPh sb="2" eb="4">
      <t>カサイ</t>
    </rPh>
    <rPh sb="9" eb="11">
      <t>タヨウ</t>
    </rPh>
    <rPh sb="12" eb="14">
      <t>ジタイ</t>
    </rPh>
    <rPh sb="15" eb="17">
      <t>シゼン</t>
    </rPh>
    <rPh sb="17" eb="19">
      <t>サイガイ</t>
    </rPh>
    <rPh sb="20" eb="23">
      <t>フシンシャ</t>
    </rPh>
    <rPh sb="25" eb="27">
      <t>タイオウ</t>
    </rPh>
    <rPh sb="27" eb="28">
      <t>トウ</t>
    </rPh>
    <rPh sb="30" eb="32">
      <t>ソウテイ</t>
    </rPh>
    <rPh sb="34" eb="36">
      <t>クンレン</t>
    </rPh>
    <phoneticPr fontId="51"/>
  </si>
  <si>
    <t>⑤　災害発生時の関係機関及び保護者への緊急連絡体制（緊急連絡網）を整備し、職員に周知していますか。</t>
    <rPh sb="2" eb="4">
      <t>サイガイ</t>
    </rPh>
    <rPh sb="4" eb="7">
      <t>ハッセイジ</t>
    </rPh>
    <rPh sb="8" eb="10">
      <t>カンケイ</t>
    </rPh>
    <rPh sb="10" eb="12">
      <t>キカン</t>
    </rPh>
    <rPh sb="12" eb="13">
      <t>オヨ</t>
    </rPh>
    <rPh sb="14" eb="17">
      <t>ホゴシャ</t>
    </rPh>
    <rPh sb="19" eb="21">
      <t>キンキュウ</t>
    </rPh>
    <rPh sb="21" eb="23">
      <t>レンラク</t>
    </rPh>
    <rPh sb="23" eb="25">
      <t>タイセイ</t>
    </rPh>
    <rPh sb="26" eb="28">
      <t>キンキュウ</t>
    </rPh>
    <rPh sb="28" eb="31">
      <t>レンラクモウ</t>
    </rPh>
    <rPh sb="33" eb="35">
      <t>セイビ</t>
    </rPh>
    <rPh sb="37" eb="39">
      <t>ショクイン</t>
    </rPh>
    <rPh sb="40" eb="42">
      <t>シュウチ</t>
    </rPh>
    <phoneticPr fontId="51"/>
  </si>
  <si>
    <t>⑥　保護者等にも地震防災教育を行い、児童の引き継ぎ等について周知徹底を図っていますか。</t>
    <rPh sb="2" eb="5">
      <t>ホゴシャ</t>
    </rPh>
    <rPh sb="5" eb="6">
      <t>トウ</t>
    </rPh>
    <rPh sb="8" eb="10">
      <t>ジシン</t>
    </rPh>
    <rPh sb="10" eb="12">
      <t>ボウサイ</t>
    </rPh>
    <rPh sb="12" eb="14">
      <t>キョウイク</t>
    </rPh>
    <rPh sb="15" eb="16">
      <t>オコナ</t>
    </rPh>
    <rPh sb="18" eb="20">
      <t>ジドウ</t>
    </rPh>
    <rPh sb="21" eb="22">
      <t>ヒ</t>
    </rPh>
    <rPh sb="23" eb="24">
      <t>ツ</t>
    </rPh>
    <rPh sb="25" eb="26">
      <t>トウ</t>
    </rPh>
    <rPh sb="30" eb="32">
      <t>シュウチ</t>
    </rPh>
    <rPh sb="32" eb="34">
      <t>テッテイ</t>
    </rPh>
    <rPh sb="35" eb="36">
      <t>ハカ</t>
    </rPh>
    <phoneticPr fontId="51"/>
  </si>
  <si>
    <t>（7）消防署の立入検査の状況</t>
    <rPh sb="3" eb="6">
      <t>ショウボウショ</t>
    </rPh>
    <rPh sb="7" eb="9">
      <t>タチイリ</t>
    </rPh>
    <rPh sb="9" eb="11">
      <t>ケンサ</t>
    </rPh>
    <rPh sb="12" eb="14">
      <t>ジョウキョウ</t>
    </rPh>
    <phoneticPr fontId="51"/>
  </si>
  <si>
    <t>指導指示等の内容</t>
    <rPh sb="0" eb="2">
      <t>シドウ</t>
    </rPh>
    <rPh sb="2" eb="4">
      <t>シジ</t>
    </rPh>
    <rPh sb="4" eb="5">
      <t>トウ</t>
    </rPh>
    <rPh sb="6" eb="8">
      <t>ナイヨウ</t>
    </rPh>
    <phoneticPr fontId="51"/>
  </si>
  <si>
    <t>左記に対する改善措置状況</t>
    <rPh sb="0" eb="2">
      <t>サキ</t>
    </rPh>
    <rPh sb="3" eb="4">
      <t>タイ</t>
    </rPh>
    <rPh sb="6" eb="8">
      <t>カイゼン</t>
    </rPh>
    <rPh sb="8" eb="10">
      <t>ソチ</t>
    </rPh>
    <rPh sb="10" eb="12">
      <t>ジョウキョウ</t>
    </rPh>
    <phoneticPr fontId="51"/>
  </si>
  <si>
    <t>（文書）</t>
    <rPh sb="1" eb="3">
      <t>ブンショ</t>
    </rPh>
    <phoneticPr fontId="51"/>
  </si>
  <si>
    <t>（口頭）</t>
    <rPh sb="1" eb="3">
      <t>コウトウ</t>
    </rPh>
    <phoneticPr fontId="51"/>
  </si>
  <si>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51"/>
  </si>
  <si>
    <t xml:space="preserve">（8）交通安全指導の実施状況（前年度） </t>
    <phoneticPr fontId="51"/>
  </si>
  <si>
    <t>警察署との連携</t>
    <rPh sb="0" eb="2">
      <t>ケイサツ</t>
    </rPh>
    <rPh sb="2" eb="3">
      <t>ショ</t>
    </rPh>
    <rPh sb="5" eb="7">
      <t>レンケイ</t>
    </rPh>
    <phoneticPr fontId="51"/>
  </si>
  <si>
    <t>指　導　の　主　な　内　容</t>
    <rPh sb="0" eb="3">
      <t>シドウ</t>
    </rPh>
    <rPh sb="6" eb="7">
      <t>オモ</t>
    </rPh>
    <rPh sb="10" eb="13">
      <t>ナイヨウ</t>
    </rPh>
    <phoneticPr fontId="51"/>
  </si>
  <si>
    <t>①　児童の通園の方法を選択してください。</t>
    <rPh sb="5" eb="7">
      <t>ツウエン</t>
    </rPh>
    <rPh sb="8" eb="10">
      <t>ホウホウ</t>
    </rPh>
    <rPh sb="11" eb="13">
      <t>センタク</t>
    </rPh>
    <phoneticPr fontId="51"/>
  </si>
  <si>
    <t>〔</t>
    <phoneticPr fontId="51"/>
  </si>
  <si>
    <t>保護者送迎・登園バス</t>
  </si>
  <si>
    <t>〕</t>
    <phoneticPr fontId="51"/>
  </si>
  <si>
    <t>★送迎バスを利用している認定こども園は、記入してください。</t>
    <rPh sb="1" eb="3">
      <t>ソウゲイ</t>
    </rPh>
    <rPh sb="6" eb="8">
      <t>リヨウ</t>
    </rPh>
    <rPh sb="20" eb="22">
      <t>キニュウ</t>
    </rPh>
    <phoneticPr fontId="51"/>
  </si>
  <si>
    <t>□　運行台数</t>
    <phoneticPr fontId="51"/>
  </si>
  <si>
    <t>□　１日あたりの利用児童数　</t>
    <rPh sb="3" eb="4">
      <t>ニチ</t>
    </rPh>
    <rPh sb="10" eb="13">
      <t>ジドウスウ</t>
    </rPh>
    <phoneticPr fontId="51"/>
  </si>
  <si>
    <t>□　同乗している保育教諭数</t>
    <rPh sb="2" eb="4">
      <t>ドウジョウ</t>
    </rPh>
    <rPh sb="12" eb="13">
      <t>スウ</t>
    </rPh>
    <phoneticPr fontId="51"/>
  </si>
  <si>
    <t>□　陸運支局へ有償運送許可申請書を提出していますか。（自家用自動車を園児送迎
　　 用として使用し、費用を徴収している認定こども園のみ）</t>
  </si>
  <si>
    <t>②　児童の登降園にあたって、同伴者の確認をしていますか。</t>
    <rPh sb="5" eb="6">
      <t>ノボ</t>
    </rPh>
    <rPh sb="7" eb="8">
      <t>エン</t>
    </rPh>
    <rPh sb="14" eb="17">
      <t>ドウハンシャ</t>
    </rPh>
    <rPh sb="18" eb="20">
      <t>カクニン</t>
    </rPh>
    <phoneticPr fontId="51"/>
  </si>
  <si>
    <t>③　保護者等責任のある者以外の者に児童を引き渡す場合には、どのような方法で同伴者の確認しているか記入してください。</t>
    <rPh sb="2" eb="5">
      <t>ホゴシャ</t>
    </rPh>
    <rPh sb="5" eb="6">
      <t>トウ</t>
    </rPh>
    <rPh sb="6" eb="8">
      <t>セキニン</t>
    </rPh>
    <rPh sb="11" eb="12">
      <t>モノ</t>
    </rPh>
    <rPh sb="12" eb="14">
      <t>イガイ</t>
    </rPh>
    <rPh sb="15" eb="16">
      <t>モノ</t>
    </rPh>
    <rPh sb="17" eb="19">
      <t>ジドウ</t>
    </rPh>
    <rPh sb="20" eb="21">
      <t>ヒ</t>
    </rPh>
    <rPh sb="22" eb="23">
      <t>ワタ</t>
    </rPh>
    <rPh sb="24" eb="26">
      <t>バアイ</t>
    </rPh>
    <rPh sb="34" eb="36">
      <t>ホウホウ</t>
    </rPh>
    <rPh sb="37" eb="40">
      <t>ドウハンシャ</t>
    </rPh>
    <rPh sb="41" eb="43">
      <t>カクニン</t>
    </rPh>
    <rPh sb="48" eb="50">
      <t>キニュウ</t>
    </rPh>
    <phoneticPr fontId="51"/>
  </si>
  <si>
    <t>④　送迎バスを運行している場合、その運行に当たって、安全管理は適切に行われていますか。</t>
    <rPh sb="2" eb="4">
      <t>ソウゲイ</t>
    </rPh>
    <rPh sb="7" eb="9">
      <t>ウンコウ</t>
    </rPh>
    <rPh sb="13" eb="15">
      <t>バアイ</t>
    </rPh>
    <rPh sb="18" eb="20">
      <t>ウンコウ</t>
    </rPh>
    <rPh sb="21" eb="22">
      <t>ア</t>
    </rPh>
    <rPh sb="26" eb="28">
      <t>アンゼン</t>
    </rPh>
    <rPh sb="28" eb="30">
      <t>カンリ</t>
    </rPh>
    <rPh sb="31" eb="33">
      <t>テキセツ</t>
    </rPh>
    <rPh sb="34" eb="35">
      <t>オコナ</t>
    </rPh>
    <phoneticPr fontId="51"/>
  </si>
  <si>
    <t>（9）屋内外（保育室、屋外遊戯場等）及び遊具の安全点検実施状況</t>
    <phoneticPr fontId="51"/>
  </si>
  <si>
    <t>実　施　回　数</t>
    <rPh sb="0" eb="3">
      <t>ジッシ</t>
    </rPh>
    <rPh sb="4" eb="7">
      <t>カイスウ</t>
    </rPh>
    <phoneticPr fontId="51"/>
  </si>
  <si>
    <t>故障箇所又は危険箇所等発見した場合の対応</t>
    <phoneticPr fontId="51"/>
  </si>
  <si>
    <t>屋内外（保育室、屋外遊戯場等）の点検</t>
    <rPh sb="16" eb="18">
      <t>テンケン</t>
    </rPh>
    <phoneticPr fontId="51"/>
  </si>
  <si>
    <t>毎　　日</t>
    <rPh sb="0" eb="4">
      <t>マイニチ</t>
    </rPh>
    <phoneticPr fontId="51"/>
  </si>
  <si>
    <t>週</t>
    <rPh sb="0" eb="1">
      <t>シュウ</t>
    </rPh>
    <phoneticPr fontId="51"/>
  </si>
  <si>
    <t>遊具</t>
    <rPh sb="0" eb="2">
      <t>ユウグ</t>
    </rPh>
    <phoneticPr fontId="51"/>
  </si>
  <si>
    <t>業者点検</t>
    <rPh sb="0" eb="2">
      <t>ギョウシャ</t>
    </rPh>
    <rPh sb="2" eb="4">
      <t>テンケン</t>
    </rPh>
    <phoneticPr fontId="51"/>
  </si>
  <si>
    <t>（注）屋内外の点検は、自然災害を想定した点検を含めてください。</t>
    <phoneticPr fontId="51"/>
  </si>
  <si>
    <t>発生年月日</t>
    <rPh sb="0" eb="2">
      <t>ハッセイ</t>
    </rPh>
    <rPh sb="2" eb="5">
      <t>ネンガッピ</t>
    </rPh>
    <phoneticPr fontId="51"/>
  </si>
  <si>
    <t>児　童　名</t>
    <phoneticPr fontId="51"/>
  </si>
  <si>
    <t>年齢</t>
    <rPh sb="0" eb="2">
      <t>ネンレイ</t>
    </rPh>
    <phoneticPr fontId="51"/>
  </si>
  <si>
    <t>事故の概要及び怪我の状態</t>
  </si>
  <si>
    <t>処　理　結　果</t>
    <phoneticPr fontId="51"/>
  </si>
  <si>
    <t>（注）前年度の監査資料作成基準日以降の状況（加入している保険が適用された事故等）について記入してください。</t>
    <rPh sb="7" eb="9">
      <t>カンサ</t>
    </rPh>
    <rPh sb="9" eb="11">
      <t>シリョウ</t>
    </rPh>
    <rPh sb="11" eb="13">
      <t>サクセイ</t>
    </rPh>
    <rPh sb="13" eb="16">
      <t>キジュンビ</t>
    </rPh>
    <rPh sb="16" eb="18">
      <t>イコウ</t>
    </rPh>
    <rPh sb="19" eb="21">
      <t>ジョウキョウ</t>
    </rPh>
    <rPh sb="22" eb="24">
      <t>カニュウ</t>
    </rPh>
    <rPh sb="28" eb="30">
      <t>ホケン</t>
    </rPh>
    <rPh sb="31" eb="33">
      <t>テキヨウ</t>
    </rPh>
    <rPh sb="36" eb="38">
      <t>ジコ</t>
    </rPh>
    <rPh sb="38" eb="39">
      <t>トウ</t>
    </rPh>
    <phoneticPr fontId="51"/>
  </si>
  <si>
    <t>（注）「事故の概要及び怪我の状態」は具体的に記載してください。</t>
    <rPh sb="4" eb="6">
      <t>ジコ</t>
    </rPh>
    <rPh sb="7" eb="9">
      <t>ガイヨウ</t>
    </rPh>
    <rPh sb="9" eb="10">
      <t>オヨ</t>
    </rPh>
    <rPh sb="11" eb="13">
      <t>ケガ</t>
    </rPh>
    <rPh sb="14" eb="16">
      <t>ジョウタイ</t>
    </rPh>
    <rPh sb="18" eb="21">
      <t>グタイテキ</t>
    </rPh>
    <rPh sb="22" eb="24">
      <t>キサイ</t>
    </rPh>
    <phoneticPr fontId="51"/>
  </si>
  <si>
    <t>①　万が一事故が発生した場合には、直ちに再発防止のための対策・検討を行っていますか。</t>
    <rPh sb="2" eb="3">
      <t>マン</t>
    </rPh>
    <rPh sb="4" eb="5">
      <t>イチ</t>
    </rPh>
    <rPh sb="5" eb="7">
      <t>ジコ</t>
    </rPh>
    <rPh sb="8" eb="10">
      <t>ハッセイ</t>
    </rPh>
    <rPh sb="12" eb="14">
      <t>バアイ</t>
    </rPh>
    <rPh sb="17" eb="18">
      <t>タダ</t>
    </rPh>
    <rPh sb="20" eb="22">
      <t>サイハツ</t>
    </rPh>
    <rPh sb="22" eb="24">
      <t>ボウシ</t>
    </rPh>
    <rPh sb="31" eb="33">
      <t>ケントウ</t>
    </rPh>
    <rPh sb="34" eb="35">
      <t>オコナ</t>
    </rPh>
    <phoneticPr fontId="51"/>
  </si>
  <si>
    <t>〔</t>
    <phoneticPr fontId="51"/>
  </si>
  <si>
    <t>〕</t>
    <phoneticPr fontId="51"/>
  </si>
  <si>
    <t>②　事故発生時に対応するため、保険に加入していますか。</t>
    <rPh sb="2" eb="4">
      <t>ジコ</t>
    </rPh>
    <rPh sb="4" eb="6">
      <t>ハッセイ</t>
    </rPh>
    <rPh sb="6" eb="7">
      <t>ジ</t>
    </rPh>
    <rPh sb="8" eb="10">
      <t>タイオウ</t>
    </rPh>
    <rPh sb="15" eb="17">
      <t>ホケン</t>
    </rPh>
    <rPh sb="18" eb="20">
      <t>カニュウ</t>
    </rPh>
    <phoneticPr fontId="51"/>
  </si>
  <si>
    <t>保険名</t>
    <rPh sb="0" eb="2">
      <t>ホケン</t>
    </rPh>
    <rPh sb="2" eb="3">
      <t>メイ</t>
    </rPh>
    <phoneticPr fontId="51"/>
  </si>
  <si>
    <t>事故</t>
    <rPh sb="0" eb="2">
      <t>ジコ</t>
    </rPh>
    <phoneticPr fontId="51"/>
  </si>
  <si>
    <t>円</t>
    <rPh sb="0" eb="1">
      <t>エン</t>
    </rPh>
    <phoneticPr fontId="51"/>
  </si>
  <si>
    <t>・</t>
    <phoneticPr fontId="51"/>
  </si>
  <si>
    <t>死亡</t>
    <rPh sb="0" eb="2">
      <t>シボウ</t>
    </rPh>
    <phoneticPr fontId="51"/>
  </si>
  <si>
    <t>　　</t>
    <phoneticPr fontId="51"/>
  </si>
  <si>
    <t>（</t>
    <phoneticPr fontId="51"/>
  </si>
  <si>
    <t>）</t>
    <phoneticPr fontId="51"/>
  </si>
  <si>
    <t>〕</t>
    <phoneticPr fontId="51"/>
  </si>
  <si>
    <t>④　事故予防及び発生時に備え、マニュアル等を整備するとともに、緊急連絡網を整備していますか。</t>
    <rPh sb="2" eb="4">
      <t>ジコ</t>
    </rPh>
    <rPh sb="4" eb="6">
      <t>ヨボウ</t>
    </rPh>
    <rPh sb="6" eb="7">
      <t>オヨ</t>
    </rPh>
    <rPh sb="8" eb="10">
      <t>ハッセイ</t>
    </rPh>
    <rPh sb="10" eb="11">
      <t>ジ</t>
    </rPh>
    <rPh sb="12" eb="13">
      <t>ソナ</t>
    </rPh>
    <phoneticPr fontId="51"/>
  </si>
  <si>
    <t>〔</t>
    <phoneticPr fontId="51"/>
  </si>
  <si>
    <t>⑤　日常点検に加え、事故等に発展する可能性のある問題点の把握に努めていますか。（ヒヤリ・ハット
　　 事例の収集等）</t>
    <rPh sb="12" eb="13">
      <t>トウ</t>
    </rPh>
    <phoneticPr fontId="51"/>
  </si>
  <si>
    <t>⑥　マニュアル等（事故防止対策以外も含む。）について、適宜、見直し等を行っていますか。</t>
    <rPh sb="7" eb="8">
      <t>トウ</t>
    </rPh>
    <rPh sb="33" eb="34">
      <t>トウ</t>
    </rPh>
    <phoneticPr fontId="51"/>
  </si>
  <si>
    <t>⑦　報告義務のある事故等が発生した場合には、速やかに関係機関に報告していますか。</t>
    <rPh sb="2" eb="4">
      <t>ホウコク</t>
    </rPh>
    <rPh sb="4" eb="6">
      <t>ギム</t>
    </rPh>
    <rPh sb="9" eb="11">
      <t>ジコ</t>
    </rPh>
    <rPh sb="11" eb="12">
      <t>トウ</t>
    </rPh>
    <rPh sb="13" eb="15">
      <t>ハッセイ</t>
    </rPh>
    <rPh sb="17" eb="19">
      <t>バアイ</t>
    </rPh>
    <rPh sb="22" eb="23">
      <t>スミ</t>
    </rPh>
    <rPh sb="26" eb="28">
      <t>カンケイ</t>
    </rPh>
    <rPh sb="28" eb="30">
      <t>キカン</t>
    </rPh>
    <rPh sb="31" eb="33">
      <t>ホウコク</t>
    </rPh>
    <phoneticPr fontId="51"/>
  </si>
  <si>
    <t>２０　教育及び保育の状況</t>
    <rPh sb="3" eb="5">
      <t>キョウイク</t>
    </rPh>
    <rPh sb="5" eb="6">
      <t>オヨ</t>
    </rPh>
    <phoneticPr fontId="51"/>
  </si>
  <si>
    <t>（1）教育及び保育の内容に関する全体的な計画・指導計画の作成状況</t>
    <rPh sb="3" eb="5">
      <t>キョウイク</t>
    </rPh>
    <rPh sb="5" eb="6">
      <t>オヨ</t>
    </rPh>
    <rPh sb="7" eb="9">
      <t>ホイク</t>
    </rPh>
    <rPh sb="10" eb="12">
      <t>ナイヨウ</t>
    </rPh>
    <rPh sb="13" eb="14">
      <t>カン</t>
    </rPh>
    <rPh sb="16" eb="19">
      <t>ゼンタイテキ</t>
    </rPh>
    <rPh sb="20" eb="22">
      <t>ケイカク</t>
    </rPh>
    <rPh sb="28" eb="30">
      <t>サクセイ</t>
    </rPh>
    <phoneticPr fontId="51"/>
  </si>
  <si>
    <t>区　　分</t>
    <rPh sb="0" eb="1">
      <t>ク</t>
    </rPh>
    <rPh sb="3" eb="4">
      <t>ブン</t>
    </rPh>
    <phoneticPr fontId="51"/>
  </si>
  <si>
    <t>計　画　等　の　作　成　状　況</t>
    <rPh sb="0" eb="1">
      <t>ケイ</t>
    </rPh>
    <rPh sb="2" eb="3">
      <t>ガ</t>
    </rPh>
    <rPh sb="4" eb="5">
      <t>トウ</t>
    </rPh>
    <rPh sb="8" eb="9">
      <t>サク</t>
    </rPh>
    <rPh sb="10" eb="11">
      <t>シゲル</t>
    </rPh>
    <rPh sb="12" eb="15">
      <t>ジョウキョウ</t>
    </rPh>
    <phoneticPr fontId="51"/>
  </si>
  <si>
    <t>全体的な計画</t>
    <rPh sb="0" eb="3">
      <t>ゼンタイテキ</t>
    </rPh>
    <rPh sb="4" eb="6">
      <t>ケイカク</t>
    </rPh>
    <phoneticPr fontId="51"/>
  </si>
  <si>
    <t>※写しを添付してください。（添付書類の（６））</t>
    <rPh sb="1" eb="2">
      <t>ウツ</t>
    </rPh>
    <rPh sb="4" eb="6">
      <t>テンプ</t>
    </rPh>
    <rPh sb="14" eb="16">
      <t>テンプ</t>
    </rPh>
    <rPh sb="16" eb="18">
      <t>ショルイ</t>
    </rPh>
    <phoneticPr fontId="51"/>
  </si>
  <si>
    <t>指導計画</t>
    <rPh sb="0" eb="2">
      <t>シドウ</t>
    </rPh>
    <rPh sb="2" eb="4">
      <t>ケイカク</t>
    </rPh>
    <phoneticPr fontId="51"/>
  </si>
  <si>
    <t>歳児</t>
    <rPh sb="1" eb="2">
      <t>ジ</t>
    </rPh>
    <phoneticPr fontId="51"/>
  </si>
  <si>
    <t>年間指導計画</t>
    <rPh sb="0" eb="2">
      <t>ネンカン</t>
    </rPh>
    <rPh sb="2" eb="4">
      <t>シドウ</t>
    </rPh>
    <rPh sb="4" eb="6">
      <t>ケイカク</t>
    </rPh>
    <phoneticPr fontId="51"/>
  </si>
  <si>
    <t>期案</t>
    <rPh sb="0" eb="2">
      <t>キアン</t>
    </rPh>
    <phoneticPr fontId="51"/>
  </si>
  <si>
    <t>月案</t>
    <rPh sb="0" eb="1">
      <t>ゲツ</t>
    </rPh>
    <rPh sb="1" eb="2">
      <t>アン</t>
    </rPh>
    <phoneticPr fontId="51"/>
  </si>
  <si>
    <t>週案・週日案</t>
    <rPh sb="0" eb="2">
      <t>シュウアン</t>
    </rPh>
    <rPh sb="3" eb="6">
      <t>シュウニチアン</t>
    </rPh>
    <phoneticPr fontId="51"/>
  </si>
  <si>
    <t>日案</t>
    <rPh sb="0" eb="1">
      <t>ニチ</t>
    </rPh>
    <rPh sb="1" eb="2">
      <t>アン</t>
    </rPh>
    <phoneticPr fontId="51"/>
  </si>
  <si>
    <t>（注）・満３歳未満の園児について、個別的な計画を作成しているものについては、「◎個人別」を選択してください。</t>
    <rPh sb="4" eb="5">
      <t>マン</t>
    </rPh>
    <rPh sb="6" eb="9">
      <t>サイミマン</t>
    </rPh>
    <rPh sb="7" eb="9">
      <t>ミマン</t>
    </rPh>
    <rPh sb="10" eb="12">
      <t>エンジ</t>
    </rPh>
    <rPh sb="19" eb="20">
      <t>テキ</t>
    </rPh>
    <rPh sb="21" eb="23">
      <t>ケイカク</t>
    </rPh>
    <rPh sb="24" eb="26">
      <t>サクセイ</t>
    </rPh>
    <rPh sb="45" eb="47">
      <t>センタク</t>
    </rPh>
    <phoneticPr fontId="51"/>
  </si>
  <si>
    <t>①</t>
    <phoneticPr fontId="51"/>
  </si>
  <si>
    <t>園児の心身の発達と園、家庭及び地域の実態に即応した適切な教育及び保育の内容に関する全体的な計画を作成し、実施した結果を反省、評価し次の作成に生かしていますか。</t>
    <rPh sb="52" eb="54">
      <t>ジッシ</t>
    </rPh>
    <rPh sb="56" eb="58">
      <t>ケッカ</t>
    </rPh>
    <rPh sb="59" eb="61">
      <t>ハンセイ</t>
    </rPh>
    <rPh sb="62" eb="64">
      <t>ヒョウカ</t>
    </rPh>
    <rPh sb="65" eb="66">
      <t>ツギ</t>
    </rPh>
    <rPh sb="67" eb="69">
      <t>サクセイ</t>
    </rPh>
    <rPh sb="70" eb="71">
      <t>イ</t>
    </rPh>
    <phoneticPr fontId="51"/>
  </si>
  <si>
    <t>〔</t>
    <phoneticPr fontId="51"/>
  </si>
  <si>
    <t>〕</t>
    <phoneticPr fontId="51"/>
  </si>
  <si>
    <t>②</t>
    <phoneticPr fontId="51"/>
  </si>
  <si>
    <t>全体計画に基づき、具体的なねらいや内容、配慮事項、環境の構成、援助等について教育・保育要領に示された事項に留意し、調和のとれた組織的、発展的な指導計画を作成していますか。</t>
    <rPh sb="0" eb="2">
      <t>ゼンタイ</t>
    </rPh>
    <rPh sb="2" eb="4">
      <t>ケイカク</t>
    </rPh>
    <rPh sb="5" eb="6">
      <t>モト</t>
    </rPh>
    <rPh sb="9" eb="12">
      <t>グタイテキ</t>
    </rPh>
    <rPh sb="17" eb="19">
      <t>ナイヨウ</t>
    </rPh>
    <rPh sb="20" eb="22">
      <t>ハイリョ</t>
    </rPh>
    <rPh sb="22" eb="24">
      <t>ジコウ</t>
    </rPh>
    <rPh sb="25" eb="27">
      <t>カンキョウ</t>
    </rPh>
    <rPh sb="28" eb="30">
      <t>コウセイ</t>
    </rPh>
    <rPh sb="31" eb="33">
      <t>エンジョ</t>
    </rPh>
    <rPh sb="33" eb="34">
      <t>トウ</t>
    </rPh>
    <rPh sb="38" eb="40">
      <t>キョウイク</t>
    </rPh>
    <rPh sb="41" eb="43">
      <t>ホイク</t>
    </rPh>
    <rPh sb="43" eb="45">
      <t>ヨウリョウ</t>
    </rPh>
    <rPh sb="46" eb="47">
      <t>シメ</t>
    </rPh>
    <rPh sb="50" eb="52">
      <t>ジコウ</t>
    </rPh>
    <rPh sb="53" eb="55">
      <t>リュウイ</t>
    </rPh>
    <rPh sb="57" eb="59">
      <t>チョウワ</t>
    </rPh>
    <rPh sb="63" eb="66">
      <t>ソシキテキ</t>
    </rPh>
    <rPh sb="67" eb="70">
      <t>ハッテンテキ</t>
    </rPh>
    <rPh sb="71" eb="75">
      <t>シドウケイカク</t>
    </rPh>
    <rPh sb="76" eb="78">
      <t>サクセイ</t>
    </rPh>
    <phoneticPr fontId="51"/>
  </si>
  <si>
    <t>③</t>
    <phoneticPr fontId="51"/>
  </si>
  <si>
    <t>指導計画を基に保育教諭等が適切に指導するとともに、反省や評価を適切に行い、指導計画の改善を図っていますか。</t>
    <phoneticPr fontId="51"/>
  </si>
  <si>
    <t>④</t>
    <phoneticPr fontId="51"/>
  </si>
  <si>
    <t>障がいのある園児の指導に当たっては、個々の園児の障がいの状況などに応じた指導内容や指導の方法の工夫を計画的、組織的に行っていますか。</t>
    <phoneticPr fontId="51"/>
  </si>
  <si>
    <t>⑤</t>
    <phoneticPr fontId="51"/>
  </si>
  <si>
    <t>特別に配慮を要する園児について、一人一人の状況を的確に把握し、専門機関との連携を含め、適切な環境の下で健やかな発達が図られるよう留意していますか。</t>
    <phoneticPr fontId="51"/>
  </si>
  <si>
    <t>⑥</t>
    <phoneticPr fontId="51"/>
  </si>
  <si>
    <t>出席簿を作成していますか。</t>
    <rPh sb="0" eb="3">
      <t>シュッセキボ</t>
    </rPh>
    <rPh sb="4" eb="6">
      <t>サクセイ</t>
    </rPh>
    <phoneticPr fontId="51"/>
  </si>
  <si>
    <t>⑦</t>
    <phoneticPr fontId="51"/>
  </si>
  <si>
    <t>指導要録を作成し、進学先の校長に抄本又は写しを送付していますか。
（指導要録の保存期間は20年です。）</t>
    <phoneticPr fontId="51"/>
  </si>
  <si>
    <t>⑧</t>
    <phoneticPr fontId="51"/>
  </si>
  <si>
    <t>教育日数は同学年同日数になっていますか。</t>
    <rPh sb="0" eb="2">
      <t>キョウイク</t>
    </rPh>
    <rPh sb="2" eb="4">
      <t>ニッスウ</t>
    </rPh>
    <rPh sb="5" eb="8">
      <t>ドウガクネン</t>
    </rPh>
    <rPh sb="8" eb="9">
      <t>ドウ</t>
    </rPh>
    <rPh sb="9" eb="11">
      <t>ニッスウ</t>
    </rPh>
    <phoneticPr fontId="51"/>
  </si>
  <si>
    <t>⑨</t>
    <phoneticPr fontId="51"/>
  </si>
  <si>
    <t>教育週数は年間39週を下らずに計画していますか。</t>
    <phoneticPr fontId="51"/>
  </si>
  <si>
    <t>⑩</t>
    <phoneticPr fontId="51"/>
  </si>
  <si>
    <t>発達や学びの連続性を踏まえ、小学校教育への円滑な接続に向けた教育及び保育の内容の工夫を図るとともに、園児と小学校の児童の交流の機会や小学校の教師との意見交換や合同の研修の機会を設けるなど、連携を通じた質の向上を図っていますか。</t>
    <rPh sb="0" eb="2">
      <t>ハッタツ</t>
    </rPh>
    <rPh sb="3" eb="4">
      <t>マナ</t>
    </rPh>
    <rPh sb="6" eb="9">
      <t>レンゾクセイ</t>
    </rPh>
    <rPh sb="10" eb="11">
      <t>フ</t>
    </rPh>
    <rPh sb="14" eb="17">
      <t>ショウガッコウ</t>
    </rPh>
    <rPh sb="17" eb="19">
      <t>キョウイク</t>
    </rPh>
    <rPh sb="21" eb="23">
      <t>エンカツ</t>
    </rPh>
    <rPh sb="24" eb="26">
      <t>セツゾク</t>
    </rPh>
    <rPh sb="27" eb="28">
      <t>ム</t>
    </rPh>
    <rPh sb="30" eb="32">
      <t>キョウイク</t>
    </rPh>
    <rPh sb="32" eb="33">
      <t>オヨ</t>
    </rPh>
    <rPh sb="34" eb="36">
      <t>ホイク</t>
    </rPh>
    <rPh sb="37" eb="39">
      <t>ナイヨウ</t>
    </rPh>
    <rPh sb="40" eb="42">
      <t>クフウ</t>
    </rPh>
    <rPh sb="43" eb="44">
      <t>ハカ</t>
    </rPh>
    <rPh sb="50" eb="52">
      <t>エンジ</t>
    </rPh>
    <rPh sb="53" eb="56">
      <t>ショウガッコウ</t>
    </rPh>
    <rPh sb="57" eb="59">
      <t>ジドウ</t>
    </rPh>
    <rPh sb="60" eb="62">
      <t>コウリュウ</t>
    </rPh>
    <rPh sb="63" eb="65">
      <t>キカイ</t>
    </rPh>
    <rPh sb="66" eb="69">
      <t>ショウガッコウ</t>
    </rPh>
    <rPh sb="70" eb="72">
      <t>キョウシ</t>
    </rPh>
    <rPh sb="74" eb="76">
      <t>イケン</t>
    </rPh>
    <rPh sb="76" eb="78">
      <t>コウカン</t>
    </rPh>
    <rPh sb="79" eb="81">
      <t>ゴウドウ</t>
    </rPh>
    <rPh sb="82" eb="84">
      <t>ケンシュウ</t>
    </rPh>
    <rPh sb="85" eb="87">
      <t>キカイ</t>
    </rPh>
    <rPh sb="88" eb="89">
      <t>モウ</t>
    </rPh>
    <rPh sb="94" eb="96">
      <t>レンケイ</t>
    </rPh>
    <rPh sb="97" eb="98">
      <t>ツウ</t>
    </rPh>
    <rPh sb="100" eb="101">
      <t>シツ</t>
    </rPh>
    <rPh sb="102" eb="104">
      <t>コウジョウ</t>
    </rPh>
    <rPh sb="105" eb="106">
      <t>ハカ</t>
    </rPh>
    <phoneticPr fontId="51"/>
  </si>
  <si>
    <t>（2）保護者との連携の状況</t>
    <phoneticPr fontId="51"/>
  </si>
  <si>
    <t>　 ア　日々の連携状況</t>
    <rPh sb="4" eb="6">
      <t>ヒビ</t>
    </rPh>
    <rPh sb="7" eb="9">
      <t>レンケイ</t>
    </rPh>
    <rPh sb="9" eb="11">
      <t>ジョウキョウ</t>
    </rPh>
    <phoneticPr fontId="51"/>
  </si>
  <si>
    <t>　 イ　各種お知らせ等を活用した連携状況</t>
    <rPh sb="4" eb="6">
      <t>カクシュ</t>
    </rPh>
    <rPh sb="7" eb="8">
      <t>シ</t>
    </rPh>
    <rPh sb="10" eb="11">
      <t>トウ</t>
    </rPh>
    <rPh sb="12" eb="14">
      <t>カツヨウ</t>
    </rPh>
    <rPh sb="16" eb="18">
      <t>レンケイ</t>
    </rPh>
    <rPh sb="18" eb="20">
      <t>ジョウキョウ</t>
    </rPh>
    <phoneticPr fontId="51"/>
  </si>
  <si>
    <t>児童年齢</t>
    <rPh sb="0" eb="2">
      <t>ジドウ</t>
    </rPh>
    <rPh sb="2" eb="4">
      <t>ネンレイ</t>
    </rPh>
    <phoneticPr fontId="51"/>
  </si>
  <si>
    <t>連携の方法</t>
    <rPh sb="0" eb="2">
      <t>レンケイ</t>
    </rPh>
    <rPh sb="3" eb="5">
      <t>ホウホウ</t>
    </rPh>
    <phoneticPr fontId="69"/>
  </si>
  <si>
    <t>配付等</t>
    <rPh sb="0" eb="2">
      <t>ハイフ</t>
    </rPh>
    <rPh sb="2" eb="3">
      <t>トウ</t>
    </rPh>
    <phoneticPr fontId="51"/>
  </si>
  <si>
    <t>発行回数等</t>
    <rPh sb="0" eb="2">
      <t>ハッコウ</t>
    </rPh>
    <rPh sb="2" eb="4">
      <t>カイスウ</t>
    </rPh>
    <rPh sb="4" eb="5">
      <t>トウ</t>
    </rPh>
    <phoneticPr fontId="51"/>
  </si>
  <si>
    <t>例</t>
    <rPh sb="0" eb="1">
      <t>レイ</t>
    </rPh>
    <phoneticPr fontId="69"/>
  </si>
  <si>
    <t>０～２歳児</t>
    <rPh sb="3" eb="5">
      <t>サイジ</t>
    </rPh>
    <phoneticPr fontId="69"/>
  </si>
  <si>
    <t>○</t>
  </si>
  <si>
    <t>連絡帳</t>
    <rPh sb="0" eb="3">
      <t>レンラクチョウ</t>
    </rPh>
    <phoneticPr fontId="69"/>
  </si>
  <si>
    <t>口頭</t>
    <rPh sb="0" eb="2">
      <t>コウトウ</t>
    </rPh>
    <phoneticPr fontId="69"/>
  </si>
  <si>
    <t>〔</t>
    <phoneticPr fontId="69"/>
  </si>
  <si>
    <t>〕</t>
    <phoneticPr fontId="69"/>
  </si>
  <si>
    <t>認定こども園たより</t>
    <phoneticPr fontId="51"/>
  </si>
  <si>
    <t>定期</t>
  </si>
  <si>
    <t>・</t>
    <phoneticPr fontId="51"/>
  </si>
  <si>
    <t>随時</t>
  </si>
  <si>
    <t>３歳以上児</t>
    <rPh sb="1" eb="2">
      <t>サイジ</t>
    </rPh>
    <rPh sb="2" eb="4">
      <t>イジョウ</t>
    </rPh>
    <rPh sb="4" eb="5">
      <t>ジ</t>
    </rPh>
    <phoneticPr fontId="69"/>
  </si>
  <si>
    <t>〔</t>
    <phoneticPr fontId="69"/>
  </si>
  <si>
    <t>掲示板</t>
    <rPh sb="0" eb="3">
      <t>ケイジバン</t>
    </rPh>
    <phoneticPr fontId="69"/>
  </si>
  <si>
    <t>〕</t>
    <phoneticPr fontId="69"/>
  </si>
  <si>
    <t>給食たより</t>
    <rPh sb="0" eb="2">
      <t>キュウショク</t>
    </rPh>
    <phoneticPr fontId="51"/>
  </si>
  <si>
    <t>保健たより</t>
    <rPh sb="0" eb="2">
      <t>ホケン</t>
    </rPh>
    <phoneticPr fontId="51"/>
  </si>
  <si>
    <t>定期</t>
    <phoneticPr fontId="51"/>
  </si>
  <si>
    <t>保護者会</t>
    <rPh sb="0" eb="3">
      <t>ホゴシャ</t>
    </rPh>
    <rPh sb="3" eb="4">
      <t>カイ</t>
    </rPh>
    <phoneticPr fontId="51"/>
  </si>
  <si>
    <t>家庭状況調査</t>
    <rPh sb="0" eb="2">
      <t>カテイ</t>
    </rPh>
    <rPh sb="2" eb="4">
      <t>ジョウキョウ</t>
    </rPh>
    <rPh sb="4" eb="6">
      <t>チョウサ</t>
    </rPh>
    <phoneticPr fontId="69"/>
  </si>
  <si>
    <t>（注）他に活用しているものがある場合には、空欄に記入してください。</t>
    <rPh sb="3" eb="4">
      <t>タ</t>
    </rPh>
    <rPh sb="5" eb="7">
      <t>カツヨウ</t>
    </rPh>
    <rPh sb="16" eb="18">
      <t>バアイ</t>
    </rPh>
    <rPh sb="21" eb="23">
      <t>クウラン</t>
    </rPh>
    <phoneticPr fontId="51"/>
  </si>
  <si>
    <t>●　確　認　事　項</t>
    <phoneticPr fontId="51"/>
  </si>
  <si>
    <t>①</t>
    <phoneticPr fontId="51"/>
  </si>
  <si>
    <t>保護者との情報交換の機会を設けたり、保護者と園児との活動の機会を設けたりなどすることを通じて、保護者の乳幼児期の教育及び保育に関する理解が深まるよう配慮していますか。</t>
    <phoneticPr fontId="51"/>
  </si>
  <si>
    <t>（3）家庭及び地域との連携・協力等に関する行事の実施状況</t>
    <rPh sb="3" eb="5">
      <t>カテイ</t>
    </rPh>
    <rPh sb="5" eb="6">
      <t>オヨ</t>
    </rPh>
    <rPh sb="7" eb="9">
      <t>チイキ</t>
    </rPh>
    <rPh sb="11" eb="13">
      <t>レンケイ</t>
    </rPh>
    <rPh sb="14" eb="16">
      <t>キョウリョク</t>
    </rPh>
    <rPh sb="16" eb="17">
      <t>トウ</t>
    </rPh>
    <rPh sb="18" eb="19">
      <t>カン</t>
    </rPh>
    <phoneticPr fontId="51"/>
  </si>
  <si>
    <t>実施月日</t>
    <rPh sb="0" eb="2">
      <t>ジッシ</t>
    </rPh>
    <rPh sb="2" eb="4">
      <t>ガッピ</t>
    </rPh>
    <phoneticPr fontId="51"/>
  </si>
  <si>
    <t>行　事　名</t>
    <rPh sb="0" eb="1">
      <t>ギョウ</t>
    </rPh>
    <rPh sb="2" eb="3">
      <t>コト</t>
    </rPh>
    <rPh sb="4" eb="5">
      <t>メイ</t>
    </rPh>
    <phoneticPr fontId="51"/>
  </si>
  <si>
    <t>行　　事　　内　　容</t>
    <rPh sb="0" eb="1">
      <t>ギョウ</t>
    </rPh>
    <rPh sb="3" eb="4">
      <t>コト</t>
    </rPh>
    <rPh sb="6" eb="7">
      <t>ウチ</t>
    </rPh>
    <rPh sb="9" eb="10">
      <t>カタチ</t>
    </rPh>
    <phoneticPr fontId="51"/>
  </si>
  <si>
    <t>保護者等参加</t>
    <rPh sb="0" eb="3">
      <t>ホゴシャ</t>
    </rPh>
    <rPh sb="3" eb="4">
      <t>トウ</t>
    </rPh>
    <rPh sb="4" eb="6">
      <t>サンカ</t>
    </rPh>
    <phoneticPr fontId="51"/>
  </si>
  <si>
    <t>保護者以外の参加者</t>
    <rPh sb="0" eb="3">
      <t>ホゴシャ</t>
    </rPh>
    <rPh sb="3" eb="5">
      <t>イガイ</t>
    </rPh>
    <rPh sb="6" eb="9">
      <t>サンカシャ</t>
    </rPh>
    <phoneticPr fontId="51"/>
  </si>
  <si>
    <t>有　・　無</t>
    <phoneticPr fontId="51"/>
  </si>
  <si>
    <t>（注）1　保育活動の一環として実施した行事を記入してください。ただし、避難消火訓練等の行事を除いてください。</t>
    <rPh sb="1" eb="2">
      <t>チュウ</t>
    </rPh>
    <rPh sb="5" eb="7">
      <t>ホイク</t>
    </rPh>
    <rPh sb="7" eb="9">
      <t>カツドウ</t>
    </rPh>
    <rPh sb="10" eb="12">
      <t>イッカン</t>
    </rPh>
    <rPh sb="15" eb="17">
      <t>ジッシ</t>
    </rPh>
    <rPh sb="19" eb="21">
      <t>ギョウジ</t>
    </rPh>
    <rPh sb="22" eb="24">
      <t>キニュウ</t>
    </rPh>
    <rPh sb="35" eb="37">
      <t>ヒナン</t>
    </rPh>
    <rPh sb="37" eb="39">
      <t>ショウカ</t>
    </rPh>
    <phoneticPr fontId="51"/>
  </si>
  <si>
    <t>　　　2　「保護者以外の参加者」欄には、具体的な参加者（グループ名等）を記入してください。</t>
    <rPh sb="6" eb="9">
      <t>ホゴシャ</t>
    </rPh>
    <rPh sb="9" eb="11">
      <t>イガイ</t>
    </rPh>
    <rPh sb="12" eb="15">
      <t>サンカシャ</t>
    </rPh>
    <rPh sb="16" eb="17">
      <t>ラン</t>
    </rPh>
    <rPh sb="20" eb="23">
      <t>グタイテキ</t>
    </rPh>
    <rPh sb="24" eb="26">
      <t>サンカ</t>
    </rPh>
    <rPh sb="26" eb="27">
      <t>シャ</t>
    </rPh>
    <rPh sb="32" eb="34">
      <t>メイナド</t>
    </rPh>
    <rPh sb="36" eb="38">
      <t>キニュウ</t>
    </rPh>
    <phoneticPr fontId="51"/>
  </si>
  <si>
    <t>②</t>
    <phoneticPr fontId="51"/>
  </si>
  <si>
    <t>（4）一日の過ごし方</t>
    <phoneticPr fontId="51"/>
  </si>
  <si>
    <t>時間</t>
    <rPh sb="0" eb="2">
      <t>ジカン</t>
    </rPh>
    <phoneticPr fontId="51"/>
  </si>
  <si>
    <t>（例）1歳児（○○組）</t>
    <rPh sb="1" eb="2">
      <t>レイ</t>
    </rPh>
    <rPh sb="4" eb="6">
      <t>サイジ</t>
    </rPh>
    <rPh sb="9" eb="10">
      <t>クミ</t>
    </rPh>
    <phoneticPr fontId="51"/>
  </si>
  <si>
    <t>　</t>
    <phoneticPr fontId="51"/>
  </si>
  <si>
    <t xml:space="preserve">   7:00－</t>
    <phoneticPr fontId="51"/>
  </si>
  <si>
    <t xml:space="preserve">   8:00－</t>
    <phoneticPr fontId="51"/>
  </si>
  <si>
    <t>登園・視診
時間外保育
（○○組と合同保育）</t>
    <rPh sb="0" eb="1">
      <t>ノボ</t>
    </rPh>
    <rPh sb="1" eb="2">
      <t>エン</t>
    </rPh>
    <rPh sb="3" eb="5">
      <t>シシン</t>
    </rPh>
    <rPh sb="6" eb="9">
      <t>ジカンガイ</t>
    </rPh>
    <rPh sb="9" eb="11">
      <t>ホイク</t>
    </rPh>
    <rPh sb="15" eb="16">
      <t>クミ</t>
    </rPh>
    <rPh sb="17" eb="19">
      <t>ゴウドウ</t>
    </rPh>
    <rPh sb="19" eb="21">
      <t>ホイク</t>
    </rPh>
    <phoneticPr fontId="51"/>
  </si>
  <si>
    <t xml:space="preserve">   9:00－</t>
    <phoneticPr fontId="51"/>
  </si>
  <si>
    <t>組（クラス）保育開始
自由遊び</t>
    <rPh sb="0" eb="1">
      <t>クミ</t>
    </rPh>
    <rPh sb="6" eb="8">
      <t>ホイク</t>
    </rPh>
    <rPh sb="8" eb="10">
      <t>カイシ</t>
    </rPh>
    <rPh sb="11" eb="13">
      <t>ジユウ</t>
    </rPh>
    <rPh sb="13" eb="14">
      <t>アソ</t>
    </rPh>
    <phoneticPr fontId="51"/>
  </si>
  <si>
    <t xml:space="preserve"> 10:00－</t>
    <phoneticPr fontId="51"/>
  </si>
  <si>
    <t>クラス別保育</t>
    <rPh sb="3" eb="4">
      <t>ベツ</t>
    </rPh>
    <rPh sb="4" eb="6">
      <t>ホイク</t>
    </rPh>
    <phoneticPr fontId="51"/>
  </si>
  <si>
    <t>おやつ・遊び</t>
    <rPh sb="4" eb="5">
      <t>アソ</t>
    </rPh>
    <phoneticPr fontId="51"/>
  </si>
  <si>
    <t xml:space="preserve"> 11:00－</t>
    <phoneticPr fontId="51"/>
  </si>
  <si>
    <t>排泄
食事
午睡準備</t>
    <rPh sb="0" eb="2">
      <t>ハイセツ</t>
    </rPh>
    <rPh sb="3" eb="5">
      <t>ショクジ</t>
    </rPh>
    <rPh sb="6" eb="8">
      <t>ゴスイ</t>
    </rPh>
    <rPh sb="8" eb="10">
      <t>ジュンビ</t>
    </rPh>
    <phoneticPr fontId="51"/>
  </si>
  <si>
    <t xml:space="preserve"> 12:00－</t>
    <phoneticPr fontId="51"/>
  </si>
  <si>
    <t xml:space="preserve"> 13:00－</t>
    <phoneticPr fontId="51"/>
  </si>
  <si>
    <t>午睡
（○○組と合同）</t>
    <rPh sb="0" eb="2">
      <t>ゴスイ</t>
    </rPh>
    <rPh sb="6" eb="7">
      <t>クミ</t>
    </rPh>
    <rPh sb="8" eb="10">
      <t>ゴウドウ</t>
    </rPh>
    <phoneticPr fontId="51"/>
  </si>
  <si>
    <t xml:space="preserve"> 14:00－</t>
    <phoneticPr fontId="51"/>
  </si>
  <si>
    <t xml:space="preserve"> 15:00－</t>
    <phoneticPr fontId="51"/>
  </si>
  <si>
    <t>起床・排泄</t>
    <rPh sb="0" eb="2">
      <t>キショウ</t>
    </rPh>
    <rPh sb="3" eb="5">
      <t>ハイセツ</t>
    </rPh>
    <phoneticPr fontId="51"/>
  </si>
  <si>
    <t xml:space="preserve"> 16:00－</t>
    <phoneticPr fontId="51"/>
  </si>
  <si>
    <t>降園準備・視診</t>
    <rPh sb="0" eb="1">
      <t>オ</t>
    </rPh>
    <rPh sb="1" eb="2">
      <t>エン</t>
    </rPh>
    <rPh sb="2" eb="4">
      <t>ジュンビ</t>
    </rPh>
    <rPh sb="5" eb="7">
      <t>シシン</t>
    </rPh>
    <phoneticPr fontId="51"/>
  </si>
  <si>
    <t xml:space="preserve"> 17:00－</t>
    <phoneticPr fontId="51"/>
  </si>
  <si>
    <t>組（クラス）保育終了</t>
    <rPh sb="8" eb="10">
      <t>シュウリョウ</t>
    </rPh>
    <phoneticPr fontId="51"/>
  </si>
  <si>
    <t>時間外保育・順次降所
（○○組と合同保育）</t>
    <rPh sb="0" eb="3">
      <t>ジカンガイ</t>
    </rPh>
    <rPh sb="3" eb="5">
      <t>ホイク</t>
    </rPh>
    <rPh sb="14" eb="15">
      <t>クミ</t>
    </rPh>
    <rPh sb="16" eb="18">
      <t>ゴウドウ</t>
    </rPh>
    <rPh sb="18" eb="20">
      <t>ホイク</t>
    </rPh>
    <phoneticPr fontId="51"/>
  </si>
  <si>
    <t xml:space="preserve"> 18:00－</t>
    <phoneticPr fontId="51"/>
  </si>
  <si>
    <t xml:space="preserve"> 19:00－</t>
    <phoneticPr fontId="51"/>
  </si>
  <si>
    <t>延長保育
（合同保育）
補食・順次降所</t>
    <rPh sb="0" eb="2">
      <t>エンチョウ</t>
    </rPh>
    <rPh sb="2" eb="4">
      <t>ホイク</t>
    </rPh>
    <rPh sb="6" eb="8">
      <t>ゴウドウ</t>
    </rPh>
    <rPh sb="8" eb="10">
      <t>ホイク</t>
    </rPh>
    <phoneticPr fontId="51"/>
  </si>
  <si>
    <t xml:space="preserve"> 20:00－</t>
    <phoneticPr fontId="51"/>
  </si>
  <si>
    <t>（注）各認定こども園において定めている（情報提供している）区分（例：年齢、クラス等）で記入してください。</t>
    <rPh sb="1" eb="2">
      <t>チュウ</t>
    </rPh>
    <rPh sb="3" eb="4">
      <t>カク</t>
    </rPh>
    <rPh sb="14" eb="15">
      <t>サダ</t>
    </rPh>
    <rPh sb="20" eb="22">
      <t>ジョウホウ</t>
    </rPh>
    <rPh sb="22" eb="24">
      <t>テイキョウ</t>
    </rPh>
    <rPh sb="29" eb="31">
      <t>クブン</t>
    </rPh>
    <rPh sb="32" eb="33">
      <t>レイ</t>
    </rPh>
    <rPh sb="34" eb="36">
      <t>ネンレイ</t>
    </rPh>
    <rPh sb="40" eb="41">
      <t>トウ</t>
    </rPh>
    <rPh sb="43" eb="45">
      <t>キニュウ</t>
    </rPh>
    <phoneticPr fontId="51"/>
  </si>
  <si>
    <t>①</t>
    <phoneticPr fontId="51"/>
  </si>
  <si>
    <t>一日の生活のリズムや在園時間が異なる園児が共に過ごすことを踏まえ、活動と休息、緊張感と開放感等の調和を図るとともに、園児に不安や動揺を与えないようにする等の配慮を行っていますか。</t>
    <phoneticPr fontId="51"/>
  </si>
  <si>
    <t>〔</t>
    <phoneticPr fontId="51"/>
  </si>
  <si>
    <t>〕</t>
    <phoneticPr fontId="51"/>
  </si>
  <si>
    <t>２１　健康管理（園児）の状況</t>
    <rPh sb="8" eb="10">
      <t>エンジ</t>
    </rPh>
    <phoneticPr fontId="51"/>
  </si>
  <si>
    <t>（1）園児の健康診断の実施状況</t>
    <rPh sb="3" eb="5">
      <t>エンジ</t>
    </rPh>
    <phoneticPr fontId="51"/>
  </si>
  <si>
    <t>対象園児数</t>
    <rPh sb="0" eb="2">
      <t>タイショウ</t>
    </rPh>
    <rPh sb="2" eb="3">
      <t>エン</t>
    </rPh>
    <rPh sb="3" eb="4">
      <t>ジ</t>
    </rPh>
    <rPh sb="4" eb="5">
      <t>ショクインスウ</t>
    </rPh>
    <phoneticPr fontId="51"/>
  </si>
  <si>
    <t>実施園児数</t>
    <rPh sb="0" eb="2">
      <t>ジッシ</t>
    </rPh>
    <rPh sb="2" eb="3">
      <t>エン</t>
    </rPh>
    <rPh sb="3" eb="4">
      <t>ジ</t>
    </rPh>
    <rPh sb="4" eb="5">
      <t>ショクインスウ</t>
    </rPh>
    <phoneticPr fontId="51"/>
  </si>
  <si>
    <t>実施方法</t>
    <rPh sb="0" eb="2">
      <t>ジッシ</t>
    </rPh>
    <rPh sb="2" eb="4">
      <t>ホウホウ</t>
    </rPh>
    <phoneticPr fontId="51"/>
  </si>
  <si>
    <t>実施後の措置</t>
    <rPh sb="0" eb="3">
      <t>ジッシゴ</t>
    </rPh>
    <rPh sb="4" eb="6">
      <t>ソチ</t>
    </rPh>
    <phoneticPr fontId="51"/>
  </si>
  <si>
    <t>入園時健康診断</t>
    <rPh sb="3" eb="5">
      <t>ケンコウ</t>
    </rPh>
    <rPh sb="5" eb="7">
      <t>シンダン</t>
    </rPh>
    <phoneticPr fontId="51"/>
  </si>
  <si>
    <t>４月入園児</t>
    <rPh sb="1" eb="2">
      <t>ガツ</t>
    </rPh>
    <rPh sb="2" eb="4">
      <t>ニュウエン</t>
    </rPh>
    <rPh sb="4" eb="5">
      <t>ジ</t>
    </rPh>
    <phoneticPr fontId="51"/>
  </si>
  <si>
    <t>している・していない</t>
  </si>
  <si>
    <t>途中入園児</t>
    <rPh sb="0" eb="2">
      <t>トチュウ</t>
    </rPh>
    <rPh sb="4" eb="5">
      <t>ジ</t>
    </rPh>
    <phoneticPr fontId="51"/>
  </si>
  <si>
    <t>４月入園児</t>
    <rPh sb="1" eb="2">
      <t>ガツ</t>
    </rPh>
    <rPh sb="4" eb="5">
      <t>ジ</t>
    </rPh>
    <phoneticPr fontId="51"/>
  </si>
  <si>
    <t>内 科 検 診</t>
    <rPh sb="0" eb="3">
      <t>ナイカ</t>
    </rPh>
    <rPh sb="4" eb="7">
      <t>ケンシン</t>
    </rPh>
    <phoneticPr fontId="51"/>
  </si>
  <si>
    <t>歯 科 検 診</t>
    <rPh sb="0" eb="3">
      <t>シカ</t>
    </rPh>
    <rPh sb="4" eb="7">
      <t>ケンシン</t>
    </rPh>
    <phoneticPr fontId="51"/>
  </si>
  <si>
    <t>（注）1　入園時健康診断については、今年度（監査資料作成基準日までの途中入園児を含む。）の実績も記入してください。</t>
    <rPh sb="1" eb="2">
      <t>チュウ</t>
    </rPh>
    <rPh sb="8" eb="10">
      <t>ケンコウ</t>
    </rPh>
    <rPh sb="10" eb="12">
      <t>シンダン</t>
    </rPh>
    <rPh sb="18" eb="21">
      <t>コンネンド</t>
    </rPh>
    <rPh sb="22" eb="24">
      <t>カンサ</t>
    </rPh>
    <rPh sb="24" eb="26">
      <t>シリョウ</t>
    </rPh>
    <rPh sb="26" eb="28">
      <t>サクセイ</t>
    </rPh>
    <rPh sb="28" eb="31">
      <t>キジュンビ</t>
    </rPh>
    <rPh sb="34" eb="36">
      <t>トチュウ</t>
    </rPh>
    <rPh sb="38" eb="39">
      <t>ジ</t>
    </rPh>
    <rPh sb="40" eb="41">
      <t>フク</t>
    </rPh>
    <rPh sb="45" eb="47">
      <t>ジッセキ</t>
    </rPh>
    <rPh sb="48" eb="50">
      <t>キニュウ</t>
    </rPh>
    <phoneticPr fontId="51"/>
  </si>
  <si>
    <t>　　　2　実施園児数には、検診日においての受診の有無に関わらず、別途、受診した園児についても含めて記入してください。</t>
    <rPh sb="5" eb="7">
      <t>ジッシ</t>
    </rPh>
    <rPh sb="7" eb="9">
      <t>エンジ</t>
    </rPh>
    <rPh sb="9" eb="10">
      <t>スウ</t>
    </rPh>
    <rPh sb="21" eb="23">
      <t>ジュシン</t>
    </rPh>
    <rPh sb="24" eb="26">
      <t>ウム</t>
    </rPh>
    <rPh sb="27" eb="28">
      <t>カカ</t>
    </rPh>
    <rPh sb="32" eb="34">
      <t>ベット</t>
    </rPh>
    <rPh sb="35" eb="37">
      <t>ジュシン</t>
    </rPh>
    <rPh sb="39" eb="41">
      <t>エンジ</t>
    </rPh>
    <rPh sb="46" eb="47">
      <t>フク</t>
    </rPh>
    <rPh sb="49" eb="51">
      <t>キニュウ</t>
    </rPh>
    <phoneticPr fontId="51"/>
  </si>
  <si>
    <t>　　　3　未受診児がいる場合には、その理由を「備考」欄に記入してください。</t>
    <rPh sb="5" eb="6">
      <t>ミ</t>
    </rPh>
    <rPh sb="6" eb="8">
      <t>ジュシン</t>
    </rPh>
    <rPh sb="8" eb="9">
      <t>ジ</t>
    </rPh>
    <rPh sb="12" eb="14">
      <t>バアイ</t>
    </rPh>
    <rPh sb="19" eb="21">
      <t>リユウ</t>
    </rPh>
    <rPh sb="23" eb="25">
      <t>ビコウ</t>
    </rPh>
    <rPh sb="26" eb="27">
      <t>ラン</t>
    </rPh>
    <rPh sb="28" eb="30">
      <t>キニュウ</t>
    </rPh>
    <phoneticPr fontId="51"/>
  </si>
  <si>
    <t>（2）園児の健康状態の把握等の状況</t>
    <rPh sb="3" eb="5">
      <t>エンジ</t>
    </rPh>
    <phoneticPr fontId="51"/>
  </si>
  <si>
    <t>実　施　内　容　等</t>
    <rPh sb="0" eb="1">
      <t>ミ</t>
    </rPh>
    <rPh sb="2" eb="3">
      <t>ホドコ</t>
    </rPh>
    <rPh sb="4" eb="5">
      <t>ウチ</t>
    </rPh>
    <rPh sb="6" eb="7">
      <t>カタチ</t>
    </rPh>
    <rPh sb="8" eb="9">
      <t>トウ</t>
    </rPh>
    <phoneticPr fontId="51"/>
  </si>
  <si>
    <t>発育状況の把握（体位測定の実施）</t>
    <rPh sb="0" eb="2">
      <t>ハツイク</t>
    </rPh>
    <rPh sb="2" eb="4">
      <t>ジョウキョウ</t>
    </rPh>
    <rPh sb="5" eb="7">
      <t>ハアク</t>
    </rPh>
    <rPh sb="8" eb="10">
      <t>タイイ</t>
    </rPh>
    <rPh sb="10" eb="12">
      <t>ソクテイ</t>
    </rPh>
    <rPh sb="13" eb="15">
      <t>ジッシ</t>
    </rPh>
    <phoneticPr fontId="51"/>
  </si>
  <si>
    <t>実施状況</t>
    <rPh sb="0" eb="2">
      <t>ジッシ</t>
    </rPh>
    <rPh sb="2" eb="4">
      <t>ジョウキョウ</t>
    </rPh>
    <phoneticPr fontId="51"/>
  </si>
  <si>
    <t>毎　月</t>
    <rPh sb="0" eb="1">
      <t>マイ</t>
    </rPh>
    <rPh sb="2" eb="3">
      <t>ツキ</t>
    </rPh>
    <phoneticPr fontId="51"/>
  </si>
  <si>
    <t>入園時の健康状態や疾病異常などの把握</t>
    <rPh sb="4" eb="6">
      <t>ケンコウ</t>
    </rPh>
    <rPh sb="6" eb="8">
      <t>ジョウタイ</t>
    </rPh>
    <rPh sb="16" eb="18">
      <t>ハアク</t>
    </rPh>
    <phoneticPr fontId="51"/>
  </si>
  <si>
    <t>把握内容</t>
    <rPh sb="0" eb="2">
      <t>ハアク</t>
    </rPh>
    <rPh sb="2" eb="4">
      <t>ナイヨウ</t>
    </rPh>
    <phoneticPr fontId="51"/>
  </si>
  <si>
    <t>既往歴</t>
    <rPh sb="0" eb="3">
      <t>キオウレキ</t>
    </rPh>
    <phoneticPr fontId="51"/>
  </si>
  <si>
    <t>予防接種</t>
    <rPh sb="0" eb="2">
      <t>ヨボウ</t>
    </rPh>
    <rPh sb="2" eb="4">
      <t>セッシュ</t>
    </rPh>
    <phoneticPr fontId="51"/>
  </si>
  <si>
    <t>生活習慣</t>
    <rPh sb="0" eb="2">
      <t>セイカツ</t>
    </rPh>
    <rPh sb="2" eb="4">
      <t>シュウカン</t>
    </rPh>
    <phoneticPr fontId="51"/>
  </si>
  <si>
    <t>登園時・降園時等の健康状態の把握</t>
    <rPh sb="1" eb="2">
      <t>エン</t>
    </rPh>
    <rPh sb="4" eb="5">
      <t>オ</t>
    </rPh>
    <rPh sb="5" eb="6">
      <t>エン</t>
    </rPh>
    <rPh sb="7" eb="8">
      <t>トウ</t>
    </rPh>
    <phoneticPr fontId="51"/>
  </si>
  <si>
    <t>視診簿等の活用</t>
    <rPh sb="0" eb="3">
      <t>シシンボ</t>
    </rPh>
    <rPh sb="3" eb="4">
      <t>トウ</t>
    </rPh>
    <rPh sb="5" eb="7">
      <t>カツヨウ</t>
    </rPh>
    <phoneticPr fontId="51"/>
  </si>
  <si>
    <t>有・無</t>
    <phoneticPr fontId="51"/>
  </si>
  <si>
    <t>乳幼児突然死症候群（SIDS）の予防</t>
    <phoneticPr fontId="51"/>
  </si>
  <si>
    <t>寝返りできない乳児の仰向け寝</t>
  </si>
  <si>
    <t>具体的観察方法
または留意事項</t>
    <rPh sb="0" eb="3">
      <t>グタイテキ</t>
    </rPh>
    <rPh sb="3" eb="5">
      <t>カンサツ</t>
    </rPh>
    <rPh sb="5" eb="7">
      <t>ホウホウ</t>
    </rPh>
    <rPh sb="11" eb="13">
      <t>リュウイ</t>
    </rPh>
    <rPh sb="13" eb="15">
      <t>ジコウ</t>
    </rPh>
    <phoneticPr fontId="51"/>
  </si>
  <si>
    <t>保育室の禁煙の厳守</t>
    <rPh sb="0" eb="3">
      <t>ホイクシツ</t>
    </rPh>
    <rPh sb="4" eb="6">
      <t>キンエン</t>
    </rPh>
    <rPh sb="7" eb="9">
      <t>ゲンシュ</t>
    </rPh>
    <phoneticPr fontId="51"/>
  </si>
  <si>
    <t>身体的虐待等の有無の把握</t>
    <rPh sb="7" eb="9">
      <t>ウム</t>
    </rPh>
    <rPh sb="10" eb="12">
      <t>ハアク</t>
    </rPh>
    <phoneticPr fontId="51"/>
  </si>
  <si>
    <t>具体的な
取組方法</t>
    <phoneticPr fontId="51"/>
  </si>
  <si>
    <t>市町村・児童相談所等関係機関との連携</t>
    <phoneticPr fontId="51"/>
  </si>
  <si>
    <t>マニュアル等の整備</t>
    <rPh sb="5" eb="6">
      <t>トウ</t>
    </rPh>
    <rPh sb="7" eb="9">
      <t>セイビ</t>
    </rPh>
    <phoneticPr fontId="51"/>
  </si>
  <si>
    <t>記入日現在、虐待等が疑われる児童</t>
    <rPh sb="0" eb="2">
      <t>キニュウ</t>
    </rPh>
    <rPh sb="2" eb="3">
      <t>ビ</t>
    </rPh>
    <rPh sb="3" eb="5">
      <t>ゲンザイ</t>
    </rPh>
    <phoneticPr fontId="51"/>
  </si>
  <si>
    <t>（3）園児への与薬の状況</t>
    <rPh sb="3" eb="5">
      <t>エンジ</t>
    </rPh>
    <phoneticPr fontId="51"/>
  </si>
  <si>
    <t>　 　与薬の実施の有無　</t>
    <rPh sb="6" eb="8">
      <t>ジッシ</t>
    </rPh>
    <rPh sb="9" eb="11">
      <t>ウム</t>
    </rPh>
    <phoneticPr fontId="51"/>
  </si>
  <si>
    <t>有の場合には、下表を記入してください。</t>
    <rPh sb="0" eb="1">
      <t>ウ</t>
    </rPh>
    <rPh sb="2" eb="4">
      <t>バアイ</t>
    </rPh>
    <rPh sb="7" eb="9">
      <t>カヒョウ</t>
    </rPh>
    <rPh sb="10" eb="12">
      <t>キニュウ</t>
    </rPh>
    <phoneticPr fontId="51"/>
  </si>
  <si>
    <t>与薬の取扱方針等の整備</t>
    <rPh sb="7" eb="8">
      <t>トウ</t>
    </rPh>
    <rPh sb="9" eb="11">
      <t>セイビ</t>
    </rPh>
    <phoneticPr fontId="51"/>
  </si>
  <si>
    <t>取扱方針の保護者への周知</t>
    <rPh sb="0" eb="2">
      <t>トリアツカ</t>
    </rPh>
    <rPh sb="2" eb="4">
      <t>ホウシン</t>
    </rPh>
    <phoneticPr fontId="51"/>
  </si>
  <si>
    <t>有の場合の周知方法</t>
    <rPh sb="0" eb="1">
      <t>ウ</t>
    </rPh>
    <rPh sb="2" eb="4">
      <t>バアイ</t>
    </rPh>
    <phoneticPr fontId="51"/>
  </si>
  <si>
    <t>具体的取扱</t>
    <rPh sb="0" eb="3">
      <t>グタイテキ</t>
    </rPh>
    <rPh sb="3" eb="5">
      <t>トリアツカ</t>
    </rPh>
    <phoneticPr fontId="51"/>
  </si>
  <si>
    <t>医師の処方に基づかない薬の使用</t>
    <rPh sb="0" eb="2">
      <t>イシ</t>
    </rPh>
    <rPh sb="3" eb="5">
      <t>ショホウ</t>
    </rPh>
    <rPh sb="6" eb="8">
      <t>モトズ</t>
    </rPh>
    <rPh sb="11" eb="12">
      <t>クスリ</t>
    </rPh>
    <rPh sb="13" eb="15">
      <t>シヨウ</t>
    </rPh>
    <phoneticPr fontId="51"/>
  </si>
  <si>
    <t>※市販薬（風邪薬等の常備薬）の使用</t>
    <rPh sb="1" eb="4">
      <t>シハンヤク</t>
    </rPh>
    <rPh sb="5" eb="8">
      <t>カゼグスリ</t>
    </rPh>
    <rPh sb="8" eb="9">
      <t>トウ</t>
    </rPh>
    <rPh sb="10" eb="13">
      <t>ジョウビヤク</t>
    </rPh>
    <rPh sb="15" eb="17">
      <t>シヨウ</t>
    </rPh>
    <phoneticPr fontId="51"/>
  </si>
  <si>
    <t>預かり薬</t>
    <rPh sb="0" eb="1">
      <t>アズ</t>
    </rPh>
    <rPh sb="3" eb="4">
      <t>ヤク</t>
    </rPh>
    <phoneticPr fontId="51"/>
  </si>
  <si>
    <t>投薬時間の調整依頼等</t>
    <phoneticPr fontId="51"/>
  </si>
  <si>
    <t>※認定こども園内で極力与薬を行わないための対策</t>
    <rPh sb="7" eb="8">
      <t>ナイ</t>
    </rPh>
    <rPh sb="9" eb="11">
      <t>キョクリョク</t>
    </rPh>
    <phoneticPr fontId="51"/>
  </si>
  <si>
    <t>薬の分封等の依頼</t>
    <phoneticPr fontId="51"/>
  </si>
  <si>
    <t>※一回分ごとの薬の分封、名前の記入</t>
    <rPh sb="7" eb="8">
      <t>クスリ</t>
    </rPh>
    <phoneticPr fontId="51"/>
  </si>
  <si>
    <t>薬の内容・投薬時間等の確認</t>
    <phoneticPr fontId="51"/>
  </si>
  <si>
    <t>与薬依頼書等の活用</t>
    <phoneticPr fontId="51"/>
  </si>
  <si>
    <t>薬剤情報提供書等の確認</t>
    <phoneticPr fontId="51"/>
  </si>
  <si>
    <t>薬の適正な保管</t>
    <rPh sb="0" eb="1">
      <t>クスリ</t>
    </rPh>
    <rPh sb="2" eb="4">
      <t>テキセイ</t>
    </rPh>
    <rPh sb="5" eb="7">
      <t>ホカン</t>
    </rPh>
    <phoneticPr fontId="51"/>
  </si>
  <si>
    <t>※個々の薬に応じた保管及び誤飲等防止のための保管</t>
    <rPh sb="1" eb="3">
      <t>ココ</t>
    </rPh>
    <rPh sb="4" eb="5">
      <t>クスリ</t>
    </rPh>
    <rPh sb="6" eb="7">
      <t>オウ</t>
    </rPh>
    <rPh sb="9" eb="11">
      <t>ホカン</t>
    </rPh>
    <rPh sb="11" eb="12">
      <t>オヨ</t>
    </rPh>
    <rPh sb="13" eb="15">
      <t>ゴイン</t>
    </rPh>
    <rPh sb="15" eb="16">
      <t>トウ</t>
    </rPh>
    <rPh sb="16" eb="18">
      <t>ボウシ</t>
    </rPh>
    <rPh sb="22" eb="24">
      <t>ホカン</t>
    </rPh>
    <phoneticPr fontId="51"/>
  </si>
  <si>
    <t>適正投与の徹底</t>
  </si>
  <si>
    <t>受領者と投与者との引継（受領者と投与者が異なる場合）</t>
    <phoneticPr fontId="51"/>
  </si>
  <si>
    <t>薬の誤飲事故の発生</t>
    <rPh sb="0" eb="1">
      <t>クスリ</t>
    </rPh>
    <rPh sb="7" eb="9">
      <t>ハッセイ</t>
    </rPh>
    <phoneticPr fontId="51"/>
  </si>
  <si>
    <t>（左が有の場合の事故内容及び対応）</t>
    <rPh sb="1" eb="2">
      <t>ヒダリ</t>
    </rPh>
    <rPh sb="3" eb="4">
      <t>ウ</t>
    </rPh>
    <rPh sb="5" eb="7">
      <t>バアイ</t>
    </rPh>
    <rPh sb="8" eb="10">
      <t>ジコ</t>
    </rPh>
    <rPh sb="10" eb="12">
      <t>ナイヨウ</t>
    </rPh>
    <rPh sb="12" eb="13">
      <t>オヨ</t>
    </rPh>
    <rPh sb="14" eb="16">
      <t>タイオウ</t>
    </rPh>
    <phoneticPr fontId="51"/>
  </si>
  <si>
    <t>（注）「薬の誤飲事故の発生」は、前年度の監査資料作成基準日以降の状況について記入してください。</t>
    <rPh sb="11" eb="13">
      <t>ハッセイ</t>
    </rPh>
    <rPh sb="20" eb="22">
      <t>カンサ</t>
    </rPh>
    <rPh sb="22" eb="24">
      <t>シリョウ</t>
    </rPh>
    <rPh sb="24" eb="26">
      <t>サクセイ</t>
    </rPh>
    <rPh sb="26" eb="29">
      <t>キジュンビ</t>
    </rPh>
    <rPh sb="29" eb="31">
      <t>イコウ</t>
    </rPh>
    <rPh sb="32" eb="34">
      <t>ジョウキョウ</t>
    </rPh>
    <phoneticPr fontId="51"/>
  </si>
  <si>
    <t>（4）感染症予防対策等の状況</t>
    <rPh sb="10" eb="11">
      <t>トウ</t>
    </rPh>
    <phoneticPr fontId="51"/>
  </si>
  <si>
    <t>園児・職員の手洗いの励行</t>
    <rPh sb="0" eb="2">
      <t>エンジ</t>
    </rPh>
    <phoneticPr fontId="51"/>
  </si>
  <si>
    <t>（有の場合の具体的内容）</t>
    <rPh sb="1" eb="2">
      <t>ウ</t>
    </rPh>
    <rPh sb="3" eb="5">
      <t>バアイ</t>
    </rPh>
    <rPh sb="6" eb="9">
      <t>グタイテキ</t>
    </rPh>
    <rPh sb="9" eb="11">
      <t>ナイヨウ</t>
    </rPh>
    <phoneticPr fontId="51"/>
  </si>
  <si>
    <t>タオル・コップの個人専用化</t>
    <rPh sb="8" eb="10">
      <t>コジン</t>
    </rPh>
    <rPh sb="10" eb="12">
      <t>センヨウ</t>
    </rPh>
    <rPh sb="12" eb="13">
      <t>カ</t>
    </rPh>
    <phoneticPr fontId="51"/>
  </si>
  <si>
    <t>（参考）　ペーパータオル等使用によるタオル個人専用化の代替措置</t>
    <rPh sb="1" eb="3">
      <t>サンコウ</t>
    </rPh>
    <rPh sb="12" eb="13">
      <t>トウ</t>
    </rPh>
    <rPh sb="13" eb="15">
      <t>シヨウ</t>
    </rPh>
    <rPh sb="21" eb="23">
      <t>コジン</t>
    </rPh>
    <rPh sb="23" eb="25">
      <t>センヨウ</t>
    </rPh>
    <rPh sb="25" eb="26">
      <t>カ</t>
    </rPh>
    <rPh sb="27" eb="29">
      <t>ダイタイ</t>
    </rPh>
    <rPh sb="29" eb="31">
      <t>ソチ</t>
    </rPh>
    <phoneticPr fontId="51"/>
  </si>
  <si>
    <t>清掃・洗濯の徹底</t>
    <rPh sb="3" eb="5">
      <t>センタク</t>
    </rPh>
    <phoneticPr fontId="51"/>
  </si>
  <si>
    <t>保育室等の清掃</t>
    <rPh sb="0" eb="2">
      <t>ホイク</t>
    </rPh>
    <rPh sb="2" eb="4">
      <t>シツナド</t>
    </rPh>
    <rPh sb="5" eb="7">
      <t>セイソウ</t>
    </rPh>
    <phoneticPr fontId="51"/>
  </si>
  <si>
    <t>通常   〔 週（月）</t>
    <rPh sb="0" eb="2">
      <t>ツウジョウ</t>
    </rPh>
    <rPh sb="7" eb="8">
      <t>シュウ</t>
    </rPh>
    <rPh sb="9" eb="10">
      <t>ツキ</t>
    </rPh>
    <phoneticPr fontId="51"/>
  </si>
  <si>
    <t>大掃除  〔 年</t>
    <rPh sb="0" eb="3">
      <t>オオソウジ</t>
    </rPh>
    <rPh sb="7" eb="8">
      <t>ネン</t>
    </rPh>
    <phoneticPr fontId="51"/>
  </si>
  <si>
    <t>寝具・リネン類の交換・洗濯</t>
    <rPh sb="0" eb="2">
      <t>シング</t>
    </rPh>
    <rPh sb="6" eb="7">
      <t>ルイ</t>
    </rPh>
    <rPh sb="8" eb="10">
      <t>コウカン</t>
    </rPh>
    <rPh sb="11" eb="13">
      <t>センタク</t>
    </rPh>
    <phoneticPr fontId="51"/>
  </si>
  <si>
    <t>布団</t>
    <phoneticPr fontId="51"/>
  </si>
  <si>
    <t>リネン</t>
    <phoneticPr fontId="51"/>
  </si>
  <si>
    <t>その他</t>
    <phoneticPr fontId="51"/>
  </si>
  <si>
    <t>汚物（排泄物、嘔吐物等）処理時の留意事項</t>
    <rPh sb="3" eb="6">
      <t>ハイセツブツ</t>
    </rPh>
    <rPh sb="7" eb="10">
      <t>オウトブツ</t>
    </rPh>
    <rPh sb="10" eb="11">
      <t>トウ</t>
    </rPh>
    <rPh sb="14" eb="15">
      <t>ジ</t>
    </rPh>
    <rPh sb="16" eb="18">
      <t>リュウイ</t>
    </rPh>
    <rPh sb="18" eb="20">
      <t>ジコウ</t>
    </rPh>
    <phoneticPr fontId="51"/>
  </si>
  <si>
    <t>感染症罹患児の再登園時の治癒確認</t>
    <rPh sb="14" eb="16">
      <t>カクニン</t>
    </rPh>
    <phoneticPr fontId="51"/>
  </si>
  <si>
    <t>確認方法</t>
    <rPh sb="0" eb="2">
      <t>カクニン</t>
    </rPh>
    <rPh sb="2" eb="4">
      <t>ホウホウ</t>
    </rPh>
    <phoneticPr fontId="51"/>
  </si>
  <si>
    <t>登園証明書等による確認</t>
    <rPh sb="0" eb="2">
      <t>トウエン</t>
    </rPh>
    <rPh sb="2" eb="5">
      <t>ショウメイショ</t>
    </rPh>
    <rPh sb="5" eb="6">
      <t>トウ</t>
    </rPh>
    <rPh sb="9" eb="11">
      <t>カクニン</t>
    </rPh>
    <phoneticPr fontId="51"/>
  </si>
  <si>
    <t>嘱託医による確認</t>
    <rPh sb="0" eb="3">
      <t>ショクタクイ</t>
    </rPh>
    <rPh sb="6" eb="8">
      <t>カクニン</t>
    </rPh>
    <phoneticPr fontId="51"/>
  </si>
  <si>
    <t>口　頭</t>
    <rPh sb="0" eb="3">
      <t>コウトウ</t>
    </rPh>
    <phoneticPr fontId="51"/>
  </si>
  <si>
    <t>予防接種実施状況の確認（入園後）及び保護者への予防接種実施の指導</t>
    <rPh sb="16" eb="17">
      <t>オヨ</t>
    </rPh>
    <phoneticPr fontId="51"/>
  </si>
  <si>
    <t>集団感染の発生</t>
    <rPh sb="0" eb="2">
      <t>シュウダン</t>
    </rPh>
    <rPh sb="2" eb="4">
      <t>カンセン</t>
    </rPh>
    <rPh sb="5" eb="7">
      <t>ハッセイ</t>
    </rPh>
    <phoneticPr fontId="51"/>
  </si>
  <si>
    <t>（左が有の場合の内容及び対応）</t>
    <rPh sb="1" eb="2">
      <t>ヒダリ</t>
    </rPh>
    <rPh sb="3" eb="4">
      <t>ウ</t>
    </rPh>
    <rPh sb="5" eb="7">
      <t>バアイ</t>
    </rPh>
    <rPh sb="8" eb="10">
      <t>ナイヨウ</t>
    </rPh>
    <rPh sb="10" eb="11">
      <t>オヨ</t>
    </rPh>
    <rPh sb="12" eb="14">
      <t>タイオウ</t>
    </rPh>
    <phoneticPr fontId="51"/>
  </si>
  <si>
    <t>（注）「集団感染の発生」は、前年度の監査資料作成基準日以降の状況について記入してください。</t>
    <rPh sb="9" eb="11">
      <t>ハッセイ</t>
    </rPh>
    <rPh sb="18" eb="20">
      <t>カンサ</t>
    </rPh>
    <rPh sb="20" eb="22">
      <t>シリョウ</t>
    </rPh>
    <rPh sb="22" eb="24">
      <t>サクセイ</t>
    </rPh>
    <rPh sb="24" eb="27">
      <t>キジュンビ</t>
    </rPh>
    <rPh sb="27" eb="29">
      <t>イコウ</t>
    </rPh>
    <rPh sb="30" eb="32">
      <t>ジョウキョウ</t>
    </rPh>
    <phoneticPr fontId="51"/>
  </si>
  <si>
    <t>２２　給食の状況</t>
    <rPh sb="3" eb="5">
      <t>キュウショク</t>
    </rPh>
    <rPh sb="6" eb="8">
      <t>ジョウキョウ</t>
    </rPh>
    <phoneticPr fontId="51"/>
  </si>
  <si>
    <t>（1）給食の実施状況</t>
    <rPh sb="3" eb="5">
      <t>キュウショク</t>
    </rPh>
    <rPh sb="6" eb="8">
      <t>ジッシ</t>
    </rPh>
    <rPh sb="8" eb="10">
      <t>ジョウキョウ</t>
    </rPh>
    <phoneticPr fontId="51"/>
  </si>
  <si>
    <t>運営の形態</t>
    <rPh sb="0" eb="2">
      <t>ウンエイ</t>
    </rPh>
    <rPh sb="3" eb="5">
      <t>ケイタイ</t>
    </rPh>
    <phoneticPr fontId="51"/>
  </si>
  <si>
    <t>施設職員による施設内調理</t>
    <rPh sb="0" eb="2">
      <t>シセツ</t>
    </rPh>
    <rPh sb="2" eb="4">
      <t>ショクイン</t>
    </rPh>
    <rPh sb="7" eb="10">
      <t>シセツナイ</t>
    </rPh>
    <rPh sb="10" eb="12">
      <t>チョウリ</t>
    </rPh>
    <phoneticPr fontId="51"/>
  </si>
  <si>
    <t>外部委託による施設内調理</t>
    <rPh sb="0" eb="2">
      <t>ガイブ</t>
    </rPh>
    <rPh sb="2" eb="4">
      <t>イタク</t>
    </rPh>
    <rPh sb="7" eb="10">
      <t>シセツナイ</t>
    </rPh>
    <rPh sb="10" eb="12">
      <t>チョウリ</t>
    </rPh>
    <phoneticPr fontId="51"/>
  </si>
  <si>
    <t>業 者 名</t>
    <rPh sb="0" eb="5">
      <t>ギョウシャメイ</t>
    </rPh>
    <phoneticPr fontId="51"/>
  </si>
  <si>
    <t>施設外調理による外部搬入</t>
    <rPh sb="0" eb="2">
      <t>シセツ</t>
    </rPh>
    <rPh sb="2" eb="3">
      <t>ガイ</t>
    </rPh>
    <rPh sb="3" eb="5">
      <t>チョウリ</t>
    </rPh>
    <rPh sb="8" eb="10">
      <t>ガイブ</t>
    </rPh>
    <rPh sb="10" eb="12">
      <t>ハンニュウ</t>
    </rPh>
    <phoneticPr fontId="51"/>
  </si>
  <si>
    <t>3歳以上児の主食</t>
    <rPh sb="1" eb="2">
      <t>サイ</t>
    </rPh>
    <rPh sb="2" eb="4">
      <t>イジョウ</t>
    </rPh>
    <rPh sb="4" eb="5">
      <t>ジ</t>
    </rPh>
    <rPh sb="6" eb="8">
      <t>シュショク</t>
    </rPh>
    <phoneticPr fontId="51"/>
  </si>
  <si>
    <t>家庭より持参</t>
    <rPh sb="0" eb="2">
      <t>カテイ</t>
    </rPh>
    <rPh sb="4" eb="6">
      <t>ジサン</t>
    </rPh>
    <phoneticPr fontId="51"/>
  </si>
  <si>
    <t>施設で提供</t>
    <rPh sb="0" eb="2">
      <t>シセツ</t>
    </rPh>
    <rPh sb="3" eb="5">
      <t>テイキョウ</t>
    </rPh>
    <phoneticPr fontId="51"/>
  </si>
  <si>
    <t>給食等時間</t>
    <rPh sb="0" eb="2">
      <t>キュウショク</t>
    </rPh>
    <rPh sb="2" eb="3">
      <t>トウ</t>
    </rPh>
    <rPh sb="3" eb="5">
      <t>ジカン</t>
    </rPh>
    <phoneticPr fontId="51"/>
  </si>
  <si>
    <t>おやつ（午前）</t>
  </si>
  <si>
    <t>昼食</t>
    <phoneticPr fontId="51"/>
  </si>
  <si>
    <t>おやつ（午後）</t>
    <rPh sb="5" eb="6">
      <t>ゴ</t>
    </rPh>
    <phoneticPr fontId="51"/>
  </si>
  <si>
    <t>補食</t>
    <rPh sb="0" eb="2">
      <t>ホショク</t>
    </rPh>
    <phoneticPr fontId="51"/>
  </si>
  <si>
    <t>夕食</t>
    <rPh sb="0" eb="2">
      <t>ユウショク</t>
    </rPh>
    <phoneticPr fontId="51"/>
  </si>
  <si>
    <t>3歳未満児</t>
  </si>
  <si>
    <t>・　　　・</t>
    <phoneticPr fontId="51"/>
  </si>
  <si>
    <t>3歳以上児</t>
    <rPh sb="2" eb="4">
      <t>イジョウ</t>
    </rPh>
    <phoneticPr fontId="51"/>
  </si>
  <si>
    <t>土曜日の給食状況</t>
    <rPh sb="0" eb="3">
      <t>ドヨウビ</t>
    </rPh>
    <rPh sb="4" eb="6">
      <t>キュウショク</t>
    </rPh>
    <rPh sb="6" eb="8">
      <t>ジョウキョウ</t>
    </rPh>
    <phoneticPr fontId="51"/>
  </si>
  <si>
    <t>平日同様</t>
    <phoneticPr fontId="51"/>
  </si>
  <si>
    <t>軽　食</t>
    <rPh sb="0" eb="3">
      <t>ケイショク</t>
    </rPh>
    <phoneticPr fontId="51"/>
  </si>
  <si>
    <t>未実施</t>
    <rPh sb="0" eb="3">
      <t>ミジッシ</t>
    </rPh>
    <phoneticPr fontId="51"/>
  </si>
  <si>
    <t>〔</t>
    <phoneticPr fontId="51"/>
  </si>
  <si>
    <t>〕</t>
    <phoneticPr fontId="51"/>
  </si>
  <si>
    <t>給　食　内　容</t>
    <rPh sb="0" eb="3">
      <t>キュウショク</t>
    </rPh>
    <rPh sb="4" eb="7">
      <t>ナイヨウ</t>
    </rPh>
    <phoneticPr fontId="51"/>
  </si>
  <si>
    <t>給与栄養量</t>
    <phoneticPr fontId="51"/>
  </si>
  <si>
    <t>給与栄養量目標の設定</t>
    <rPh sb="0" eb="2">
      <t>キュウヨ</t>
    </rPh>
    <rPh sb="2" eb="5">
      <t>エイヨウリョウ</t>
    </rPh>
    <rPh sb="5" eb="7">
      <t>モクヒョウ</t>
    </rPh>
    <rPh sb="8" eb="10">
      <t>セッテイ</t>
    </rPh>
    <phoneticPr fontId="51"/>
  </si>
  <si>
    <t>給与栄養量目標の見直</t>
    <rPh sb="5" eb="7">
      <t>モクヒョウ</t>
    </rPh>
    <rPh sb="8" eb="10">
      <t>ミナオ</t>
    </rPh>
    <phoneticPr fontId="51"/>
  </si>
  <si>
    <t>献立表の作成</t>
    <rPh sb="0" eb="3">
      <t>コンダテヒョウ</t>
    </rPh>
    <rPh sb="4" eb="6">
      <t>サクセイ</t>
    </rPh>
    <phoneticPr fontId="51"/>
  </si>
  <si>
    <t>施設独自作成</t>
    <rPh sb="0" eb="2">
      <t>シセツ</t>
    </rPh>
    <rPh sb="2" eb="4">
      <t>ドクジ</t>
    </rPh>
    <rPh sb="4" eb="6">
      <t>サクセイ</t>
    </rPh>
    <phoneticPr fontId="51"/>
  </si>
  <si>
    <t>献立作成者</t>
    <rPh sb="0" eb="2">
      <t>コンダテ</t>
    </rPh>
    <rPh sb="2" eb="5">
      <t>サクセイシャ</t>
    </rPh>
    <phoneticPr fontId="51"/>
  </si>
  <si>
    <t>職氏名</t>
    <rPh sb="0" eb="1">
      <t>ショク</t>
    </rPh>
    <rPh sb="1" eb="3">
      <t>シメイ</t>
    </rPh>
    <phoneticPr fontId="51"/>
  </si>
  <si>
    <t>市町村等の献立活用</t>
    <rPh sb="0" eb="3">
      <t>シチョウソン</t>
    </rPh>
    <rPh sb="3" eb="4">
      <t>トウ</t>
    </rPh>
    <rPh sb="5" eb="7">
      <t>コンダテ</t>
    </rPh>
    <rPh sb="7" eb="9">
      <t>カツヨウ</t>
    </rPh>
    <phoneticPr fontId="51"/>
  </si>
  <si>
    <t>作成上の
留意事項</t>
    <rPh sb="0" eb="3">
      <t>サクセイジョウ</t>
    </rPh>
    <rPh sb="5" eb="7">
      <t>リュウイ</t>
    </rPh>
    <rPh sb="7" eb="9">
      <t>ジコウ</t>
    </rPh>
    <phoneticPr fontId="51"/>
  </si>
  <si>
    <t>そ の 他</t>
    <rPh sb="4" eb="5">
      <t>タ</t>
    </rPh>
    <phoneticPr fontId="51"/>
  </si>
  <si>
    <t>3歳未満児への配慮</t>
    <rPh sb="1" eb="2">
      <t>サイ</t>
    </rPh>
    <rPh sb="2" eb="4">
      <t>ミマン</t>
    </rPh>
    <rPh sb="4" eb="5">
      <t>ジ</t>
    </rPh>
    <rPh sb="7" eb="9">
      <t>ハイリョ</t>
    </rPh>
    <phoneticPr fontId="51"/>
  </si>
  <si>
    <t>障がい児への配慮
※該当児がいる場合</t>
    <rPh sb="0" eb="1">
      <t>サワ</t>
    </rPh>
    <rPh sb="3" eb="4">
      <t>ジ</t>
    </rPh>
    <rPh sb="6" eb="8">
      <t>ハイリョ</t>
    </rPh>
    <rPh sb="10" eb="12">
      <t>ガイトウ</t>
    </rPh>
    <rPh sb="12" eb="13">
      <t>ジ</t>
    </rPh>
    <rPh sb="16" eb="18">
      <t>バアイ</t>
    </rPh>
    <phoneticPr fontId="51"/>
  </si>
  <si>
    <t>アレルギー児への配慮
※該当児がいない場合は対応体制について記入してください。</t>
    <rPh sb="5" eb="6">
      <t>ジ</t>
    </rPh>
    <rPh sb="8" eb="10">
      <t>ハイリョ</t>
    </rPh>
    <rPh sb="12" eb="14">
      <t>ガイトウ</t>
    </rPh>
    <rPh sb="14" eb="15">
      <t>ジ</t>
    </rPh>
    <rPh sb="19" eb="21">
      <t>バアイ</t>
    </rPh>
    <rPh sb="22" eb="24">
      <t>タイオウ</t>
    </rPh>
    <rPh sb="24" eb="26">
      <t>タイセイ</t>
    </rPh>
    <rPh sb="30" eb="32">
      <t>キニュウ</t>
    </rPh>
    <phoneticPr fontId="51"/>
  </si>
  <si>
    <t>除去食実施時の医師の指示（アレルギー除去食指示（依頼）書等）の確認</t>
    <rPh sb="0" eb="3">
      <t>ジョキョショク</t>
    </rPh>
    <rPh sb="3" eb="5">
      <t>ジッシ</t>
    </rPh>
    <rPh sb="5" eb="6">
      <t>ジ</t>
    </rPh>
    <rPh sb="7" eb="9">
      <t>イシ</t>
    </rPh>
    <rPh sb="10" eb="12">
      <t>シジ</t>
    </rPh>
    <rPh sb="18" eb="21">
      <t>ジョキョショク</t>
    </rPh>
    <rPh sb="21" eb="23">
      <t>シジ</t>
    </rPh>
    <rPh sb="24" eb="26">
      <t>イライ</t>
    </rPh>
    <rPh sb="27" eb="28">
      <t>ショ</t>
    </rPh>
    <rPh sb="28" eb="29">
      <t>トウ</t>
    </rPh>
    <rPh sb="31" eb="33">
      <t>カクニン</t>
    </rPh>
    <phoneticPr fontId="51"/>
  </si>
  <si>
    <t>食事の提供を含む食育計画の作成と評価及び改善</t>
    <rPh sb="0" eb="2">
      <t>ショクジ</t>
    </rPh>
    <rPh sb="3" eb="5">
      <t>テイキョウ</t>
    </rPh>
    <rPh sb="6" eb="7">
      <t>フク</t>
    </rPh>
    <rPh sb="8" eb="10">
      <t>ショクイク</t>
    </rPh>
    <rPh sb="10" eb="12">
      <t>ケイカク</t>
    </rPh>
    <rPh sb="13" eb="15">
      <t>サクセイ</t>
    </rPh>
    <rPh sb="16" eb="18">
      <t>ヒョウカ</t>
    </rPh>
    <rPh sb="18" eb="19">
      <t>オヨ</t>
    </rPh>
    <rPh sb="20" eb="22">
      <t>カイゼン</t>
    </rPh>
    <phoneticPr fontId="51"/>
  </si>
  <si>
    <t>献立表の家庭への配布</t>
    <rPh sb="0" eb="3">
      <t>コンダテヒョウ</t>
    </rPh>
    <rPh sb="4" eb="6">
      <t>カテイ</t>
    </rPh>
    <rPh sb="8" eb="10">
      <t>ハイフ</t>
    </rPh>
    <phoneticPr fontId="51"/>
  </si>
  <si>
    <t>給食サンプル等の展示</t>
    <rPh sb="0" eb="2">
      <t>キュウショク</t>
    </rPh>
    <rPh sb="6" eb="7">
      <t>トウ</t>
    </rPh>
    <rPh sb="8" eb="10">
      <t>テンジ</t>
    </rPh>
    <phoneticPr fontId="51"/>
  </si>
  <si>
    <t>諸調査</t>
    <rPh sb="0" eb="3">
      <t>ショチョウサ</t>
    </rPh>
    <phoneticPr fontId="51"/>
  </si>
  <si>
    <t>嗜好調査</t>
    <rPh sb="0" eb="2">
      <t>シコウ</t>
    </rPh>
    <rPh sb="2" eb="4">
      <t>チョウサ</t>
    </rPh>
    <phoneticPr fontId="51"/>
  </si>
  <si>
    <t>残食調査</t>
    <rPh sb="0" eb="1">
      <t>ザン</t>
    </rPh>
    <rPh sb="1" eb="2">
      <t>ショク</t>
    </rPh>
    <rPh sb="2" eb="4">
      <t>チョウサ</t>
    </rPh>
    <phoneticPr fontId="51"/>
  </si>
  <si>
    <t>諸調査の献立への反映</t>
    <rPh sb="0" eb="3">
      <t>ショチョウサ</t>
    </rPh>
    <rPh sb="4" eb="6">
      <t>コンダテ</t>
    </rPh>
    <rPh sb="8" eb="10">
      <t>ハンエイ</t>
    </rPh>
    <phoneticPr fontId="51"/>
  </si>
  <si>
    <t>衛生管理</t>
    <rPh sb="0" eb="2">
      <t>エイセイ</t>
    </rPh>
    <rPh sb="2" eb="4">
      <t>カンリ</t>
    </rPh>
    <phoneticPr fontId="51"/>
  </si>
  <si>
    <t>保存食</t>
    <rPh sb="0" eb="3">
      <t>ホゾンショク</t>
    </rPh>
    <phoneticPr fontId="51"/>
  </si>
  <si>
    <t>保存温度</t>
    <rPh sb="0" eb="2">
      <t>ホゾン</t>
    </rPh>
    <rPh sb="2" eb="4">
      <t>オンド</t>
    </rPh>
    <phoneticPr fontId="51"/>
  </si>
  <si>
    <t>℃</t>
    <phoneticPr fontId="51"/>
  </si>
  <si>
    <t>保存期間</t>
    <rPh sb="0" eb="2">
      <t>ホゾン</t>
    </rPh>
    <rPh sb="2" eb="4">
      <t>キカン</t>
    </rPh>
    <phoneticPr fontId="51"/>
  </si>
  <si>
    <t>　</t>
    <phoneticPr fontId="51"/>
  </si>
  <si>
    <t>日間</t>
    <rPh sb="0" eb="2">
      <t>ニチカン</t>
    </rPh>
    <phoneticPr fontId="51"/>
  </si>
  <si>
    <t>保 存 量</t>
    <rPh sb="0" eb="3">
      <t>ホゾン</t>
    </rPh>
    <rPh sb="4" eb="5">
      <t>リョウ</t>
    </rPh>
    <phoneticPr fontId="51"/>
  </si>
  <si>
    <t>ｇ</t>
    <phoneticPr fontId="51"/>
  </si>
  <si>
    <t>検食</t>
    <rPh sb="0" eb="1">
      <t>ケンサ</t>
    </rPh>
    <rPh sb="1" eb="2">
      <t>ショク</t>
    </rPh>
    <phoneticPr fontId="51"/>
  </si>
  <si>
    <t>検食時期</t>
    <rPh sb="2" eb="4">
      <t>ジキ</t>
    </rPh>
    <phoneticPr fontId="51"/>
  </si>
  <si>
    <t>給食前</t>
    <rPh sb="0" eb="2">
      <t>キュウショク</t>
    </rPh>
    <rPh sb="2" eb="3">
      <t>ゼン</t>
    </rPh>
    <phoneticPr fontId="51"/>
  </si>
  <si>
    <t>分前</t>
    <rPh sb="0" eb="1">
      <t>プン</t>
    </rPh>
    <rPh sb="1" eb="2">
      <t>マエ</t>
    </rPh>
    <phoneticPr fontId="51"/>
  </si>
  <si>
    <t>検 食 者</t>
    <rPh sb="4" eb="5">
      <t>シャ</t>
    </rPh>
    <phoneticPr fontId="51"/>
  </si>
  <si>
    <t>衛生自主管理点検</t>
    <rPh sb="0" eb="2">
      <t>エイセイ</t>
    </rPh>
    <rPh sb="2" eb="4">
      <t>ジシュ</t>
    </rPh>
    <rPh sb="4" eb="6">
      <t>カンリ</t>
    </rPh>
    <rPh sb="6" eb="8">
      <t>テンケン</t>
    </rPh>
    <phoneticPr fontId="51"/>
  </si>
  <si>
    <t>点検者</t>
    <rPh sb="0" eb="2">
      <t>テンケン</t>
    </rPh>
    <rPh sb="2" eb="3">
      <t>シャ</t>
    </rPh>
    <phoneticPr fontId="51"/>
  </si>
  <si>
    <t>害虫駆除</t>
    <rPh sb="0" eb="2">
      <t>ガイチュウ</t>
    </rPh>
    <rPh sb="2" eb="4">
      <t>クジョ</t>
    </rPh>
    <phoneticPr fontId="51"/>
  </si>
  <si>
    <t>生息調査
実施回数</t>
    <phoneticPr fontId="51"/>
  </si>
  <si>
    <t>駆除作業
実施回数</t>
    <rPh sb="0" eb="2">
      <t>クジョ</t>
    </rPh>
    <rPh sb="2" eb="4">
      <t>サギョウ</t>
    </rPh>
    <phoneticPr fontId="51"/>
  </si>
  <si>
    <t>実施記録</t>
    <rPh sb="0" eb="2">
      <t>ジッシ</t>
    </rPh>
    <rPh sb="2" eb="4">
      <t>キロク</t>
    </rPh>
    <phoneticPr fontId="51"/>
  </si>
  <si>
    <t>危機管理</t>
    <rPh sb="0" eb="2">
      <t>キキ</t>
    </rPh>
    <rPh sb="2" eb="4">
      <t>カンリ</t>
    </rPh>
    <phoneticPr fontId="51"/>
  </si>
  <si>
    <t>非常時対応策</t>
    <phoneticPr fontId="51"/>
  </si>
  <si>
    <t>アレルギー対応給食</t>
  </si>
  <si>
    <t>危機管理（非常時対策）</t>
    <rPh sb="0" eb="2">
      <t>キキ</t>
    </rPh>
    <rPh sb="2" eb="4">
      <t>カンリ</t>
    </rPh>
    <rPh sb="5" eb="8">
      <t>ヒジョウジ</t>
    </rPh>
    <rPh sb="8" eb="10">
      <t>タイサク</t>
    </rPh>
    <phoneticPr fontId="51"/>
  </si>
  <si>
    <t>【　ア　調理業務を外部委託している施設　】</t>
    <rPh sb="4" eb="6">
      <t>チョウリ</t>
    </rPh>
    <rPh sb="6" eb="8">
      <t>ギョウム</t>
    </rPh>
    <rPh sb="9" eb="11">
      <t>ガイブ</t>
    </rPh>
    <rPh sb="11" eb="13">
      <t>イタク</t>
    </rPh>
    <rPh sb="17" eb="19">
      <t>シセツ</t>
    </rPh>
    <phoneticPr fontId="51"/>
  </si>
  <si>
    <t xml:space="preserve"> 「 幼保連携型認定こども園 における食事の外部搬入等 について（平成28年１月18日 府子本第448号）」</t>
    <phoneticPr fontId="51"/>
  </si>
  <si>
    <t xml:space="preserve"> に定める事項を遵守していますか。</t>
    <rPh sb="2" eb="3">
      <t>サダ</t>
    </rPh>
    <rPh sb="5" eb="7">
      <t>ジコウ</t>
    </rPh>
    <rPh sb="8" eb="10">
      <t>ジュンシュ</t>
    </rPh>
    <phoneticPr fontId="51"/>
  </si>
  <si>
    <t>【　イ　外部搬入を実施している施設　】</t>
    <rPh sb="4" eb="6">
      <t>ガイブ</t>
    </rPh>
    <rPh sb="6" eb="8">
      <t>ハンニュウ</t>
    </rPh>
    <rPh sb="9" eb="11">
      <t>ジッシ</t>
    </rPh>
    <rPh sb="15" eb="17">
      <t>シセツ</t>
    </rPh>
    <phoneticPr fontId="51"/>
  </si>
  <si>
    <t xml:space="preserve"> 次の要件を満たす幼保連携型認定こども園は、満３歳以上の園児に対する食事の提供について、</t>
    <phoneticPr fontId="51"/>
  </si>
  <si>
    <t xml:space="preserve"> 当該認定こども園外で調理し、搬入する方法（以下「当該方法」という。）により行うことができる。</t>
    <phoneticPr fontId="51"/>
  </si>
  <si>
    <t>　①　園児に対する食事の提供の責任が認定こども園にあり、その管理者が、衛生面、栄養面等</t>
    <rPh sb="3" eb="5">
      <t>エンジ</t>
    </rPh>
    <rPh sb="6" eb="7">
      <t>タイ</t>
    </rPh>
    <rPh sb="9" eb="11">
      <t>ショクジ</t>
    </rPh>
    <rPh sb="12" eb="14">
      <t>テイキョウ</t>
    </rPh>
    <rPh sb="15" eb="17">
      <t>セキニン</t>
    </rPh>
    <rPh sb="18" eb="20">
      <t>ニンテイ</t>
    </rPh>
    <rPh sb="23" eb="24">
      <t>エン</t>
    </rPh>
    <rPh sb="30" eb="32">
      <t>カンリ</t>
    </rPh>
    <rPh sb="32" eb="33">
      <t>シャ</t>
    </rPh>
    <phoneticPr fontId="51"/>
  </si>
  <si>
    <t>業務上必要な注意を果たし得るような体制及び調理業務の受託者との契約内容が確保されていますか。</t>
    <phoneticPr fontId="51"/>
  </si>
  <si>
    <t>　②　当該認定こども園又は他の施設、保健所、市町村等の栄養教諭その他の栄養士により、献立等</t>
    <rPh sb="3" eb="5">
      <t>トウガイ</t>
    </rPh>
    <rPh sb="5" eb="7">
      <t>ニンテイ</t>
    </rPh>
    <rPh sb="10" eb="11">
      <t>エン</t>
    </rPh>
    <rPh sb="11" eb="12">
      <t>マタ</t>
    </rPh>
    <rPh sb="13" eb="14">
      <t>タ</t>
    </rPh>
    <rPh sb="15" eb="17">
      <t>シセツ</t>
    </rPh>
    <rPh sb="18" eb="21">
      <t>ホケンジョ</t>
    </rPh>
    <rPh sb="22" eb="25">
      <t>シチョウソン</t>
    </rPh>
    <rPh sb="25" eb="26">
      <t>トウ</t>
    </rPh>
    <rPh sb="27" eb="29">
      <t>エイヨウ</t>
    </rPh>
    <rPh sb="29" eb="31">
      <t>キョウユ</t>
    </rPh>
    <rPh sb="33" eb="34">
      <t>ホカ</t>
    </rPh>
    <rPh sb="35" eb="38">
      <t>エイヨウシ</t>
    </rPh>
    <rPh sb="42" eb="45">
      <t>コンダテトウ</t>
    </rPh>
    <phoneticPr fontId="51"/>
  </si>
  <si>
    <t>について栄養の観点からの指導が受けられる体制にある等、栄養士による必要な配慮が行われていますか。</t>
    <phoneticPr fontId="51"/>
  </si>
  <si>
    <t>　③　調理業務の受託者を、当該認定こども園における給食の趣旨を十分に認識し、</t>
    <rPh sb="3" eb="5">
      <t>チョウリ</t>
    </rPh>
    <rPh sb="5" eb="7">
      <t>ギョウム</t>
    </rPh>
    <rPh sb="8" eb="11">
      <t>ジュタクシャ</t>
    </rPh>
    <rPh sb="13" eb="15">
      <t>トウガイ</t>
    </rPh>
    <rPh sb="15" eb="17">
      <t>ニンテイ</t>
    </rPh>
    <rPh sb="20" eb="21">
      <t>エン</t>
    </rPh>
    <rPh sb="25" eb="27">
      <t>キュウショク</t>
    </rPh>
    <rPh sb="28" eb="30">
      <t>シュシ</t>
    </rPh>
    <rPh sb="31" eb="33">
      <t>ジュウブン</t>
    </rPh>
    <phoneticPr fontId="51"/>
  </si>
  <si>
    <t>　衛生面、栄養面等、調理業務を適切に遂行できる能力を有する者としていますか。</t>
    <phoneticPr fontId="51"/>
  </si>
  <si>
    <t>　④　園児の年齢及び発達の段階並びに健康状態に応じた食事の提供や、アレルギー、アトピー等への配慮、</t>
    <rPh sb="3" eb="5">
      <t>エンジ</t>
    </rPh>
    <rPh sb="6" eb="8">
      <t>ネンレイ</t>
    </rPh>
    <rPh sb="8" eb="9">
      <t>オヨ</t>
    </rPh>
    <rPh sb="10" eb="12">
      <t>ハッタツ</t>
    </rPh>
    <rPh sb="13" eb="15">
      <t>ダンカイ</t>
    </rPh>
    <rPh sb="15" eb="16">
      <t>ナラ</t>
    </rPh>
    <rPh sb="18" eb="20">
      <t>ケンコウ</t>
    </rPh>
    <rPh sb="20" eb="22">
      <t>ジョウタイ</t>
    </rPh>
    <rPh sb="23" eb="24">
      <t>オウ</t>
    </rPh>
    <rPh sb="26" eb="28">
      <t>ショクジ</t>
    </rPh>
    <rPh sb="29" eb="31">
      <t>テイキョウ</t>
    </rPh>
    <phoneticPr fontId="51"/>
  </si>
  <si>
    <t>必要な栄養素量の給与等、園児の食事の内容、回数及び時機に適切に応じることができていますか。</t>
    <rPh sb="12" eb="14">
      <t>エンジ</t>
    </rPh>
    <phoneticPr fontId="51"/>
  </si>
  <si>
    <t>　⑤　食を通じた園児の健全育成を図る観点から、園児の発育及び発達の過程に応じて</t>
    <rPh sb="3" eb="4">
      <t>ショク</t>
    </rPh>
    <rPh sb="5" eb="6">
      <t>ツウ</t>
    </rPh>
    <rPh sb="8" eb="10">
      <t>エンジ</t>
    </rPh>
    <rPh sb="11" eb="13">
      <t>ケンゼン</t>
    </rPh>
    <rPh sb="13" eb="15">
      <t>イクセイ</t>
    </rPh>
    <rPh sb="16" eb="17">
      <t>ハカ</t>
    </rPh>
    <rPh sb="18" eb="20">
      <t>カンテン</t>
    </rPh>
    <rPh sb="23" eb="25">
      <t>エンジ</t>
    </rPh>
    <rPh sb="26" eb="28">
      <t>ハツイク</t>
    </rPh>
    <rPh sb="28" eb="29">
      <t>オヨ</t>
    </rPh>
    <rPh sb="30" eb="32">
      <t>ハッタツ</t>
    </rPh>
    <rPh sb="33" eb="35">
      <t>カテイ</t>
    </rPh>
    <rPh sb="36" eb="37">
      <t>オウ</t>
    </rPh>
    <phoneticPr fontId="51"/>
  </si>
  <si>
    <t>食に関し配慮すべき事項を定めた食育に関する計画に基づき食事を提供するよう努めていますか。</t>
    <rPh sb="16" eb="17">
      <t>イク</t>
    </rPh>
    <phoneticPr fontId="51"/>
  </si>
  <si>
    <t>　⑥　「幼保連携型認定こども園における食事の外部搬入等について（平成28年1月18日 府子第448号）」</t>
    <rPh sb="4" eb="15">
      <t>ヨ</t>
    </rPh>
    <rPh sb="19" eb="21">
      <t>ショクジ</t>
    </rPh>
    <phoneticPr fontId="51"/>
  </si>
  <si>
    <t>　に定める事項を遵守していますか。</t>
    <phoneticPr fontId="51"/>
  </si>
  <si>
    <t>（2）給食日数の状況等（前年度）</t>
    <rPh sb="3" eb="5">
      <t>キュウショク</t>
    </rPh>
    <rPh sb="5" eb="7">
      <t>ニッスウ</t>
    </rPh>
    <rPh sb="8" eb="10">
      <t>ジョウキョウ</t>
    </rPh>
    <rPh sb="10" eb="11">
      <t>トウ</t>
    </rPh>
    <rPh sb="12" eb="15">
      <t>ゼンネンド</t>
    </rPh>
    <phoneticPr fontId="51"/>
  </si>
  <si>
    <t>　　ア　前年度給食日数の状況</t>
    <rPh sb="4" eb="7">
      <t>ゼンネンド</t>
    </rPh>
    <rPh sb="7" eb="9">
      <t>キュウショク</t>
    </rPh>
    <rPh sb="9" eb="11">
      <t>ニッスウ</t>
    </rPh>
    <rPh sb="12" eb="14">
      <t>ジョウキョウ</t>
    </rPh>
    <phoneticPr fontId="51"/>
  </si>
  <si>
    <t>　　イ　前年度平均栄養量等</t>
    <rPh sb="4" eb="7">
      <t>ゼンネンド</t>
    </rPh>
    <rPh sb="7" eb="9">
      <t>ヘイキン</t>
    </rPh>
    <rPh sb="9" eb="12">
      <t>エイヨウリョウ</t>
    </rPh>
    <rPh sb="12" eb="13">
      <t>トウ</t>
    </rPh>
    <phoneticPr fontId="51"/>
  </si>
  <si>
    <t>区分</t>
    <rPh sb="0" eb="2">
      <t>クブン</t>
    </rPh>
    <phoneticPr fontId="51"/>
  </si>
  <si>
    <t>開園日数</t>
    <rPh sb="0" eb="2">
      <t>カイエン</t>
    </rPh>
    <rPh sb="2" eb="4">
      <t>ニッスウ</t>
    </rPh>
    <phoneticPr fontId="51"/>
  </si>
  <si>
    <t>初日在籍
児 童 数</t>
    <phoneticPr fontId="51"/>
  </si>
  <si>
    <t>給　食　日　数　</t>
    <rPh sb="0" eb="3">
      <t>キュウショク</t>
    </rPh>
    <rPh sb="4" eb="7">
      <t>ニッスウ</t>
    </rPh>
    <phoneticPr fontId="51"/>
  </si>
  <si>
    <t>Kcal/日</t>
    <rPh sb="5" eb="6">
      <t>ヒ</t>
    </rPh>
    <phoneticPr fontId="51"/>
  </si>
  <si>
    <t>1人1日当たり単価</t>
    <rPh sb="1" eb="2">
      <t>ニン</t>
    </rPh>
    <rPh sb="3" eb="4">
      <t>ニチ</t>
    </rPh>
    <rPh sb="4" eb="5">
      <t>ア</t>
    </rPh>
    <rPh sb="7" eb="9">
      <t>タンカ</t>
    </rPh>
    <phoneticPr fontId="51"/>
  </si>
  <si>
    <t>3歳未満児</t>
    <rPh sb="1" eb="2">
      <t>サイ</t>
    </rPh>
    <rPh sb="2" eb="4">
      <t>ミマン</t>
    </rPh>
    <rPh sb="4" eb="5">
      <t>ジ</t>
    </rPh>
    <phoneticPr fontId="51"/>
  </si>
  <si>
    <t>3歳以上児</t>
    <rPh sb="1" eb="2">
      <t>サイ</t>
    </rPh>
    <rPh sb="2" eb="4">
      <t>イジョウ</t>
    </rPh>
    <rPh sb="4" eb="5">
      <t>ジ</t>
    </rPh>
    <phoneticPr fontId="51"/>
  </si>
  <si>
    <t>Kcal/日</t>
    <phoneticPr fontId="51"/>
  </si>
  <si>
    <t xml:space="preserve"> 4  月</t>
    <phoneticPr fontId="51"/>
  </si>
  <si>
    <t>日</t>
    <rPh sb="0" eb="1">
      <t>ヒ</t>
    </rPh>
    <phoneticPr fontId="51"/>
  </si>
  <si>
    <t>Kcal/日</t>
    <phoneticPr fontId="51"/>
  </si>
  <si>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</si>
  <si>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</si>
  <si>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</si>
  <si>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</si>
  <si>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</si>
  <si>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</si>
  <si>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</si>
  <si>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</si>
  <si>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1  月</t>
    <phoneticPr fontId="51"/>
  </si>
  <si>
    <t xml:space="preserve"> 2  月</t>
  </si>
  <si>
    <t xml:space="preserve"> 3  月</t>
  </si>
  <si>
    <t>合計</t>
    <rPh sb="0" eb="2">
      <t>ゴウケイ</t>
    </rPh>
    <phoneticPr fontId="51"/>
  </si>
  <si>
    <t>（注） 初日在籍児童数は、監査資料５保育児童及び定員の状況の（1）と一致してください。　</t>
    <rPh sb="1" eb="2">
      <t>チュウ</t>
    </rPh>
    <rPh sb="13" eb="15">
      <t>カンサ</t>
    </rPh>
    <rPh sb="15" eb="17">
      <t>シリョウ</t>
    </rPh>
    <rPh sb="22" eb="23">
      <t>オヨ</t>
    </rPh>
    <rPh sb="24" eb="26">
      <t>テイイン</t>
    </rPh>
    <rPh sb="34" eb="36">
      <t>イッチ</t>
    </rPh>
    <phoneticPr fontId="51"/>
  </si>
  <si>
    <t>（3）保健所の立入検査等の状況</t>
    <phoneticPr fontId="51"/>
  </si>
  <si>
    <t>　　ア　保健所立入検査</t>
    <phoneticPr fontId="51"/>
  </si>
  <si>
    <t>　　イ　特定給食施設栄養管理指導</t>
    <phoneticPr fontId="51"/>
  </si>
  <si>
    <t>　①　保育を必要とする子どもに該当する園児に食事を提供するときは、当該認定こども園内で</t>
    <rPh sb="3" eb="5">
      <t>ホイク</t>
    </rPh>
    <rPh sb="6" eb="8">
      <t>ヒツヨウ</t>
    </rPh>
    <rPh sb="11" eb="12">
      <t>コ</t>
    </rPh>
    <rPh sb="15" eb="17">
      <t>ガイトウ</t>
    </rPh>
    <rPh sb="19" eb="21">
      <t>エンジ</t>
    </rPh>
    <rPh sb="33" eb="35">
      <t>トウガイ</t>
    </rPh>
    <phoneticPr fontId="51"/>
  </si>
  <si>
    <t>〔</t>
    <phoneticPr fontId="51"/>
  </si>
  <si>
    <t>〕</t>
    <phoneticPr fontId="51"/>
  </si>
  <si>
    <t>調理する方法（他の学校、社会福祉施設等の設備を兼ねる場合には、</t>
    <phoneticPr fontId="51"/>
  </si>
  <si>
    <t>当該認定こども園の調理室を兼ねている他の学校、社会福祉施設等の</t>
    <phoneticPr fontId="51"/>
  </si>
  <si>
    <t>調理室において調理する方法を含む。）により行っていますか。</t>
    <phoneticPr fontId="51"/>
  </si>
  <si>
    <t>　②　園長を含む関係職員の情報共有を図るとともに常に施設全体で食事計画、</t>
    <rPh sb="3" eb="5">
      <t>エンチョウ</t>
    </rPh>
    <rPh sb="6" eb="7">
      <t>フク</t>
    </rPh>
    <rPh sb="8" eb="10">
      <t>カンケイ</t>
    </rPh>
    <rPh sb="10" eb="12">
      <t>ショクイン</t>
    </rPh>
    <rPh sb="13" eb="15">
      <t>ジョウホウ</t>
    </rPh>
    <rPh sb="15" eb="17">
      <t>キョウユウ</t>
    </rPh>
    <rPh sb="18" eb="19">
      <t>ハカ</t>
    </rPh>
    <rPh sb="24" eb="25">
      <t>ツネ</t>
    </rPh>
    <rPh sb="26" eb="28">
      <t>シセツ</t>
    </rPh>
    <rPh sb="28" eb="30">
      <t>ゼンタイ</t>
    </rPh>
    <rPh sb="31" eb="33">
      <t>ショクジ</t>
    </rPh>
    <rPh sb="33" eb="35">
      <t>ケイカク</t>
    </rPh>
    <phoneticPr fontId="51"/>
  </si>
  <si>
    <t>評価を通して給食運営の改善に努めていますか。</t>
    <rPh sb="11" eb="13">
      <t>カイゼン</t>
    </rPh>
    <rPh sb="14" eb="15">
      <t>ツト</t>
    </rPh>
    <phoneticPr fontId="51"/>
  </si>
  <si>
    <t>　③　献立は、できる限り変化に富み、園児の健全な発育に必要な栄養量を含有するものですか。</t>
    <phoneticPr fontId="51"/>
  </si>
  <si>
    <t>　④　大量調理施設衛生マニュアルに基づき衛生管理のための点検を実施していますか。　</t>
    <rPh sb="3" eb="5">
      <t>タイリョウ</t>
    </rPh>
    <rPh sb="5" eb="7">
      <t>チョウリ</t>
    </rPh>
    <rPh sb="7" eb="9">
      <t>シセツ</t>
    </rPh>
    <rPh sb="9" eb="11">
      <t>エイセイ</t>
    </rPh>
    <rPh sb="17" eb="18">
      <t>モト</t>
    </rPh>
    <rPh sb="20" eb="22">
      <t>エイセイ</t>
    </rPh>
    <rPh sb="22" eb="24">
      <t>カンリ</t>
    </rPh>
    <rPh sb="28" eb="30">
      <t>テンケン</t>
    </rPh>
    <rPh sb="31" eb="33">
      <t>ジッシ</t>
    </rPh>
    <phoneticPr fontId="51"/>
  </si>
  <si>
    <t xml:space="preserve"> ⑤ 食事は、食品の種類及び調理方法について栄養並びに園児の身体的状況</t>
    <rPh sb="27" eb="29">
      <t>エンジ</t>
    </rPh>
    <phoneticPr fontId="51"/>
  </si>
  <si>
    <t>及び嗜好を考慮していますか。</t>
    <phoneticPr fontId="51"/>
  </si>
  <si>
    <t>　⑥　満３歳未満の園児に対する献立、調理（離乳食等）、食事の環境などについて配慮していますか。</t>
    <rPh sb="3" eb="4">
      <t>マン</t>
    </rPh>
    <rPh sb="9" eb="11">
      <t>エンジ</t>
    </rPh>
    <rPh sb="12" eb="13">
      <t>タイ</t>
    </rPh>
    <rPh sb="15" eb="17">
      <t>コンダテ</t>
    </rPh>
    <rPh sb="18" eb="20">
      <t>チョウリ</t>
    </rPh>
    <rPh sb="21" eb="24">
      <t>リニュウショク</t>
    </rPh>
    <rPh sb="24" eb="25">
      <t>トウ</t>
    </rPh>
    <rPh sb="27" eb="29">
      <t>ショクジ</t>
    </rPh>
    <rPh sb="30" eb="32">
      <t>カンキョウ</t>
    </rPh>
    <phoneticPr fontId="51"/>
  </si>
  <si>
    <t>　⑦　体調不良、食物アレルギー、障害のある園児など、園児一人一人の心身の状態等に</t>
    <rPh sb="3" eb="5">
      <t>タイチョウ</t>
    </rPh>
    <rPh sb="5" eb="7">
      <t>フリョウ</t>
    </rPh>
    <rPh sb="8" eb="10">
      <t>ショクモツ</t>
    </rPh>
    <rPh sb="16" eb="18">
      <t>ショウガイ</t>
    </rPh>
    <rPh sb="21" eb="23">
      <t>エンジ</t>
    </rPh>
    <rPh sb="26" eb="28">
      <t>エンジ</t>
    </rPh>
    <rPh sb="28" eb="30">
      <t>ヒトリ</t>
    </rPh>
    <rPh sb="30" eb="32">
      <t>ヒトリ</t>
    </rPh>
    <rPh sb="33" eb="35">
      <t>シンシン</t>
    </rPh>
    <rPh sb="36" eb="38">
      <t>ジョウタイ</t>
    </rPh>
    <rPh sb="38" eb="39">
      <t>トウ</t>
    </rPh>
    <phoneticPr fontId="51"/>
  </si>
  <si>
    <t>応じて学校医、かかりつけ医等からの指示や協力の下に適切に対応していますか。</t>
    <rPh sb="3" eb="5">
      <t>ガッコウ</t>
    </rPh>
    <rPh sb="5" eb="6">
      <t>イ</t>
    </rPh>
    <rPh sb="13" eb="14">
      <t>トウ</t>
    </rPh>
    <phoneticPr fontId="51"/>
  </si>
  <si>
    <t>また、栄養教諭や栄養士等が配置されている場合は、専門性を生かした対応を図っていますか。</t>
    <rPh sb="3" eb="5">
      <t>エイヨウ</t>
    </rPh>
    <rPh sb="5" eb="7">
      <t>キョウユ</t>
    </rPh>
    <rPh sb="8" eb="11">
      <t>エイヨウシ</t>
    </rPh>
    <rPh sb="11" eb="12">
      <t>トウ</t>
    </rPh>
    <rPh sb="13" eb="15">
      <t>ハイチ</t>
    </rPh>
    <rPh sb="20" eb="22">
      <t>バアイ</t>
    </rPh>
    <rPh sb="24" eb="27">
      <t>センモンセイ</t>
    </rPh>
    <rPh sb="28" eb="29">
      <t>イ</t>
    </rPh>
    <rPh sb="32" eb="34">
      <t>タイオウ</t>
    </rPh>
    <rPh sb="35" eb="36">
      <t>ハカ</t>
    </rPh>
    <phoneticPr fontId="51"/>
  </si>
  <si>
    <t>　⑧　食材の管理は適切に行われていますか。</t>
    <rPh sb="3" eb="5">
      <t>ショクザイ</t>
    </rPh>
    <rPh sb="6" eb="8">
      <t>カンリ</t>
    </rPh>
    <rPh sb="9" eb="11">
      <t>テキセツ</t>
    </rPh>
    <rPh sb="12" eb="13">
      <t>オコナ</t>
    </rPh>
    <phoneticPr fontId="51"/>
  </si>
  <si>
    <t>　⑨　調理は、あらかじめ作成された献立に従って行っていますか。</t>
    <phoneticPr fontId="51"/>
  </si>
  <si>
    <t>　⑩　園児の健康な生活の基本としての食を営む力の育成に努めていますか。</t>
    <rPh sb="3" eb="5">
      <t>エンジ</t>
    </rPh>
    <rPh sb="6" eb="8">
      <t>ケンコウ</t>
    </rPh>
    <rPh sb="9" eb="11">
      <t>セイカツ</t>
    </rPh>
    <rPh sb="12" eb="14">
      <t>キホン</t>
    </rPh>
    <rPh sb="18" eb="19">
      <t>ショク</t>
    </rPh>
    <rPh sb="20" eb="21">
      <t>イトナ</t>
    </rPh>
    <rPh sb="22" eb="23">
      <t>チカラ</t>
    </rPh>
    <rPh sb="24" eb="26">
      <t>イクセイ</t>
    </rPh>
    <rPh sb="27" eb="28">
      <t>ツト</t>
    </rPh>
    <phoneticPr fontId="51"/>
  </si>
  <si>
    <t>　⑪　乳幼児期にふさわしい食生活が展開され、適切な援助が行われるよう、</t>
    <phoneticPr fontId="51"/>
  </si>
  <si>
    <t>食事の提供を含む食育の計画を作成し、教育及び保育の内容に関する全体的な計画</t>
    <rPh sb="18" eb="20">
      <t>キョウイク</t>
    </rPh>
    <rPh sb="20" eb="21">
      <t>オヨ</t>
    </rPh>
    <rPh sb="22" eb="24">
      <t>ホイク</t>
    </rPh>
    <rPh sb="25" eb="27">
      <t>ナイヨウ</t>
    </rPh>
    <rPh sb="28" eb="29">
      <t>カン</t>
    </rPh>
    <rPh sb="31" eb="34">
      <t>ゼンタイテキ</t>
    </rPh>
    <phoneticPr fontId="51"/>
  </si>
  <si>
    <t xml:space="preserve">    </t>
    <phoneticPr fontId="51"/>
  </si>
  <si>
    <t>並びに指導計画に位置づけるとともに、その評価及び改善に努めていますか。</t>
    <phoneticPr fontId="51"/>
  </si>
  <si>
    <t>　⑫　食中毒対策は適切に行っていますか。</t>
    <rPh sb="3" eb="6">
      <t>ショクチュウドク</t>
    </rPh>
    <rPh sb="6" eb="8">
      <t>タイサク</t>
    </rPh>
    <rPh sb="9" eb="11">
      <t>テキセツ</t>
    </rPh>
    <rPh sb="12" eb="13">
      <t>オコナ</t>
    </rPh>
    <phoneticPr fontId="51"/>
  </si>
  <si>
    <t>２３　会計処理状況</t>
    <phoneticPr fontId="51"/>
  </si>
  <si>
    <t>（1）保護者からの費用徴収等の状況</t>
    <rPh sb="3" eb="6">
      <t>ホゴシャ</t>
    </rPh>
    <rPh sb="9" eb="11">
      <t>ヒヨウ</t>
    </rPh>
    <rPh sb="11" eb="13">
      <t>チョウシュウ</t>
    </rPh>
    <rPh sb="13" eb="14">
      <t>トウ</t>
    </rPh>
    <phoneticPr fontId="51"/>
  </si>
  <si>
    <t>徴収</t>
    <rPh sb="0" eb="2">
      <t>チョウシュウ</t>
    </rPh>
    <phoneticPr fontId="51"/>
  </si>
  <si>
    <t>負　担　金　額　等</t>
    <rPh sb="0" eb="1">
      <t>フ</t>
    </rPh>
    <rPh sb="2" eb="3">
      <t>ニナ</t>
    </rPh>
    <rPh sb="4" eb="5">
      <t>キン</t>
    </rPh>
    <rPh sb="6" eb="7">
      <t>ガク</t>
    </rPh>
    <rPh sb="8" eb="9">
      <t>トウ</t>
    </rPh>
    <phoneticPr fontId="51"/>
  </si>
  <si>
    <t>延  長  保  育  料</t>
    <rPh sb="0" eb="1">
      <t>エン</t>
    </rPh>
    <rPh sb="3" eb="4">
      <t>チョウ</t>
    </rPh>
    <rPh sb="6" eb="7">
      <t>タモツ</t>
    </rPh>
    <rPh sb="9" eb="10">
      <t>イク</t>
    </rPh>
    <rPh sb="12" eb="13">
      <t>リョウ</t>
    </rPh>
    <phoneticPr fontId="51"/>
  </si>
  <si>
    <t>（例）１時間</t>
    <rPh sb="1" eb="2">
      <t>レイ</t>
    </rPh>
    <rPh sb="4" eb="6">
      <t>ジカン</t>
    </rPh>
    <phoneticPr fontId="51"/>
  </si>
  <si>
    <t xml:space="preserve"> </t>
    <phoneticPr fontId="51"/>
  </si>
  <si>
    <t>一時預かり料</t>
    <rPh sb="0" eb="1">
      <t>イッ</t>
    </rPh>
    <rPh sb="1" eb="2">
      <t>トキ</t>
    </rPh>
    <rPh sb="2" eb="3">
      <t>アズ</t>
    </rPh>
    <rPh sb="5" eb="6">
      <t>リョウ</t>
    </rPh>
    <phoneticPr fontId="51"/>
  </si>
  <si>
    <t>（例）１日</t>
    <rPh sb="1" eb="2">
      <t>レイ</t>
    </rPh>
    <rPh sb="4" eb="5">
      <t>イチニチ</t>
    </rPh>
    <phoneticPr fontId="51"/>
  </si>
  <si>
    <t>特定保育料</t>
    <rPh sb="0" eb="2">
      <t>トクテイ</t>
    </rPh>
    <rPh sb="2" eb="3">
      <t>タモツ</t>
    </rPh>
    <rPh sb="3" eb="4">
      <t>イク</t>
    </rPh>
    <rPh sb="4" eb="5">
      <t>リョウ</t>
    </rPh>
    <phoneticPr fontId="51"/>
  </si>
  <si>
    <t>（例）月額</t>
    <rPh sb="1" eb="2">
      <t>レイ</t>
    </rPh>
    <rPh sb="3" eb="5">
      <t>ゲツガク</t>
    </rPh>
    <phoneticPr fontId="51"/>
  </si>
  <si>
    <t>○○保育料</t>
    <rPh sb="2" eb="3">
      <t>タモツ</t>
    </rPh>
    <rPh sb="3" eb="4">
      <t>イク</t>
    </rPh>
    <rPh sb="4" eb="5">
      <t>リョウ</t>
    </rPh>
    <phoneticPr fontId="51"/>
  </si>
  <si>
    <t>児　童  給  食  費
（児童主食費）</t>
    <rPh sb="0" eb="1">
      <t>ジ</t>
    </rPh>
    <rPh sb="2" eb="3">
      <t>ワラベ</t>
    </rPh>
    <rPh sb="5" eb="6">
      <t>キュウ</t>
    </rPh>
    <rPh sb="8" eb="9">
      <t>ショク</t>
    </rPh>
    <rPh sb="11" eb="12">
      <t>ヒ</t>
    </rPh>
    <rPh sb="14" eb="16">
      <t>ジドウ</t>
    </rPh>
    <rPh sb="16" eb="18">
      <t>シュショク</t>
    </rPh>
    <rPh sb="18" eb="19">
      <t>ヒ</t>
    </rPh>
    <phoneticPr fontId="51"/>
  </si>
  <si>
    <t>月額</t>
    <rPh sb="0" eb="1">
      <t>ツキ</t>
    </rPh>
    <rPh sb="1" eb="2">
      <t>ガク</t>
    </rPh>
    <phoneticPr fontId="51"/>
  </si>
  <si>
    <t>職  員  給  食  費</t>
    <rPh sb="0" eb="1">
      <t>ショク</t>
    </rPh>
    <rPh sb="3" eb="4">
      <t>イン</t>
    </rPh>
    <rPh sb="6" eb="7">
      <t>キュウ</t>
    </rPh>
    <rPh sb="9" eb="10">
      <t>ショク</t>
    </rPh>
    <rPh sb="12" eb="13">
      <t>ヒ</t>
    </rPh>
    <phoneticPr fontId="51"/>
  </si>
  <si>
    <t>教     　材　     費</t>
    <rPh sb="0" eb="1">
      <t>キョウ</t>
    </rPh>
    <rPh sb="7" eb="8">
      <t>ザイ</t>
    </rPh>
    <rPh sb="14" eb="15">
      <t>ヒ</t>
    </rPh>
    <phoneticPr fontId="51"/>
  </si>
  <si>
    <t>年（月）額</t>
    <rPh sb="0" eb="1">
      <t>ネン</t>
    </rPh>
    <rPh sb="2" eb="3">
      <t>ツキ</t>
    </rPh>
    <rPh sb="4" eb="5">
      <t>ガク</t>
    </rPh>
    <phoneticPr fontId="51"/>
  </si>
  <si>
    <t>（左の経費の使用内容）</t>
    <rPh sb="1" eb="2">
      <t>ヒダリ</t>
    </rPh>
    <rPh sb="3" eb="5">
      <t>ケイヒ</t>
    </rPh>
    <rPh sb="6" eb="8">
      <t>シヨウ</t>
    </rPh>
    <rPh sb="8" eb="10">
      <t>ナイヨウ</t>
    </rPh>
    <phoneticPr fontId="51"/>
  </si>
  <si>
    <t>保  護  者  会  費</t>
    <rPh sb="0" eb="1">
      <t>タモツ</t>
    </rPh>
    <rPh sb="3" eb="4">
      <t>マモル</t>
    </rPh>
    <rPh sb="6" eb="7">
      <t>モノ</t>
    </rPh>
    <rPh sb="9" eb="10">
      <t>カイ</t>
    </rPh>
    <rPh sb="12" eb="13">
      <t>ヒ</t>
    </rPh>
    <phoneticPr fontId="51"/>
  </si>
  <si>
    <t>そ　　　の　　　他</t>
    <rPh sb="8" eb="9">
      <t>タ</t>
    </rPh>
    <phoneticPr fontId="51"/>
  </si>
  <si>
    <t>費（代）</t>
    <rPh sb="0" eb="1">
      <t>ヒ</t>
    </rPh>
    <rPh sb="2" eb="3">
      <t>ダイ</t>
    </rPh>
    <phoneticPr fontId="51"/>
  </si>
  <si>
    <t>（左の経費の使用内容）</t>
    <phoneticPr fontId="51"/>
  </si>
  <si>
    <t>（注） 1  「保育料」とは別に別途徴収しているものすべてを記入してください。</t>
    <rPh sb="30" eb="32">
      <t>キニュウ</t>
    </rPh>
    <phoneticPr fontId="51"/>
  </si>
  <si>
    <t>　　　2  延長保育又は一時預かり料等について、保育時間等により料金が異なる場合又は飲食費等を徴収している場合は、区分して記入してください。</t>
    <rPh sb="6" eb="8">
      <t>エンチョウ</t>
    </rPh>
    <rPh sb="8" eb="10">
      <t>ホイク</t>
    </rPh>
    <rPh sb="10" eb="11">
      <t>マタ</t>
    </rPh>
    <rPh sb="12" eb="14">
      <t>イチジ</t>
    </rPh>
    <rPh sb="14" eb="15">
      <t>アズ</t>
    </rPh>
    <rPh sb="17" eb="18">
      <t>リョウ</t>
    </rPh>
    <rPh sb="18" eb="19">
      <t>トウ</t>
    </rPh>
    <rPh sb="24" eb="26">
      <t>ホイク</t>
    </rPh>
    <rPh sb="26" eb="29">
      <t>ジカントウ</t>
    </rPh>
    <rPh sb="32" eb="34">
      <t>リョウキン</t>
    </rPh>
    <rPh sb="35" eb="36">
      <t>コト</t>
    </rPh>
    <rPh sb="38" eb="40">
      <t>バアイ</t>
    </rPh>
    <rPh sb="40" eb="41">
      <t>マタ</t>
    </rPh>
    <rPh sb="42" eb="45">
      <t>インショクヒ</t>
    </rPh>
    <rPh sb="45" eb="46">
      <t>トウ</t>
    </rPh>
    <rPh sb="47" eb="49">
      <t>チョウシュウ</t>
    </rPh>
    <rPh sb="53" eb="55">
      <t>バアイ</t>
    </rPh>
    <rPh sb="57" eb="59">
      <t>クブン</t>
    </rPh>
    <rPh sb="61" eb="63">
      <t>キニュウ</t>
    </rPh>
    <phoneticPr fontId="51"/>
  </si>
  <si>
    <t>運営費上の保育単価</t>
    <rPh sb="0" eb="3">
      <t>ウンエイヒ</t>
    </rPh>
    <rPh sb="3" eb="4">
      <t>ジョウ</t>
    </rPh>
    <rPh sb="5" eb="7">
      <t>ホイク</t>
    </rPh>
    <rPh sb="7" eb="9">
      <t>タンカ</t>
    </rPh>
    <phoneticPr fontId="51"/>
  </si>
  <si>
    <t>利　用　料　（月　額）</t>
    <rPh sb="0" eb="1">
      <t>リ</t>
    </rPh>
    <rPh sb="2" eb="3">
      <t>ヨウ</t>
    </rPh>
    <rPh sb="4" eb="5">
      <t>リョウ</t>
    </rPh>
    <rPh sb="7" eb="8">
      <t>ゲツ</t>
    </rPh>
    <rPh sb="9" eb="10">
      <t>ガク</t>
    </rPh>
    <phoneticPr fontId="51"/>
  </si>
  <si>
    <t>本年度</t>
    <rPh sb="0" eb="3">
      <t>ホンネンド</t>
    </rPh>
    <phoneticPr fontId="51"/>
  </si>
  <si>
    <t>上半期</t>
    <rPh sb="0" eb="3">
      <t>カミハンキ</t>
    </rPh>
    <phoneticPr fontId="51"/>
  </si>
  <si>
    <t>下半期</t>
    <rPh sb="0" eb="3">
      <t>シモハンキ</t>
    </rPh>
    <phoneticPr fontId="51"/>
  </si>
  <si>
    <t>０歳児</t>
    <rPh sb="1" eb="3">
      <t>サイジ</t>
    </rPh>
    <phoneticPr fontId="2"/>
  </si>
  <si>
    <t>０歳児</t>
    <rPh sb="1" eb="3">
      <t>サイジ</t>
    </rPh>
    <phoneticPr fontId="51"/>
  </si>
  <si>
    <t>１・２歳児</t>
    <rPh sb="3" eb="5">
      <t>サイジ</t>
    </rPh>
    <phoneticPr fontId="51"/>
  </si>
  <si>
    <t>３歳児</t>
    <rPh sb="1" eb="3">
      <t>サイジ</t>
    </rPh>
    <phoneticPr fontId="2"/>
  </si>
  <si>
    <t>３歳児</t>
    <rPh sb="1" eb="3">
      <t>サイジ</t>
    </rPh>
    <phoneticPr fontId="51"/>
  </si>
  <si>
    <t>４歳以上児</t>
    <rPh sb="1" eb="5">
      <t>サイジ</t>
    </rPh>
    <phoneticPr fontId="51"/>
  </si>
  <si>
    <t>①　保護者等から費用徴収している場合（保護者会を除く。）、徴収簿を作成していますか。</t>
    <rPh sb="29" eb="31">
      <t>チョウシュウ</t>
    </rPh>
    <rPh sb="31" eb="32">
      <t>ボ</t>
    </rPh>
    <rPh sb="33" eb="35">
      <t>サクセイ</t>
    </rPh>
    <phoneticPr fontId="51"/>
  </si>
  <si>
    <t>②　保護者等から費用徴収している場合（保護者会を除く。）、施設の収入科目に計上して会計処理を
　　 していますか。</t>
    <rPh sb="2" eb="5">
      <t>ホゴシャ</t>
    </rPh>
    <rPh sb="5" eb="6">
      <t>トウ</t>
    </rPh>
    <rPh sb="8" eb="10">
      <t>ヒヨウ</t>
    </rPh>
    <rPh sb="10" eb="12">
      <t>チョウシュウ</t>
    </rPh>
    <rPh sb="16" eb="18">
      <t>バアイ</t>
    </rPh>
    <rPh sb="19" eb="22">
      <t>ホゴシャ</t>
    </rPh>
    <rPh sb="22" eb="23">
      <t>カイ</t>
    </rPh>
    <rPh sb="24" eb="25">
      <t>ノゾ</t>
    </rPh>
    <rPh sb="29" eb="31">
      <t>シセツ</t>
    </rPh>
    <rPh sb="32" eb="34">
      <t>シュウニュウ</t>
    </rPh>
    <rPh sb="34" eb="36">
      <t>カモク</t>
    </rPh>
    <rPh sb="37" eb="39">
      <t>ケイジョウ</t>
    </rPh>
    <rPh sb="41" eb="43">
      <t>カイケイ</t>
    </rPh>
    <rPh sb="43" eb="45">
      <t>ショリ</t>
    </rPh>
    <phoneticPr fontId="51"/>
  </si>
  <si>
    <t>③　実費相当額を保護者等から費用徴収している場合、予めその積算根拠を明確に説明、同意を得ていますか。</t>
    <rPh sb="2" eb="4">
      <t>ジッピ</t>
    </rPh>
    <rPh sb="4" eb="6">
      <t>ソウトウブン</t>
    </rPh>
    <rPh sb="6" eb="7">
      <t>ガク</t>
    </rPh>
    <rPh sb="8" eb="11">
      <t>ホゴシャ</t>
    </rPh>
    <rPh sb="11" eb="12">
      <t>トウ</t>
    </rPh>
    <rPh sb="14" eb="16">
      <t>ヒヨウ</t>
    </rPh>
    <rPh sb="16" eb="18">
      <t>チョウシュウ</t>
    </rPh>
    <rPh sb="22" eb="24">
      <t>バアイ</t>
    </rPh>
    <rPh sb="25" eb="26">
      <t>アラカジ</t>
    </rPh>
    <rPh sb="29" eb="31">
      <t>セキサン</t>
    </rPh>
    <rPh sb="31" eb="33">
      <t>コンキョ</t>
    </rPh>
    <rPh sb="34" eb="36">
      <t>メイカク</t>
    </rPh>
    <rPh sb="37" eb="39">
      <t>セツメイ</t>
    </rPh>
    <rPh sb="40" eb="42">
      <t>ドウイ</t>
    </rPh>
    <rPh sb="43" eb="44">
      <t>エ</t>
    </rPh>
    <phoneticPr fontId="51"/>
  </si>
  <si>
    <t>【　付　属　資　料　】</t>
    <rPh sb="2" eb="3">
      <t>ヅケ</t>
    </rPh>
    <rPh sb="4" eb="5">
      <t>ゾク</t>
    </rPh>
    <rPh sb="6" eb="7">
      <t>シ</t>
    </rPh>
    <rPh sb="8" eb="9">
      <t>リョウ</t>
    </rPh>
    <phoneticPr fontId="2"/>
  </si>
  <si>
    <t>保育室等の状況</t>
    <rPh sb="0" eb="3">
      <t>ホイクシツ</t>
    </rPh>
    <rPh sb="3" eb="4">
      <t>トウ</t>
    </rPh>
    <rPh sb="5" eb="7">
      <t>ジョウキョウ</t>
    </rPh>
    <phoneticPr fontId="2"/>
  </si>
  <si>
    <t>〈監査資料作成基準日現在）</t>
    <rPh sb="1" eb="3">
      <t>カンサ</t>
    </rPh>
    <rPh sb="3" eb="5">
      <t>シリョウ</t>
    </rPh>
    <rPh sb="5" eb="7">
      <t>サクセイ</t>
    </rPh>
    <rPh sb="7" eb="9">
      <t>キジュン</t>
    </rPh>
    <rPh sb="9" eb="10">
      <t>ビ</t>
    </rPh>
    <rPh sb="10" eb="12">
      <t>ゲンザイ</t>
    </rPh>
    <phoneticPr fontId="2"/>
  </si>
  <si>
    <t>年齢区分</t>
    <rPh sb="0" eb="2">
      <t>ネンレイ</t>
    </rPh>
    <rPh sb="2" eb="4">
      <t>クブン</t>
    </rPh>
    <phoneticPr fontId="2"/>
  </si>
  <si>
    <t>面積基準による算定</t>
    <rPh sb="0" eb="2">
      <t>メンセキ</t>
    </rPh>
    <rPh sb="2" eb="4">
      <t>キジュン</t>
    </rPh>
    <rPh sb="7" eb="9">
      <t>サンテイ</t>
    </rPh>
    <phoneticPr fontId="2"/>
  </si>
  <si>
    <t>認可（現有）</t>
    <rPh sb="0" eb="2">
      <t>ニンカ</t>
    </rPh>
    <rPh sb="3" eb="5">
      <t>ゲンユウ</t>
    </rPh>
    <phoneticPr fontId="2"/>
  </si>
  <si>
    <t>適否</t>
    <rPh sb="0" eb="2">
      <t>テキヒ</t>
    </rPh>
    <phoneticPr fontId="2"/>
  </si>
  <si>
    <t>2歳未満</t>
    <rPh sb="1" eb="2">
      <t>サイ</t>
    </rPh>
    <rPh sb="2" eb="4">
      <t>ミマン</t>
    </rPh>
    <phoneticPr fontId="2"/>
  </si>
  <si>
    <t>乳児室・ほふく室</t>
    <rPh sb="0" eb="2">
      <t>ニュウジ</t>
    </rPh>
    <rPh sb="2" eb="3">
      <t>シツ</t>
    </rPh>
    <rPh sb="7" eb="8">
      <t>シツ</t>
    </rPh>
    <phoneticPr fontId="2"/>
  </si>
  <si>
    <t>㎡×</t>
    <phoneticPr fontId="2"/>
  </si>
  <si>
    <t>人＝</t>
    <rPh sb="0" eb="1">
      <t>ニン</t>
    </rPh>
    <phoneticPr fontId="2"/>
  </si>
  <si>
    <t>㎡</t>
    <phoneticPr fontId="2"/>
  </si>
  <si>
    <t>①</t>
    <phoneticPr fontId="2"/>
  </si>
  <si>
    <t>　　</t>
  </si>
  <si>
    <t>2歳以上</t>
    <rPh sb="1" eb="2">
      <t>サイ</t>
    </rPh>
    <rPh sb="2" eb="4">
      <t>イジョウ</t>
    </rPh>
    <phoneticPr fontId="2"/>
  </si>
  <si>
    <t>保育室及び遊戯室 (合計）                              （1人につき1.98㎡）</t>
    <rPh sb="0" eb="2">
      <t>ホイク</t>
    </rPh>
    <rPh sb="2" eb="3">
      <t>シツ</t>
    </rPh>
    <rPh sb="3" eb="4">
      <t>オヨ</t>
    </rPh>
    <rPh sb="5" eb="8">
      <t>ユウギシツ</t>
    </rPh>
    <rPh sb="10" eb="12">
      <t>ゴウケイ</t>
    </rPh>
    <rPh sb="45" eb="46">
      <t>ニン</t>
    </rPh>
    <phoneticPr fontId="2"/>
  </si>
  <si>
    <t>㎡×</t>
    <phoneticPr fontId="2"/>
  </si>
  <si>
    <t>㎡</t>
    <phoneticPr fontId="2"/>
  </si>
  <si>
    <t>　</t>
  </si>
  <si>
    <t>屋外遊技場</t>
    <rPh sb="0" eb="2">
      <t>オクガイ</t>
    </rPh>
    <rPh sb="2" eb="5">
      <t>ユウギジョウ</t>
    </rPh>
    <phoneticPr fontId="2"/>
  </si>
  <si>
    <t>（注）年齢区分は現在の満年齢により人数算定する。</t>
    <rPh sb="1" eb="2">
      <t>チュウ</t>
    </rPh>
    <rPh sb="3" eb="5">
      <t>ネンレイ</t>
    </rPh>
    <rPh sb="5" eb="7">
      <t>クブン</t>
    </rPh>
    <rPh sb="8" eb="10">
      <t>ゲンザイ</t>
    </rPh>
    <rPh sb="11" eb="14">
      <t>マンネンレイ</t>
    </rPh>
    <rPh sb="17" eb="18">
      <t>ニン</t>
    </rPh>
    <rPh sb="18" eb="19">
      <t>スウ</t>
    </rPh>
    <rPh sb="19" eb="21">
      <t>サンテイ</t>
    </rPh>
    <phoneticPr fontId="2"/>
  </si>
  <si>
    <t>（注）平成26年2月27日以降新たに設置する場合及び保育室の床面積の変更を伴う増改築を行う場合は、満2歳以上の幼児に係る面積は、常時保育を行う部屋のみで、幼児1人につき1.98㎡以上という基準を満たすことが望ましい。　</t>
    <rPh sb="0" eb="1">
      <t>チュウ</t>
    </rPh>
    <rPh sb="2" eb="3">
      <t>アラ</t>
    </rPh>
    <rPh sb="3" eb="5">
      <t>ヘイセイ</t>
    </rPh>
    <rPh sb="7" eb="8">
      <t>ネン</t>
    </rPh>
    <rPh sb="9" eb="10">
      <t>ガツ</t>
    </rPh>
    <rPh sb="12" eb="13">
      <t>ヒ</t>
    </rPh>
    <rPh sb="13" eb="15">
      <t>イコウ</t>
    </rPh>
    <rPh sb="18" eb="20">
      <t>セッチ</t>
    </rPh>
    <rPh sb="22" eb="24">
      <t>バアイ</t>
    </rPh>
    <rPh sb="24" eb="25">
      <t>オヨ</t>
    </rPh>
    <rPh sb="26" eb="29">
      <t>ホイクシツ</t>
    </rPh>
    <rPh sb="30" eb="33">
      <t>ユカメンセキ</t>
    </rPh>
    <rPh sb="34" eb="36">
      <t>ヘンコウ</t>
    </rPh>
    <rPh sb="37" eb="38">
      <t>トモナ</t>
    </rPh>
    <rPh sb="39" eb="42">
      <t>ゾウカイチク</t>
    </rPh>
    <rPh sb="43" eb="44">
      <t>オコナ</t>
    </rPh>
    <rPh sb="45" eb="47">
      <t>バアイ</t>
    </rPh>
    <rPh sb="49" eb="50">
      <t>マン</t>
    </rPh>
    <rPh sb="51" eb="52">
      <t>サイ</t>
    </rPh>
    <rPh sb="52" eb="54">
      <t>イジョウ</t>
    </rPh>
    <rPh sb="55" eb="57">
      <t>ヨウジ</t>
    </rPh>
    <rPh sb="58" eb="59">
      <t>カカ</t>
    </rPh>
    <rPh sb="60" eb="62">
      <t>メンセキ</t>
    </rPh>
    <rPh sb="64" eb="66">
      <t>ジョウジ</t>
    </rPh>
    <rPh sb="66" eb="68">
      <t>ホイク</t>
    </rPh>
    <rPh sb="69" eb="70">
      <t>オコナ</t>
    </rPh>
    <rPh sb="71" eb="73">
      <t>ヘヤ</t>
    </rPh>
    <rPh sb="77" eb="79">
      <t>ヨウジ</t>
    </rPh>
    <rPh sb="80" eb="81">
      <t>ニン</t>
    </rPh>
    <rPh sb="89" eb="91">
      <t>イジョウ</t>
    </rPh>
    <rPh sb="94" eb="96">
      <t>キジュン</t>
    </rPh>
    <rPh sb="97" eb="98">
      <t>ミ</t>
    </rPh>
    <rPh sb="103" eb="104">
      <t>ノゾ</t>
    </rPh>
    <phoneticPr fontId="2"/>
  </si>
  <si>
    <t>①の面積が満たされていない場合</t>
    <rPh sb="2" eb="4">
      <t>メンセキ</t>
    </rPh>
    <rPh sb="5" eb="6">
      <t>ミ</t>
    </rPh>
    <rPh sb="13" eb="15">
      <t>バアイ</t>
    </rPh>
    <phoneticPr fontId="2"/>
  </si>
  <si>
    <t>＊平成25年4月1日現在既に存する認定こども園については、下表を適用する。（ただし、25年4月1日以後に建築又は乳児室の面積の変更を伴い増築又は改築されたものについては、本表は適用しない）</t>
    <rPh sb="1" eb="3">
      <t>ヘイセイ</t>
    </rPh>
    <rPh sb="5" eb="6">
      <t>ネン</t>
    </rPh>
    <rPh sb="7" eb="8">
      <t>ガツ</t>
    </rPh>
    <rPh sb="9" eb="10">
      <t>ニチ</t>
    </rPh>
    <rPh sb="10" eb="12">
      <t>ゲンザイ</t>
    </rPh>
    <rPh sb="12" eb="13">
      <t>スデ</t>
    </rPh>
    <rPh sb="14" eb="15">
      <t>ソン</t>
    </rPh>
    <rPh sb="29" eb="31">
      <t>カヒョウ</t>
    </rPh>
    <rPh sb="32" eb="34">
      <t>テキヨウ</t>
    </rPh>
    <rPh sb="44" eb="45">
      <t>ネン</t>
    </rPh>
    <rPh sb="46" eb="47">
      <t>ガツ</t>
    </rPh>
    <rPh sb="48" eb="49">
      <t>ニチ</t>
    </rPh>
    <rPh sb="49" eb="51">
      <t>イゴ</t>
    </rPh>
    <rPh sb="52" eb="54">
      <t>ケンチク</t>
    </rPh>
    <rPh sb="54" eb="55">
      <t>マタ</t>
    </rPh>
    <rPh sb="56" eb="58">
      <t>ニュウジ</t>
    </rPh>
    <rPh sb="58" eb="59">
      <t>シツ</t>
    </rPh>
    <rPh sb="60" eb="62">
      <t>メンセキ</t>
    </rPh>
    <rPh sb="63" eb="65">
      <t>ヘンコウ</t>
    </rPh>
    <rPh sb="66" eb="67">
      <t>トモナ</t>
    </rPh>
    <rPh sb="68" eb="70">
      <t>ゾウチク</t>
    </rPh>
    <rPh sb="70" eb="71">
      <t>マタ</t>
    </rPh>
    <rPh sb="72" eb="74">
      <t>カイチク</t>
    </rPh>
    <rPh sb="85" eb="87">
      <t>ホンピョウ</t>
    </rPh>
    <rPh sb="88" eb="90">
      <t>テキヨウ</t>
    </rPh>
    <phoneticPr fontId="2"/>
  </si>
  <si>
    <t>ほふくしない子</t>
    <rPh sb="6" eb="7">
      <t>コ</t>
    </rPh>
    <phoneticPr fontId="2"/>
  </si>
  <si>
    <t>ほふくする子</t>
    <rPh sb="5" eb="6">
      <t>コ</t>
    </rPh>
    <phoneticPr fontId="2"/>
  </si>
  <si>
    <t>（注）1</t>
    <rPh sb="1" eb="2">
      <t>チュウ</t>
    </rPh>
    <phoneticPr fontId="2"/>
  </si>
  <si>
    <t>「ほふくする子」には（歩く子）を含みます。</t>
    <rPh sb="6" eb="7">
      <t>コ</t>
    </rPh>
    <rPh sb="11" eb="12">
      <t>アル</t>
    </rPh>
    <rPh sb="13" eb="14">
      <t>コ</t>
    </rPh>
    <rPh sb="16" eb="17">
      <t>フク</t>
    </rPh>
    <phoneticPr fontId="2"/>
  </si>
  <si>
    <t>認可面積欄は、認可書類にて確認してください。</t>
    <rPh sb="0" eb="2">
      <t>ニンカ</t>
    </rPh>
    <rPh sb="2" eb="4">
      <t>メンセキ</t>
    </rPh>
    <rPh sb="4" eb="5">
      <t>ラン</t>
    </rPh>
    <rPh sb="7" eb="9">
      <t>ニンカ</t>
    </rPh>
    <rPh sb="9" eb="11">
      <t>ショルイ</t>
    </rPh>
    <rPh sb="13" eb="15">
      <t>カクニン</t>
    </rPh>
    <phoneticPr fontId="2"/>
  </si>
  <si>
    <t>２　時間帯別保育教諭配置表</t>
    <rPh sb="2" eb="3">
      <t>トキ</t>
    </rPh>
    <rPh sb="3" eb="4">
      <t>アイダ</t>
    </rPh>
    <rPh sb="4" eb="5">
      <t>オビ</t>
    </rPh>
    <rPh sb="5" eb="6">
      <t>ベツ</t>
    </rPh>
    <rPh sb="10" eb="11">
      <t>クバ</t>
    </rPh>
    <rPh sb="11" eb="12">
      <t>オキ</t>
    </rPh>
    <rPh sb="12" eb="13">
      <t>ヒョウ</t>
    </rPh>
    <phoneticPr fontId="2"/>
  </si>
  <si>
    <t>監査資料作成基準日の属する週の状況において記入してください。</t>
    <rPh sb="10" eb="11">
      <t>ゾク</t>
    </rPh>
    <rPh sb="13" eb="14">
      <t>シュウ</t>
    </rPh>
    <rPh sb="15" eb="17">
      <t>ジョウキョウ</t>
    </rPh>
    <rPh sb="21" eb="23">
      <t>キニュウ</t>
    </rPh>
    <phoneticPr fontId="2"/>
  </si>
  <si>
    <t>認定こども園名称：</t>
    <rPh sb="0" eb="2">
      <t>ニンテイ</t>
    </rPh>
    <rPh sb="5" eb="6">
      <t>エン</t>
    </rPh>
    <rPh sb="6" eb="8">
      <t>メイショウ</t>
    </rPh>
    <phoneticPr fontId="2"/>
  </si>
  <si>
    <r>
      <t>区分〔　</t>
    </r>
    <r>
      <rPr>
        <b/>
        <u/>
        <sz val="10"/>
        <rFont val="ＭＳ ゴシック"/>
        <family val="3"/>
        <charset val="128"/>
      </rPr>
      <t>平　日</t>
    </r>
    <r>
      <rPr>
        <sz val="10"/>
        <rFont val="ＭＳ ゴシック"/>
        <family val="3"/>
        <charset val="128"/>
      </rPr>
      <t>・土曜日　〕</t>
    </r>
    <rPh sb="0" eb="2">
      <t>クブン</t>
    </rPh>
    <phoneticPr fontId="2"/>
  </si>
  <si>
    <t>職員の
勤務時間</t>
    <rPh sb="0" eb="2">
      <t>ショクイン</t>
    </rPh>
    <rPh sb="4" eb="6">
      <t>キンム</t>
    </rPh>
    <rPh sb="6" eb="8">
      <t>ジカン</t>
    </rPh>
    <phoneticPr fontId="2"/>
  </si>
  <si>
    <t>４歳以上児</t>
    <rPh sb="1" eb="2">
      <t>サイ</t>
    </rPh>
    <rPh sb="2" eb="4">
      <t>イジョウ</t>
    </rPh>
    <rPh sb="4" eb="5">
      <t>ジ</t>
    </rPh>
    <phoneticPr fontId="2"/>
  </si>
  <si>
    <t>利用児計</t>
    <rPh sb="0" eb="2">
      <t>リヨウ</t>
    </rPh>
    <rPh sb="2" eb="3">
      <t>ジ</t>
    </rPh>
    <rPh sb="3" eb="4">
      <t>ケイ</t>
    </rPh>
    <phoneticPr fontId="2"/>
  </si>
  <si>
    <t>必要職員数計算</t>
    <rPh sb="0" eb="2">
      <t>ヒツヨウ</t>
    </rPh>
    <rPh sb="2" eb="4">
      <t>ショクイン</t>
    </rPh>
    <rPh sb="4" eb="5">
      <t>スウ</t>
    </rPh>
    <rPh sb="5" eb="7">
      <t>ケイサン</t>
    </rPh>
    <phoneticPr fontId="2"/>
  </si>
  <si>
    <t>氏名</t>
    <rPh sb="0" eb="2">
      <t>シメイ</t>
    </rPh>
    <phoneticPr fontId="2"/>
  </si>
  <si>
    <t>保有資格</t>
    <rPh sb="0" eb="2">
      <t>ホユウ</t>
    </rPh>
    <rPh sb="2" eb="4">
      <t>シカク</t>
    </rPh>
    <phoneticPr fontId="2"/>
  </si>
  <si>
    <t>シ　フ　ト</t>
    <phoneticPr fontId="2"/>
  </si>
  <si>
    <t>福島花子</t>
    <rPh sb="0" eb="2">
      <t>フクシマ</t>
    </rPh>
    <rPh sb="2" eb="4">
      <t>ハナコ</t>
    </rPh>
    <phoneticPr fontId="2"/>
  </si>
  <si>
    <t>休憩（45分）</t>
    <rPh sb="0" eb="2">
      <t>キュウケイ</t>
    </rPh>
    <rPh sb="5" eb="6">
      <t>プン</t>
    </rPh>
    <phoneticPr fontId="2"/>
  </si>
  <si>
    <t>～</t>
  </si>
  <si>
    <t>注）1</t>
    <rPh sb="0" eb="1">
      <t>チュウ</t>
    </rPh>
    <phoneticPr fontId="2"/>
  </si>
  <si>
    <t>シフトの表に記載の時間と、職員の勤務時間に差異がないよう確認すること。</t>
    <rPh sb="4" eb="5">
      <t>ヒョウ</t>
    </rPh>
    <rPh sb="6" eb="8">
      <t>キサイ</t>
    </rPh>
    <rPh sb="9" eb="11">
      <t>ジカン</t>
    </rPh>
    <rPh sb="13" eb="15">
      <t>ショクイン</t>
    </rPh>
    <rPh sb="16" eb="18">
      <t>キンム</t>
    </rPh>
    <rPh sb="18" eb="20">
      <t>ジカン</t>
    </rPh>
    <rPh sb="21" eb="23">
      <t>サイ</t>
    </rPh>
    <rPh sb="28" eb="30">
      <t>カクニン</t>
    </rPh>
    <phoneticPr fontId="2"/>
  </si>
  <si>
    <r>
      <t>区分〔　平　日・</t>
    </r>
    <r>
      <rPr>
        <b/>
        <u/>
        <sz val="10"/>
        <rFont val="ＭＳ ゴシック"/>
        <family val="3"/>
        <charset val="128"/>
      </rPr>
      <t>土曜日</t>
    </r>
    <r>
      <rPr>
        <sz val="10"/>
        <rFont val="ＭＳ ゴシック"/>
        <family val="3"/>
        <charset val="128"/>
      </rPr>
      <t>　〕</t>
    </r>
    <rPh sb="0" eb="2">
      <t>クブン</t>
    </rPh>
    <phoneticPr fontId="2"/>
  </si>
  <si>
    <t>※他の文字等は入力できません。</t>
    <rPh sb="1" eb="2">
      <t>タ</t>
    </rPh>
    <rPh sb="3" eb="5">
      <t>モジ</t>
    </rPh>
    <rPh sb="5" eb="6">
      <t>トウ</t>
    </rPh>
    <rPh sb="7" eb="9">
      <t>ニュウリョク</t>
    </rPh>
    <phoneticPr fontId="2"/>
  </si>
  <si>
    <t>（1）施設平面図</t>
    <phoneticPr fontId="2"/>
  </si>
  <si>
    <t>（2）運営規程（園則）又はこれに代わる規程等の写し（事務分担表を含む。）</t>
    <rPh sb="3" eb="5">
      <t>ウンエイ</t>
    </rPh>
    <rPh sb="8" eb="10">
      <t>エンソク</t>
    </rPh>
    <rPh sb="11" eb="12">
      <t>マタ</t>
    </rPh>
    <rPh sb="16" eb="17">
      <t>カ</t>
    </rPh>
    <phoneticPr fontId="2"/>
  </si>
  <si>
    <t>（3）就業規則又はこれに代わる規則等の写し（職員の労働条件（勤務時間、休憩時間等）が確認できるもの。）</t>
    <rPh sb="7" eb="8">
      <t>マタ</t>
    </rPh>
    <rPh sb="12" eb="13">
      <t>カ</t>
    </rPh>
    <phoneticPr fontId="2"/>
  </si>
  <si>
    <t>（4）労務管理関係資料</t>
    <rPh sb="3" eb="5">
      <t>ロウム</t>
    </rPh>
    <rPh sb="5" eb="7">
      <t>カンリ</t>
    </rPh>
    <rPh sb="7" eb="9">
      <t>カンケイ</t>
    </rPh>
    <rPh sb="9" eb="11">
      <t>シリョウ</t>
    </rPh>
    <phoneticPr fontId="2"/>
  </si>
  <si>
    <t>（6）外部会計監査の結果（該当施設のみ。指摘等が記載された資料）</t>
    <rPh sb="3" eb="5">
      <t>ガイブ</t>
    </rPh>
    <rPh sb="5" eb="7">
      <t>カイケイ</t>
    </rPh>
    <rPh sb="7" eb="9">
      <t>カンサ</t>
    </rPh>
    <rPh sb="10" eb="12">
      <t>ケッカ</t>
    </rPh>
    <rPh sb="13" eb="15">
      <t>ガイトウ</t>
    </rPh>
    <rPh sb="15" eb="17">
      <t>シセツ</t>
    </rPh>
    <rPh sb="20" eb="22">
      <t>シテキ</t>
    </rPh>
    <rPh sb="22" eb="23">
      <t>ナド</t>
    </rPh>
    <rPh sb="24" eb="26">
      <t>キサイ</t>
    </rPh>
    <rPh sb="29" eb="31">
      <t>シリョウ</t>
    </rPh>
    <phoneticPr fontId="2"/>
  </si>
  <si>
    <t>（7）監査直近月の預金残高証明書（写し）</t>
    <rPh sb="3" eb="5">
      <t>カンサ</t>
    </rPh>
    <rPh sb="5" eb="7">
      <t>チョッキン</t>
    </rPh>
    <rPh sb="7" eb="8">
      <t>ツキ</t>
    </rPh>
    <rPh sb="9" eb="11">
      <t>ヨキン</t>
    </rPh>
    <rPh sb="11" eb="13">
      <t>ザンダカ</t>
    </rPh>
    <rPh sb="13" eb="16">
      <t>ショウメイショ</t>
    </rPh>
    <rPh sb="17" eb="18">
      <t>シャ</t>
    </rPh>
    <phoneticPr fontId="2"/>
  </si>
  <si>
    <t>（8）監査直近月の献立表</t>
    <phoneticPr fontId="2"/>
  </si>
  <si>
    <t>（9）監査直近月の栄養価計算表</t>
    <rPh sb="3" eb="5">
      <t>カンサ</t>
    </rPh>
    <rPh sb="5" eb="7">
      <t>チョッキン</t>
    </rPh>
    <rPh sb="7" eb="8">
      <t>ツキ</t>
    </rPh>
    <rPh sb="9" eb="12">
      <t>エイヨウカ</t>
    </rPh>
    <rPh sb="12" eb="15">
      <t>ケイサンヒョウ</t>
    </rPh>
    <phoneticPr fontId="2"/>
  </si>
  <si>
    <t>（10）全体的な計画（昨年度及び今年度の２年分）</t>
    <rPh sb="4" eb="7">
      <t>ゼンタイテキ</t>
    </rPh>
    <rPh sb="8" eb="10">
      <t>ケイカク</t>
    </rPh>
    <rPh sb="11" eb="14">
      <t>サクネンド</t>
    </rPh>
    <rPh sb="14" eb="15">
      <t>オヨ</t>
    </rPh>
    <rPh sb="16" eb="19">
      <t>コンネンド</t>
    </rPh>
    <rPh sb="19" eb="21">
      <t>ヘイネンド</t>
    </rPh>
    <rPh sb="21" eb="23">
      <t>ネンブン</t>
    </rPh>
    <phoneticPr fontId="2"/>
  </si>
  <si>
    <t>（11）年間行事一覧（開催日・教育週数等確認できる形式のもの）</t>
    <rPh sb="4" eb="6">
      <t>ネンカン</t>
    </rPh>
    <rPh sb="6" eb="8">
      <t>ギョウジ</t>
    </rPh>
    <rPh sb="8" eb="10">
      <t>イチラン</t>
    </rPh>
    <rPh sb="11" eb="14">
      <t>カイサイビ</t>
    </rPh>
    <rPh sb="15" eb="17">
      <t>キョウイク</t>
    </rPh>
    <rPh sb="17" eb="18">
      <t>シュウ</t>
    </rPh>
    <rPh sb="18" eb="19">
      <t>スウ</t>
    </rPh>
    <rPh sb="19" eb="20">
      <t>トウ</t>
    </rPh>
    <rPh sb="20" eb="22">
      <t>カクニン</t>
    </rPh>
    <rPh sb="25" eb="27">
      <t>ケイシキ</t>
    </rPh>
    <phoneticPr fontId="2"/>
  </si>
  <si>
    <t>（12）重要事項説明書（入園時に保護者に説明する資料）</t>
    <rPh sb="4" eb="6">
      <t>ジュウヨウ</t>
    </rPh>
    <rPh sb="6" eb="8">
      <t>ジコウ</t>
    </rPh>
    <rPh sb="8" eb="11">
      <t>セツメイショ</t>
    </rPh>
    <rPh sb="12" eb="14">
      <t>ニュウエン</t>
    </rPh>
    <rPh sb="14" eb="15">
      <t>ジ</t>
    </rPh>
    <rPh sb="16" eb="19">
      <t>ホゴシャ</t>
    </rPh>
    <rPh sb="20" eb="22">
      <t>セツメイ</t>
    </rPh>
    <rPh sb="24" eb="26">
      <t>シリョウ</t>
    </rPh>
    <phoneticPr fontId="2"/>
  </si>
  <si>
    <t>（13）認定こども園の入園のしおり（入園時等に保護者へ渡す案内）</t>
    <rPh sb="4" eb="6">
      <t>ニンテイ</t>
    </rPh>
    <rPh sb="9" eb="10">
      <t>エン</t>
    </rPh>
    <rPh sb="11" eb="13">
      <t>ニュウエン</t>
    </rPh>
    <rPh sb="18" eb="20">
      <t>ニュウエン</t>
    </rPh>
    <rPh sb="20" eb="22">
      <t>ジナド</t>
    </rPh>
    <rPh sb="23" eb="26">
      <t>ホゴシャ</t>
    </rPh>
    <rPh sb="27" eb="28">
      <t>ワタ</t>
    </rPh>
    <rPh sb="29" eb="31">
      <t>アンナイ</t>
    </rPh>
    <phoneticPr fontId="2"/>
  </si>
  <si>
    <t>施設の立地条件</t>
    <rPh sb="0" eb="2">
      <t>シセツ</t>
    </rPh>
    <rPh sb="3" eb="5">
      <t>リッチ</t>
    </rPh>
    <rPh sb="5" eb="7">
      <t>ジョウケン</t>
    </rPh>
    <phoneticPr fontId="2"/>
  </si>
  <si>
    <t>（土砂災害警戒区域等における土砂災害防止対策の推進に関する法律）</t>
    <phoneticPr fontId="2"/>
  </si>
  <si>
    <t>津波災害警戒区域内</t>
    <rPh sb="0" eb="2">
      <t>ツナミ</t>
    </rPh>
    <rPh sb="2" eb="4">
      <t>サイガイ</t>
    </rPh>
    <rPh sb="4" eb="6">
      <t>ケイカイ</t>
    </rPh>
    <rPh sb="6" eb="8">
      <t>クイキ</t>
    </rPh>
    <rPh sb="8" eb="9">
      <t>ナイ</t>
    </rPh>
    <phoneticPr fontId="2"/>
  </si>
  <si>
    <t>（津波防災地域づくりに関する法律）</t>
    <phoneticPr fontId="2"/>
  </si>
  <si>
    <t>＊</t>
    <phoneticPr fontId="51"/>
  </si>
  <si>
    <t>平成２５年４月１日の基準条例化に伴い、施設の置かれた状況により「火災」、「風水害」、「地震」、「津波」その他の災害の態様ごとの策定が義務づけられた。</t>
    <phoneticPr fontId="2"/>
  </si>
  <si>
    <t>②</t>
    <phoneticPr fontId="2"/>
  </si>
  <si>
    <t>③</t>
    <phoneticPr fontId="2"/>
  </si>
  <si>
    <t>④</t>
    <phoneticPr fontId="2"/>
  </si>
  <si>
    <t>（社会福祉法人の場合）</t>
    <rPh sb="1" eb="3">
      <t>シャカイ</t>
    </rPh>
    <rPh sb="3" eb="5">
      <t>フクシ</t>
    </rPh>
    <rPh sb="5" eb="7">
      <t>ホウジン</t>
    </rPh>
    <rPh sb="8" eb="10">
      <t>バアイ</t>
    </rPh>
    <phoneticPr fontId="2"/>
  </si>
  <si>
    <t>　・財産目録　　</t>
    <phoneticPr fontId="2"/>
  </si>
  <si>
    <t>　・貸借対照表、拠点区分貸借対照表</t>
    <rPh sb="2" eb="4">
      <t>タイシャク</t>
    </rPh>
    <rPh sb="8" eb="10">
      <t>キョテン</t>
    </rPh>
    <rPh sb="10" eb="12">
      <t>クブン</t>
    </rPh>
    <rPh sb="12" eb="14">
      <t>タイシャク</t>
    </rPh>
    <rPh sb="14" eb="17">
      <t>タイショウヒョウ</t>
    </rPh>
    <phoneticPr fontId="2"/>
  </si>
  <si>
    <t>　・資金収支計算書、拠点区分資金収支計算書</t>
    <rPh sb="10" eb="12">
      <t>キョテン</t>
    </rPh>
    <rPh sb="12" eb="14">
      <t>クブン</t>
    </rPh>
    <phoneticPr fontId="2"/>
  </si>
  <si>
    <t>　・事業活動収支計算書、拠点区分事業活動収支計算書</t>
    <rPh sb="12" eb="14">
      <t>キョテン</t>
    </rPh>
    <rPh sb="14" eb="16">
      <t>クブン</t>
    </rPh>
    <phoneticPr fontId="2"/>
  </si>
  <si>
    <t>　　（該当する場合には、事業区分内訳表を添付）</t>
    <rPh sb="3" eb="5">
      <t>ガイトウ</t>
    </rPh>
    <rPh sb="7" eb="9">
      <t>バアイ</t>
    </rPh>
    <rPh sb="12" eb="14">
      <t>ジギョウ</t>
    </rPh>
    <rPh sb="14" eb="16">
      <t>クブン</t>
    </rPh>
    <rPh sb="16" eb="19">
      <t>ウチワケヒョウ</t>
    </rPh>
    <rPh sb="20" eb="22">
      <t>テンプ</t>
    </rPh>
    <phoneticPr fontId="2"/>
  </si>
  <si>
    <t>　・財務諸表に対する注記</t>
    <rPh sb="2" eb="4">
      <t>ザイム</t>
    </rPh>
    <rPh sb="4" eb="6">
      <t>ショヒョウ</t>
    </rPh>
    <rPh sb="7" eb="8">
      <t>タイ</t>
    </rPh>
    <rPh sb="10" eb="12">
      <t>チュウキ</t>
    </rPh>
    <phoneticPr fontId="2"/>
  </si>
  <si>
    <t>　・附属明細書</t>
    <rPh sb="2" eb="4">
      <t>フゾク</t>
    </rPh>
    <rPh sb="4" eb="7">
      <t>メイサイショ</t>
    </rPh>
    <phoneticPr fontId="2"/>
  </si>
  <si>
    <t>　・事業活動収支計算書、事業活動収支内訳書</t>
    <rPh sb="2" eb="4">
      <t>ジギョウ</t>
    </rPh>
    <rPh sb="4" eb="6">
      <t>カツドウ</t>
    </rPh>
    <rPh sb="6" eb="8">
      <t>シュウシ</t>
    </rPh>
    <rPh sb="8" eb="11">
      <t>ケイサンショ</t>
    </rPh>
    <rPh sb="12" eb="14">
      <t>ジギョウ</t>
    </rPh>
    <rPh sb="14" eb="16">
      <t>カツドウ</t>
    </rPh>
    <rPh sb="16" eb="18">
      <t>シュウシ</t>
    </rPh>
    <rPh sb="18" eb="21">
      <t>ウチワケショ</t>
    </rPh>
    <phoneticPr fontId="2"/>
  </si>
  <si>
    <t>　・資金収支計算書、資金収支内訳書、人件費支出内訳書、活動区分資金収支計算書</t>
    <phoneticPr fontId="2"/>
  </si>
  <si>
    <t>　・貸借対照表、固定資産明細表、借入金明細表、基本金明細表</t>
    <phoneticPr fontId="2"/>
  </si>
  <si>
    <t>（学校法人の場合）</t>
    <rPh sb="1" eb="3">
      <t>ガッコウ</t>
    </rPh>
    <rPh sb="3" eb="5">
      <t>ホウジン</t>
    </rPh>
    <rPh sb="6" eb="8">
      <t>バアイ</t>
    </rPh>
    <phoneticPr fontId="2"/>
  </si>
  <si>
    <t>児童票※１</t>
    <phoneticPr fontId="2"/>
  </si>
  <si>
    <t>※２　社会福祉法人の場合は確認を行います（学校法人を除く）。</t>
    <rPh sb="3" eb="5">
      <t>シャカイ</t>
    </rPh>
    <rPh sb="5" eb="7">
      <t>フクシ</t>
    </rPh>
    <rPh sb="7" eb="9">
      <t>ホウジン</t>
    </rPh>
    <rPh sb="10" eb="12">
      <t>バアイ</t>
    </rPh>
    <rPh sb="13" eb="15">
      <t>カクニン</t>
    </rPh>
    <rPh sb="16" eb="17">
      <t>オコナ</t>
    </rPh>
    <rPh sb="21" eb="23">
      <t>ガッコウ</t>
    </rPh>
    <rPh sb="23" eb="25">
      <t>ホウジン</t>
    </rPh>
    <rPh sb="26" eb="27">
      <t>ノゾ</t>
    </rPh>
    <phoneticPr fontId="2"/>
  </si>
  <si>
    <r>
      <t>決算附属明細表</t>
    </r>
    <r>
      <rPr>
        <sz val="8.5"/>
        <color rgb="FFFF0000"/>
        <rFont val="ＭＳ Ｐゴシック"/>
        <family val="3"/>
        <charset val="128"/>
      </rPr>
      <t>※２</t>
    </r>
    <rPh sb="2" eb="4">
      <t>フゾク</t>
    </rPh>
    <phoneticPr fontId="2"/>
  </si>
  <si>
    <r>
      <t>財産目録</t>
    </r>
    <r>
      <rPr>
        <sz val="8.5"/>
        <color rgb="FFFF0000"/>
        <rFont val="ＭＳ Ｐゴシック"/>
        <family val="3"/>
        <charset val="128"/>
      </rPr>
      <t>※２</t>
    </r>
    <phoneticPr fontId="2"/>
  </si>
  <si>
    <t>（作成基準日　令和　　　年　　　月　　　日）</t>
    <rPh sb="7" eb="9">
      <t>レイワ</t>
    </rPh>
    <phoneticPr fontId="2"/>
  </si>
  <si>
    <t>令和　　　年　　　月　　　日</t>
    <rPh sb="0" eb="2">
      <t>レイワ</t>
    </rPh>
    <rPh sb="5" eb="6">
      <t>ネン</t>
    </rPh>
    <rPh sb="9" eb="10">
      <t>ツキ</t>
    </rPh>
    <rPh sb="13" eb="14">
      <t>ヒ</t>
    </rPh>
    <phoneticPr fontId="2"/>
  </si>
  <si>
    <t>⑮</t>
    <phoneticPr fontId="2"/>
  </si>
  <si>
    <t>頻繁に退職者がいるなど、定着率が低くなっていないか。</t>
    <rPh sb="0" eb="2">
      <t>ヒンパン</t>
    </rPh>
    <rPh sb="3" eb="6">
      <t>タイショクシャ</t>
    </rPh>
    <rPh sb="12" eb="15">
      <t>テイチャクリツ</t>
    </rPh>
    <rPh sb="16" eb="17">
      <t>ヒク</t>
    </rPh>
    <phoneticPr fontId="2"/>
  </si>
  <si>
    <t>労働者名簿、賃金台帳及び雇入、解雇、災害補償、賃金その他労働関係に関する重要な書類を３年間保存しているか。</t>
    <phoneticPr fontId="2"/>
  </si>
  <si>
    <t>旅費規程の運用は適正ですか。</t>
    <rPh sb="0" eb="2">
      <t>リョヒ</t>
    </rPh>
    <rPh sb="2" eb="4">
      <t>キテイ</t>
    </rPh>
    <rPh sb="5" eb="7">
      <t>ウンヨウ</t>
    </rPh>
    <rPh sb="8" eb="10">
      <t>テキセイ</t>
    </rPh>
    <phoneticPr fontId="2"/>
  </si>
  <si>
    <t>経理規程の運用は適正ですか。</t>
    <rPh sb="0" eb="2">
      <t>ケイリ</t>
    </rPh>
    <rPh sb="2" eb="4">
      <t>キテイ</t>
    </rPh>
    <rPh sb="5" eb="7">
      <t>ウンヨウ</t>
    </rPh>
    <rPh sb="8" eb="10">
      <t>テキセイ</t>
    </rPh>
    <phoneticPr fontId="2"/>
  </si>
  <si>
    <t>※法定外控除</t>
    <rPh sb="1" eb="4">
      <t>ホウテイガイ</t>
    </rPh>
    <rPh sb="4" eb="6">
      <t>コウジョ</t>
    </rPh>
    <phoneticPr fontId="2"/>
  </si>
  <si>
    <t>有・無</t>
    <rPh sb="0" eb="1">
      <t>タモツ</t>
    </rPh>
    <rPh sb="2" eb="3">
      <t>ム</t>
    </rPh>
    <phoneticPr fontId="2"/>
  </si>
  <si>
    <t>賃金の口座振込みに関する協定書</t>
    <phoneticPr fontId="2"/>
  </si>
  <si>
    <t>※口座振込の場合</t>
    <phoneticPr fontId="2"/>
  </si>
  <si>
    <t>同意書・協定書</t>
    <phoneticPr fontId="2"/>
  </si>
  <si>
    <t>個人情報保護方針（プライバシーポリシー）</t>
    <phoneticPr fontId="51"/>
  </si>
  <si>
    <t>個人情報保護規程</t>
    <rPh sb="0" eb="2">
      <t>コジン</t>
    </rPh>
    <rPh sb="2" eb="4">
      <t>ジョウホウ</t>
    </rPh>
    <rPh sb="4" eb="6">
      <t>ホゴホウ</t>
    </rPh>
    <rPh sb="6" eb="8">
      <t>キテイ</t>
    </rPh>
    <phoneticPr fontId="51"/>
  </si>
  <si>
    <t>※個人情報保護方針（プライバシーポリシー）の策定状況</t>
    <phoneticPr fontId="51"/>
  </si>
  <si>
    <t>※個人情報保護規程の策定状況</t>
    <rPh sb="7" eb="9">
      <t>キテイ</t>
    </rPh>
    <rPh sb="10" eb="12">
      <t>サクテイ</t>
    </rPh>
    <rPh sb="12" eb="14">
      <t>ジョウキョウ</t>
    </rPh>
    <phoneticPr fontId="51"/>
  </si>
  <si>
    <t>利用目的を、本人に通知又は公表しているか。</t>
    <phoneticPr fontId="2"/>
  </si>
  <si>
    <t>利用する必要がなくなったときは、個人データを消去しているか。</t>
    <phoneticPr fontId="2"/>
  </si>
  <si>
    <t>本人から個人情報の開示を求められた場合は開示しているか。</t>
    <phoneticPr fontId="2"/>
  </si>
  <si>
    <t>１７　子育て支援等の状況</t>
    <phoneticPr fontId="51"/>
  </si>
  <si>
    <t>在園児の保護者に対する子育て支援</t>
    <rPh sb="0" eb="3">
      <t>ザイエンジ</t>
    </rPh>
    <rPh sb="4" eb="7">
      <t>ホゴシャ</t>
    </rPh>
    <rPh sb="8" eb="9">
      <t>タイ</t>
    </rPh>
    <rPh sb="11" eb="13">
      <t>コソダ</t>
    </rPh>
    <rPh sb="14" eb="16">
      <t>シエン</t>
    </rPh>
    <phoneticPr fontId="51"/>
  </si>
  <si>
    <t>様々な機会の活用と相互理解</t>
    <rPh sb="0" eb="2">
      <t>サマザマ</t>
    </rPh>
    <rPh sb="3" eb="5">
      <t>キカイ</t>
    </rPh>
    <rPh sb="6" eb="8">
      <t>カツヨウ</t>
    </rPh>
    <rPh sb="9" eb="11">
      <t>ソウゴ</t>
    </rPh>
    <rPh sb="11" eb="13">
      <t>リカイ</t>
    </rPh>
    <phoneticPr fontId="51"/>
  </si>
  <si>
    <t>教育及び保育における活動に対する保護者の積極的な参加</t>
    <rPh sb="0" eb="2">
      <t>キョウイク</t>
    </rPh>
    <rPh sb="2" eb="3">
      <t>オヨ</t>
    </rPh>
    <rPh sb="4" eb="6">
      <t>ホイク</t>
    </rPh>
    <rPh sb="10" eb="12">
      <t>カツドウ</t>
    </rPh>
    <rPh sb="13" eb="14">
      <t>タイ</t>
    </rPh>
    <rPh sb="16" eb="19">
      <t>ホゴシャ</t>
    </rPh>
    <rPh sb="20" eb="23">
      <t>セッキョクテキ</t>
    </rPh>
    <rPh sb="24" eb="26">
      <t>サンカ</t>
    </rPh>
    <phoneticPr fontId="51"/>
  </si>
  <si>
    <t>保護者の生活形態が異なることへの配慮や工夫</t>
    <rPh sb="0" eb="3">
      <t>ホゴシャ</t>
    </rPh>
    <rPh sb="4" eb="6">
      <t>セイカツ</t>
    </rPh>
    <rPh sb="6" eb="8">
      <t>ケイタイ</t>
    </rPh>
    <rPh sb="9" eb="10">
      <t>コト</t>
    </rPh>
    <rPh sb="16" eb="18">
      <t>ハイリョ</t>
    </rPh>
    <rPh sb="19" eb="21">
      <t>クフウ</t>
    </rPh>
    <phoneticPr fontId="51"/>
  </si>
  <si>
    <t>保護者の仕事と子育ての両立等の保護者支援</t>
    <rPh sb="0" eb="3">
      <t>ホゴシャ</t>
    </rPh>
    <rPh sb="4" eb="6">
      <t>シゴト</t>
    </rPh>
    <rPh sb="7" eb="9">
      <t>コソダ</t>
    </rPh>
    <rPh sb="11" eb="13">
      <t>リョウリツ</t>
    </rPh>
    <rPh sb="13" eb="14">
      <t>ナド</t>
    </rPh>
    <rPh sb="15" eb="18">
      <t>ホゴシャ</t>
    </rPh>
    <rPh sb="18" eb="20">
      <t>シエン</t>
    </rPh>
    <phoneticPr fontId="51"/>
  </si>
  <si>
    <t>在園している園児を対象に行う一時預かり事業</t>
    <rPh sb="0" eb="2">
      <t>ザイエン</t>
    </rPh>
    <rPh sb="6" eb="8">
      <t>エンジ</t>
    </rPh>
    <rPh sb="9" eb="11">
      <t>タイショウ</t>
    </rPh>
    <rPh sb="12" eb="13">
      <t>オコナ</t>
    </rPh>
    <rPh sb="14" eb="16">
      <t>イチジ</t>
    </rPh>
    <rPh sb="16" eb="17">
      <t>アズ</t>
    </rPh>
    <rPh sb="19" eb="21">
      <t>ジギョウ</t>
    </rPh>
    <phoneticPr fontId="51"/>
  </si>
  <si>
    <t>障がいや発達上の課題のある園児の保護者支援</t>
    <rPh sb="0" eb="1">
      <t>ショウ</t>
    </rPh>
    <rPh sb="4" eb="6">
      <t>ハッタツ</t>
    </rPh>
    <rPh sb="6" eb="7">
      <t>ジョウ</t>
    </rPh>
    <rPh sb="8" eb="10">
      <t>カダイ</t>
    </rPh>
    <rPh sb="13" eb="15">
      <t>エンジ</t>
    </rPh>
    <rPh sb="16" eb="19">
      <t>ホゴシャ</t>
    </rPh>
    <rPh sb="19" eb="21">
      <t>シエン</t>
    </rPh>
    <phoneticPr fontId="51"/>
  </si>
  <si>
    <t>外国籍家庭などへの支援</t>
    <rPh sb="0" eb="3">
      <t>ガイコクセキ</t>
    </rPh>
    <rPh sb="3" eb="5">
      <t>カテイ</t>
    </rPh>
    <rPh sb="9" eb="11">
      <t>シエン</t>
    </rPh>
    <phoneticPr fontId="51"/>
  </si>
  <si>
    <t>保護者に対する個別支援</t>
    <rPh sb="0" eb="3">
      <t>ホゴシャ</t>
    </rPh>
    <rPh sb="4" eb="5">
      <t>タイ</t>
    </rPh>
    <rPh sb="7" eb="9">
      <t>コベツ</t>
    </rPh>
    <rPh sb="9" eb="11">
      <t>シエン</t>
    </rPh>
    <phoneticPr fontId="51"/>
  </si>
  <si>
    <t>保護者に不適切な養育等が疑われる場合の支援
（必須）</t>
    <rPh sb="0" eb="3">
      <t>ホゴシャ</t>
    </rPh>
    <rPh sb="4" eb="7">
      <t>フテキセツ</t>
    </rPh>
    <rPh sb="8" eb="10">
      <t>ヨウイク</t>
    </rPh>
    <rPh sb="10" eb="11">
      <t>ナド</t>
    </rPh>
    <rPh sb="12" eb="13">
      <t>ウタガ</t>
    </rPh>
    <rPh sb="16" eb="18">
      <t>バアイ</t>
    </rPh>
    <rPh sb="19" eb="21">
      <t>シエン</t>
    </rPh>
    <rPh sb="23" eb="25">
      <t>ヒッス</t>
    </rPh>
    <phoneticPr fontId="51"/>
  </si>
  <si>
    <t>地域における子育て家庭の保護者等に対する支援</t>
    <rPh sb="0" eb="2">
      <t>チイキ</t>
    </rPh>
    <rPh sb="6" eb="8">
      <t>コソダ</t>
    </rPh>
    <rPh sb="9" eb="11">
      <t>カテイ</t>
    </rPh>
    <rPh sb="12" eb="15">
      <t>ホゴシャ</t>
    </rPh>
    <rPh sb="15" eb="16">
      <t>ナド</t>
    </rPh>
    <rPh sb="17" eb="18">
      <t>タイ</t>
    </rPh>
    <rPh sb="20" eb="22">
      <t>シエン</t>
    </rPh>
    <phoneticPr fontId="51"/>
  </si>
  <si>
    <t>親子の相互交流の場づくり等による、相談、情報提供、助言等の援助</t>
    <rPh sb="0" eb="2">
      <t>オヤコ</t>
    </rPh>
    <rPh sb="3" eb="5">
      <t>ソウゴ</t>
    </rPh>
    <rPh sb="5" eb="7">
      <t>コウリュウ</t>
    </rPh>
    <rPh sb="8" eb="9">
      <t>バ</t>
    </rPh>
    <rPh sb="12" eb="13">
      <t>ナド</t>
    </rPh>
    <rPh sb="17" eb="19">
      <t>ソウダン</t>
    </rPh>
    <rPh sb="20" eb="22">
      <t>ジョウホウ</t>
    </rPh>
    <rPh sb="22" eb="24">
      <t>テイキョウ</t>
    </rPh>
    <rPh sb="25" eb="27">
      <t>ジョゲン</t>
    </rPh>
    <rPh sb="27" eb="28">
      <t>ナド</t>
    </rPh>
    <rPh sb="29" eb="31">
      <t>エンジョ</t>
    </rPh>
    <phoneticPr fontId="51"/>
  </si>
  <si>
    <t>子どもの養育に関する相談、情報提供、助言等の援助</t>
    <rPh sb="0" eb="1">
      <t>コ</t>
    </rPh>
    <rPh sb="4" eb="6">
      <t>ヨウイク</t>
    </rPh>
    <rPh sb="7" eb="8">
      <t>カン</t>
    </rPh>
    <rPh sb="10" eb="12">
      <t>ソウダン</t>
    </rPh>
    <rPh sb="13" eb="15">
      <t>ジョウホウ</t>
    </rPh>
    <rPh sb="15" eb="17">
      <t>テイキョウ</t>
    </rPh>
    <rPh sb="18" eb="20">
      <t>ジョゲン</t>
    </rPh>
    <rPh sb="20" eb="21">
      <t>ナド</t>
    </rPh>
    <rPh sb="22" eb="24">
      <t>エンジョ</t>
    </rPh>
    <phoneticPr fontId="51"/>
  </si>
  <si>
    <t>家庭での保育が困難な場合の施設又はその居宅における保護</t>
    <rPh sb="0" eb="2">
      <t>カテイ</t>
    </rPh>
    <rPh sb="4" eb="6">
      <t>ホイク</t>
    </rPh>
    <rPh sb="7" eb="9">
      <t>コンナン</t>
    </rPh>
    <rPh sb="10" eb="12">
      <t>バアイ</t>
    </rPh>
    <rPh sb="13" eb="15">
      <t>シセツ</t>
    </rPh>
    <rPh sb="15" eb="16">
      <t>マタ</t>
    </rPh>
    <rPh sb="19" eb="21">
      <t>キョタク</t>
    </rPh>
    <rPh sb="25" eb="27">
      <t>ホゴ</t>
    </rPh>
    <phoneticPr fontId="51"/>
  </si>
  <si>
    <t>養育に関する援助を希望する保護者と援助を行う希望のある団体等との連絡、調整</t>
    <rPh sb="0" eb="2">
      <t>ヨウイク</t>
    </rPh>
    <rPh sb="3" eb="4">
      <t>カン</t>
    </rPh>
    <rPh sb="6" eb="8">
      <t>エンジョ</t>
    </rPh>
    <rPh sb="9" eb="11">
      <t>キボウ</t>
    </rPh>
    <rPh sb="13" eb="16">
      <t>ホゴシャ</t>
    </rPh>
    <rPh sb="17" eb="19">
      <t>エンジョ</t>
    </rPh>
    <rPh sb="20" eb="21">
      <t>オコナ</t>
    </rPh>
    <rPh sb="22" eb="24">
      <t>キボウ</t>
    </rPh>
    <rPh sb="27" eb="29">
      <t>ダンタイ</t>
    </rPh>
    <rPh sb="29" eb="30">
      <t>ナド</t>
    </rPh>
    <rPh sb="32" eb="34">
      <t>レンラク</t>
    </rPh>
    <rPh sb="35" eb="37">
      <t>チョウセイ</t>
    </rPh>
    <phoneticPr fontId="51"/>
  </si>
  <si>
    <t>養育に関する援助を行う希望のある団体等への情報提供、助言</t>
    <rPh sb="0" eb="2">
      <t>ヨウイク</t>
    </rPh>
    <rPh sb="3" eb="4">
      <t>カン</t>
    </rPh>
    <rPh sb="6" eb="8">
      <t>エンジョ</t>
    </rPh>
    <rPh sb="9" eb="10">
      <t>オコナ</t>
    </rPh>
    <rPh sb="11" eb="13">
      <t>キボウ</t>
    </rPh>
    <rPh sb="16" eb="18">
      <t>ダンタイ</t>
    </rPh>
    <rPh sb="18" eb="19">
      <t>ナド</t>
    </rPh>
    <rPh sb="21" eb="23">
      <t>ジョウホウ</t>
    </rPh>
    <rPh sb="23" eb="25">
      <t>テイキョウ</t>
    </rPh>
    <rPh sb="26" eb="28">
      <t>ジョゲン</t>
    </rPh>
    <phoneticPr fontId="2"/>
  </si>
  <si>
    <t>地域における関係機関との連携</t>
    <rPh sb="0" eb="2">
      <t>チイキ</t>
    </rPh>
    <rPh sb="6" eb="8">
      <t>カンケイ</t>
    </rPh>
    <rPh sb="8" eb="10">
      <t>キカン</t>
    </rPh>
    <rPh sb="12" eb="14">
      <t>レンケイ</t>
    </rPh>
    <phoneticPr fontId="2"/>
  </si>
  <si>
    <t>幼保連携型認定こども園の地域における役割</t>
    <rPh sb="0" eb="2">
      <t>ヨウホ</t>
    </rPh>
    <rPh sb="2" eb="4">
      <t>レンケイ</t>
    </rPh>
    <rPh sb="4" eb="5">
      <t>ガタ</t>
    </rPh>
    <rPh sb="5" eb="7">
      <t>ニンテイ</t>
    </rPh>
    <rPh sb="10" eb="11">
      <t>エン</t>
    </rPh>
    <rPh sb="12" eb="14">
      <t>チイキ</t>
    </rPh>
    <rPh sb="18" eb="20">
      <t>ヤクワリ</t>
    </rPh>
    <phoneticPr fontId="2"/>
  </si>
  <si>
    <t xml:space="preserve">（10）散歩等の実施状況 </t>
    <rPh sb="4" eb="6">
      <t>サンポ</t>
    </rPh>
    <rPh sb="6" eb="7">
      <t>トウ</t>
    </rPh>
    <rPh sb="8" eb="10">
      <t>ジッシ</t>
    </rPh>
    <rPh sb="10" eb="12">
      <t>ジョウキョウ</t>
    </rPh>
    <phoneticPr fontId="51"/>
  </si>
  <si>
    <t>主な目的地（公園等）</t>
    <rPh sb="0" eb="1">
      <t>オモ</t>
    </rPh>
    <rPh sb="2" eb="5">
      <t>モクテキチ</t>
    </rPh>
    <rPh sb="6" eb="8">
      <t>コウエン</t>
    </rPh>
    <rPh sb="8" eb="9">
      <t>トウ</t>
    </rPh>
    <phoneticPr fontId="51"/>
  </si>
  <si>
    <t>施設との距離</t>
    <rPh sb="0" eb="2">
      <t>シセツ</t>
    </rPh>
    <rPh sb="4" eb="6">
      <t>キョリ</t>
    </rPh>
    <phoneticPr fontId="51"/>
  </si>
  <si>
    <t>散歩中や公園等での事故防止の取組み</t>
    <phoneticPr fontId="2"/>
  </si>
  <si>
    <t>日</t>
    <rPh sb="0" eb="1">
      <t>ニチ</t>
    </rPh>
    <phoneticPr fontId="51"/>
  </si>
  <si>
    <t>約</t>
    <rPh sb="0" eb="1">
      <t>ヤク</t>
    </rPh>
    <phoneticPr fontId="2"/>
  </si>
  <si>
    <t>ｍ</t>
    <phoneticPr fontId="2"/>
  </si>
  <si>
    <t>（11）事故発生の状況</t>
    <rPh sb="4" eb="6">
      <t>ジコ</t>
    </rPh>
    <rPh sb="6" eb="8">
      <t>ハッセイ</t>
    </rPh>
    <rPh sb="9" eb="11">
      <t>ジョウキョウ</t>
    </rPh>
    <phoneticPr fontId="51"/>
  </si>
  <si>
    <t>児童の安全管理に関して、職員の共通理解を図っていますか。</t>
    <phoneticPr fontId="2"/>
  </si>
  <si>
    <t>日常的に利用する散歩の経路や公園等について、異常や危険性の有無を確認していますか。</t>
    <rPh sb="0" eb="3">
      <t>ニチジョウテキ</t>
    </rPh>
    <rPh sb="4" eb="6">
      <t>リヨウ</t>
    </rPh>
    <rPh sb="8" eb="10">
      <t>サンポ</t>
    </rPh>
    <rPh sb="11" eb="13">
      <t>ケイロ</t>
    </rPh>
    <rPh sb="14" eb="16">
      <t>コウエン</t>
    </rPh>
    <rPh sb="16" eb="17">
      <t>トウ</t>
    </rPh>
    <rPh sb="22" eb="24">
      <t>イジョウ</t>
    </rPh>
    <rPh sb="25" eb="28">
      <t>キケンセイ</t>
    </rPh>
    <rPh sb="29" eb="31">
      <t>ウム</t>
    </rPh>
    <rPh sb="32" eb="34">
      <t>カクニン</t>
    </rPh>
    <phoneticPr fontId="2"/>
  </si>
  <si>
    <t>工事箇所や交通量等を点検し、記録していますか。</t>
    <rPh sb="0" eb="2">
      <t>コウジ</t>
    </rPh>
    <rPh sb="2" eb="4">
      <t>カショ</t>
    </rPh>
    <rPh sb="5" eb="8">
      <t>コウツウリョウ</t>
    </rPh>
    <rPh sb="8" eb="9">
      <t>トウ</t>
    </rPh>
    <rPh sb="10" eb="12">
      <t>テンケン</t>
    </rPh>
    <rPh sb="14" eb="16">
      <t>キロク</t>
    </rPh>
    <phoneticPr fontId="2"/>
  </si>
  <si>
    <t>プール活動・水遊び中に指導役と監視役を分けて配置していますか。</t>
    <rPh sb="3" eb="5">
      <t>カツドウ</t>
    </rPh>
    <rPh sb="6" eb="8">
      <t>ミズアソ</t>
    </rPh>
    <rPh sb="9" eb="10">
      <t>チュウ</t>
    </rPh>
    <rPh sb="11" eb="13">
      <t>シドウ</t>
    </rPh>
    <rPh sb="13" eb="14">
      <t>ヤク</t>
    </rPh>
    <rPh sb="15" eb="18">
      <t>カンシヤク</t>
    </rPh>
    <rPh sb="19" eb="20">
      <t>ワ</t>
    </rPh>
    <rPh sb="22" eb="24">
      <t>ハイチ</t>
    </rPh>
    <phoneticPr fontId="2"/>
  </si>
  <si>
    <t>⑩</t>
    <phoneticPr fontId="2"/>
  </si>
  <si>
    <t>必要な医薬品等を整備し、適切に管理しているか。</t>
    <rPh sb="0" eb="2">
      <t>ヒツヨウ</t>
    </rPh>
    <rPh sb="3" eb="6">
      <t>イヤクヒン</t>
    </rPh>
    <rPh sb="6" eb="7">
      <t>トウ</t>
    </rPh>
    <rPh sb="8" eb="10">
      <t>セイビ</t>
    </rPh>
    <rPh sb="12" eb="14">
      <t>テキセツ</t>
    </rPh>
    <rPh sb="15" eb="17">
      <t>カンリ</t>
    </rPh>
    <phoneticPr fontId="2"/>
  </si>
  <si>
    <t>健康診断日当日、欠席等により受診できなかった児童がいた場合の受診措置の方法について記入してください。</t>
    <phoneticPr fontId="2"/>
  </si>
  <si>
    <t>健康診断の検査項目をチェックしてください。</t>
    <rPh sb="0" eb="2">
      <t>ケンコウ</t>
    </rPh>
    <rPh sb="2" eb="4">
      <t>シンダン</t>
    </rPh>
    <rPh sb="5" eb="7">
      <t>ケンサ</t>
    </rPh>
    <rPh sb="7" eb="9">
      <t>コウモク</t>
    </rPh>
    <phoneticPr fontId="2"/>
  </si>
  <si>
    <t>身長・体重</t>
    <rPh sb="0" eb="2">
      <t>シンチョウ</t>
    </rPh>
    <rPh sb="3" eb="5">
      <t>タイジュウ</t>
    </rPh>
    <phoneticPr fontId="2"/>
  </si>
  <si>
    <t>栄養状態</t>
    <rPh sb="0" eb="2">
      <t>エイヨウ</t>
    </rPh>
    <rPh sb="2" eb="4">
      <t>ジョウタイ</t>
    </rPh>
    <phoneticPr fontId="2"/>
  </si>
  <si>
    <t>視力及び聴力</t>
    <rPh sb="0" eb="2">
      <t>シリョク</t>
    </rPh>
    <rPh sb="2" eb="3">
      <t>オヨ</t>
    </rPh>
    <rPh sb="4" eb="6">
      <t>チョウリョク</t>
    </rPh>
    <phoneticPr fontId="2"/>
  </si>
  <si>
    <t>耳鼻咽頭疾病及び皮膚疾患の有無</t>
    <rPh sb="0" eb="2">
      <t>ジビ</t>
    </rPh>
    <rPh sb="2" eb="4">
      <t>イントウ</t>
    </rPh>
    <rPh sb="4" eb="6">
      <t>シッペイ</t>
    </rPh>
    <rPh sb="6" eb="7">
      <t>オヨ</t>
    </rPh>
    <rPh sb="8" eb="10">
      <t>ヒフ</t>
    </rPh>
    <rPh sb="10" eb="12">
      <t>シッカン</t>
    </rPh>
    <rPh sb="13" eb="15">
      <t>ウム</t>
    </rPh>
    <phoneticPr fontId="2"/>
  </si>
  <si>
    <t>心臓の疾病及び異常の有無</t>
    <rPh sb="0" eb="2">
      <t>シンゾウ</t>
    </rPh>
    <rPh sb="3" eb="5">
      <t>シッペイ</t>
    </rPh>
    <rPh sb="5" eb="6">
      <t>オヨ</t>
    </rPh>
    <rPh sb="7" eb="9">
      <t>イジョウ</t>
    </rPh>
    <rPh sb="10" eb="12">
      <t>ウム</t>
    </rPh>
    <phoneticPr fontId="2"/>
  </si>
  <si>
    <t>尿</t>
    <rPh sb="0" eb="1">
      <t>ニョウ</t>
    </rPh>
    <phoneticPr fontId="2"/>
  </si>
  <si>
    <t>脊柱及び胸郭の疾病及び異常の有無並びに四肢の状態</t>
    <rPh sb="0" eb="2">
      <t>セキチュウ</t>
    </rPh>
    <rPh sb="2" eb="3">
      <t>オヨ</t>
    </rPh>
    <rPh sb="4" eb="6">
      <t>キョウカク</t>
    </rPh>
    <rPh sb="7" eb="9">
      <t>シッペイ</t>
    </rPh>
    <rPh sb="9" eb="10">
      <t>オヨ</t>
    </rPh>
    <rPh sb="11" eb="13">
      <t>イジョウ</t>
    </rPh>
    <rPh sb="14" eb="16">
      <t>ウム</t>
    </rPh>
    <rPh sb="16" eb="17">
      <t>ナラ</t>
    </rPh>
    <rPh sb="19" eb="21">
      <t>シシ</t>
    </rPh>
    <rPh sb="22" eb="24">
      <t>ジョウタイ</t>
    </rPh>
    <phoneticPr fontId="2"/>
  </si>
  <si>
    <t>睡眠中の観察</t>
    <phoneticPr fontId="2"/>
  </si>
  <si>
    <t>顔色</t>
    <phoneticPr fontId="2"/>
  </si>
  <si>
    <t>呼吸</t>
    <phoneticPr fontId="2"/>
  </si>
  <si>
    <t>記録</t>
    <phoneticPr fontId="2"/>
  </si>
  <si>
    <t>チェック表の
作成、間隔</t>
    <rPh sb="4" eb="5">
      <t>オモテ</t>
    </rPh>
    <rPh sb="7" eb="9">
      <t>サクセイ</t>
    </rPh>
    <rPh sb="10" eb="12">
      <t>カンカク</t>
    </rPh>
    <phoneticPr fontId="51"/>
  </si>
  <si>
    <t>マニュアル</t>
    <phoneticPr fontId="2"/>
  </si>
  <si>
    <t>注意事項マニュ
アル等の整備</t>
    <rPh sb="0" eb="2">
      <t>チュウイ</t>
    </rPh>
    <rPh sb="2" eb="4">
      <t>ジコウ</t>
    </rPh>
    <rPh sb="10" eb="11">
      <t>トウ</t>
    </rPh>
    <rPh sb="12" eb="14">
      <t>セイビ</t>
    </rPh>
    <phoneticPr fontId="51"/>
  </si>
  <si>
    <t>必要な医薬品その他の医療品等を整備し、適切に管理していますか。</t>
    <rPh sb="0" eb="2">
      <t>ヒツヨウ</t>
    </rPh>
    <rPh sb="3" eb="6">
      <t>イヤクヒン</t>
    </rPh>
    <rPh sb="8" eb="9">
      <t>タ</t>
    </rPh>
    <rPh sb="10" eb="12">
      <t>イリョウ</t>
    </rPh>
    <rPh sb="12" eb="13">
      <t>ヒン</t>
    </rPh>
    <rPh sb="13" eb="14">
      <t>トウ</t>
    </rPh>
    <rPh sb="15" eb="17">
      <t>セイビ</t>
    </rPh>
    <rPh sb="19" eb="21">
      <t>テキセツ</t>
    </rPh>
    <rPh sb="22" eb="24">
      <t>カンリ</t>
    </rPh>
    <phoneticPr fontId="2"/>
  </si>
  <si>
    <t>※　</t>
    <phoneticPr fontId="2"/>
  </si>
  <si>
    <t>最低限必要なもの　：　体温計、水まくら、消毒薬、絆創膏類</t>
    <phoneticPr fontId="2"/>
  </si>
  <si>
    <t>感染症の疑いのある児童への対応及び感染症発生時の対応を適切に行っていますか。</t>
    <phoneticPr fontId="2"/>
  </si>
  <si>
    <t>保護者にかかりつけ医等の診察、治療や指導を受けるように助言していますか。</t>
    <phoneticPr fontId="2"/>
  </si>
  <si>
    <t>感染症に罹患していることが確定したときには、嘱託医の指導のもとに、他の保護者にも連絡をとり、感染の有無、経過観察等について理解を求めていますか。</t>
    <phoneticPr fontId="2"/>
  </si>
  <si>
    <t>感染症に罹患した子どもについては、嘱託医やかかりつけ医の指示に従うように保護者に協力を求めていますか。</t>
    <phoneticPr fontId="2"/>
  </si>
  <si>
    <t>常に施設内外を清潔に保っていますか。　</t>
    <phoneticPr fontId="2"/>
  </si>
  <si>
    <t>感染症罹患児の再登園時に医師の意見書が必要と決めた場合において、意見書の提出を保護者に求めているか。</t>
    <phoneticPr fontId="2"/>
  </si>
  <si>
    <t>　　　6　資格種別の"その他"は記載の資格を保有しておらず、保健師、看護師、記載以外の教諭免許を保有している場合のみ選択、それ以外は
　　　　　"無し"を選択してください。</t>
    <rPh sb="5" eb="7">
      <t>シカク</t>
    </rPh>
    <rPh sb="7" eb="9">
      <t>シュベツ</t>
    </rPh>
    <rPh sb="13" eb="14">
      <t>ホカ</t>
    </rPh>
    <rPh sb="16" eb="18">
      <t>キサイ</t>
    </rPh>
    <rPh sb="19" eb="21">
      <t>シカク</t>
    </rPh>
    <rPh sb="22" eb="24">
      <t>ホユウ</t>
    </rPh>
    <rPh sb="30" eb="33">
      <t>ホケンシ</t>
    </rPh>
    <rPh sb="34" eb="37">
      <t>カンゴシ</t>
    </rPh>
    <rPh sb="38" eb="40">
      <t>キサイ</t>
    </rPh>
    <rPh sb="40" eb="42">
      <t>イガイ</t>
    </rPh>
    <rPh sb="43" eb="45">
      <t>キョウユ</t>
    </rPh>
    <rPh sb="45" eb="47">
      <t>メンキョ</t>
    </rPh>
    <rPh sb="48" eb="50">
      <t>ホユウ</t>
    </rPh>
    <rPh sb="54" eb="56">
      <t>バアイ</t>
    </rPh>
    <rPh sb="58" eb="60">
      <t>センタク</t>
    </rPh>
    <rPh sb="63" eb="65">
      <t>イガイ</t>
    </rPh>
    <rPh sb="73" eb="74">
      <t>ナ</t>
    </rPh>
    <rPh sb="77" eb="79">
      <t>センタク</t>
    </rPh>
    <phoneticPr fontId="2"/>
  </si>
  <si>
    <t xml:space="preserve"> ○　児童福祉施設においては、次に掲げる事項のうち必要な事項につき規程を設けなければ
　ならない。
　 □　入園する者の援助に関する事項
　 □　その他施設の管理についての重要事項
 　※　規定する内容の例
　 　◇　総則（施設の目的及び運営方針）
　　 ◇　職員及び職務内容
  　 ◇　入園及び退所
 　　◇　入園児に対する処遇（給食・健康管理・入園児の生活・保護者との連絡等）
 　　◇　非常災害対策　等</t>
    <phoneticPr fontId="2"/>
  </si>
  <si>
    <r>
      <t xml:space="preserve"> </t>
    </r>
    <r>
      <rPr>
        <sz val="8"/>
        <rFont val="ＭＳ ゴシック"/>
        <family val="3"/>
        <charset val="128"/>
      </rPr>
      <t>○　常時10人以上の労働者を使用する事業者は、就業規則を作成し、労働基準監督署に届出なけ
　ればならない。「就業規則への絶対的必要記載事項」の内容を変更する場合も同様である。
　　 この場合の「労働者」には、いわゆる正規社員のほか、パートタイム労働者や臨時のアル
　バイト等すべての者が含まれる。
 ○　パートタイム労働者のように勤務の態様等から通常の労働者と異なった定めをする必要が
　ある場合には、通常の労働者に適用される就業規則のほかに、パートタイム労働者等一部の
　労働者のみに適用される別個の就業規則を作成することとしても差し支えない。
 　　なお、パートタイム労働者用の就業規則がない場合は、正規職員用に作成されている就業
　規則が、パートタイム労働者にも適用されることになる。
 ○　時間外労働、休日労働が許されるためには、通常、事業所の労働者の過半数で組織されてい
　る労働組合と書面による協定（３６協定）を結び、労働基準監督署に届けなければならない。
 ○　１年単位又は１ヶ月単位の変形労働時間制に関する労使協定を締結する場合（１年単位の
　変形労働時間制を採用する場合は必須。）には当該労使協定書を労働基準監督署に届出なけれ
　ばならない。　　　 ※協定の通常の有効期間は１年である。（３６協定も同様。）
 ○　労使間で「賃金控除に関する協定」が結ばれた場合は、賃金から法定外の控除をすること
　ができる。
 ○　賃金の口座振込を開始するには、書面による個々の労働者の申出又は同意及び書面による
　口座振込にかかる労使協定が締結される必要がある。
 ○　就業規則（労働基準法及び労使協定等を含む。）は、各職場に掲示や書面による交付をする
　等により労働者に周知させなければならない。</t>
    </r>
    <rPh sb="72" eb="74">
      <t>ナイヨウ</t>
    </rPh>
    <rPh sb="144" eb="145">
      <t>フク</t>
    </rPh>
    <rPh sb="370" eb="372">
      <t>ツウジョウ</t>
    </rPh>
    <rPh sb="409" eb="411">
      <t>キョウテイ</t>
    </rPh>
    <rPh sb="440" eb="441">
      <t>ネン</t>
    </rPh>
    <rPh sb="441" eb="443">
      <t>タンイ</t>
    </rPh>
    <rPh sb="443" eb="444">
      <t>マタ</t>
    </rPh>
    <rPh sb="447" eb="448">
      <t>ゲツ</t>
    </rPh>
    <rPh sb="448" eb="450">
      <t>タンイ</t>
    </rPh>
    <rPh sb="451" eb="453">
      <t>ヘンケイ</t>
    </rPh>
    <rPh sb="453" eb="455">
      <t>ロウドウ</t>
    </rPh>
    <rPh sb="455" eb="458">
      <t>ジカンセイ</t>
    </rPh>
    <rPh sb="459" eb="460">
      <t>カン</t>
    </rPh>
    <rPh sb="462" eb="464">
      <t>ロウシ</t>
    </rPh>
    <rPh sb="464" eb="466">
      <t>キョウテイ</t>
    </rPh>
    <rPh sb="467" eb="469">
      <t>テイケツ</t>
    </rPh>
    <rPh sb="471" eb="473">
      <t>バアイ</t>
    </rPh>
    <rPh sb="489" eb="491">
      <t>サイヨウ</t>
    </rPh>
    <rPh sb="493" eb="495">
      <t>バアイ</t>
    </rPh>
    <rPh sb="496" eb="498">
      <t>ヒッス</t>
    </rPh>
    <rPh sb="502" eb="504">
      <t>トウガイ</t>
    </rPh>
    <rPh sb="504" eb="506">
      <t>ロウシ</t>
    </rPh>
    <rPh sb="506" eb="508">
      <t>キョウテイ</t>
    </rPh>
    <rPh sb="508" eb="509">
      <t>ショ</t>
    </rPh>
    <rPh sb="536" eb="538">
      <t>キョウテイ</t>
    </rPh>
    <rPh sb="539" eb="541">
      <t>ツウジョウ</t>
    </rPh>
    <rPh sb="556" eb="558">
      <t>キョウテイ</t>
    </rPh>
    <rPh sb="559" eb="561">
      <t>ドウヨウ</t>
    </rPh>
    <phoneticPr fontId="2"/>
  </si>
  <si>
    <t>６　職員配置の状況
（1）職種別職員配置の状況・ （2）（1）以外の職員（保育補助者等）配置の状況・（3）学校医（嘱託医）の状況・（4）園長の状況
７　職員の採用・退職・異動等の状況
（1）退職者の状況・（2）採用・転出・転入者の状況・（3）産休等職員及び代替職員の状況
８　職員の経験年数等の状況
（1）職員の経験年数等・（2）兼任職員の状況・（3）社会保険等加入の状況・ （4）正規職員の給与等の状況（私立認定こども園）</t>
    <rPh sb="37" eb="39">
      <t>ホイク</t>
    </rPh>
    <rPh sb="39" eb="41">
      <t>ホジョ</t>
    </rPh>
    <rPh sb="41" eb="42">
      <t>シャ</t>
    </rPh>
    <rPh sb="42" eb="43">
      <t>トウ</t>
    </rPh>
    <rPh sb="68" eb="70">
      <t>エンチョウ</t>
    </rPh>
    <rPh sb="71" eb="73">
      <t>ジョウキョウ</t>
    </rPh>
    <phoneticPr fontId="2"/>
  </si>
  <si>
    <t>建物合計床面積</t>
    <rPh sb="0" eb="2">
      <t>タテモノ</t>
    </rPh>
    <rPh sb="2" eb="4">
      <t>ゴウケイ</t>
    </rPh>
    <rPh sb="4" eb="5">
      <t>ユカ</t>
    </rPh>
    <rPh sb="5" eb="7">
      <t>メンセキ</t>
    </rPh>
    <phoneticPr fontId="51"/>
  </si>
  <si>
    <t>（注）　直近の届出（変更を含む。）年月日を記入してください。</t>
    <phoneticPr fontId="2"/>
  </si>
  <si>
    <t>平成・令和　　　年　　　月　　　日</t>
    <rPh sb="3" eb="5">
      <t>レイワ</t>
    </rPh>
    <phoneticPr fontId="2"/>
  </si>
  <si>
    <t xml:space="preserve">① </t>
    <phoneticPr fontId="2"/>
  </si>
  <si>
    <t>無資格者を保育士や幼稚園教諭等の有資格者として取り扱っていませんか。</t>
    <phoneticPr fontId="2"/>
  </si>
  <si>
    <t xml:space="preserve">② </t>
    <phoneticPr fontId="2"/>
  </si>
  <si>
    <t>保育教諭は、全員保育士登録を行っていますか。（保母資格のままの方はいないですか）</t>
    <phoneticPr fontId="2"/>
  </si>
  <si>
    <t xml:space="preserve">③ </t>
    <phoneticPr fontId="2"/>
  </si>
  <si>
    <t>保育教諭は、保育士資格、幼稚園教諭免許を併有していますか。していない場合は以下に計画を記入</t>
    <phoneticPr fontId="2"/>
  </si>
  <si>
    <t>してください。</t>
    <phoneticPr fontId="2"/>
  </si>
  <si>
    <t>い　る　・　いない</t>
    <phoneticPr fontId="2"/>
  </si>
  <si>
    <t>取扱ってない ・ いる</t>
  </si>
  <si>
    <t>「初日在籍児童数」欄は、年度の初日の前日の児童年齢により区分して記入してください。</t>
    <phoneticPr fontId="2"/>
  </si>
  <si>
    <t>「障がい児数（再掲）」欄には、次に示す障がいの程度の基準により区分して、当該月の保育児童数を記入してください。</t>
    <phoneticPr fontId="2"/>
  </si>
  <si>
    <t>中度　特別児童扶養手当等の支給に関する法律基づく特別児童扶養手の支給対象障がい児（所得により支給を停止されている場合を含む。）</t>
    <phoneticPr fontId="2"/>
  </si>
  <si>
    <t>　　　 　</t>
    <phoneticPr fontId="2"/>
  </si>
  <si>
    <t>①</t>
    <phoneticPr fontId="2"/>
  </si>
  <si>
    <t>軽度　①を除く障がい児</t>
    <phoneticPr fontId="2"/>
  </si>
  <si>
    <t>②</t>
    <phoneticPr fontId="2"/>
  </si>
  <si>
    <t>　　　 　　　　　</t>
    <phoneticPr fontId="2"/>
  </si>
  <si>
    <t>※障がいの程度が①に示す内容と同程度であると判断される児童を含む。　</t>
    <phoneticPr fontId="2"/>
  </si>
  <si>
    <t>２０　教育及び保育の状況
（1）教育及び保育の内容に関する全体的な計画・指導計画の作成状況・（2）保護者との連携の状況・（3）家庭及び地域との連携・協力等に関する行事の実施状況・（4）一日の過ごし方
２１　健康管理（園児）の状況
（1）園児の健康診断の実施状況・（2）園児の健康状態の把握等の状況・（3）園児への与薬の状況・（4）感染症予防対策等の状況</t>
    <rPh sb="3" eb="5">
      <t>キョウイク</t>
    </rPh>
    <rPh sb="5" eb="6">
      <t>オヨ</t>
    </rPh>
    <rPh sb="16" eb="18">
      <t>キョウイク</t>
    </rPh>
    <rPh sb="18" eb="19">
      <t>オヨ</t>
    </rPh>
    <rPh sb="20" eb="22">
      <t>ホイク</t>
    </rPh>
    <rPh sb="23" eb="25">
      <t>ナイヨウ</t>
    </rPh>
    <rPh sb="26" eb="27">
      <t>カン</t>
    </rPh>
    <rPh sb="29" eb="32">
      <t>ゼンタイテキ</t>
    </rPh>
    <rPh sb="33" eb="35">
      <t>ケイカク</t>
    </rPh>
    <rPh sb="63" eb="65">
      <t>カテイ</t>
    </rPh>
    <rPh sb="65" eb="66">
      <t>オヨ</t>
    </rPh>
    <rPh sb="67" eb="69">
      <t>チイキ</t>
    </rPh>
    <rPh sb="71" eb="73">
      <t>レンケイ</t>
    </rPh>
    <rPh sb="74" eb="76">
      <t>キョウリョク</t>
    </rPh>
    <rPh sb="76" eb="77">
      <t>トウ</t>
    </rPh>
    <rPh sb="78" eb="79">
      <t>カン</t>
    </rPh>
    <rPh sb="108" eb="110">
      <t>エンジ</t>
    </rPh>
    <rPh sb="118" eb="120">
      <t>エンジ</t>
    </rPh>
    <rPh sb="134" eb="136">
      <t>エンジ</t>
    </rPh>
    <rPh sb="152" eb="154">
      <t>エンジ</t>
    </rPh>
    <phoneticPr fontId="2"/>
  </si>
  <si>
    <t>１７　子育て支援等の状況</t>
    <rPh sb="3" eb="5">
      <t>コソダ</t>
    </rPh>
    <rPh sb="6" eb="8">
      <t>シエン</t>
    </rPh>
    <rPh sb="8" eb="9">
      <t>トウ</t>
    </rPh>
    <rPh sb="10" eb="12">
      <t>ジョウキョウ</t>
    </rPh>
    <phoneticPr fontId="2"/>
  </si>
  <si>
    <t>（11）事故発生の状況</t>
    <rPh sb="4" eb="6">
      <t>ジコ</t>
    </rPh>
    <rPh sb="6" eb="8">
      <t>ハッセイ</t>
    </rPh>
    <rPh sb="9" eb="11">
      <t>ジョウキョウ</t>
    </rPh>
    <phoneticPr fontId="2"/>
  </si>
  <si>
    <t>（10）散歩等の実施状況</t>
    <rPh sb="4" eb="6">
      <t>サンポ</t>
    </rPh>
    <rPh sb="6" eb="7">
      <t>トウ</t>
    </rPh>
    <rPh sb="8" eb="10">
      <t>ジッシ</t>
    </rPh>
    <rPh sb="10" eb="12">
      <t>ジョウキョウ</t>
    </rPh>
    <phoneticPr fontId="2"/>
  </si>
  <si>
    <t>※</t>
    <phoneticPr fontId="2"/>
  </si>
  <si>
    <t>作成している場合の計画名</t>
    <rPh sb="0" eb="2">
      <t>サクセイ</t>
    </rPh>
    <rPh sb="6" eb="8">
      <t>バアイ</t>
    </rPh>
    <rPh sb="9" eb="12">
      <t>ケイカクメイ</t>
    </rPh>
    <phoneticPr fontId="2"/>
  </si>
  <si>
    <t>（</t>
    <phoneticPr fontId="2"/>
  </si>
  <si>
    <t>）</t>
    <phoneticPr fontId="2"/>
  </si>
  <si>
    <t>いる ・ 作成中 ・ いない</t>
    <phoneticPr fontId="2"/>
  </si>
  <si>
    <t>⑤</t>
    <phoneticPr fontId="2"/>
  </si>
  <si>
    <t>計画名</t>
    <phoneticPr fontId="2"/>
  </si>
  <si>
    <t>：</t>
    <phoneticPr fontId="2"/>
  </si>
  <si>
    <t>&lt;要配慮者利用施設における避難確保計画＞</t>
    <rPh sb="1" eb="2">
      <t>ヨウ</t>
    </rPh>
    <rPh sb="2" eb="4">
      <t>ハイリョ</t>
    </rPh>
    <rPh sb="4" eb="5">
      <t>シャ</t>
    </rPh>
    <rPh sb="5" eb="7">
      <t>リヨウ</t>
    </rPh>
    <rPh sb="7" eb="9">
      <t>シセツ</t>
    </rPh>
    <rPh sb="13" eb="15">
      <t>ヒナン</t>
    </rPh>
    <rPh sb="15" eb="17">
      <t>カクホ</t>
    </rPh>
    <rPh sb="17" eb="19">
      <t>ケイカク</t>
    </rPh>
    <phoneticPr fontId="2"/>
  </si>
  <si>
    <t>時間帯
別入所
予　定
児童数</t>
    <rPh sb="0" eb="3">
      <t>ジカンタイ</t>
    </rPh>
    <rPh sb="4" eb="5">
      <t>ベツ</t>
    </rPh>
    <rPh sb="5" eb="7">
      <t>ニュウショ</t>
    </rPh>
    <rPh sb="8" eb="9">
      <t>ヨ</t>
    </rPh>
    <rPh sb="10" eb="11">
      <t>サダム</t>
    </rPh>
    <rPh sb="12" eb="13">
      <t>コ</t>
    </rPh>
    <rPh sb="13" eb="14">
      <t>ワラベ</t>
    </rPh>
    <rPh sb="14" eb="15">
      <t>スウ</t>
    </rPh>
    <phoneticPr fontId="2"/>
  </si>
  <si>
    <t>１・２歳児</t>
    <rPh sb="3" eb="5">
      <t>サイジ</t>
    </rPh>
    <phoneticPr fontId="2"/>
  </si>
  <si>
    <t>必要教育保育従事者数</t>
    <rPh sb="0" eb="2">
      <t>ヒツヨウ</t>
    </rPh>
    <rPh sb="2" eb="4">
      <t>キョウイク</t>
    </rPh>
    <rPh sb="4" eb="6">
      <t>ホイク</t>
    </rPh>
    <rPh sb="6" eb="8">
      <t>ジュウジ</t>
    </rPh>
    <rPh sb="8" eb="9">
      <t>シャ</t>
    </rPh>
    <rPh sb="9" eb="10">
      <t>カズ</t>
    </rPh>
    <phoneticPr fontId="2"/>
  </si>
  <si>
    <t>（記載例）</t>
    <rPh sb="1" eb="3">
      <t>キサイ</t>
    </rPh>
    <rPh sb="3" eb="4">
      <t>レイ</t>
    </rPh>
    <phoneticPr fontId="2"/>
  </si>
  <si>
    <t>No.</t>
    <phoneticPr fontId="2"/>
  </si>
  <si>
    <t>保</t>
    <rPh sb="0" eb="1">
      <t>タモツ</t>
    </rPh>
    <phoneticPr fontId="2"/>
  </si>
  <si>
    <t>幼</t>
    <rPh sb="0" eb="1">
      <t>ヨウ</t>
    </rPh>
    <phoneticPr fontId="2"/>
  </si>
  <si>
    <t>教育保育従事者配置状況</t>
    <rPh sb="0" eb="2">
      <t>キョウイク</t>
    </rPh>
    <rPh sb="2" eb="4">
      <t>ホイク</t>
    </rPh>
    <rPh sb="4" eb="6">
      <t>ジュウジ</t>
    </rPh>
    <rPh sb="6" eb="7">
      <t>シャ</t>
    </rPh>
    <rPh sb="7" eb="9">
      <t>ハイチ</t>
    </rPh>
    <rPh sb="9" eb="11">
      <t>ジョウキョウ</t>
    </rPh>
    <phoneticPr fontId="2"/>
  </si>
  <si>
    <t>　合　計</t>
    <rPh sb="1" eb="2">
      <t>ゴウ</t>
    </rPh>
    <rPh sb="3" eb="4">
      <t>ケイ</t>
    </rPh>
    <phoneticPr fontId="2"/>
  </si>
  <si>
    <t>教育保育従事者配置状況の合計欄については、当該時間帯に職員が配置されている数（休憩時間の職員を含めないこと。）を記入すること。</t>
    <rPh sb="12" eb="14">
      <t>ゴウケイ</t>
    </rPh>
    <rPh sb="21" eb="23">
      <t>トウガイ</t>
    </rPh>
    <rPh sb="23" eb="26">
      <t>ジカンタイ</t>
    </rPh>
    <rPh sb="27" eb="29">
      <t>ショクイン</t>
    </rPh>
    <rPh sb="30" eb="32">
      <t>ハイチ</t>
    </rPh>
    <rPh sb="37" eb="38">
      <t>スウ</t>
    </rPh>
    <rPh sb="39" eb="41">
      <t>キュウケイ</t>
    </rPh>
    <rPh sb="41" eb="43">
      <t>ジカン</t>
    </rPh>
    <rPh sb="44" eb="46">
      <t>ショクイン</t>
    </rPh>
    <rPh sb="47" eb="48">
      <t>フク</t>
    </rPh>
    <rPh sb="56" eb="58">
      <t>キニュウ</t>
    </rPh>
    <phoneticPr fontId="2"/>
  </si>
  <si>
    <t>教育保育従事者配置状況が異なる日（曜日）がある場合には、当該日（曜日）にかかるものを別途作成すること。</t>
    <rPh sb="0" eb="2">
      <t>キョウイク</t>
    </rPh>
    <rPh sb="2" eb="4">
      <t>ホイク</t>
    </rPh>
    <rPh sb="4" eb="6">
      <t>ジュウジ</t>
    </rPh>
    <rPh sb="6" eb="7">
      <t>シャ</t>
    </rPh>
    <rPh sb="7" eb="9">
      <t>ハイチ</t>
    </rPh>
    <rPh sb="9" eb="11">
      <t>ジョウキョウ</t>
    </rPh>
    <rPh sb="12" eb="13">
      <t>コト</t>
    </rPh>
    <rPh sb="15" eb="16">
      <t>ヒ</t>
    </rPh>
    <rPh sb="17" eb="19">
      <t>ヨウビ</t>
    </rPh>
    <rPh sb="23" eb="25">
      <t>バアイ</t>
    </rPh>
    <rPh sb="28" eb="30">
      <t>トウガイ</t>
    </rPh>
    <rPh sb="30" eb="31">
      <t>ビ</t>
    </rPh>
    <rPh sb="32" eb="34">
      <t>ヨウビ</t>
    </rPh>
    <rPh sb="42" eb="44">
      <t>ベット</t>
    </rPh>
    <rPh sb="44" eb="46">
      <t>サクセイ</t>
    </rPh>
    <phoneticPr fontId="2"/>
  </si>
  <si>
    <t>２・３号認定児計</t>
    <rPh sb="3" eb="4">
      <t>ゴウ</t>
    </rPh>
    <rPh sb="4" eb="6">
      <t>ニンテイ</t>
    </rPh>
    <rPh sb="6" eb="7">
      <t>ジ</t>
    </rPh>
    <rPh sb="7" eb="8">
      <t>ケイ</t>
    </rPh>
    <phoneticPr fontId="2"/>
  </si>
  <si>
    <t>子</t>
    <rPh sb="0" eb="1">
      <t>コ</t>
    </rPh>
    <phoneticPr fontId="2"/>
  </si>
  <si>
    <t>氏名及び保有する資格（保育士資格は保、幼稚園教諭免許状は幼、子育て支援員は子）を記入すること。</t>
    <rPh sb="0" eb="2">
      <t>シメイ</t>
    </rPh>
    <rPh sb="2" eb="3">
      <t>オヨ</t>
    </rPh>
    <rPh sb="4" eb="6">
      <t>ホユウ</t>
    </rPh>
    <rPh sb="8" eb="10">
      <t>シカク</t>
    </rPh>
    <rPh sb="11" eb="14">
      <t>ホイクシ</t>
    </rPh>
    <rPh sb="14" eb="16">
      <t>シカク</t>
    </rPh>
    <rPh sb="17" eb="18">
      <t>ホ</t>
    </rPh>
    <rPh sb="19" eb="22">
      <t>ヨウチエン</t>
    </rPh>
    <rPh sb="22" eb="24">
      <t>キョウユ</t>
    </rPh>
    <rPh sb="24" eb="27">
      <t>メンキョジョウ</t>
    </rPh>
    <rPh sb="28" eb="29">
      <t>ヨウ</t>
    </rPh>
    <rPh sb="30" eb="32">
      <t>コソダ</t>
    </rPh>
    <rPh sb="33" eb="36">
      <t>シエンイン</t>
    </rPh>
    <rPh sb="37" eb="38">
      <t>コ</t>
    </rPh>
    <rPh sb="40" eb="42">
      <t>キニュウ</t>
    </rPh>
    <phoneticPr fontId="2"/>
  </si>
  <si>
    <t>時間帯別入所予定児童数欄には、時間帯別、年齢区分別に入所予定の児童数を記入すること。</t>
    <rPh sb="0" eb="3">
      <t>ジカンタイ</t>
    </rPh>
    <rPh sb="3" eb="4">
      <t>ベツ</t>
    </rPh>
    <rPh sb="4" eb="6">
      <t>ニュウショ</t>
    </rPh>
    <rPh sb="6" eb="8">
      <t>ヨテイ</t>
    </rPh>
    <rPh sb="8" eb="10">
      <t>ジドウ</t>
    </rPh>
    <rPh sb="10" eb="11">
      <t>スウ</t>
    </rPh>
    <rPh sb="11" eb="12">
      <t>ラン</t>
    </rPh>
    <rPh sb="15" eb="18">
      <t>ジカンタイ</t>
    </rPh>
    <rPh sb="18" eb="19">
      <t>ベツ</t>
    </rPh>
    <rPh sb="20" eb="22">
      <t>ネンレイ</t>
    </rPh>
    <rPh sb="22" eb="24">
      <t>クブン</t>
    </rPh>
    <rPh sb="24" eb="25">
      <t>ベツ</t>
    </rPh>
    <rPh sb="26" eb="28">
      <t>ニュウショ</t>
    </rPh>
    <rPh sb="28" eb="30">
      <t>ヨテイ</t>
    </rPh>
    <rPh sb="31" eb="33">
      <t>ジドウ</t>
    </rPh>
    <rPh sb="33" eb="34">
      <t>スウ</t>
    </rPh>
    <rPh sb="35" eb="37">
      <t>キニュウ</t>
    </rPh>
    <phoneticPr fontId="2"/>
  </si>
  <si>
    <t>必要教育保育従事者数欄は、最低基準により算出された職員数が自動計算されます。</t>
    <rPh sb="0" eb="2">
      <t>ヒツヨウ</t>
    </rPh>
    <rPh sb="2" eb="4">
      <t>キョウイク</t>
    </rPh>
    <rPh sb="4" eb="6">
      <t>ホイク</t>
    </rPh>
    <rPh sb="6" eb="9">
      <t>ジュウジシャ</t>
    </rPh>
    <rPh sb="9" eb="10">
      <t>スウ</t>
    </rPh>
    <rPh sb="10" eb="11">
      <t>ラン</t>
    </rPh>
    <rPh sb="13" eb="15">
      <t>サイテイ</t>
    </rPh>
    <rPh sb="15" eb="17">
      <t>キジュン</t>
    </rPh>
    <rPh sb="20" eb="22">
      <t>サンシュツ</t>
    </rPh>
    <rPh sb="25" eb="27">
      <t>ショクイン</t>
    </rPh>
    <rPh sb="27" eb="28">
      <t>スウ</t>
    </rPh>
    <rPh sb="29" eb="31">
      <t>ジドウ</t>
    </rPh>
    <rPh sb="31" eb="33">
      <t>ケイサン</t>
    </rPh>
    <phoneticPr fontId="2"/>
  </si>
  <si>
    <t>うち短時間利用児</t>
    <phoneticPr fontId="2"/>
  </si>
  <si>
    <t>私的契約児童は、入園条件を満たさない等により通常入園できないが、施設と個人との個別契約により入園している場合は計上してください。</t>
    <rPh sb="0" eb="2">
      <t>シテキ</t>
    </rPh>
    <rPh sb="2" eb="4">
      <t>ケイヤク</t>
    </rPh>
    <rPh sb="4" eb="6">
      <t>ジドウ</t>
    </rPh>
    <rPh sb="8" eb="10">
      <t>ニュウエン</t>
    </rPh>
    <rPh sb="10" eb="12">
      <t>ジョウケン</t>
    </rPh>
    <rPh sb="13" eb="14">
      <t>ミ</t>
    </rPh>
    <rPh sb="18" eb="19">
      <t>ナド</t>
    </rPh>
    <rPh sb="22" eb="24">
      <t>ツウジョウ</t>
    </rPh>
    <rPh sb="24" eb="26">
      <t>ニュウエン</t>
    </rPh>
    <rPh sb="32" eb="34">
      <t>シセツ</t>
    </rPh>
    <rPh sb="35" eb="37">
      <t>コジン</t>
    </rPh>
    <rPh sb="39" eb="41">
      <t>コベツ</t>
    </rPh>
    <rPh sb="41" eb="43">
      <t>ケイヤク</t>
    </rPh>
    <rPh sb="46" eb="48">
      <t>ニュウエン</t>
    </rPh>
    <rPh sb="52" eb="54">
      <t>バアイ</t>
    </rPh>
    <rPh sb="55" eb="57">
      <t>ケイジョウ</t>
    </rPh>
    <phoneticPr fontId="2"/>
  </si>
  <si>
    <t>教育及び保育並びに子育て支援事業の状況その他の運営状況について、自ら評価を行い、その結果を公表していますか。</t>
    <phoneticPr fontId="51"/>
  </si>
  <si>
    <t>上記①等を踏まえ、保護者その他園関係者（園の職員を除く）による評価を行い、その結果を公表するよう努めていますか。</t>
    <rPh sb="9" eb="12">
      <t>ホゴシャ</t>
    </rPh>
    <rPh sb="14" eb="15">
      <t>タ</t>
    </rPh>
    <rPh sb="15" eb="16">
      <t>エン</t>
    </rPh>
    <rPh sb="48" eb="49">
      <t>ツト</t>
    </rPh>
    <phoneticPr fontId="51"/>
  </si>
  <si>
    <t>一学級の園児数は、３０人以下としていますか。</t>
    <rPh sb="0" eb="1">
      <t>1</t>
    </rPh>
    <rPh sb="1" eb="3">
      <t>ガッキュウ</t>
    </rPh>
    <rPh sb="4" eb="7">
      <t>エンジスウ</t>
    </rPh>
    <rPh sb="11" eb="14">
      <t>ニンイカ</t>
    </rPh>
    <phoneticPr fontId="51"/>
  </si>
  <si>
    <t>１　「初日在籍児童数」欄は、各月初日の児童の年齢、認定区分により記入。</t>
    <rPh sb="14" eb="16">
      <t>カクツキ</t>
    </rPh>
    <rPh sb="16" eb="18">
      <t>ショニチ</t>
    </rPh>
    <rPh sb="19" eb="21">
      <t>ジドウ</t>
    </rPh>
    <rPh sb="22" eb="24">
      <t>ネンレイ</t>
    </rPh>
    <rPh sb="25" eb="27">
      <t>ニンテイ</t>
    </rPh>
    <rPh sb="27" eb="29">
      <t>クブン</t>
    </rPh>
    <rPh sb="32" eb="34">
      <t>キニュウ</t>
    </rPh>
    <phoneticPr fontId="2"/>
  </si>
  <si>
    <t>市町村地域防災計画における要配慮者利用施設に該当していますか</t>
    <rPh sb="3" eb="5">
      <t>チイキ</t>
    </rPh>
    <phoneticPr fontId="2"/>
  </si>
  <si>
    <t>①に該当する場合、避難確保計画を作成していますか　</t>
    <phoneticPr fontId="2"/>
  </si>
  <si>
    <t>②で「いる」の場合、市町村長へ報告していますか</t>
    <phoneticPr fontId="2"/>
  </si>
  <si>
    <t>（5）決算関係資料（前年度分）　※私立認定こども園（該当施設分のみ）</t>
    <rPh sb="3" eb="5">
      <t>ケッサン</t>
    </rPh>
    <rPh sb="5" eb="7">
      <t>カンケイ</t>
    </rPh>
    <rPh sb="7" eb="9">
      <t>シリョウ</t>
    </rPh>
    <rPh sb="26" eb="28">
      <t>ガイトウ</t>
    </rPh>
    <rPh sb="28" eb="30">
      <t>シセツ</t>
    </rPh>
    <rPh sb="30" eb="31">
      <t>フン</t>
    </rPh>
    <phoneticPr fontId="2"/>
  </si>
  <si>
    <t>※１　入園児童の処遇の状況を明らかにする帳簿であって、名称は問いません。</t>
    <rPh sb="5" eb="7">
      <t>ジドウ</t>
    </rPh>
    <rPh sb="8" eb="10">
      <t>ショグウ</t>
    </rPh>
    <rPh sb="11" eb="13">
      <t>ジョウキョウ</t>
    </rPh>
    <rPh sb="14" eb="15">
      <t>アキ</t>
    </rPh>
    <rPh sb="20" eb="22">
      <t>チョウボ</t>
    </rPh>
    <rPh sb="27" eb="29">
      <t>メイショウ</t>
    </rPh>
    <rPh sb="30" eb="31">
      <t>ト</t>
    </rPh>
    <phoneticPr fontId="2"/>
  </si>
  <si>
    <t>（2）個人情報保護に関する措置状況※平成29年5月30日から、すべての事業者に個人情報保護法が適用されています。</t>
    <rPh sb="15" eb="17">
      <t>ジョウキョウ</t>
    </rPh>
    <phoneticPr fontId="51"/>
  </si>
  <si>
    <t>その他の疾病及び異常の有無</t>
    <rPh sb="2" eb="3">
      <t>タ</t>
    </rPh>
    <rPh sb="4" eb="6">
      <t>シッペイ</t>
    </rPh>
    <rPh sb="6" eb="7">
      <t>オヨ</t>
    </rPh>
    <rPh sb="8" eb="10">
      <t>イジョウ</t>
    </rPh>
    <rPh sb="11" eb="13">
      <t>ウム</t>
    </rPh>
    <phoneticPr fontId="2"/>
  </si>
  <si>
    <t>眼の疾病及び異常の有無</t>
    <rPh sb="0" eb="1">
      <t>メ</t>
    </rPh>
    <rPh sb="2" eb="4">
      <t>シッペイ</t>
    </rPh>
    <rPh sb="4" eb="5">
      <t>オヨ</t>
    </rPh>
    <rPh sb="6" eb="8">
      <t>イジョウ</t>
    </rPh>
    <rPh sb="9" eb="11">
      <t>ウム</t>
    </rPh>
    <phoneticPr fontId="2"/>
  </si>
  <si>
    <t>歯及び口腔の疾病及び異常の有無</t>
    <rPh sb="0" eb="1">
      <t>ハ</t>
    </rPh>
    <rPh sb="1" eb="2">
      <t>オヨ</t>
    </rPh>
    <rPh sb="3" eb="5">
      <t>コウクウ</t>
    </rPh>
    <rPh sb="6" eb="8">
      <t>シッペイ</t>
    </rPh>
    <rPh sb="8" eb="9">
      <t>オヨ</t>
    </rPh>
    <rPh sb="10" eb="12">
      <t>イジョウ</t>
    </rPh>
    <rPh sb="13" eb="15">
      <t>ウム</t>
    </rPh>
    <phoneticPr fontId="2"/>
  </si>
  <si>
    <t>保育対象児童年齢及び数に応じた保育教諭</t>
    <rPh sb="0" eb="2">
      <t>ホイク</t>
    </rPh>
    <rPh sb="2" eb="4">
      <t>タイショウ</t>
    </rPh>
    <rPh sb="4" eb="6">
      <t>ジドウ</t>
    </rPh>
    <rPh sb="6" eb="8">
      <t>ネンレイ</t>
    </rPh>
    <rPh sb="8" eb="9">
      <t>オヨ</t>
    </rPh>
    <rPh sb="10" eb="11">
      <t>スウ</t>
    </rPh>
    <rPh sb="12" eb="13">
      <t>オウ</t>
    </rPh>
    <rPh sb="15" eb="17">
      <t>ホイク</t>
    </rPh>
    <rPh sb="17" eb="19">
      <t>キョウユ</t>
    </rPh>
    <phoneticPr fontId="2"/>
  </si>
  <si>
    <t>事業目的等に応じた保育教諭</t>
    <rPh sb="0" eb="2">
      <t>ジギョウ</t>
    </rPh>
    <rPh sb="2" eb="4">
      <t>モクテキ</t>
    </rPh>
    <rPh sb="4" eb="5">
      <t>トウ</t>
    </rPh>
    <rPh sb="6" eb="7">
      <t>オウ</t>
    </rPh>
    <rPh sb="9" eb="11">
      <t>ホイク</t>
    </rPh>
    <rPh sb="11" eb="13">
      <t>キョウユ</t>
    </rPh>
    <phoneticPr fontId="2"/>
  </si>
  <si>
    <t>必要配置</t>
    <rPh sb="0" eb="2">
      <t>ヒツヨウ</t>
    </rPh>
    <rPh sb="2" eb="3">
      <t>クバ</t>
    </rPh>
    <rPh sb="3" eb="4">
      <t>チ</t>
    </rPh>
    <phoneticPr fontId="2"/>
  </si>
  <si>
    <t>延長保育時間を除く開所時間のどの時間帯をとってもその時間帯に在所する児童年齢（満年齢）及び数に応じた保育教諭を常時配置するために必要となる保育教諭数</t>
    <rPh sb="0" eb="2">
      <t>エンチョウ</t>
    </rPh>
    <rPh sb="2" eb="4">
      <t>ホイク</t>
    </rPh>
    <rPh sb="4" eb="6">
      <t>ジカン</t>
    </rPh>
    <rPh sb="7" eb="8">
      <t>ノゾ</t>
    </rPh>
    <rPh sb="9" eb="11">
      <t>カイショ</t>
    </rPh>
    <rPh sb="39" eb="40">
      <t>マン</t>
    </rPh>
    <rPh sb="40" eb="42">
      <t>ジツネンレイ</t>
    </rPh>
    <rPh sb="50" eb="52">
      <t>ホイク</t>
    </rPh>
    <rPh sb="52" eb="54">
      <t>キョウユ</t>
    </rPh>
    <rPh sb="69" eb="71">
      <t>ホイク</t>
    </rPh>
    <rPh sb="71" eb="73">
      <t>キョウユ</t>
    </rPh>
    <phoneticPr fontId="2"/>
  </si>
  <si>
    <t>延長保育を実施（11時間を超える開所時間を設ける場合）する場合には、その時間帯に在所する児童年齢及び数に応じた保育教諭を常時配置するために必要となる保育教諭数　</t>
    <rPh sb="55" eb="57">
      <t>ホイク</t>
    </rPh>
    <rPh sb="57" eb="59">
      <t>キョウユ</t>
    </rPh>
    <rPh sb="74" eb="76">
      <t>ホイク</t>
    </rPh>
    <rPh sb="76" eb="78">
      <t>キョウユ</t>
    </rPh>
    <phoneticPr fontId="2"/>
  </si>
  <si>
    <t>別途保育教諭の加配が必要となる補助事業を実施する場合は各実施要綱に定める保育教諭数</t>
    <rPh sb="0" eb="2">
      <t>ベット</t>
    </rPh>
    <rPh sb="2" eb="4">
      <t>ホイク</t>
    </rPh>
    <rPh sb="4" eb="6">
      <t>キョウユ</t>
    </rPh>
    <rPh sb="7" eb="9">
      <t>カハイ</t>
    </rPh>
    <rPh sb="10" eb="12">
      <t>ヒツヨウ</t>
    </rPh>
    <rPh sb="15" eb="17">
      <t>ホジョ</t>
    </rPh>
    <rPh sb="17" eb="19">
      <t>ジギョウ</t>
    </rPh>
    <rPh sb="20" eb="22">
      <t>ジッシ</t>
    </rPh>
    <rPh sb="24" eb="26">
      <t>バアイ</t>
    </rPh>
    <rPh sb="27" eb="28">
      <t>カク</t>
    </rPh>
    <rPh sb="28" eb="30">
      <t>ジッシ</t>
    </rPh>
    <rPh sb="30" eb="32">
      <t>ヨウコウ</t>
    </rPh>
    <rPh sb="33" eb="34">
      <t>サダ</t>
    </rPh>
    <rPh sb="36" eb="38">
      <t>ホイク</t>
    </rPh>
    <rPh sb="38" eb="40">
      <t>キョウユ</t>
    </rPh>
    <rPh sb="40" eb="41">
      <t>スウ</t>
    </rPh>
    <phoneticPr fontId="2"/>
  </si>
  <si>
    <t>年休代替保育教諭等</t>
    <rPh sb="4" eb="6">
      <t>ホイク</t>
    </rPh>
    <rPh sb="6" eb="8">
      <t>キョウユ</t>
    </rPh>
    <phoneticPr fontId="2"/>
  </si>
  <si>
    <t>配置基準</t>
    <rPh sb="0" eb="2">
      <t>ハイチ</t>
    </rPh>
    <rPh sb="2" eb="3">
      <t>モト</t>
    </rPh>
    <rPh sb="3" eb="4">
      <t>ジュン</t>
    </rPh>
    <phoneticPr fontId="2"/>
  </si>
  <si>
    <t>入所児童年齢及び数に応じ、下記により算出した保育教諭数（注1）</t>
    <rPh sb="0" eb="2">
      <t>ニュウショ</t>
    </rPh>
    <rPh sb="10" eb="11">
      <t>オウ</t>
    </rPh>
    <rPh sb="13" eb="15">
      <t>カキ</t>
    </rPh>
    <rPh sb="18" eb="20">
      <t>サンシュツ</t>
    </rPh>
    <rPh sb="22" eb="24">
      <t>ホイク</t>
    </rPh>
    <rPh sb="24" eb="26">
      <t>キョウユ</t>
    </rPh>
    <rPh sb="26" eb="27">
      <t>スウ</t>
    </rPh>
    <rPh sb="28" eb="29">
      <t>チュウ</t>
    </rPh>
    <phoneticPr fontId="2"/>
  </si>
  <si>
    <t>定員90人以下
1人
（民間認定こども園）</t>
    <rPh sb="9" eb="10">
      <t>ニン</t>
    </rPh>
    <rPh sb="12" eb="14">
      <t>ミンカン</t>
    </rPh>
    <rPh sb="14" eb="16">
      <t>ニンテイ</t>
    </rPh>
    <rPh sb="19" eb="20">
      <t>エン</t>
    </rPh>
    <phoneticPr fontId="2"/>
  </si>
  <si>
    <t>常時、最低基準を満たすための保育教諭数</t>
    <rPh sb="0" eb="2">
      <t>ジョウジ</t>
    </rPh>
    <rPh sb="14" eb="16">
      <t>ホイク</t>
    </rPh>
    <rPh sb="16" eb="18">
      <t>キョウユ</t>
    </rPh>
    <phoneticPr fontId="2"/>
  </si>
  <si>
    <t>実施要綱に定める保育教諭数</t>
    <rPh sb="0" eb="2">
      <t>ジッシ</t>
    </rPh>
    <rPh sb="2" eb="4">
      <t>ヨウコウ</t>
    </rPh>
    <rPh sb="8" eb="10">
      <t>ホイク</t>
    </rPh>
    <rPh sb="10" eb="12">
      <t>キョウユ</t>
    </rPh>
    <rPh sb="12" eb="13">
      <t>スウ</t>
    </rPh>
    <phoneticPr fontId="2"/>
  </si>
  <si>
    <t>児童年齢区分</t>
    <rPh sb="0" eb="2">
      <t>ジドウ</t>
    </rPh>
    <rPh sb="2" eb="4">
      <t>ネンレイ</t>
    </rPh>
    <rPh sb="4" eb="6">
      <t>クブン</t>
    </rPh>
    <phoneticPr fontId="2"/>
  </si>
  <si>
    <t>0歳児数の3分の1</t>
    <rPh sb="1" eb="3">
      <t>サイジ</t>
    </rPh>
    <rPh sb="3" eb="4">
      <t>スウ</t>
    </rPh>
    <phoneticPr fontId="2"/>
  </si>
  <si>
    <t>小数点第2位切捨</t>
    <phoneticPr fontId="2"/>
  </si>
  <si>
    <t>最低必要保育教諭数
1人</t>
    <rPh sb="0" eb="2">
      <t>サイテイ</t>
    </rPh>
    <rPh sb="2" eb="4">
      <t>ヒツヨウ</t>
    </rPh>
    <rPh sb="4" eb="6">
      <t>ホイク</t>
    </rPh>
    <rPh sb="6" eb="8">
      <t>キョウユ</t>
    </rPh>
    <rPh sb="8" eb="9">
      <t>スウ</t>
    </rPh>
    <rPh sb="12" eb="13">
      <t>ニン</t>
    </rPh>
    <phoneticPr fontId="2"/>
  </si>
  <si>
    <t>1人以上</t>
    <rPh sb="1" eb="4">
      <t>ニンイジョウ</t>
    </rPh>
    <phoneticPr fontId="2"/>
  </si>
  <si>
    <t>1･2歳児数の6分の1</t>
    <rPh sb="3" eb="5">
      <t>サイジ</t>
    </rPh>
    <rPh sb="5" eb="6">
      <t>スウ</t>
    </rPh>
    <phoneticPr fontId="2"/>
  </si>
  <si>
    <t>3歳児数の20分の1</t>
    <rPh sb="1" eb="4">
      <t>サイジスウ</t>
    </rPh>
    <phoneticPr fontId="2"/>
  </si>
  <si>
    <t>（注2）</t>
    <phoneticPr fontId="2"/>
  </si>
  <si>
    <t>4歳以上児数30分の1</t>
    <rPh sb="1" eb="2">
      <t>サイ</t>
    </rPh>
    <rPh sb="2" eb="4">
      <t>イジョウ</t>
    </rPh>
    <rPh sb="4" eb="5">
      <t>ジ</t>
    </rPh>
    <rPh sb="5" eb="6">
      <t>スウ</t>
    </rPh>
    <phoneticPr fontId="2"/>
  </si>
  <si>
    <t>（注3）</t>
    <phoneticPr fontId="2"/>
  </si>
  <si>
    <t>（注4・5）</t>
    <phoneticPr fontId="2"/>
  </si>
  <si>
    <t>各年齢区分により算出した数の合計を小数点第1位で四捨五入した数</t>
    <rPh sb="0" eb="5">
      <t>カククブン</t>
    </rPh>
    <rPh sb="8" eb="10">
      <t>サンシュツ</t>
    </rPh>
    <rPh sb="12" eb="13">
      <t>スウ</t>
    </rPh>
    <rPh sb="14" eb="16">
      <t>ゴウケイ</t>
    </rPh>
    <rPh sb="17" eb="20">
      <t>ショウスウテン</t>
    </rPh>
    <rPh sb="20" eb="21">
      <t>ダイ</t>
    </rPh>
    <rPh sb="22" eb="23">
      <t>イ</t>
    </rPh>
    <rPh sb="24" eb="28">
      <t>シシャゴニュウ</t>
    </rPh>
    <rPh sb="30" eb="31">
      <t>スウ</t>
    </rPh>
    <phoneticPr fontId="2"/>
  </si>
  <si>
    <t>（注）1　民間認定こども園については、認定こども園運営費上の児童年齢（年度中に限り入所日の属する月の初日の年齢）により算出した保育教諭数</t>
    <rPh sb="1" eb="2">
      <t>チュウ</t>
    </rPh>
    <rPh sb="5" eb="7">
      <t>ミンカン</t>
    </rPh>
    <rPh sb="7" eb="9">
      <t>ニンテイ</t>
    </rPh>
    <rPh sb="12" eb="13">
      <t>エン</t>
    </rPh>
    <rPh sb="19" eb="21">
      <t>ニンテイ</t>
    </rPh>
    <rPh sb="24" eb="25">
      <t>エン</t>
    </rPh>
    <rPh sb="25" eb="28">
      <t>ウンエイヒ</t>
    </rPh>
    <rPh sb="28" eb="29">
      <t>ジョウ</t>
    </rPh>
    <rPh sb="30" eb="32">
      <t>ジドウ</t>
    </rPh>
    <rPh sb="32" eb="34">
      <t>ネンレイ</t>
    </rPh>
    <rPh sb="59" eb="61">
      <t>サンシュツ</t>
    </rPh>
    <rPh sb="63" eb="65">
      <t>ホイク</t>
    </rPh>
    <rPh sb="65" eb="67">
      <t>キョウユ</t>
    </rPh>
    <rPh sb="67" eb="68">
      <t>スウ</t>
    </rPh>
    <phoneticPr fontId="2"/>
  </si>
  <si>
    <t>　　　2　民間認定こども園に支弁される運営費には、定員91人以上の非常勤保育教諭賃金、年休代替要員（保育教諭、調理員）賃金及び業務省力化</t>
    <rPh sb="7" eb="9">
      <t>ニンテイ</t>
    </rPh>
    <rPh sb="12" eb="13">
      <t>エン</t>
    </rPh>
    <rPh sb="36" eb="38">
      <t>ホイク</t>
    </rPh>
    <rPh sb="38" eb="40">
      <t>キョウユ</t>
    </rPh>
    <rPh sb="50" eb="52">
      <t>ホイク</t>
    </rPh>
    <rPh sb="52" eb="54">
      <t>キョウユ</t>
    </rPh>
    <rPh sb="63" eb="64">
      <t>ギョウ</t>
    </rPh>
    <phoneticPr fontId="2"/>
  </si>
  <si>
    <t>　　　 　要員（保育教諭、調理員）賃金が単価に積算されている。</t>
    <rPh sb="5" eb="7">
      <t>ヨウイン</t>
    </rPh>
    <rPh sb="8" eb="10">
      <t>ホイク</t>
    </rPh>
    <rPh sb="10" eb="12">
      <t>キョウユ</t>
    </rPh>
    <rPh sb="13" eb="16">
      <t>チョウリイン</t>
    </rPh>
    <rPh sb="17" eb="19">
      <t>チンギン</t>
    </rPh>
    <rPh sb="20" eb="22">
      <t>タンカ</t>
    </rPh>
    <rPh sb="23" eb="25">
      <t>セキサン</t>
    </rPh>
    <phoneticPr fontId="2"/>
  </si>
  <si>
    <t>　　　3　延長保育事業実施要綱では、2人以上であるが、事業担当者1人の外、適宜、事業担当職員以外の協力を得て実施することは差し支えない。</t>
    <rPh sb="5" eb="7">
      <t>エンチョウ</t>
    </rPh>
    <rPh sb="7" eb="9">
      <t>ホイク</t>
    </rPh>
    <rPh sb="9" eb="11">
      <t>ジギョウ</t>
    </rPh>
    <rPh sb="11" eb="13">
      <t>ジッシ</t>
    </rPh>
    <rPh sb="13" eb="15">
      <t>ヨウコウ</t>
    </rPh>
    <rPh sb="19" eb="22">
      <t>ニンイジョウ</t>
    </rPh>
    <rPh sb="27" eb="29">
      <t>ジギョウ</t>
    </rPh>
    <rPh sb="29" eb="32">
      <t>タントウシャ</t>
    </rPh>
    <rPh sb="33" eb="34">
      <t>ニン</t>
    </rPh>
    <rPh sb="35" eb="36">
      <t>ホカ</t>
    </rPh>
    <rPh sb="54" eb="56">
      <t>ジッシ</t>
    </rPh>
    <rPh sb="61" eb="62">
      <t>サ</t>
    </rPh>
    <rPh sb="63" eb="64">
      <t>ツカ</t>
    </rPh>
    <phoneticPr fontId="2"/>
  </si>
  <si>
    <t>　　　 　なお、延長保育を実施する認定こども園においては、延長保育事業担当者が、11時間保育時間帯における最低基準を満たすための保育教諭の全</t>
    <rPh sb="8" eb="10">
      <t>エンチョウ</t>
    </rPh>
    <rPh sb="10" eb="12">
      <t>ホイク</t>
    </rPh>
    <rPh sb="13" eb="15">
      <t>ジッシ</t>
    </rPh>
    <rPh sb="17" eb="19">
      <t>ニンテイ</t>
    </rPh>
    <rPh sb="22" eb="23">
      <t>エン</t>
    </rPh>
    <rPh sb="29" eb="31">
      <t>エンチョウ</t>
    </rPh>
    <rPh sb="31" eb="33">
      <t>ホイク</t>
    </rPh>
    <rPh sb="33" eb="35">
      <t>ジギョウ</t>
    </rPh>
    <rPh sb="35" eb="38">
      <t>タントウシャ</t>
    </rPh>
    <rPh sb="42" eb="44">
      <t>ジカン</t>
    </rPh>
    <rPh sb="44" eb="46">
      <t>ホイク</t>
    </rPh>
    <rPh sb="46" eb="49">
      <t>ジカンタイ</t>
    </rPh>
    <rPh sb="53" eb="55">
      <t>サイテイ</t>
    </rPh>
    <rPh sb="55" eb="57">
      <t>キジュン</t>
    </rPh>
    <rPh sb="58" eb="59">
      <t>ミ</t>
    </rPh>
    <rPh sb="64" eb="66">
      <t>ホイク</t>
    </rPh>
    <rPh sb="66" eb="68">
      <t>キョウユ</t>
    </rPh>
    <rPh sb="69" eb="70">
      <t>ゼンブ</t>
    </rPh>
    <phoneticPr fontId="2"/>
  </si>
  <si>
    <t>　　　 　部または一部を兼ねることとなる。</t>
    <rPh sb="5" eb="6">
      <t>ブ</t>
    </rPh>
    <rPh sb="9" eb="11">
      <t>イチブ</t>
    </rPh>
    <phoneticPr fontId="2"/>
  </si>
  <si>
    <t>　　　４　特定保育事業を実施する場合は、事業担当保育教諭の加配が必要となること。</t>
    <rPh sb="5" eb="7">
      <t>トクテイ</t>
    </rPh>
    <rPh sb="7" eb="9">
      <t>ホイク</t>
    </rPh>
    <rPh sb="9" eb="11">
      <t>ジギョウ</t>
    </rPh>
    <rPh sb="12" eb="14">
      <t>ジッシ</t>
    </rPh>
    <rPh sb="16" eb="18">
      <t>バアイ</t>
    </rPh>
    <rPh sb="20" eb="22">
      <t>ジギョウ</t>
    </rPh>
    <rPh sb="22" eb="24">
      <t>タントウ</t>
    </rPh>
    <rPh sb="24" eb="26">
      <t>ホイク</t>
    </rPh>
    <rPh sb="26" eb="28">
      <t>キョウユ</t>
    </rPh>
    <rPh sb="29" eb="31">
      <t>カハイ</t>
    </rPh>
    <rPh sb="32" eb="34">
      <t>ヒツヨウ</t>
    </rPh>
    <phoneticPr fontId="2"/>
  </si>
  <si>
    <t>　　　５　休日保育事業を実施する場合は、保育教諭、延長保育担当保育教諭、一時預かり担当保育教諭等の協力を得ても差し支えない。</t>
    <rPh sb="5" eb="7">
      <t>キュウジツ</t>
    </rPh>
    <rPh sb="7" eb="9">
      <t>ホイク</t>
    </rPh>
    <rPh sb="9" eb="11">
      <t>ジギョウ</t>
    </rPh>
    <rPh sb="12" eb="14">
      <t>ジッシ</t>
    </rPh>
    <rPh sb="16" eb="18">
      <t>バアイ</t>
    </rPh>
    <rPh sb="20" eb="22">
      <t>ホイク</t>
    </rPh>
    <rPh sb="22" eb="24">
      <t>キョウユ</t>
    </rPh>
    <rPh sb="25" eb="27">
      <t>エンチョウ</t>
    </rPh>
    <rPh sb="27" eb="29">
      <t>ホイク</t>
    </rPh>
    <rPh sb="29" eb="31">
      <t>タントウ</t>
    </rPh>
    <rPh sb="31" eb="33">
      <t>ホイク</t>
    </rPh>
    <rPh sb="33" eb="35">
      <t>キョウユ</t>
    </rPh>
    <rPh sb="36" eb="38">
      <t>イチジ</t>
    </rPh>
    <rPh sb="38" eb="39">
      <t>アズ</t>
    </rPh>
    <rPh sb="41" eb="43">
      <t>タントウ</t>
    </rPh>
    <rPh sb="43" eb="45">
      <t>ホイク</t>
    </rPh>
    <rPh sb="45" eb="47">
      <t>キョウユ</t>
    </rPh>
    <rPh sb="47" eb="48">
      <t>ナド</t>
    </rPh>
    <rPh sb="49" eb="51">
      <t>キョウリョク</t>
    </rPh>
    <rPh sb="52" eb="53">
      <t>エ</t>
    </rPh>
    <phoneticPr fontId="2"/>
  </si>
  <si>
    <t xml:space="preserve">　　　 　 </t>
    <phoneticPr fontId="2"/>
  </si>
  <si>
    <t>保　育
時　間</t>
    <rPh sb="0" eb="3">
      <t>ホイク</t>
    </rPh>
    <rPh sb="5" eb="8">
      <t>ジカン</t>
    </rPh>
    <phoneticPr fontId="2"/>
  </si>
  <si>
    <t>開所時間</t>
    <rPh sb="0" eb="2">
      <t>カイショ</t>
    </rPh>
    <rPh sb="2" eb="4">
      <t>ジカン</t>
    </rPh>
    <phoneticPr fontId="2"/>
  </si>
  <si>
    <t>延長保育時間</t>
    <rPh sb="0" eb="2">
      <t>エンチョウ</t>
    </rPh>
    <rPh sb="2" eb="4">
      <t>ホイク</t>
    </rPh>
    <rPh sb="4" eb="6">
      <t>ジカン</t>
    </rPh>
    <phoneticPr fontId="2"/>
  </si>
  <si>
    <t>11時間、ただし、延長保育を実施していない認定こども園については、園長が定めた時間</t>
    <rPh sb="2" eb="4">
      <t>ジカン</t>
    </rPh>
    <rPh sb="9" eb="11">
      <t>エンチョウ</t>
    </rPh>
    <rPh sb="11" eb="13">
      <t>ホイク</t>
    </rPh>
    <rPh sb="14" eb="16">
      <t>ジッシ</t>
    </rPh>
    <rPh sb="21" eb="23">
      <t>ニンテイ</t>
    </rPh>
    <rPh sb="26" eb="27">
      <t>エン</t>
    </rPh>
    <rPh sb="33" eb="35">
      <t>エンチョウ</t>
    </rPh>
    <rPh sb="36" eb="37">
      <t>サダ</t>
    </rPh>
    <rPh sb="39" eb="41">
      <t>ジカン</t>
    </rPh>
    <phoneticPr fontId="2"/>
  </si>
  <si>
    <t>時間外保育時間</t>
    <rPh sb="0" eb="3">
      <t>ジカンガイ</t>
    </rPh>
    <rPh sb="3" eb="5">
      <t>ホイク</t>
    </rPh>
    <rPh sb="5" eb="7">
      <t>ジカン</t>
    </rPh>
    <phoneticPr fontId="2"/>
  </si>
  <si>
    <t>基本保育時間（原則8時間）</t>
    <rPh sb="0" eb="2">
      <t>キホン</t>
    </rPh>
    <rPh sb="2" eb="4">
      <t>ホイク</t>
    </rPh>
    <rPh sb="4" eb="6">
      <t>ジカン</t>
    </rPh>
    <rPh sb="7" eb="9">
      <t>ゲンソク</t>
    </rPh>
    <rPh sb="10" eb="12">
      <t>ジカン</t>
    </rPh>
    <phoneticPr fontId="2"/>
  </si>
  <si>
    <t>日　課</t>
    <rPh sb="0" eb="3">
      <t>ニッカ</t>
    </rPh>
    <phoneticPr fontId="2"/>
  </si>
  <si>
    <t>順次登所</t>
    <rPh sb="0" eb="2">
      <t>ジュンジ</t>
    </rPh>
    <rPh sb="2" eb="3">
      <t>ノボ</t>
    </rPh>
    <rPh sb="3" eb="4">
      <t>ショ</t>
    </rPh>
    <phoneticPr fontId="2"/>
  </si>
  <si>
    <t>登所完了</t>
    <rPh sb="2" eb="4">
      <t>カンリョウ</t>
    </rPh>
    <phoneticPr fontId="2"/>
  </si>
  <si>
    <t>クラス保育等を実施する基本保育時間</t>
    <rPh sb="3" eb="5">
      <t>ホイク</t>
    </rPh>
    <rPh sb="5" eb="6">
      <t>トウ</t>
    </rPh>
    <rPh sb="7" eb="9">
      <t>ジッシ</t>
    </rPh>
    <rPh sb="11" eb="13">
      <t>キホン</t>
    </rPh>
    <rPh sb="13" eb="15">
      <t>ホイク</t>
    </rPh>
    <rPh sb="15" eb="17">
      <t>ジカン</t>
    </rPh>
    <phoneticPr fontId="2"/>
  </si>
  <si>
    <t>順次降所</t>
    <rPh sb="0" eb="2">
      <t>ジュンジ</t>
    </rPh>
    <rPh sb="2" eb="3">
      <t>オ</t>
    </rPh>
    <rPh sb="3" eb="4">
      <t>ショ</t>
    </rPh>
    <phoneticPr fontId="2"/>
  </si>
  <si>
    <t>降所完了</t>
    <rPh sb="0" eb="1">
      <t>オ</t>
    </rPh>
    <rPh sb="2" eb="4">
      <t>カンリョウ</t>
    </rPh>
    <phoneticPr fontId="2"/>
  </si>
  <si>
    <t>保育教諭配置時間数</t>
    <rPh sb="0" eb="2">
      <t>ホイク</t>
    </rPh>
    <rPh sb="2" eb="4">
      <t>キョウユ</t>
    </rPh>
    <rPh sb="4" eb="6">
      <t>ハイチ</t>
    </rPh>
    <rPh sb="6" eb="8">
      <t>ジカン</t>
    </rPh>
    <rPh sb="8" eb="9">
      <t>スウ</t>
    </rPh>
    <phoneticPr fontId="2"/>
  </si>
  <si>
    <t>※一時預かり児童数等を含む</t>
    <rPh sb="3" eb="4">
      <t>アズ</t>
    </rPh>
    <rPh sb="9" eb="10">
      <t>トウ</t>
    </rPh>
    <phoneticPr fontId="2"/>
  </si>
  <si>
    <t>延長保育実施児童年齢及び数に応じた保育教諭数に延長保育時間を乗じた時間数</t>
    <rPh sb="0" eb="2">
      <t>エンチョウ</t>
    </rPh>
    <rPh sb="2" eb="4">
      <t>ホイク</t>
    </rPh>
    <rPh sb="4" eb="6">
      <t>ジッシ</t>
    </rPh>
    <rPh sb="6" eb="8">
      <t>ジドウ</t>
    </rPh>
    <rPh sb="8" eb="10">
      <t>ネンレイ</t>
    </rPh>
    <rPh sb="10" eb="11">
      <t>オヨ</t>
    </rPh>
    <rPh sb="12" eb="13">
      <t>スウ</t>
    </rPh>
    <rPh sb="14" eb="15">
      <t>オウ</t>
    </rPh>
    <rPh sb="17" eb="19">
      <t>ホイク</t>
    </rPh>
    <rPh sb="19" eb="21">
      <t>キョウユ</t>
    </rPh>
    <rPh sb="21" eb="22">
      <t>スウ</t>
    </rPh>
    <rPh sb="23" eb="25">
      <t>エンチョウ</t>
    </rPh>
    <rPh sb="25" eb="27">
      <t>ホイク</t>
    </rPh>
    <rPh sb="27" eb="29">
      <t>ジカン</t>
    </rPh>
    <rPh sb="30" eb="31">
      <t>ジョウ</t>
    </rPh>
    <rPh sb="33" eb="36">
      <t>ジカンスウ</t>
    </rPh>
    <phoneticPr fontId="2"/>
  </si>
  <si>
    <t xml:space="preserve">当該時間帯に在所する児童年齢及び数に応じて必要となる保育教諭数に当該時間を乗じた時間数
</t>
    <rPh sb="0" eb="2">
      <t>トウガイ</t>
    </rPh>
    <rPh sb="2" eb="5">
      <t>ジカンタイ</t>
    </rPh>
    <rPh sb="6" eb="8">
      <t>ザイショ</t>
    </rPh>
    <rPh sb="10" eb="12">
      <t>ジドウ</t>
    </rPh>
    <rPh sb="12" eb="14">
      <t>ネンレイ</t>
    </rPh>
    <rPh sb="14" eb="15">
      <t>オヨ</t>
    </rPh>
    <rPh sb="16" eb="17">
      <t>スウ</t>
    </rPh>
    <rPh sb="18" eb="19">
      <t>オウ</t>
    </rPh>
    <rPh sb="21" eb="23">
      <t>ヒツヨウ</t>
    </rPh>
    <rPh sb="26" eb="28">
      <t>ホイク</t>
    </rPh>
    <rPh sb="28" eb="30">
      <t>キョウユ</t>
    </rPh>
    <rPh sb="32" eb="34">
      <t>トウガイ</t>
    </rPh>
    <phoneticPr fontId="2"/>
  </si>
  <si>
    <t>基本保育時間帯に在所する児童年齢及び数（最大値）に応じて必要となる保育教諭数に基本保育時間を乗じた時間数</t>
    <rPh sb="0" eb="2">
      <t>キホン</t>
    </rPh>
    <rPh sb="2" eb="4">
      <t>ホイク</t>
    </rPh>
    <rPh sb="4" eb="7">
      <t>ジカンタイ</t>
    </rPh>
    <rPh sb="8" eb="10">
      <t>ザイショ</t>
    </rPh>
    <rPh sb="12" eb="14">
      <t>ジドウ</t>
    </rPh>
    <rPh sb="14" eb="16">
      <t>ネンレイ</t>
    </rPh>
    <rPh sb="16" eb="17">
      <t>オヨ</t>
    </rPh>
    <rPh sb="18" eb="19">
      <t>スウ</t>
    </rPh>
    <rPh sb="20" eb="23">
      <t>サイダイチ</t>
    </rPh>
    <rPh sb="25" eb="26">
      <t>オウ</t>
    </rPh>
    <rPh sb="28" eb="30">
      <t>ヒツヨウ</t>
    </rPh>
    <rPh sb="33" eb="35">
      <t>ホイク</t>
    </rPh>
    <rPh sb="35" eb="37">
      <t>キョウユ</t>
    </rPh>
    <rPh sb="37" eb="38">
      <t>カズ</t>
    </rPh>
    <rPh sb="39" eb="41">
      <t>キホン</t>
    </rPh>
    <rPh sb="41" eb="43">
      <t>ホイク</t>
    </rPh>
    <rPh sb="43" eb="45">
      <t>ジカン</t>
    </rPh>
    <rPh sb="46" eb="47">
      <t>ジョウ</t>
    </rPh>
    <rPh sb="49" eb="52">
      <t>ジカンスウ</t>
    </rPh>
    <phoneticPr fontId="2"/>
  </si>
  <si>
    <t>当該時間帯に在所する児童年齢及び数に応じて必要となる保育教諭数に当該時間を乗じた時間数</t>
    <rPh sb="26" eb="28">
      <t>ホイク</t>
    </rPh>
    <rPh sb="28" eb="30">
      <t>キョウユ</t>
    </rPh>
    <phoneticPr fontId="93"/>
  </si>
  <si>
    <t>※事業担当者（常勤相当の保育教諭）を配置すること。</t>
    <rPh sb="9" eb="11">
      <t>ソウトウ</t>
    </rPh>
    <rPh sb="12" eb="14">
      <t>ホイク</t>
    </rPh>
    <rPh sb="14" eb="16">
      <t>キョウユ</t>
    </rPh>
    <phoneticPr fontId="2"/>
  </si>
  <si>
    <t>※11時間以内で基本保育時間を除いた時間帯</t>
    <phoneticPr fontId="2"/>
  </si>
  <si>
    <t>※基本保育時間（グループ又は組単位で保育する時間）
※基本保育時間は、各認定こども園における一日の過ごし方により、判断すること。</t>
    <rPh sb="36" eb="38">
      <t>ニンテイ</t>
    </rPh>
    <rPh sb="41" eb="42">
      <t>エン</t>
    </rPh>
    <phoneticPr fontId="2"/>
  </si>
  <si>
    <t>（注）1　最低基準上必要とされる保育教諭の配置については、入所児童に変動が無くとも児童年齢の加齢により変動することとなるが、最低基準</t>
    <rPh sb="1" eb="2">
      <t>チュウ</t>
    </rPh>
    <rPh sb="5" eb="7">
      <t>サイテイ</t>
    </rPh>
    <rPh sb="7" eb="9">
      <t>キジュン</t>
    </rPh>
    <rPh sb="9" eb="10">
      <t>ジョウ</t>
    </rPh>
    <rPh sb="10" eb="12">
      <t>ヒツヨウ</t>
    </rPh>
    <rPh sb="16" eb="18">
      <t>ホイク</t>
    </rPh>
    <rPh sb="18" eb="20">
      <t>キョウユ</t>
    </rPh>
    <rPh sb="21" eb="23">
      <t>ハイチ</t>
    </rPh>
    <rPh sb="29" eb="31">
      <t>ニュウショ</t>
    </rPh>
    <rPh sb="31" eb="33">
      <t>ジドウ</t>
    </rPh>
    <rPh sb="34" eb="36">
      <t>ヘンドウ</t>
    </rPh>
    <rPh sb="37" eb="38">
      <t>ナ</t>
    </rPh>
    <rPh sb="41" eb="43">
      <t>ジドウ</t>
    </rPh>
    <rPh sb="43" eb="45">
      <t>ネンレイ</t>
    </rPh>
    <rPh sb="46" eb="48">
      <t>カレイ</t>
    </rPh>
    <rPh sb="51" eb="53">
      <t>ヘンドウ</t>
    </rPh>
    <phoneticPr fontId="2"/>
  </si>
  <si>
    <t>　　　 　の主旨を尊重し、年度当初の4月1日現在における児童年齢及び数に応じた保育教諭数で1年継続することが望ましい。</t>
    <rPh sb="6" eb="8">
      <t>シュシ</t>
    </rPh>
    <rPh sb="9" eb="11">
      <t>ソンチョウ</t>
    </rPh>
    <rPh sb="13" eb="15">
      <t>ネンド</t>
    </rPh>
    <rPh sb="15" eb="17">
      <t>トウショ</t>
    </rPh>
    <rPh sb="28" eb="30">
      <t>ジドウ</t>
    </rPh>
    <rPh sb="30" eb="32">
      <t>ネンレイ</t>
    </rPh>
    <rPh sb="32" eb="33">
      <t>オヨ</t>
    </rPh>
    <rPh sb="34" eb="35">
      <t>スウ</t>
    </rPh>
    <rPh sb="36" eb="37">
      <t>オウ</t>
    </rPh>
    <rPh sb="39" eb="41">
      <t>ホイク</t>
    </rPh>
    <rPh sb="41" eb="43">
      <t>キョウユ</t>
    </rPh>
    <rPh sb="43" eb="44">
      <t>スウ</t>
    </rPh>
    <rPh sb="46" eb="47">
      <t>ネン</t>
    </rPh>
    <rPh sb="47" eb="49">
      <t>ケイゾク</t>
    </rPh>
    <phoneticPr fontId="2"/>
  </si>
  <si>
    <t>　　　 　ただし、年度途中において児童数が増加する場合には、その都度、保育教諭の配置状況について確認する必要があること。</t>
    <rPh sb="35" eb="37">
      <t>ホイク</t>
    </rPh>
    <rPh sb="37" eb="39">
      <t>キョウユ</t>
    </rPh>
    <phoneticPr fontId="2"/>
  </si>
  <si>
    <t>　　　2　認定こども園内で一時預かり事業等を実施していない場合は、別途積算が必要であること。</t>
    <rPh sb="5" eb="7">
      <t>ニンテイ</t>
    </rPh>
    <rPh sb="10" eb="11">
      <t>エン</t>
    </rPh>
    <rPh sb="11" eb="12">
      <t>ナイ</t>
    </rPh>
    <rPh sb="13" eb="15">
      <t>イチジ</t>
    </rPh>
    <rPh sb="15" eb="16">
      <t>アズ</t>
    </rPh>
    <rPh sb="18" eb="20">
      <t>ジギョウ</t>
    </rPh>
    <rPh sb="20" eb="21">
      <t>トウ</t>
    </rPh>
    <rPh sb="22" eb="24">
      <t>ジッシ</t>
    </rPh>
    <rPh sb="29" eb="31">
      <t>バアイ</t>
    </rPh>
    <rPh sb="33" eb="35">
      <t>ベット</t>
    </rPh>
    <rPh sb="35" eb="37">
      <t>セキサン</t>
    </rPh>
    <rPh sb="38" eb="40">
      <t>ヒツヨウ</t>
    </rPh>
    <phoneticPr fontId="2"/>
  </si>
  <si>
    <t>- 監査資料（別紙） -</t>
    <rPh sb="2" eb="4">
      <t>カンサ</t>
    </rPh>
    <rPh sb="7" eb="9">
      <t>ベッシ</t>
    </rPh>
    <phoneticPr fontId="2"/>
  </si>
  <si>
    <t>報酬額</t>
    <rPh sb="0" eb="2">
      <t>ホウシュウ</t>
    </rPh>
    <rPh sb="2" eb="3">
      <t>ガク</t>
    </rPh>
    <phoneticPr fontId="2"/>
  </si>
  <si>
    <t>年額</t>
  </si>
  <si>
    <t>報酬額は、支給方法を選択し、金額を記入して下さい。</t>
    <rPh sb="0" eb="3">
      <t>ホウシュウガク</t>
    </rPh>
    <rPh sb="5" eb="7">
      <t>シキュウ</t>
    </rPh>
    <rPh sb="7" eb="9">
      <t>ホウホウ</t>
    </rPh>
    <rPh sb="10" eb="12">
      <t>センタク</t>
    </rPh>
    <rPh sb="14" eb="16">
      <t>キンガク</t>
    </rPh>
    <rPh sb="17" eb="19">
      <t>キニュウ</t>
    </rPh>
    <rPh sb="21" eb="22">
      <t>クダ</t>
    </rPh>
    <phoneticPr fontId="2"/>
  </si>
  <si>
    <t>「資格」欄には保育教諭等職種に応じた資格の有無を記入してください。（以下同じ。）</t>
    <phoneticPr fontId="2"/>
  </si>
  <si>
    <t xml:space="preserve">最低基準上の保育教諭定数の一部に算入できない短時間勤務保育教諭についても記入してください。 </t>
    <phoneticPr fontId="2"/>
  </si>
  <si>
    <t>（注）</t>
    <phoneticPr fontId="2"/>
  </si>
  <si>
    <t>正職員</t>
    <rPh sb="0" eb="3">
      <t>セイショクイン</t>
    </rPh>
    <phoneticPr fontId="2"/>
  </si>
  <si>
    <t>具体的計画
策定の有無</t>
    <rPh sb="0" eb="3">
      <t>グタイテキ</t>
    </rPh>
    <rPh sb="3" eb="5">
      <t>ケイカク</t>
    </rPh>
    <rPh sb="6" eb="8">
      <t>サクテイ</t>
    </rPh>
    <rPh sb="9" eb="11">
      <t>ウム</t>
    </rPh>
    <phoneticPr fontId="51"/>
  </si>
  <si>
    <t>該当・非該当</t>
  </si>
  <si>
    <t>土砂災害警戒区域内</t>
    <phoneticPr fontId="2"/>
  </si>
  <si>
    <t>（該当の場合）</t>
    <rPh sb="1" eb="3">
      <t>ガイトウ</t>
    </rPh>
    <rPh sb="4" eb="6">
      <t>バアイ</t>
    </rPh>
    <phoneticPr fontId="2"/>
  </si>
  <si>
    <t>土石流・急傾斜地の崩壊・地滑り</t>
    <phoneticPr fontId="2"/>
  </si>
  <si>
    <t>②の計画で定めるところにより、避難の確保のための訓練を行っていますか</t>
    <phoneticPr fontId="2"/>
  </si>
  <si>
    <t>上記の内容について、保護者への周知・説明を行っていますか。</t>
    <rPh sb="0" eb="2">
      <t>ジョウキ</t>
    </rPh>
    <rPh sb="3" eb="5">
      <t>ナイヨウ</t>
    </rPh>
    <rPh sb="10" eb="13">
      <t>ホゴシャ</t>
    </rPh>
    <rPh sb="15" eb="17">
      <t>シュウチ</t>
    </rPh>
    <rPh sb="21" eb="22">
      <t>オコナ</t>
    </rPh>
    <phoneticPr fontId="2"/>
  </si>
  <si>
    <t>尿検査</t>
    <phoneticPr fontId="2"/>
  </si>
  <si>
    <t>前年度監査資料作成基準日から今年度監査資料作成基準日までに実施した第三者評価（評価機関による評価）について、記入してください。</t>
    <rPh sb="33" eb="36">
      <t>ダイサンシャ</t>
    </rPh>
    <rPh sb="36" eb="38">
      <t>ヒョウカ</t>
    </rPh>
    <rPh sb="39" eb="41">
      <t>ヒョウカ</t>
    </rPh>
    <rPh sb="41" eb="43">
      <t>キカン</t>
    </rPh>
    <rPh sb="46" eb="48">
      <t>ヒョウカ</t>
    </rPh>
    <rPh sb="54" eb="56">
      <t>キニュウ</t>
    </rPh>
    <phoneticPr fontId="51"/>
  </si>
  <si>
    <t>※　第三者評価（評価機関による評価）とは</t>
    <rPh sb="2" eb="5">
      <t>ダイサンシャ</t>
    </rPh>
    <rPh sb="5" eb="7">
      <t>ヒョウカ</t>
    </rPh>
    <phoneticPr fontId="2"/>
  </si>
  <si>
    <t xml:space="preserve">認定こども園で行われている福祉サービスの質を公平中立な第三者機関が客観的・専門的な立場から評価するものです。 </t>
    <rPh sb="0" eb="2">
      <t>ニンテイ</t>
    </rPh>
    <rPh sb="5" eb="6">
      <t>エン</t>
    </rPh>
    <phoneticPr fontId="2"/>
  </si>
  <si>
    <t>１回・月額・年額</t>
  </si>
  <si>
    <t>有・無・該当無</t>
  </si>
  <si>
    <t>フルタイムの臨時職員等</t>
    <rPh sb="6" eb="8">
      <t>リンジ</t>
    </rPh>
    <rPh sb="8" eb="10">
      <t>ショクイン</t>
    </rPh>
    <rPh sb="10" eb="11">
      <t>トウ</t>
    </rPh>
    <phoneticPr fontId="2"/>
  </si>
  <si>
    <t>パートタイムの臨時職員等</t>
    <rPh sb="7" eb="9">
      <t>リンジ</t>
    </rPh>
    <rPh sb="9" eb="11">
      <t>ショクイン</t>
    </rPh>
    <rPh sb="11" eb="12">
      <t>トウ</t>
    </rPh>
    <phoneticPr fontId="2"/>
  </si>
  <si>
    <t>定期健診（前年度）</t>
    <rPh sb="0" eb="2">
      <t>テイキ</t>
    </rPh>
    <rPh sb="2" eb="3">
      <t>ケン</t>
    </rPh>
    <rPh sb="3" eb="4">
      <t>ミ</t>
    </rPh>
    <rPh sb="5" eb="8">
      <t>ゼンネンド</t>
    </rPh>
    <phoneticPr fontId="51"/>
  </si>
  <si>
    <t>④で実施した訓練結果を市町村長に報告していますか</t>
    <rPh sb="2" eb="4">
      <t>ジッシ</t>
    </rPh>
    <rPh sb="6" eb="8">
      <t>クンレン</t>
    </rPh>
    <rPh sb="8" eb="10">
      <t>ケッカ</t>
    </rPh>
    <rPh sb="11" eb="15">
      <t>シチョウソンチョウ</t>
    </rPh>
    <rPh sb="16" eb="18">
      <t>ホウコク</t>
    </rPh>
    <phoneticPr fontId="2"/>
  </si>
  <si>
    <t>定期健康診断（前年度）</t>
    <rPh sb="0" eb="2">
      <t>テイキ</t>
    </rPh>
    <rPh sb="2" eb="4">
      <t>ケンコウ</t>
    </rPh>
    <rPh sb="4" eb="6">
      <t>シンダン</t>
    </rPh>
    <rPh sb="7" eb="10">
      <t>ゼンネンド</t>
    </rPh>
    <phoneticPr fontId="51"/>
  </si>
  <si>
    <t>人</t>
    <rPh sb="0" eb="1">
      <t>ヒト</t>
    </rPh>
    <phoneticPr fontId="2"/>
  </si>
  <si>
    <t>時間</t>
  </si>
  <si>
    <t>副園長または教頭</t>
    <rPh sb="0" eb="1">
      <t>フク</t>
    </rPh>
    <rPh sb="1" eb="3">
      <t>エンチョウ</t>
    </rPh>
    <rPh sb="6" eb="8">
      <t>キョウトウ</t>
    </rPh>
    <phoneticPr fontId="2"/>
  </si>
  <si>
    <t>監査資料作成基準日の状況を記入してください。</t>
    <phoneticPr fontId="2"/>
  </si>
  <si>
    <t>常勤とは、各認定こども園の就業規則等で定められ、常勤とされる者と同一勤務形態にある者（正規、非正規を問わない。）をいいます。</t>
    <phoneticPr fontId="2"/>
  </si>
  <si>
    <t>（注）</t>
    <phoneticPr fontId="2"/>
  </si>
  <si>
    <t>県条例上の保育教諭定数の一部に算入できない短時間勤務保育教諭については含めないでください。</t>
    <phoneticPr fontId="2"/>
  </si>
  <si>
    <t>保育教諭の常勤換算値は、非常勤職員（常勤以外、短期間勤務の保育教諭）の１月の勤務時間数の計を常勤の１月の勤務時間数で除した値</t>
    <phoneticPr fontId="2"/>
  </si>
  <si>
    <t>（小数点第１位四捨五入）をいいます。</t>
    <phoneticPr fontId="2"/>
  </si>
  <si>
    <t>１月は、原則として４週間で計算してください。</t>
    <phoneticPr fontId="2"/>
  </si>
  <si>
    <t>地域子育て支援拠点事業（同様の自主事業を含む。）の専任職員である保育教諭は、原則として計上しないでください。</t>
    <phoneticPr fontId="2"/>
  </si>
  <si>
    <t>分園がある場合には、保育教諭の配置状況について別途作成してください。</t>
    <phoneticPr fontId="2"/>
  </si>
  <si>
    <t>児童年齢及び数対応数については、年度初日の前日における満年齢により区分して記入して下さい。</t>
    <phoneticPr fontId="2"/>
  </si>
  <si>
    <t>（参考）</t>
    <rPh sb="1" eb="3">
      <t>サンコウ</t>
    </rPh>
    <phoneticPr fontId="2"/>
  </si>
  <si>
    <t>保育教諭（保健師等を含む。）の配置については、別紙「保育教諭の必要配置と配置基準」を参照してください。</t>
    <phoneticPr fontId="2"/>
  </si>
  <si>
    <t>①</t>
    <phoneticPr fontId="2"/>
  </si>
  <si>
    <t>実施回数</t>
    <phoneticPr fontId="2"/>
  </si>
  <si>
    <t>消防署の立会</t>
    <phoneticPr fontId="2"/>
  </si>
  <si>
    <t>想　定　災　害　別　訓　練　回　数</t>
  </si>
  <si>
    <t>(うち実地訓練</t>
    <rPh sb="3" eb="7">
      <t>ジッチクンレン</t>
    </rPh>
    <phoneticPr fontId="2"/>
  </si>
  <si>
    <t>回)</t>
    <rPh sb="0" eb="1">
      <t>カイ</t>
    </rPh>
    <phoneticPr fontId="2"/>
  </si>
  <si>
    <t>火　災</t>
    <rPh sb="0" eb="1">
      <t>カ</t>
    </rPh>
    <rPh sb="2" eb="3">
      <t>サイ</t>
    </rPh>
    <phoneticPr fontId="2"/>
  </si>
  <si>
    <t>(うち引渡訓練</t>
    <phoneticPr fontId="2"/>
  </si>
  <si>
    <t>回)</t>
    <rPh sb="0" eb="1">
      <t>カイ</t>
    </rPh>
    <phoneticPr fontId="51"/>
  </si>
  <si>
    <t>(うち実地訓練</t>
  </si>
  <si>
    <t>地　震</t>
    <rPh sb="0" eb="1">
      <t>チ</t>
    </rPh>
    <rPh sb="2" eb="3">
      <t>シン</t>
    </rPh>
    <phoneticPr fontId="2"/>
  </si>
  <si>
    <t>風水害</t>
    <rPh sb="0" eb="3">
      <t>フウスイガイ</t>
    </rPh>
    <phoneticPr fontId="2"/>
  </si>
  <si>
    <t>不審者</t>
    <rPh sb="0" eb="3">
      <t>フシンシャ</t>
    </rPh>
    <phoneticPr fontId="2"/>
  </si>
  <si>
    <t>（2）私的契約児の利用料の状況</t>
    <rPh sb="3" eb="5">
      <t>シテキ</t>
    </rPh>
    <rPh sb="5" eb="7">
      <t>ケイヤク</t>
    </rPh>
    <rPh sb="7" eb="8">
      <t>ジ</t>
    </rPh>
    <rPh sb="9" eb="12">
      <t>リヨウリョウ</t>
    </rPh>
    <rPh sb="13" eb="15">
      <t>ジョウキョウ</t>
    </rPh>
    <phoneticPr fontId="51"/>
  </si>
  <si>
    <t>⑤　送迎バスには、ブザーなど車内の児童の見落としを防止する装置を備えていますか。</t>
    <phoneticPr fontId="51"/>
  </si>
  <si>
    <t>⑥　ブザーなどの装置を備えていない場合、どのような方法で児童の所在を確認しているか記入してください。</t>
    <phoneticPr fontId="51"/>
  </si>
  <si>
    <t>以下の項目は盛り込まれていますか。</t>
  </si>
  <si>
    <t>感染症に係る業務継続計画</t>
  </si>
  <si>
    <t>ア　平時からの備え（体制構築・整備、感染症防止に向けた取組の実施、備蓄品の確保等）</t>
    <phoneticPr fontId="2"/>
  </si>
  <si>
    <t>イ　初動対応</t>
  </si>
  <si>
    <t>ウ　感染拡大防止体制の確立（保健所との連携、濃厚接触者への対応、関係者との情報共有等）</t>
    <phoneticPr fontId="2"/>
  </si>
  <si>
    <t>災害に係る業務継続計画</t>
  </si>
  <si>
    <t>ア　平時からの備え（建物・設備の安全対策、電気・水道が停止した場合の対策、必要品の備蓄等）</t>
    <phoneticPr fontId="2"/>
  </si>
  <si>
    <t>イ　緊急時の対応（業務継続計画発動基準、対応体制等）</t>
  </si>
  <si>
    <t>ウ　他施設及び地域との連携</t>
  </si>
  <si>
    <r>
      <t>③　②が「</t>
    </r>
    <r>
      <rPr>
        <sz val="8.5"/>
        <color rgb="FFFF0000"/>
        <rFont val="ＭＳ Ｐゴシック"/>
        <family val="3"/>
        <charset val="128"/>
      </rPr>
      <t>いる</t>
    </r>
    <r>
      <rPr>
        <sz val="8.5"/>
        <color indexed="0"/>
        <rFont val="ＭＳ Ｐゴシック"/>
        <family val="3"/>
        <charset val="128"/>
      </rPr>
      <t>」の場合、加入している保険の名称及び内容について記入してください。</t>
    </r>
    <rPh sb="9" eb="11">
      <t>バアイ</t>
    </rPh>
    <rPh sb="12" eb="14">
      <t>カニュウ</t>
    </rPh>
    <rPh sb="18" eb="20">
      <t>ホケン</t>
    </rPh>
    <rPh sb="21" eb="23">
      <t>メイショウ</t>
    </rPh>
    <rPh sb="23" eb="24">
      <t>オヨ</t>
    </rPh>
    <rPh sb="25" eb="27">
      <t>ナイヨウ</t>
    </rPh>
    <rPh sb="31" eb="33">
      <t>キニュウ</t>
    </rPh>
    <phoneticPr fontId="51"/>
  </si>
  <si>
    <t>令和５年度</t>
    <rPh sb="0" eb="2">
      <t>レイワ</t>
    </rPh>
    <rPh sb="3" eb="5">
      <t>ネンド</t>
    </rPh>
    <phoneticPr fontId="2"/>
  </si>
  <si>
    <t>１３　秘密保持等に関する措置状況
（1）守秘義務に関する措置状況・（2）個人情報保護に関する措置状況
１４　健康管理（職員）の状況
（1）職員の健康診断の実施状況・（2）給食従事者等の検便実施状況
１５　職員研修の状況
（1）園内研修の状況・（2）園外研修の状況
１６　福祉サービスの質の向上のための措置状況
（1）苦情解決のための取り組み状況・（2）サービス評価の実施状況</t>
    <rPh sb="30" eb="32">
      <t>ジョウキョウ</t>
    </rPh>
    <rPh sb="48" eb="50">
      <t>ジョウキョウ</t>
    </rPh>
    <rPh sb="113" eb="114">
      <t>エン</t>
    </rPh>
    <rPh sb="124" eb="125">
      <t>エン</t>
    </rPh>
    <phoneticPr fontId="2"/>
  </si>
  <si>
    <t>２２　給食の状況
（1）給食の実施状況・（2）給食日数の状況等（前年度）・（3）保健所の立入検査等の状況
２３　会計処理状況
（1）保護者からの費用徴収等の状況・（2）私的契約児の利用料の状況</t>
    <rPh sb="76" eb="77">
      <t>トウ</t>
    </rPh>
    <phoneticPr fontId="2"/>
  </si>
  <si>
    <t>４　教育及び保育を行う期間及び時間
（1）教育・保育時間設定の状況・（2）延長保育時間設定の状況・（3）保育時間短縮の状況・（4）休園の状況（日･祝日・休日以外）
５　保育児童及び定員の状況
（1）入園児童数の状況・（2）クラス編成の状況</t>
    <rPh sb="66" eb="67">
      <t>エン</t>
    </rPh>
    <rPh sb="100" eb="101">
      <t>エン</t>
    </rPh>
    <phoneticPr fontId="2"/>
  </si>
  <si>
    <t>（9）屋内外（保育室、屋外遊戯場等）及び遊具の安全点検実施状況</t>
    <phoneticPr fontId="2"/>
  </si>
  <si>
    <t>２３　会計処理状況</t>
    <phoneticPr fontId="2"/>
  </si>
  <si>
    <t>日　用　品　費</t>
    <rPh sb="0" eb="1">
      <t>ヒ</t>
    </rPh>
    <rPh sb="2" eb="3">
      <t>ヨウ</t>
    </rPh>
    <rPh sb="4" eb="5">
      <t>ヒン</t>
    </rPh>
    <rPh sb="6" eb="7">
      <t>ヒ</t>
    </rPh>
    <phoneticPr fontId="51"/>
  </si>
  <si>
    <t>平成29年6月19日に改正された水防法及び土砂災害防止法の規定により、洪水浸水想定区域や土砂災害警戒区域内にある要配慮者利用施設（市町村地域防災計画にその名称及び所在地が定められた施設）の管理者等に対し、避難確保計画の作成等が義務づけられた。</t>
    <rPh sb="35" eb="37">
      <t>コウズイ</t>
    </rPh>
    <phoneticPr fontId="2"/>
  </si>
  <si>
    <t>洪水浸水想定区域内（水防法）</t>
    <rPh sb="0" eb="2">
      <t>コウズイ</t>
    </rPh>
    <rPh sb="2" eb="4">
      <t>シンスイ</t>
    </rPh>
    <rPh sb="4" eb="6">
      <t>ソウテイ</t>
    </rPh>
    <rPh sb="6" eb="9">
      <t>クイキナイ</t>
    </rPh>
    <phoneticPr fontId="2"/>
  </si>
  <si>
    <t>児童の国籍、信条、社会的身分又は入園に要する費用を負担するか否かによつて、差別的取扱いをしていませんか。</t>
    <phoneticPr fontId="51"/>
  </si>
  <si>
    <t>職員は、児童に対し、児童福祉法第33条の10各号に掲げる行為その他当該児童の心身に有害な影響を与える行為をしていませんか。（法第33条の10各号(禁止行為)：暴行、わいせつな行為、ネグレクト、暴言、拒絶的な対応、心理的外傷を与える言動等）</t>
    <phoneticPr fontId="51"/>
  </si>
  <si>
    <t>(12)業務継続計画の策定状況</t>
    <rPh sb="4" eb="6">
      <t>ギョウム</t>
    </rPh>
    <rPh sb="6" eb="8">
      <t>ケイゾク</t>
    </rPh>
    <rPh sb="8" eb="10">
      <t>ケイカク</t>
    </rPh>
    <rPh sb="11" eb="15">
      <t>サクテイジョウキョウ</t>
    </rPh>
    <phoneticPr fontId="2"/>
  </si>
  <si>
    <t>（12）業務継続計画の策定状況</t>
    <rPh sb="4" eb="10">
      <t>ギョウムケイゾクケイカク</t>
    </rPh>
    <rPh sb="11" eb="13">
      <t>サクテイ</t>
    </rPh>
    <rPh sb="13" eb="15">
      <t>ジョウキョウ</t>
    </rPh>
    <phoneticPr fontId="2"/>
  </si>
  <si>
    <t>１７　子育て支援等の状況
１８　施設設備整備の状況
（1）施設設備の状況・(2)給水設備等の衛生管理の状況
１９　安全管理の状況
（1）消防計画及び防火管理者の届出状況・（2）防災設備等の状況・（3）防災設備の保守点検の状況・（4）-1 防災訓練の実施状況（前年度）・（4）-2 非常災害に関する具体的計画・（5）非常災害時における関係機関及び地域団体との協力体制の状況・（6）施設管理責任者（園長）不在時の安全管理体制の状況・（7）消防署の立入検査の状況・（8）交通安全指導の実施状況（前年度）・（9）屋内外（保育室、屋外遊戯場等）及び遊具の安全点検実施状況・（10）散歩等の実施状況・（11）事故発生の状況・（12）業務継続計画の策定状況</t>
    <rPh sb="16" eb="18">
      <t>シセツ</t>
    </rPh>
    <rPh sb="18" eb="20">
      <t>セツビ</t>
    </rPh>
    <rPh sb="20" eb="22">
      <t>セイビ</t>
    </rPh>
    <rPh sb="23" eb="25">
      <t>ジョウキョウ</t>
    </rPh>
    <rPh sb="29" eb="31">
      <t>シセツ</t>
    </rPh>
    <rPh sb="31" eb="33">
      <t>セツビ</t>
    </rPh>
    <rPh sb="34" eb="36">
      <t>ジョウキョウ</t>
    </rPh>
    <rPh sb="140" eb="142">
      <t>ヒジョウ</t>
    </rPh>
    <rPh sb="142" eb="144">
      <t>サイガイ</t>
    </rPh>
    <rPh sb="145" eb="146">
      <t>カン</t>
    </rPh>
    <rPh sb="148" eb="151">
      <t>グタイテキ</t>
    </rPh>
    <rPh sb="151" eb="153">
      <t>ケイカク</t>
    </rPh>
    <rPh sb="197" eb="199">
      <t>エンチョウ</t>
    </rPh>
    <rPh sb="285" eb="287">
      <t>サンポ</t>
    </rPh>
    <rPh sb="287" eb="288">
      <t>トウ</t>
    </rPh>
    <rPh sb="289" eb="291">
      <t>ジッシ</t>
    </rPh>
    <rPh sb="310" eb="316">
      <t>ギョウムケイゾクケイカク</t>
    </rPh>
    <rPh sb="317" eb="321">
      <t>サクテイジョウキョウ</t>
    </rPh>
    <phoneticPr fontId="2"/>
  </si>
  <si>
    <t>施設外での活動、取組等のための移動その他の児童の移動のために自動車を運行する場合、乗車・降車の際に点呼等により児童の所在を確実に確認していますか。</t>
    <phoneticPr fontId="2"/>
  </si>
  <si>
    <t>⑪</t>
    <phoneticPr fontId="2"/>
  </si>
  <si>
    <t>業務継続計画の策定の有無</t>
    <rPh sb="0" eb="6">
      <t>ギョウムケイゾクケイカク</t>
    </rPh>
    <rPh sb="7" eb="9">
      <t>サクテイ</t>
    </rPh>
    <rPh sb="10" eb="12">
      <t>ウム</t>
    </rPh>
    <phoneticPr fontId="51"/>
  </si>
  <si>
    <t>（策定している場合）業務継続計画の策定日</t>
    <rPh sb="1" eb="3">
      <t>サクテイ</t>
    </rPh>
    <rPh sb="7" eb="9">
      <t>バアイ</t>
    </rPh>
    <rPh sb="10" eb="12">
      <t>ギョウム</t>
    </rPh>
    <rPh sb="12" eb="14">
      <t>ケイゾク</t>
    </rPh>
    <rPh sb="14" eb="16">
      <t>ケイカク</t>
    </rPh>
    <rPh sb="17" eb="20">
      <t>サクテイビ</t>
    </rPh>
    <phoneticPr fontId="2"/>
  </si>
  <si>
    <t>令和　　年　　月　　日</t>
    <rPh sb="0" eb="2">
      <t>レイワ</t>
    </rPh>
    <rPh sb="4" eb="5">
      <t>ネン</t>
    </rPh>
    <rPh sb="7" eb="8">
      <t>ツキ</t>
    </rPh>
    <rPh sb="10" eb="11">
      <t>ニチ</t>
    </rPh>
    <phoneticPr fontId="2"/>
  </si>
  <si>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8">
      <t>ギョウムケイゾク</t>
    </rPh>
    <rPh sb="28" eb="30">
      <t>ケイカク</t>
    </rPh>
    <rPh sb="31" eb="33">
      <t>ヘンコウ</t>
    </rPh>
    <rPh sb="34" eb="35">
      <t>オコナ</t>
    </rPh>
    <phoneticPr fontId="2"/>
  </si>
  <si>
    <t>職員に対して業務継続計画を周知するとともに、研修及び訓練を定期的に実施していますか。</t>
    <rPh sb="0" eb="2">
      <t>ショクイン</t>
    </rPh>
    <rPh sb="3" eb="4">
      <t>タイ</t>
    </rPh>
    <rPh sb="6" eb="8">
      <t>ギョウム</t>
    </rPh>
    <rPh sb="8" eb="10">
      <t>ケイゾク</t>
    </rPh>
    <rPh sb="10" eb="12">
      <t>ケイカク</t>
    </rPh>
    <rPh sb="13" eb="15">
      <t>シュウチ</t>
    </rPh>
    <rPh sb="22" eb="25">
      <t>ケンシュウオヨ</t>
    </rPh>
    <rPh sb="26" eb="28">
      <t>クンレン</t>
    </rPh>
    <rPh sb="29" eb="32">
      <t>テイキテキ</t>
    </rPh>
    <rPh sb="33" eb="35">
      <t>ジッシ</t>
    </rPh>
    <phoneticPr fontId="2"/>
  </si>
  <si>
    <t>園外研修の受講後に研修内容を他の職員に周知していますか。</t>
    <rPh sb="0" eb="1">
      <t>エン</t>
    </rPh>
    <rPh sb="5" eb="8">
      <t>ジュコウゴ</t>
    </rPh>
    <rPh sb="9" eb="11">
      <t>ケンシュウ</t>
    </rPh>
    <rPh sb="11" eb="13">
      <t>ナイヨウ</t>
    </rPh>
    <rPh sb="14" eb="15">
      <t>タ</t>
    </rPh>
    <rPh sb="16" eb="18">
      <t>ショクイン</t>
    </rPh>
    <rPh sb="19" eb="21">
      <t>シュウチ</t>
    </rPh>
    <phoneticPr fontId="51"/>
  </si>
  <si>
    <t>機器点検</t>
    <rPh sb="0" eb="2">
      <t>キキ</t>
    </rPh>
    <rPh sb="2" eb="4">
      <t>テンケン</t>
    </rPh>
    <phoneticPr fontId="51"/>
  </si>
  <si>
    <t>③　児童への適切な処遇方法について、職員への周知、徹底がされていますか。</t>
    <rPh sb="22" eb="24">
      <t>シュウチ</t>
    </rPh>
    <rPh sb="25" eb="27">
      <t>テッテイ</t>
    </rPh>
    <phoneticPr fontId="51"/>
  </si>
  <si>
    <t>④　③が「いる」の場合、具体的にどのように周知、徹底しているか記入してください。</t>
    <rPh sb="9" eb="11">
      <t>バアイ</t>
    </rPh>
    <rPh sb="12" eb="15">
      <t>グタイテキ</t>
    </rPh>
    <rPh sb="21" eb="23">
      <t>シュウチ</t>
    </rPh>
    <rPh sb="24" eb="26">
      <t>テッテイ</t>
    </rPh>
    <rPh sb="31" eb="33">
      <t>キニュウ</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</si>
</sst>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General&quot;人&quot;"/>
    <numFmt numFmtId="177" formatCode="&quot;（&quot;#,##0&quot;）&quot;\ "/>
    <numFmt numFmtId="178" formatCode="#,##0.00_ "/>
    <numFmt numFmtId="179" formatCode="#,##0.00_);[Red]\(#,##0.00\)"/>
    <numFmt numFmtId="180" formatCode="#,##0.0_);[Red]\(#,##0.0\)"/>
    <numFmt numFmtId="181" formatCode="#,##0&quot;人&quot;;[Red]\-#,##0"/>
    <numFmt numFmtId="182" formatCode="#,##0&quot;h/m&quot;;[Red]\-#,##0"/>
    <numFmt numFmtId="183" formatCode="#,##0&quot;日&quot;;[Red]\-#,##0"/>
    <numFmt numFmtId="184" formatCode="#,##0&quot;円&quot;;[Red]\-#,##0"/>
    <numFmt numFmtId="185" formatCode="0_);[Red]\(0\)"/>
    <numFmt numFmtId="186" formatCode="#,##0&quot;Kcal&quot;;[Red]\-#,##0"/>
    <numFmt numFmtId="187" formatCode="General&quot;歳&quot;"/>
    <numFmt numFmtId="188" formatCode="0;[Red]0"/>
    <numFmt numFmtId="189" formatCode="\(General\)"/>
  </numFmts>
  <fonts count="96">
    <font>
      <sz val="11"/>
      <name val="ＭＳ Ｐゴシック"/>
      <family val="3"/>
      <charset val="128"/>
    </font>
    <font>
      <sz val="11"/>
      <name val="ＭＳ Ｐゴシック"/>
      <family val="3"/>
      <charset val="128"/>
    </font>
    <font>
      <sz val="6"/>
      <name val="ＭＳ Ｐゴシック"/>
      <family val="3"/>
      <charset val="128"/>
    </font>
    <font>
      <sz val="9"/>
      <name val="Times New Roman"/>
      <family val="1"/>
    </font>
    <font>
      <sz val="8.5"/>
      <name val="ＭＳ 明朝"/>
      <family val="1"/>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8.5"/>
      <name val="ＭＳ Ｐゴシック"/>
      <family val="3"/>
      <charset val="128"/>
    </font>
    <font>
      <sz val="8"/>
      <name val="ＭＳ Ｐゴシック"/>
      <family val="3"/>
      <charset val="128"/>
    </font>
    <font>
      <sz val="11"/>
      <name val="ＭＳ Ｐゴシック"/>
      <family val="3"/>
      <charset val="128"/>
    </font>
    <font>
      <u/>
      <sz val="8.5"/>
      <name val="ＭＳ Ｐゴシック"/>
      <family val="3"/>
      <charset val="128"/>
    </font>
    <font>
      <sz val="7"/>
      <name val="ＭＳ Ｐゴシック"/>
      <family val="3"/>
      <charset val="128"/>
    </font>
    <font>
      <sz val="16"/>
      <name val="ＭＳ Ｐゴシック"/>
      <family val="3"/>
      <charset val="128"/>
    </font>
    <font>
      <sz val="11"/>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sz val="10"/>
      <color indexed="16"/>
      <name val="ＭＳ Ｐゴシック"/>
      <family val="3"/>
      <charset val="128"/>
    </font>
    <font>
      <sz val="10"/>
      <color indexed="10"/>
      <name val="ＭＳ Ｐゴシック"/>
      <family val="3"/>
      <charset val="128"/>
    </font>
    <font>
      <u/>
      <sz val="10"/>
      <name val="ＭＳ Ｐゴシック"/>
      <family val="3"/>
      <charset val="128"/>
    </font>
    <font>
      <sz val="8"/>
      <color indexed="81"/>
      <name val="ＭＳ Ｐゴシック"/>
      <family val="3"/>
      <charset val="128"/>
    </font>
    <font>
      <sz val="8.3000000000000007"/>
      <name val="ＭＳ Ｐゴシック"/>
      <family val="3"/>
      <charset val="128"/>
    </font>
    <font>
      <sz val="14"/>
      <name val="ＭＳ Ｐゴシック"/>
      <family val="3"/>
      <charset val="128"/>
    </font>
    <font>
      <sz val="8.5"/>
      <name val="ＭＳ ゴシック"/>
      <family val="3"/>
      <charset val="128"/>
    </font>
    <font>
      <sz val="8"/>
      <name val="HGｺﾞｼｯｸM"/>
      <family val="3"/>
      <charset val="128"/>
    </font>
    <font>
      <sz val="9"/>
      <name val="HGｺﾞｼｯｸM"/>
      <family val="3"/>
      <charset val="128"/>
    </font>
    <font>
      <sz val="8.5"/>
      <name val="HGｺﾞｼｯｸM"/>
      <family val="3"/>
      <charset val="128"/>
    </font>
    <font>
      <sz val="10"/>
      <name val="HGｺﾞｼｯｸM"/>
      <family val="3"/>
      <charset val="128"/>
    </font>
    <font>
      <sz val="11"/>
      <name val="HGｺﾞｼｯｸM"/>
      <family val="3"/>
      <charset val="128"/>
    </font>
    <font>
      <u/>
      <sz val="10"/>
      <name val="HGｺﾞｼｯｸM"/>
      <family val="3"/>
      <charset val="128"/>
    </font>
    <font>
      <sz val="8"/>
      <name val="ＭＳ ゴシック"/>
      <family val="3"/>
      <charset val="128"/>
    </font>
    <font>
      <sz val="10"/>
      <name val="ＭＳ ゴシック"/>
      <family val="3"/>
      <charset val="128"/>
    </font>
    <font>
      <sz val="9"/>
      <name val="ＭＳ ゴシック"/>
      <family val="3"/>
      <charset val="128"/>
    </font>
    <font>
      <sz val="9.5"/>
      <name val="ＭＳ Ｐゴシック"/>
      <family val="3"/>
      <charset val="128"/>
    </font>
    <font>
      <sz val="11"/>
      <name val="ＭＳ Ｐゴシック"/>
      <family val="3"/>
      <charset val="128"/>
    </font>
    <font>
      <sz val="8.5"/>
      <color indexed="12"/>
      <name val="HGｺﾞｼｯｸM"/>
      <family val="3"/>
      <charset val="128"/>
    </font>
    <font>
      <sz val="8.5"/>
      <color indexed="9"/>
      <name val="ＭＳ Ｐゴシック"/>
      <family val="3"/>
      <charset val="128"/>
    </font>
    <font>
      <sz val="11"/>
      <color indexed="9"/>
      <name val="ＭＳ Ｐゴシック"/>
      <family val="3"/>
      <charset val="128"/>
    </font>
    <font>
      <b/>
      <sz val="9"/>
      <name val="ＭＳ Ｐゴシック"/>
      <family val="3"/>
      <charset val="128"/>
    </font>
    <font>
      <sz val="10"/>
      <color indexed="9"/>
      <name val="ＭＳ Ｐゴシック"/>
      <family val="3"/>
      <charset val="128"/>
    </font>
    <font>
      <u/>
      <sz val="8"/>
      <color indexed="10"/>
      <name val="ＭＳ Ｐゴシック"/>
      <family val="3"/>
      <charset val="128"/>
    </font>
    <font>
      <b/>
      <sz val="11"/>
      <name val="ＭＳ Ｐゴシック"/>
      <family val="3"/>
      <charset val="128"/>
    </font>
    <font>
      <b/>
      <sz val="8.5"/>
      <name val="ＭＳ Ｐゴシック"/>
      <family val="3"/>
      <charset val="128"/>
    </font>
    <font>
      <b/>
      <sz val="8.5"/>
      <color indexed="9"/>
      <name val="ＭＳ Ｐゴシック"/>
      <family val="3"/>
      <charset val="128"/>
    </font>
    <font>
      <sz val="12"/>
      <name val="ＭＳ Ｐゴシック"/>
      <family val="3"/>
      <charset val="128"/>
    </font>
    <font>
      <strike/>
      <sz val="8.5"/>
      <name val="ＭＳ Ｐゴシック"/>
      <family val="3"/>
      <charset val="128"/>
    </font>
    <font>
      <sz val="7.5"/>
      <name val="ＭＳ ゴシック"/>
      <family val="3"/>
      <charset val="128"/>
    </font>
    <font>
      <sz val="7.5"/>
      <name val="ＭＳ Ｐゴシック"/>
      <family val="3"/>
      <charset val="128"/>
    </font>
    <font>
      <sz val="11"/>
      <color indexed="0"/>
      <name val="ＭＳ Ｐゴシック"/>
      <family val="3"/>
      <charset val="128"/>
    </font>
    <font>
      <sz val="9"/>
      <color indexed="0"/>
      <name val="ＭＳ Ｐゴシック"/>
      <family val="3"/>
      <charset val="128"/>
    </font>
    <font>
      <sz val="6"/>
      <color indexed="0"/>
      <name val="ＭＳ Ｐゴシック"/>
      <family val="3"/>
      <charset val="128"/>
    </font>
    <font>
      <b/>
      <sz val="9"/>
      <color indexed="0"/>
      <name val="ＭＳ Ｐゴシック"/>
      <family val="3"/>
      <charset val="128"/>
    </font>
    <font>
      <sz val="9"/>
      <color indexed="0"/>
      <name val="ＭＳ ゴシック"/>
      <family val="3"/>
      <charset val="128"/>
    </font>
    <font>
      <sz val="8.5"/>
      <color indexed="0"/>
      <name val="ＭＳ Ｐゴシック"/>
      <family val="3"/>
      <charset val="128"/>
    </font>
    <font>
      <sz val="8.5"/>
      <color indexed="1"/>
      <name val="ＭＳ Ｐゴシック"/>
      <family val="3"/>
      <charset val="128"/>
    </font>
    <font>
      <sz val="8.5"/>
      <color indexed="1"/>
      <name val="ＭＳ ゴシック"/>
      <family val="3"/>
      <charset val="128"/>
    </font>
    <font>
      <sz val="8.5"/>
      <color indexed="0"/>
      <name val="ＭＳ ゴシック"/>
      <family val="3"/>
      <charset val="128"/>
    </font>
    <font>
      <sz val="10"/>
      <color indexed="0"/>
      <name val="ＭＳ Ｐゴシック"/>
      <family val="3"/>
      <charset val="128"/>
    </font>
    <font>
      <sz val="10"/>
      <color indexed="0"/>
      <name val="ＭＳ ゴシック"/>
      <family val="3"/>
      <charset val="128"/>
    </font>
    <font>
      <sz val="9"/>
      <color indexed="1"/>
      <name val="ＭＳ Ｐゴシック"/>
      <family val="3"/>
      <charset val="128"/>
    </font>
    <font>
      <sz val="9"/>
      <color indexed="1"/>
      <name val="ＭＳ ゴシック"/>
      <family val="3"/>
      <charset val="128"/>
    </font>
    <font>
      <sz val="8"/>
      <color indexed="0"/>
      <name val="ＭＳ ゴシック"/>
      <family val="3"/>
      <charset val="128"/>
    </font>
    <font>
      <sz val="8"/>
      <color indexed="0"/>
      <name val="ＭＳ Ｐゴシック"/>
      <family val="3"/>
      <charset val="128"/>
    </font>
    <font>
      <sz val="7"/>
      <color indexed="1"/>
      <name val="ＭＳ Ｐゴシック"/>
      <family val="3"/>
      <charset val="128"/>
    </font>
    <font>
      <sz val="7"/>
      <color indexed="0"/>
      <name val="ＭＳ Ｐゴシック"/>
      <family val="3"/>
      <charset val="128"/>
    </font>
    <font>
      <sz val="11"/>
      <color indexed="0"/>
      <name val="ＭＳ ゴシック"/>
      <family val="3"/>
      <charset val="128"/>
    </font>
    <font>
      <b/>
      <sz val="8"/>
      <color indexed="0"/>
      <name val="ＭＳ Ｐゴシック"/>
      <family val="3"/>
      <charset val="128"/>
    </font>
    <font>
      <b/>
      <sz val="8"/>
      <color indexed="0"/>
      <name val="ＭＳ ゴシック"/>
      <family val="3"/>
      <charset val="128"/>
    </font>
    <font>
      <sz val="6"/>
      <color indexed="0"/>
      <name val="ＭＳ ゴシック"/>
      <family val="3"/>
      <charset val="128"/>
    </font>
    <font>
      <sz val="11"/>
      <color indexed="1"/>
      <name val="ＭＳ Ｐゴシック"/>
      <family val="3"/>
      <charset val="128"/>
    </font>
    <font>
      <b/>
      <sz val="8.5"/>
      <name val="ＭＳ ゴシック"/>
      <family val="3"/>
      <charset val="128"/>
    </font>
    <font>
      <u/>
      <sz val="8.5"/>
      <color indexed="0"/>
      <name val="ＭＳ Ｐゴシック"/>
      <family val="3"/>
      <charset val="128"/>
    </font>
    <font>
      <u/>
      <sz val="10"/>
      <color indexed="0"/>
      <name val="ＭＳ Ｐゴシック"/>
      <family val="3"/>
      <charset val="128"/>
    </font>
    <font>
      <strike/>
      <sz val="9"/>
      <name val="ＭＳ Ｐゴシック"/>
      <family val="3"/>
      <charset val="128"/>
    </font>
    <font>
      <sz val="12"/>
      <name val="ＭＳ ゴシック"/>
      <family val="3"/>
      <charset val="128"/>
    </font>
    <font>
      <b/>
      <u/>
      <sz val="10"/>
      <name val="ＭＳ ゴシック"/>
      <family val="3"/>
      <charset val="128"/>
    </font>
    <font>
      <sz val="8"/>
      <color theme="1"/>
      <name val="ＭＳ Ｐゴシック"/>
      <family val="3"/>
      <charset val="128"/>
    </font>
    <font>
      <u/>
      <sz val="8"/>
      <color theme="1"/>
      <name val="ＭＳ Ｐゴシック"/>
      <family val="3"/>
      <charset val="128"/>
    </font>
    <font>
      <u/>
      <sz val="9"/>
      <color rgb="FFFF0000"/>
      <name val="ＭＳ Ｐゴシック"/>
      <family val="3"/>
      <charset val="128"/>
    </font>
    <font>
      <u/>
      <sz val="8.5"/>
      <color rgb="FFFF0000"/>
      <name val="ＭＳ Ｐゴシック"/>
      <family val="3"/>
      <charset val="128"/>
    </font>
    <font>
      <sz val="9"/>
      <name val="ＭＳ Ｐゴシック"/>
      <family val="3"/>
      <charset val="128"/>
      <scheme val="major"/>
    </font>
    <font>
      <sz val="8"/>
      <color rgb="FFFF0000"/>
      <name val="ＭＳ Ｐゴシック"/>
      <family val="3"/>
      <charset val="128"/>
    </font>
    <font>
      <sz val="10"/>
      <color rgb="FFFF0000"/>
      <name val="ＭＳ Ｐゴシック"/>
      <family val="3"/>
      <charset val="128"/>
    </font>
    <font>
      <sz val="8.5"/>
      <color rgb="FFFF0000"/>
      <name val="ＭＳ Ｐゴシック"/>
      <family val="3"/>
      <charset val="128"/>
    </font>
    <font>
      <sz val="9"/>
      <color theme="1"/>
      <name val="ＭＳ Ｐゴシック"/>
      <family val="3"/>
      <charset val="128"/>
    </font>
    <font>
      <sz val="8.5"/>
      <name val="ＭＳ Ｐゴシック"/>
      <family val="3"/>
      <charset val="128"/>
      <scheme val="major"/>
    </font>
    <font>
      <sz val="8"/>
      <color rgb="FFFF0000"/>
      <name val="ＭＳ ゴシック"/>
      <family val="3"/>
      <charset val="128"/>
    </font>
    <font>
      <sz val="8.5"/>
      <color theme="0"/>
      <name val="ＭＳ Ｐゴシック"/>
      <family val="3"/>
      <charset val="128"/>
    </font>
    <font>
      <sz val="8.5"/>
      <color theme="1"/>
      <name val="ＭＳ Ｐゴシック"/>
      <family val="3"/>
      <charset val="128"/>
    </font>
    <font>
      <sz val="11"/>
      <color theme="1"/>
      <name val="ＭＳ Ｐゴシック"/>
      <family val="3"/>
      <charset val="128"/>
    </font>
    <font>
      <sz val="8"/>
      <color indexed="81"/>
      <name val="MS P ゴシック"/>
      <family val="3"/>
      <charset val="128"/>
    </font>
    <font>
      <sz val="9"/>
      <color indexed="81"/>
      <name val="ＭＳ Ｐゴシック"/>
      <family val="3"/>
      <charset val="128"/>
    </font>
    <font>
      <sz val="6"/>
      <name val="ＭＳ 明朝"/>
      <family val="1"/>
      <charset val="128"/>
    </font>
    <font>
      <sz val="9"/>
      <color rgb="FFFF0000"/>
      <name val="ＭＳ Ｐゴシック"/>
      <family val="3"/>
      <charset val="128"/>
    </font>
    <font>
      <sz val="9"/>
      <color rgb="FFFF0000"/>
      <name val="ＭＳ ゴシック"/>
      <family val="3"/>
      <charset val="128"/>
    </font>
  </fonts>
  <fills count="25">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lightUp">
        <fgColor indexed="44"/>
      </patternFill>
    </fill>
    <fill>
      <patternFill patternType="solid">
        <fgColor indexed="48"/>
        <bgColor indexed="64"/>
      </patternFill>
    </fill>
    <fill>
      <patternFill patternType="solid">
        <fgColor indexed="43"/>
        <bgColor indexed="64"/>
      </patternFill>
    </fill>
    <fill>
      <patternFill patternType="gray125">
        <fgColor indexed="45"/>
      </patternFill>
    </fill>
    <fill>
      <patternFill patternType="solid">
        <fgColor indexed="22"/>
        <bgColor indexed="64"/>
      </patternFill>
    </fill>
    <fill>
      <patternFill patternType="solid">
        <fgColor indexed="65"/>
        <bgColor indexed="44"/>
      </patternFill>
    </fill>
    <fill>
      <patternFill patternType="solid">
        <fgColor indexed="48"/>
        <bgColor indexed="44"/>
      </patternFill>
    </fill>
    <fill>
      <patternFill patternType="solid">
        <fgColor rgb="FFFFFF99"/>
        <bgColor indexed="64"/>
      </patternFill>
    </fill>
    <fill>
      <patternFill patternType="solid">
        <fgColor indexed="65"/>
        <bgColor theme="0"/>
      </patternFill>
    </fill>
    <fill>
      <patternFill patternType="solid">
        <fgColor rgb="FF3366FF"/>
        <bgColor indexed="64"/>
      </patternFill>
    </fill>
    <fill>
      <patternFill patternType="solid">
        <fgColor rgb="FF0066CC"/>
        <bgColor indexed="64"/>
      </patternFill>
    </fill>
    <fill>
      <patternFill patternType="solid">
        <fgColor theme="0"/>
        <bgColor indexed="64"/>
      </patternFill>
    </fill>
    <fill>
      <patternFill patternType="solid">
        <fgColor rgb="FFCCFFCC"/>
        <bgColor indexed="64"/>
      </patternFill>
    </fill>
    <fill>
      <patternFill patternType="solid">
        <fgColor rgb="FF0070C0"/>
        <bgColor indexed="64"/>
      </patternFill>
    </fill>
    <fill>
      <patternFill patternType="solid">
        <fgColor rgb="FFFFFF99"/>
        <bgColor indexed="44"/>
      </patternFill>
    </fill>
    <fill>
      <patternFill patternType="solid">
        <fgColor rgb="FFFFFF99"/>
        <bgColor theme="0"/>
      </patternFill>
    </fill>
    <fill>
      <patternFill patternType="solid">
        <fgColor theme="8" tint="0.79998168889431442"/>
        <bgColor indexed="64"/>
      </patternFill>
    </fill>
    <fill>
      <patternFill patternType="solid">
        <fgColor theme="4"/>
        <bgColor indexed="64"/>
      </patternFill>
    </fill>
    <fill>
      <patternFill patternType="solid">
        <fgColor rgb="FFFFFF00"/>
        <bgColor indexed="64"/>
      </patternFill>
    </fill>
    <fill>
      <patternFill patternType="lightUp">
        <fgColor indexed="44"/>
        <bgColor rgb="FFFFFF00"/>
      </patternFill>
    </fill>
    <fill>
      <patternFill patternType="solid">
        <fgColor rgb="FFC0C0C0"/>
        <bgColor indexed="64"/>
      </patternFill>
    </fill>
  </fills>
  <borders count="233">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bottom/>
      <diagonal/>
    </border>
    <border>
      <left/>
      <right style="double">
        <color indexed="64"/>
      </right>
      <top style="thin">
        <color indexed="64"/>
      </top>
      <bottom/>
      <diagonal/>
    </border>
    <border>
      <left/>
      <right style="medium">
        <color indexed="64"/>
      </right>
      <top style="double">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style="dotted">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style="double">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left/>
      <right/>
      <top style="medium">
        <color indexed="64"/>
      </top>
      <bottom/>
      <diagonal/>
    </border>
    <border diagonalUp="1">
      <left/>
      <right style="double">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left style="thin">
        <color indexed="64"/>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right style="hair">
        <color indexed="64"/>
      </right>
      <top style="thin">
        <color indexed="64"/>
      </top>
      <bottom style="thin">
        <color indexed="64"/>
      </bottom>
      <diagonal/>
    </border>
    <border>
      <left style="double">
        <color indexed="64"/>
      </left>
      <right/>
      <top style="thin">
        <color indexed="64"/>
      </top>
      <bottom/>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medium">
        <color indexed="64"/>
      </left>
      <right style="thin">
        <color indexed="64"/>
      </right>
      <top style="medium">
        <color indexed="64"/>
      </top>
      <bottom/>
      <diagonal/>
    </border>
    <border diagonalUp="1">
      <left style="thin">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double">
        <color indexed="64"/>
      </right>
      <top style="medium">
        <color indexed="64"/>
      </top>
      <bottom style="thin">
        <color indexed="64"/>
      </bottom>
      <diagonal style="hair">
        <color indexed="64"/>
      </diagonal>
    </border>
    <border diagonalUp="1">
      <left/>
      <right style="double">
        <color indexed="64"/>
      </right>
      <top/>
      <bottom/>
      <diagonal style="hair">
        <color indexed="64"/>
      </diagonal>
    </border>
    <border>
      <left style="thin">
        <color indexed="64"/>
      </left>
      <right style="thin">
        <color indexed="64"/>
      </right>
      <top style="hair">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left style="dotted">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style="dotted">
        <color indexed="64"/>
      </left>
      <right/>
      <top style="dotted">
        <color indexed="64"/>
      </top>
      <bottom/>
      <diagonal/>
    </border>
    <border diagonalUp="1">
      <left/>
      <right style="double">
        <color indexed="64"/>
      </right>
      <top style="medium">
        <color indexed="64"/>
      </top>
      <bottom/>
      <diagonal style="hair">
        <color indexed="64"/>
      </diagonal>
    </border>
    <border diagonalUp="1">
      <left/>
      <right style="double">
        <color indexed="64"/>
      </right>
      <top/>
      <bottom style="medium">
        <color indexed="64"/>
      </bottom>
      <diagonal style="hair">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style="hair">
        <color indexed="64"/>
      </left>
      <right/>
      <top style="dotted">
        <color indexed="64"/>
      </top>
      <bottom/>
      <diagonal/>
    </border>
    <border>
      <left style="medium">
        <color indexed="64"/>
      </left>
      <right/>
      <top style="medium">
        <color indexed="64"/>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medium">
        <color indexed="64"/>
      </bottom>
      <diagonal/>
    </border>
    <border>
      <left style="thin">
        <color indexed="64"/>
      </left>
      <right style="thin">
        <color indexed="64"/>
      </right>
      <top style="double">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hair">
        <color indexed="64"/>
      </left>
      <right/>
      <top style="thin">
        <color indexed="64"/>
      </top>
      <bottom style="thin">
        <color indexed="64"/>
      </bottom>
      <diagonal/>
    </border>
    <border diagonalUp="1">
      <left/>
      <right style="thin">
        <color indexed="64"/>
      </right>
      <top/>
      <bottom style="thin">
        <color indexed="64"/>
      </bottom>
      <diagonal style="hair">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top/>
      <bottom style="double">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right style="medium">
        <color indexed="64"/>
      </right>
      <top style="dotted">
        <color indexed="64"/>
      </top>
      <bottom/>
      <diagonal/>
    </border>
    <border>
      <left/>
      <right style="hair">
        <color indexed="64"/>
      </right>
      <top style="hair">
        <color indexed="64"/>
      </top>
      <bottom/>
      <diagonal/>
    </border>
    <border>
      <left style="hair">
        <color indexed="64"/>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diagonalUp="1">
      <left style="thin">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thin">
        <color indexed="64"/>
      </right>
      <top style="thin">
        <color indexed="64"/>
      </top>
      <bottom style="double">
        <color indexed="64"/>
      </bottom>
      <diagonal style="hair">
        <color indexed="64"/>
      </diagonal>
    </border>
    <border>
      <left/>
      <right style="double">
        <color indexed="64"/>
      </right>
      <top style="thin">
        <color indexed="64"/>
      </top>
      <bottom style="double">
        <color indexed="64"/>
      </bottom>
      <diagonal/>
    </border>
  </borders>
  <cellStyleXfs count="7">
    <xf numFmtId="0" fontId="0" fillId="0" borderId="0"/>
    <xf numFmtId="0" fontId="9" fillId="0" borderId="1" applyBorder="0">
      <alignment horizontal="lef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49" fillId="0" borderId="0" applyFont="0" applyFill="0" applyBorder="0" applyAlignment="0" applyProtection="0"/>
    <xf numFmtId="6" fontId="1" fillId="0" borderId="0" applyFont="0" applyFill="0" applyBorder="0" applyAlignment="0" applyProtection="0"/>
    <xf numFmtId="0" fontId="49" fillId="0" borderId="0"/>
  </cellStyleXfs>
  <cellXfs count="3124">
    <xf numFmtId="0" fontId="0" fillId="0" borderId="0" xfId="0"/>
    <xf numFmtId="0" fontId="3"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4" xfId="0" applyFont="1" applyFill="1" applyBorder="1" applyAlignment="1">
      <alignment vertical="center"/>
    </xf>
    <xf numFmtId="0" fontId="8" fillId="0" borderId="8" xfId="0" applyFont="1" applyFill="1" applyBorder="1" applyAlignment="1">
      <alignment horizontal="center" vertical="center"/>
    </xf>
    <xf numFmtId="0" fontId="6" fillId="0" borderId="0" xfId="0" applyFont="1" applyFill="1" applyAlignment="1">
      <alignment vertical="center"/>
    </xf>
    <xf numFmtId="0" fontId="8" fillId="0" borderId="0" xfId="0" applyFont="1" applyFill="1" applyAlignment="1">
      <alignment horizontal="righ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6" xfId="0" applyFont="1" applyFill="1" applyBorder="1" applyAlignment="1">
      <alignment vertical="center"/>
    </xf>
    <xf numFmtId="0" fontId="8" fillId="0" borderId="8" xfId="0" applyFont="1" applyFill="1" applyBorder="1" applyAlignment="1">
      <alignment vertical="center"/>
    </xf>
    <xf numFmtId="0" fontId="8" fillId="0" borderId="11"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 fillId="0" borderId="0" xfId="0" applyFont="1" applyFill="1" applyAlignment="1">
      <alignment vertical="center"/>
    </xf>
    <xf numFmtId="0" fontId="8" fillId="0" borderId="12" xfId="0" applyFont="1" applyFill="1" applyBorder="1" applyAlignment="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vertical="center"/>
    </xf>
    <xf numFmtId="0" fontId="8" fillId="0" borderId="11"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Continuous" vertical="center"/>
    </xf>
    <xf numFmtId="0" fontId="6" fillId="0" borderId="0" xfId="0" applyFont="1" applyAlignment="1">
      <alignment vertical="center"/>
    </xf>
    <xf numFmtId="0" fontId="8" fillId="0" borderId="0" xfId="0" applyFont="1" applyBorder="1" applyAlignment="1">
      <alignment horizontal="right" vertical="center"/>
    </xf>
    <xf numFmtId="0" fontId="9" fillId="0" borderId="0" xfId="0" applyFont="1" applyBorder="1" applyAlignment="1">
      <alignment vertical="center"/>
    </xf>
    <xf numFmtId="0" fontId="9" fillId="0" borderId="4" xfId="0" applyFont="1" applyFill="1" applyBorder="1" applyAlignment="1">
      <alignment horizontal="left" vertical="center"/>
    </xf>
    <xf numFmtId="0" fontId="9" fillId="0" borderId="0" xfId="0" applyFont="1" applyFill="1" applyBorder="1" applyAlignment="1">
      <alignment horizontal="left"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9" fillId="0" borderId="0" xfId="0" applyFont="1" applyBorder="1" applyAlignment="1">
      <alignment vertical="top"/>
    </xf>
    <xf numFmtId="0" fontId="8" fillId="0" borderId="4"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11" xfId="0" applyFont="1" applyFill="1" applyBorder="1" applyAlignment="1">
      <alignment horizontal="left" vertical="center"/>
    </xf>
    <xf numFmtId="0" fontId="7" fillId="0" borderId="0" xfId="0" applyFont="1" applyFill="1" applyAlignment="1">
      <alignment horizontal="right" vertical="center"/>
    </xf>
    <xf numFmtId="0" fontId="7" fillId="0" borderId="0" xfId="0" applyFont="1" applyFill="1" applyBorder="1" applyAlignment="1">
      <alignment horizontal="center" vertical="center"/>
    </xf>
    <xf numFmtId="20" fontId="7" fillId="0" borderId="0" xfId="0" applyNumberFormat="1" applyFont="1" applyFill="1" applyBorder="1" applyAlignment="1">
      <alignment horizontal="center" vertical="center"/>
    </xf>
    <xf numFmtId="20" fontId="8" fillId="0" borderId="0" xfId="0" applyNumberFormat="1" applyFont="1" applyFill="1" applyBorder="1" applyAlignment="1">
      <alignment horizontal="center"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Fill="1" applyBorder="1" applyAlignment="1">
      <alignment vertical="center"/>
    </xf>
    <xf numFmtId="0" fontId="6" fillId="0" borderId="0" xfId="0" applyFont="1" applyFill="1" applyAlignment="1">
      <alignment horizontal="center" vertical="center"/>
    </xf>
    <xf numFmtId="0" fontId="16" fillId="0" borderId="0" xfId="0" applyFont="1" applyAlignment="1">
      <alignment vertical="center"/>
    </xf>
    <xf numFmtId="49" fontId="6" fillId="0" borderId="0" xfId="0" applyNumberFormat="1" applyFont="1" applyAlignment="1">
      <alignment horizontal="center" vertical="center"/>
    </xf>
    <xf numFmtId="0" fontId="6" fillId="0" borderId="0" xfId="0" quotePrefix="1" applyFont="1" applyAlignment="1">
      <alignment vertical="center"/>
    </xf>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3" fillId="0" borderId="0" xfId="0" applyFont="1" applyFill="1" applyBorder="1" applyAlignment="1">
      <alignment vertical="center"/>
    </xf>
    <xf numFmtId="0" fontId="20"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0" xfId="0" applyFont="1" applyFill="1" applyAlignment="1">
      <alignment horizontal="center" vertical="center" wrapText="1"/>
    </xf>
    <xf numFmtId="0" fontId="22" fillId="0" borderId="0" xfId="0" applyFont="1" applyFill="1" applyAlignment="1">
      <alignment horizontal="center" vertical="center" shrinkToFit="1"/>
    </xf>
    <xf numFmtId="0" fontId="10" fillId="0" borderId="0" xfId="0" applyFont="1" applyFill="1" applyAlignment="1">
      <alignment horizontal="center" vertical="center"/>
    </xf>
    <xf numFmtId="0" fontId="8" fillId="0" borderId="3" xfId="0" applyFont="1" applyFill="1" applyBorder="1" applyAlignment="1">
      <alignment horizontal="left" vertical="center"/>
    </xf>
    <xf numFmtId="0" fontId="8" fillId="2"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vertical="center"/>
    </xf>
    <xf numFmtId="0" fontId="8" fillId="2" borderId="18" xfId="0" applyFont="1" applyFill="1" applyBorder="1" applyAlignment="1">
      <alignment vertical="center"/>
    </xf>
    <xf numFmtId="0" fontId="23" fillId="0" borderId="0" xfId="0" applyFont="1" applyFill="1" applyAlignment="1">
      <alignment vertical="center"/>
    </xf>
    <xf numFmtId="0" fontId="7" fillId="3" borderId="0" xfId="0" applyFont="1" applyFill="1" applyBorder="1" applyAlignment="1">
      <alignment vertical="center"/>
    </xf>
    <xf numFmtId="0" fontId="8" fillId="4" borderId="18" xfId="0" applyFont="1" applyFill="1" applyBorder="1" applyAlignment="1">
      <alignment horizontal="centerContinuous" vertical="center"/>
    </xf>
    <xf numFmtId="0" fontId="8" fillId="4" borderId="18" xfId="0" applyFont="1" applyFill="1" applyBorder="1" applyAlignment="1">
      <alignment horizontal="center" vertical="center"/>
    </xf>
    <xf numFmtId="0" fontId="8" fillId="4" borderId="1" xfId="0" applyFont="1" applyFill="1" applyBorder="1" applyAlignment="1">
      <alignment horizontal="left" vertical="center"/>
    </xf>
    <xf numFmtId="0" fontId="8" fillId="4" borderId="4" xfId="0" applyFont="1" applyFill="1" applyBorder="1" applyAlignment="1">
      <alignment horizontal="left" vertical="center"/>
    </xf>
    <xf numFmtId="0" fontId="8" fillId="4" borderId="11" xfId="0" applyFont="1" applyFill="1" applyBorder="1" applyAlignment="1">
      <alignment horizontal="center" vertical="center"/>
    </xf>
    <xf numFmtId="0" fontId="8" fillId="4" borderId="2" xfId="0" applyFont="1" applyFill="1" applyBorder="1" applyAlignment="1">
      <alignment horizontal="left" vertical="center"/>
    </xf>
    <xf numFmtId="0" fontId="8" fillId="4" borderId="11" xfId="0" applyFont="1" applyFill="1" applyBorder="1" applyAlignment="1">
      <alignment horizontal="left" vertical="center"/>
    </xf>
    <xf numFmtId="0" fontId="8" fillId="4" borderId="3" xfId="0" applyFont="1" applyFill="1" applyBorder="1" applyAlignment="1">
      <alignment horizontal="left" vertical="center"/>
    </xf>
    <xf numFmtId="0" fontId="8" fillId="4" borderId="5" xfId="0" applyFont="1" applyFill="1" applyBorder="1" applyAlignment="1">
      <alignment horizontal="left" vertical="center"/>
    </xf>
    <xf numFmtId="0" fontId="8" fillId="4" borderId="18" xfId="0" applyFont="1" applyFill="1" applyBorder="1" applyAlignment="1">
      <alignment horizontal="center" vertical="distributed" textRotation="255"/>
    </xf>
    <xf numFmtId="0" fontId="8" fillId="4" borderId="18" xfId="0" quotePrefix="1" applyFont="1" applyFill="1" applyBorder="1" applyAlignment="1">
      <alignment horizontal="centerContinuous" vertical="distributed"/>
    </xf>
    <xf numFmtId="0" fontId="8" fillId="4" borderId="18" xfId="0" applyFont="1" applyFill="1" applyBorder="1" applyAlignment="1">
      <alignment horizontal="center" vertical="distributed"/>
    </xf>
    <xf numFmtId="0" fontId="8" fillId="4" borderId="1" xfId="0" applyFont="1" applyFill="1" applyBorder="1" applyAlignment="1">
      <alignment horizontal="centerContinuous" vertical="center"/>
    </xf>
    <xf numFmtId="0" fontId="8" fillId="4" borderId="4" xfId="0" applyFont="1" applyFill="1" applyBorder="1" applyAlignment="1">
      <alignment horizontal="centerContinuous" vertical="center"/>
    </xf>
    <xf numFmtId="0" fontId="8" fillId="4" borderId="5" xfId="0" applyFont="1" applyFill="1" applyBorder="1" applyAlignment="1">
      <alignment horizontal="centerContinuous" vertical="center"/>
    </xf>
    <xf numFmtId="0" fontId="8" fillId="4" borderId="11" xfId="0" applyFont="1" applyFill="1" applyBorder="1" applyAlignment="1">
      <alignment horizontal="centerContinuous" vertical="center" wrapText="1"/>
    </xf>
    <xf numFmtId="0" fontId="8" fillId="4" borderId="2" xfId="0" applyFont="1" applyFill="1" applyBorder="1" applyAlignment="1">
      <alignment horizontal="centerContinuous" vertical="center"/>
    </xf>
    <xf numFmtId="0" fontId="8" fillId="4" borderId="3" xfId="0" applyFont="1" applyFill="1" applyBorder="1" applyAlignment="1">
      <alignment horizontal="centerContinuous" vertical="center"/>
    </xf>
    <xf numFmtId="0" fontId="8" fillId="4" borderId="11" xfId="0" applyFont="1" applyFill="1" applyBorder="1" applyAlignment="1">
      <alignment horizontal="centerContinuous" vertical="center"/>
    </xf>
    <xf numFmtId="0" fontId="8" fillId="4" borderId="0" xfId="0" applyFont="1" applyFill="1" applyBorder="1" applyAlignment="1">
      <alignment horizontal="centerContinuous" vertical="center"/>
    </xf>
    <xf numFmtId="0" fontId="8" fillId="4" borderId="7" xfId="0" applyFont="1" applyFill="1" applyBorder="1" applyAlignment="1">
      <alignment horizontal="centerContinuous" vertical="center"/>
    </xf>
    <xf numFmtId="57" fontId="8" fillId="4" borderId="9" xfId="0" applyNumberFormat="1" applyFont="1" applyFill="1" applyBorder="1" applyAlignment="1">
      <alignment horizontal="centerContinuous" vertical="center"/>
    </xf>
    <xf numFmtId="38" fontId="8" fillId="0" borderId="0" xfId="3" applyFont="1" applyFill="1" applyBorder="1" applyAlignment="1">
      <alignment horizontal="right" vertical="center"/>
    </xf>
    <xf numFmtId="0" fontId="9" fillId="0" borderId="0" xfId="0" applyFont="1" applyFill="1" applyBorder="1" applyAlignment="1">
      <alignment horizontal="centerContinuous" vertical="center"/>
    </xf>
    <xf numFmtId="0" fontId="9" fillId="0" borderId="0" xfId="0" applyFont="1" applyFill="1" applyBorder="1" applyAlignment="1">
      <alignment horizontal="center" vertical="center" textRotation="255"/>
    </xf>
    <xf numFmtId="0" fontId="24" fillId="0" borderId="9" xfId="0" applyFont="1" applyFill="1" applyBorder="1" applyAlignment="1">
      <alignment horizontal="centerContinuous" vertical="center"/>
    </xf>
    <xf numFmtId="0" fontId="24" fillId="0" borderId="0" xfId="0" applyFont="1" applyFill="1" applyBorder="1" applyAlignment="1">
      <alignment horizontal="left" vertical="center"/>
    </xf>
    <xf numFmtId="0" fontId="24" fillId="0" borderId="11" xfId="0" applyFont="1" applyFill="1" applyBorder="1" applyAlignment="1">
      <alignment horizontal="centerContinuous" vertical="center"/>
    </xf>
    <xf numFmtId="0" fontId="24" fillId="0" borderId="2" xfId="0" applyFont="1" applyFill="1" applyBorder="1" applyAlignment="1">
      <alignment horizontal="left" vertical="center"/>
    </xf>
    <xf numFmtId="0" fontId="24" fillId="0" borderId="7" xfId="0" applyFont="1" applyFill="1" applyBorder="1" applyAlignment="1">
      <alignment horizontal="center" vertical="center"/>
    </xf>
    <xf numFmtId="0" fontId="24" fillId="0" borderId="3" xfId="0" applyFont="1" applyFill="1" applyBorder="1" applyAlignment="1">
      <alignment horizontal="center" vertical="center"/>
    </xf>
    <xf numFmtId="0" fontId="1" fillId="0" borderId="12" xfId="0" applyFont="1" applyFill="1" applyBorder="1" applyAlignment="1">
      <alignment vertical="center"/>
    </xf>
    <xf numFmtId="0" fontId="1" fillId="0" borderId="4" xfId="0" applyFont="1" applyFill="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3" xfId="0" applyFont="1" applyFill="1" applyBorder="1" applyAlignment="1">
      <alignment vertical="center"/>
    </xf>
    <xf numFmtId="0" fontId="1" fillId="0" borderId="17" xfId="0" applyFont="1" applyFill="1" applyBorder="1" applyAlignment="1">
      <alignment vertical="center"/>
    </xf>
    <xf numFmtId="0" fontId="1" fillId="0" borderId="6" xfId="0" applyFont="1" applyFill="1" applyBorder="1" applyAlignment="1">
      <alignment vertical="center"/>
    </xf>
    <xf numFmtId="0" fontId="1" fillId="0" borderId="16" xfId="0" applyFont="1" applyFill="1" applyBorder="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5"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2" fillId="0" borderId="0" xfId="0" applyFont="1" applyFill="1" applyAlignment="1">
      <alignment vertical="center"/>
    </xf>
    <xf numFmtId="0" fontId="24" fillId="0" borderId="0" xfId="0" applyFont="1" applyFill="1" applyAlignment="1">
      <alignment vertical="center"/>
    </xf>
    <xf numFmtId="0" fontId="31" fillId="0" borderId="0" xfId="0" applyFont="1" applyFill="1" applyAlignment="1">
      <alignment vertical="center"/>
    </xf>
    <xf numFmtId="0" fontId="33" fillId="0" borderId="0" xfId="0" applyFont="1" applyFill="1" applyAlignment="1">
      <alignment vertical="center"/>
    </xf>
    <xf numFmtId="58" fontId="8" fillId="0" borderId="0" xfId="0" applyNumberFormat="1" applyFont="1" applyFill="1" applyBorder="1" applyAlignment="1">
      <alignment horizontal="center" vertical="center"/>
    </xf>
    <xf numFmtId="0" fontId="6" fillId="0" borderId="1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35" fillId="0" borderId="0" xfId="0" applyFont="1" applyFill="1" applyAlignment="1">
      <alignment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Continuous" vertical="center"/>
    </xf>
    <xf numFmtId="0" fontId="8" fillId="4" borderId="7" xfId="0" applyFont="1" applyFill="1" applyBorder="1" applyAlignment="1">
      <alignment horizontal="center" vertical="center"/>
    </xf>
    <xf numFmtId="0" fontId="10" fillId="4" borderId="0"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8" fillId="4" borderId="3" xfId="0" applyFont="1" applyFill="1" applyBorder="1" applyAlignment="1">
      <alignment horizontal="center" vertical="center"/>
    </xf>
    <xf numFmtId="184" fontId="8" fillId="0" borderId="3" xfId="3" applyNumberFormat="1" applyFont="1" applyFill="1" applyBorder="1" applyAlignment="1">
      <alignment horizontal="center" vertical="center"/>
    </xf>
    <xf numFmtId="176" fontId="8" fillId="0" borderId="3" xfId="3" applyNumberFormat="1" applyFont="1" applyFill="1" applyBorder="1" applyAlignment="1">
      <alignment horizontal="center" vertical="center"/>
    </xf>
    <xf numFmtId="38" fontId="8" fillId="0" borderId="3" xfId="3" applyFont="1" applyFill="1" applyBorder="1" applyAlignment="1">
      <alignment horizontal="center" vertical="center"/>
    </xf>
    <xf numFmtId="38" fontId="8" fillId="4" borderId="3" xfId="3" applyFont="1" applyFill="1" applyBorder="1" applyAlignment="1">
      <alignment horizontal="center" vertical="center"/>
    </xf>
    <xf numFmtId="38" fontId="8" fillId="0" borderId="3" xfId="3" applyFont="1" applyFill="1" applyBorder="1" applyAlignment="1">
      <alignment horizontal="right" vertical="center"/>
    </xf>
    <xf numFmtId="0" fontId="36" fillId="0" borderId="0" xfId="0" applyFont="1" applyFill="1" applyAlignment="1">
      <alignment vertical="center"/>
    </xf>
    <xf numFmtId="0" fontId="8" fillId="0" borderId="0" xfId="0" applyFont="1" applyFill="1" applyBorder="1" applyAlignment="1">
      <alignment horizontal="left" vertical="top" wrapText="1"/>
    </xf>
    <xf numFmtId="49" fontId="8" fillId="2" borderId="11" xfId="0" applyNumberFormat="1" applyFont="1" applyFill="1" applyBorder="1" applyAlignment="1">
      <alignment horizontal="right" vertical="center" wrapText="1"/>
    </xf>
    <xf numFmtId="0" fontId="8" fillId="4" borderId="2"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49" fontId="8" fillId="4" borderId="11" xfId="0" applyNumberFormat="1" applyFont="1" applyFill="1" applyBorder="1" applyAlignment="1">
      <alignment horizontal="right" vertical="center" wrapText="1"/>
    </xf>
    <xf numFmtId="0" fontId="39" fillId="0" borderId="0" xfId="0" applyFont="1" applyFill="1" applyAlignment="1">
      <alignment vertical="center"/>
    </xf>
    <xf numFmtId="0" fontId="37" fillId="5" borderId="11" xfId="0" applyFont="1" applyFill="1" applyBorder="1" applyAlignment="1">
      <alignment horizontal="center" vertical="center"/>
    </xf>
    <xf numFmtId="0" fontId="37" fillId="5" borderId="11" xfId="0" applyFont="1" applyFill="1" applyBorder="1" applyAlignment="1">
      <alignment horizontal="centerContinuous" vertical="center"/>
    </xf>
    <xf numFmtId="0" fontId="37" fillId="5" borderId="2" xfId="0" applyFont="1" applyFill="1" applyBorder="1" applyAlignment="1">
      <alignment horizontal="centerContinuous" vertical="center"/>
    </xf>
    <xf numFmtId="0" fontId="37" fillId="5" borderId="3" xfId="0" applyFont="1" applyFill="1" applyBorder="1" applyAlignment="1">
      <alignment horizontal="centerContinuous" vertical="center"/>
    </xf>
    <xf numFmtId="0" fontId="37" fillId="5" borderId="18" xfId="0" applyFont="1" applyFill="1" applyBorder="1" applyAlignment="1">
      <alignment horizontal="center" vertical="center"/>
    </xf>
    <xf numFmtId="0" fontId="37" fillId="5" borderId="1" xfId="0" applyFont="1" applyFill="1" applyBorder="1" applyAlignment="1">
      <alignment horizontal="right" vertical="center"/>
    </xf>
    <xf numFmtId="0" fontId="37" fillId="5" borderId="1" xfId="0" applyFont="1" applyFill="1" applyBorder="1" applyAlignment="1">
      <alignment horizontal="centerContinuous" vertical="center"/>
    </xf>
    <xf numFmtId="0" fontId="37" fillId="5" borderId="4" xfId="0" applyFont="1" applyFill="1" applyBorder="1" applyAlignment="1">
      <alignment horizontal="centerContinuous" vertical="center"/>
    </xf>
    <xf numFmtId="0" fontId="37" fillId="5" borderId="5" xfId="0" applyFont="1" applyFill="1" applyBorder="1" applyAlignment="1">
      <alignment horizontal="centerContinuous" vertical="center"/>
    </xf>
    <xf numFmtId="0" fontId="37" fillId="5" borderId="6" xfId="0" applyFont="1" applyFill="1" applyBorder="1" applyAlignment="1">
      <alignment horizontal="centerContinuous" vertical="center"/>
    </xf>
    <xf numFmtId="0" fontId="37" fillId="5" borderId="8" xfId="0" applyFont="1" applyFill="1" applyBorder="1" applyAlignment="1">
      <alignment horizontal="centerContinuous" vertical="center"/>
    </xf>
    <xf numFmtId="0" fontId="37" fillId="5" borderId="10" xfId="0" applyFont="1" applyFill="1" applyBorder="1" applyAlignment="1">
      <alignment horizontal="centerContinuous" vertical="center"/>
    </xf>
    <xf numFmtId="0" fontId="37" fillId="5" borderId="5" xfId="0" applyFont="1" applyFill="1" applyBorder="1" applyAlignment="1">
      <alignment vertical="center"/>
    </xf>
    <xf numFmtId="0" fontId="37" fillId="5" borderId="10" xfId="0" applyFont="1" applyFill="1" applyBorder="1" applyAlignment="1">
      <alignment vertical="center"/>
    </xf>
    <xf numFmtId="0" fontId="37" fillId="5" borderId="8" xfId="0" applyFont="1" applyFill="1" applyBorder="1" applyAlignment="1">
      <alignment vertical="center"/>
    </xf>
    <xf numFmtId="0" fontId="8" fillId="2" borderId="0" xfId="0" applyFont="1" applyFill="1" applyAlignment="1">
      <alignment horizontal="center" vertical="center"/>
    </xf>
    <xf numFmtId="0" fontId="77" fillId="0" borderId="0" xfId="0" applyFont="1" applyFill="1" applyAlignment="1">
      <alignment vertical="center"/>
    </xf>
    <xf numFmtId="0" fontId="78" fillId="0" borderId="0" xfId="0" applyFont="1" applyFill="1" applyAlignment="1">
      <alignment vertical="center"/>
    </xf>
    <xf numFmtId="0" fontId="6" fillId="0" borderId="0" xfId="0" applyFont="1" applyFill="1" applyAlignment="1">
      <alignment horizontal="left" vertic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4" xfId="0" applyFont="1" applyFill="1" applyBorder="1" applyAlignment="1">
      <alignment horizontal="center" vertical="center"/>
    </xf>
    <xf numFmtId="0" fontId="42"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77" fillId="0" borderId="0" xfId="0" applyFont="1" applyFill="1" applyAlignment="1">
      <alignment horizontal="lef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wrapText="1"/>
    </xf>
    <xf numFmtId="183" fontId="8" fillId="0" borderId="0" xfId="0" applyNumberFormat="1" applyFont="1" applyFill="1" applyBorder="1" applyAlignment="1">
      <alignment vertical="center"/>
    </xf>
    <xf numFmtId="0" fontId="8" fillId="0" borderId="0" xfId="0" applyFont="1" applyFill="1" applyBorder="1" applyAlignment="1">
      <alignment horizontal="left" vertical="top"/>
    </xf>
    <xf numFmtId="0" fontId="44" fillId="5" borderId="10" xfId="0" applyFont="1" applyFill="1" applyBorder="1" applyAlignment="1">
      <alignment horizontal="centerContinuous" vertical="center"/>
    </xf>
    <xf numFmtId="0" fontId="8" fillId="0" borderId="0" xfId="0" applyFont="1" applyFill="1" applyAlignment="1">
      <alignment vertical="center" wrapText="1"/>
    </xf>
    <xf numFmtId="0" fontId="9" fillId="0" borderId="0" xfId="0" applyFont="1" applyFill="1" applyAlignment="1">
      <alignment horizontal="right" vertical="top"/>
    </xf>
    <xf numFmtId="0" fontId="7" fillId="11" borderId="0" xfId="0" applyFont="1" applyFill="1" applyBorder="1" applyAlignment="1">
      <alignment vertical="center"/>
    </xf>
    <xf numFmtId="0" fontId="8" fillId="0" borderId="0" xfId="0" applyFont="1" applyFill="1" applyBorder="1" applyAlignment="1">
      <alignment horizontal="left" vertical="center" wrapText="1"/>
    </xf>
    <xf numFmtId="0" fontId="6" fillId="0" borderId="0" xfId="0" applyFont="1" applyFill="1" applyBorder="1" applyAlignment="1"/>
    <xf numFmtId="0" fontId="9" fillId="0" borderId="0" xfId="0" applyFont="1" applyFill="1" applyBorder="1" applyAlignment="1">
      <alignment horizontal="left" vertical="top" wrapText="1"/>
    </xf>
    <xf numFmtId="0" fontId="8" fillId="0" borderId="0" xfId="0" applyFont="1" applyFill="1" applyAlignment="1">
      <alignment horizontal="left" vertical="center" shrinkToFit="1"/>
    </xf>
    <xf numFmtId="38" fontId="8" fillId="0" borderId="0" xfId="3" applyFont="1" applyFill="1" applyBorder="1" applyAlignment="1">
      <alignment horizontal="center" vertical="center"/>
    </xf>
    <xf numFmtId="0" fontId="46"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9" fillId="0" borderId="0" xfId="0" applyFont="1" applyFill="1" applyAlignment="1">
      <alignment horizontal="left" vertical="top" wrapText="1"/>
    </xf>
    <xf numFmtId="0" fontId="37" fillId="0" borderId="0" xfId="0" applyFont="1" applyFill="1" applyBorder="1" applyAlignment="1">
      <alignment horizontal="centerContinuous" vertical="center"/>
    </xf>
    <xf numFmtId="0" fontId="37" fillId="0" borderId="0" xfId="0" applyFont="1" applyFill="1" applyBorder="1" applyAlignment="1">
      <alignment horizontal="centerContinuous" vertical="center" shrinkToFit="1"/>
    </xf>
    <xf numFmtId="0" fontId="37" fillId="0" borderId="0" xfId="0" applyFont="1" applyFill="1" applyBorder="1" applyAlignment="1">
      <alignment horizontal="right" vertical="center"/>
    </xf>
    <xf numFmtId="0" fontId="8" fillId="0" borderId="19" xfId="0" applyFont="1" applyFill="1" applyBorder="1" applyAlignment="1">
      <alignment horizontal="center" vertical="center"/>
    </xf>
    <xf numFmtId="0" fontId="24" fillId="0" borderId="20" xfId="0" applyFont="1" applyFill="1" applyBorder="1" applyAlignment="1">
      <alignment horizontal="centerContinuous" vertical="center"/>
    </xf>
    <xf numFmtId="0" fontId="24" fillId="0" borderId="21" xfId="0" applyFont="1" applyFill="1" applyBorder="1" applyAlignment="1">
      <alignment horizontal="left" vertical="center"/>
    </xf>
    <xf numFmtId="0" fontId="24"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Continuous" vertical="center"/>
    </xf>
    <xf numFmtId="0" fontId="8" fillId="0" borderId="25" xfId="0" applyFont="1" applyFill="1" applyBorder="1" applyAlignment="1">
      <alignment horizontal="centerContinuous" vertical="center"/>
    </xf>
    <xf numFmtId="0" fontId="8" fillId="0" borderId="19" xfId="0" applyFont="1" applyFill="1" applyBorder="1" applyAlignment="1">
      <alignment horizontal="centerContinuous" vertical="center"/>
    </xf>
    <xf numFmtId="180" fontId="8" fillId="6" borderId="3" xfId="0" applyNumberFormat="1" applyFont="1" applyFill="1" applyBorder="1" applyAlignment="1">
      <alignment vertical="center"/>
    </xf>
    <xf numFmtId="0" fontId="8" fillId="0" borderId="2" xfId="0" applyFont="1" applyFill="1" applyBorder="1" applyAlignment="1">
      <alignment vertical="center" shrinkToFit="1"/>
    </xf>
    <xf numFmtId="0" fontId="34" fillId="0" borderId="0" xfId="0" applyFont="1" applyFill="1" applyAlignment="1" applyProtection="1">
      <alignment vertical="center"/>
      <protection locked="0"/>
    </xf>
    <xf numFmtId="0" fontId="34" fillId="0" borderId="0" xfId="0" applyFont="1" applyAlignment="1" applyProtection="1">
      <alignment vertical="center"/>
      <protection locked="0"/>
    </xf>
    <xf numFmtId="0" fontId="34" fillId="0" borderId="0" xfId="0" applyFont="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Border="1" applyAlignment="1" applyProtection="1">
      <alignment horizontal="right" vertical="center"/>
      <protection locked="0"/>
    </xf>
    <xf numFmtId="0" fontId="7" fillId="0" borderId="26"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27" xfId="0" applyFont="1" applyBorder="1" applyAlignment="1" applyProtection="1">
      <alignment horizontal="center" vertical="center" textRotation="255"/>
      <protection locked="0"/>
    </xf>
    <xf numFmtId="0" fontId="7" fillId="0" borderId="27" xfId="0" applyFont="1" applyFill="1" applyBorder="1" applyAlignment="1" applyProtection="1">
      <alignment horizontal="center" vertical="center" textRotation="255"/>
      <protection locked="0"/>
    </xf>
    <xf numFmtId="0" fontId="7" fillId="0" borderId="6" xfId="0" applyFont="1" applyFill="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7" fillId="0" borderId="18" xfId="0" applyFont="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2" borderId="18" xfId="0" applyFont="1" applyFill="1" applyBorder="1" applyAlignment="1" applyProtection="1">
      <alignment horizontal="center" vertical="center"/>
      <protection locked="0"/>
    </xf>
    <xf numFmtId="0" fontId="7" fillId="0" borderId="11" xfId="0" applyFont="1" applyFill="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8" xfId="0" applyFont="1" applyFill="1" applyBorder="1" applyAlignment="1" applyProtection="1">
      <alignment vertical="center"/>
      <protection locked="0"/>
    </xf>
    <xf numFmtId="0" fontId="7" fillId="0" borderId="6" xfId="0" applyFont="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9" fillId="0"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0" borderId="0" xfId="0" applyFont="1" applyFill="1" applyAlignment="1" applyProtection="1">
      <alignment vertical="center"/>
      <protection locked="0"/>
    </xf>
    <xf numFmtId="0" fontId="45" fillId="0" borderId="0" xfId="0" applyFont="1" applyFill="1" applyAlignment="1" applyProtection="1">
      <alignment vertical="center"/>
      <protection locked="0"/>
    </xf>
    <xf numFmtId="0" fontId="7" fillId="6" borderId="18" xfId="0" applyFont="1" applyFill="1" applyBorder="1" applyAlignment="1" applyProtection="1">
      <alignment horizontal="center" vertical="center"/>
    </xf>
    <xf numFmtId="0" fontId="8" fillId="7" borderId="6" xfId="0" applyFont="1" applyFill="1" applyBorder="1" applyAlignment="1">
      <alignment horizontal="center" vertical="center"/>
    </xf>
    <xf numFmtId="0" fontId="0" fillId="0" borderId="0" xfId="0" applyBorder="1" applyAlignment="1">
      <alignment vertical="center"/>
    </xf>
    <xf numFmtId="0" fontId="8" fillId="0" borderId="9" xfId="0" applyFont="1" applyFill="1" applyBorder="1" applyAlignment="1">
      <alignment horizontal="centerContinuous" vertical="center"/>
    </xf>
    <xf numFmtId="0" fontId="0" fillId="0" borderId="0" xfId="0" applyFont="1" applyFill="1" applyBorder="1" applyAlignment="1">
      <alignment vertical="center"/>
    </xf>
    <xf numFmtId="0" fontId="8" fillId="5" borderId="11" xfId="0" applyFont="1" applyFill="1" applyBorder="1" applyAlignment="1">
      <alignment horizontal="centerContinuous" vertical="center"/>
    </xf>
    <xf numFmtId="0" fontId="8" fillId="5" borderId="2" xfId="0" applyFont="1" applyFill="1" applyBorder="1" applyAlignment="1">
      <alignment horizontal="centerContinuous" vertical="center"/>
    </xf>
    <xf numFmtId="0" fontId="8" fillId="5" borderId="3" xfId="0" applyFont="1" applyFill="1" applyBorder="1" applyAlignment="1">
      <alignment horizontal="centerContinuous" vertical="center"/>
    </xf>
    <xf numFmtId="0" fontId="8" fillId="0" borderId="0" xfId="0" applyFont="1" applyFill="1" applyBorder="1" applyAlignment="1">
      <alignment vertical="center" wrapText="1"/>
    </xf>
    <xf numFmtId="0" fontId="0" fillId="5" borderId="2" xfId="0" applyFont="1" applyFill="1" applyBorder="1" applyAlignment="1">
      <alignment horizontal="centerContinuous" vertical="center"/>
    </xf>
    <xf numFmtId="0" fontId="8" fillId="5" borderId="1" xfId="0" applyFont="1" applyFill="1" applyBorder="1" applyAlignment="1">
      <alignment horizontal="centerContinuous" vertical="center"/>
    </xf>
    <xf numFmtId="0" fontId="8" fillId="5" borderId="4" xfId="0" applyFont="1" applyFill="1" applyBorder="1" applyAlignment="1">
      <alignment horizontal="centerContinuous" vertical="center"/>
    </xf>
    <xf numFmtId="0" fontId="8" fillId="5" borderId="5" xfId="0" applyFont="1" applyFill="1" applyBorder="1" applyAlignment="1">
      <alignment horizontal="centerContinuous" vertical="center"/>
    </xf>
    <xf numFmtId="0" fontId="8" fillId="5" borderId="18" xfId="0" applyFont="1" applyFill="1" applyBorder="1" applyAlignment="1">
      <alignment horizontal="centerContinuous" vertical="center"/>
    </xf>
    <xf numFmtId="0" fontId="8" fillId="5" borderId="18" xfId="0" applyFont="1" applyFill="1" applyBorder="1" applyAlignment="1">
      <alignment horizontal="centerContinuous" vertical="center" shrinkToFit="1"/>
    </xf>
    <xf numFmtId="0" fontId="0" fillId="0" borderId="6" xfId="0" applyFont="1" applyFill="1" applyBorder="1" applyAlignment="1">
      <alignment vertical="top" wrapText="1"/>
    </xf>
    <xf numFmtId="0" fontId="8" fillId="0" borderId="6" xfId="0" applyFont="1" applyFill="1" applyBorder="1" applyAlignment="1">
      <alignment horizontal="left" vertical="center"/>
    </xf>
    <xf numFmtId="49" fontId="8" fillId="0" borderId="0"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0" fontId="0" fillId="0" borderId="0" xfId="0" applyFont="1" applyFill="1" applyBorder="1" applyAlignment="1">
      <alignment vertical="top"/>
    </xf>
    <xf numFmtId="0" fontId="7" fillId="0" borderId="0" xfId="0" applyFont="1" applyFill="1" applyBorder="1" applyAlignment="1">
      <alignment vertical="top"/>
    </xf>
    <xf numFmtId="0" fontId="8" fillId="0" borderId="0" xfId="0" applyFont="1" applyFill="1" applyBorder="1" applyAlignment="1">
      <alignment vertical="top"/>
    </xf>
    <xf numFmtId="0" fontId="8" fillId="0" borderId="7" xfId="0" applyFont="1" applyFill="1" applyBorder="1" applyAlignment="1">
      <alignment vertical="top"/>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49" fontId="8" fillId="0" borderId="30" xfId="0" applyNumberFormat="1" applyFont="1" applyFill="1" applyBorder="1" applyAlignment="1">
      <alignment vertical="center" wrapText="1"/>
    </xf>
    <xf numFmtId="49" fontId="8" fillId="0" borderId="31" xfId="0" applyNumberFormat="1" applyFont="1" applyFill="1" applyBorder="1" applyAlignment="1">
      <alignment vertical="center" wrapText="1"/>
    </xf>
    <xf numFmtId="0" fontId="7" fillId="0" borderId="6" xfId="0" applyFont="1" applyFill="1" applyBorder="1" applyAlignment="1">
      <alignment vertical="center"/>
    </xf>
    <xf numFmtId="49" fontId="8" fillId="0" borderId="30" xfId="0" applyNumberFormat="1" applyFont="1" applyFill="1" applyBorder="1" applyAlignment="1">
      <alignment vertical="center"/>
    </xf>
    <xf numFmtId="0" fontId="8" fillId="0" borderId="3" xfId="0" applyFont="1" applyFill="1" applyBorder="1" applyAlignment="1">
      <alignment vertical="center"/>
    </xf>
    <xf numFmtId="49" fontId="8" fillId="0" borderId="10" xfId="0" applyNumberFormat="1" applyFont="1" applyFill="1" applyBorder="1" applyAlignment="1">
      <alignment vertical="center" wrapText="1"/>
    </xf>
    <xf numFmtId="0" fontId="8" fillId="0" borderId="21" xfId="0" applyFont="1" applyFill="1" applyBorder="1" applyAlignment="1">
      <alignment vertical="center" shrinkToFit="1"/>
    </xf>
    <xf numFmtId="0" fontId="8" fillId="0" borderId="32" xfId="0" applyFont="1" applyFill="1" applyBorder="1" applyAlignment="1">
      <alignment vertical="center" shrinkToFit="1"/>
    </xf>
    <xf numFmtId="0" fontId="8" fillId="0" borderId="0" xfId="0" applyFont="1" applyFill="1" applyBorder="1" applyAlignment="1">
      <alignment vertical="center" shrinkToFit="1"/>
    </xf>
    <xf numFmtId="0" fontId="8" fillId="5" borderId="0" xfId="0" applyFont="1" applyFill="1" applyBorder="1" applyAlignment="1">
      <alignment vertical="center"/>
    </xf>
    <xf numFmtId="0" fontId="8" fillId="5" borderId="7" xfId="0" applyFont="1" applyFill="1" applyBorder="1" applyAlignment="1">
      <alignment vertical="center"/>
    </xf>
    <xf numFmtId="0" fontId="8" fillId="5" borderId="6" xfId="0" applyFont="1" applyFill="1" applyBorder="1" applyAlignment="1">
      <alignment vertical="center"/>
    </xf>
    <xf numFmtId="0" fontId="8" fillId="5" borderId="8" xfId="0" applyFont="1" applyFill="1" applyBorder="1" applyAlignment="1">
      <alignment vertical="center"/>
    </xf>
    <xf numFmtId="0" fontId="37" fillId="0" borderId="9" xfId="0" applyFont="1" applyFill="1" applyBorder="1" applyAlignment="1">
      <alignment horizontal="centerContinuous" vertical="center"/>
    </xf>
    <xf numFmtId="0" fontId="8" fillId="0" borderId="33" xfId="0" applyFont="1" applyFill="1" applyBorder="1" applyAlignment="1">
      <alignment horizontal="centerContinuous" vertical="center"/>
    </xf>
    <xf numFmtId="0" fontId="8" fillId="0" borderId="5" xfId="0" applyFont="1" applyFill="1" applyBorder="1" applyAlignment="1">
      <alignment horizontal="center" vertical="center"/>
    </xf>
    <xf numFmtId="0" fontId="8" fillId="0" borderId="34" xfId="0" applyFont="1" applyFill="1" applyBorder="1" applyAlignment="1">
      <alignment vertical="center" shrinkToFit="1"/>
    </xf>
    <xf numFmtId="0" fontId="8" fillId="0" borderId="21" xfId="0" applyFont="1" applyFill="1" applyBorder="1" applyAlignment="1">
      <alignment vertical="center"/>
    </xf>
    <xf numFmtId="38" fontId="8" fillId="6" borderId="36" xfId="3" applyFont="1" applyFill="1" applyBorder="1" applyAlignment="1">
      <alignment horizontal="center" vertical="center"/>
    </xf>
    <xf numFmtId="0" fontId="8" fillId="0" borderId="0" xfId="0" applyFont="1" applyFill="1" applyBorder="1" applyAlignment="1">
      <alignment vertical="center" textRotation="255" wrapText="1" shrinkToFit="1"/>
    </xf>
    <xf numFmtId="0" fontId="8" fillId="0" borderId="21" xfId="0" applyFont="1" applyFill="1" applyBorder="1" applyAlignment="1">
      <alignment vertical="center" textRotation="255" wrapText="1" shrinkToFit="1"/>
    </xf>
    <xf numFmtId="0" fontId="11" fillId="4" borderId="4" xfId="0" applyFont="1" applyFill="1" applyBorder="1" applyAlignment="1">
      <alignment horizontal="centerContinuous" vertical="center"/>
    </xf>
    <xf numFmtId="0" fontId="11" fillId="4" borderId="5" xfId="0" applyFont="1" applyFill="1" applyBorder="1" applyAlignment="1">
      <alignment horizontal="centerContinuous" vertical="center"/>
    </xf>
    <xf numFmtId="0" fontId="7" fillId="0" borderId="8" xfId="0" applyFont="1" applyFill="1" applyBorder="1" applyAlignment="1">
      <alignment vertical="top"/>
    </xf>
    <xf numFmtId="0" fontId="47" fillId="0" borderId="0" xfId="0" applyFont="1" applyFill="1" applyAlignment="1">
      <alignment horizontal="left" vertical="center"/>
    </xf>
    <xf numFmtId="0" fontId="8" fillId="12" borderId="2" xfId="0" applyFont="1" applyFill="1" applyBorder="1" applyAlignment="1">
      <alignment horizontal="center" vertical="center"/>
    </xf>
    <xf numFmtId="0" fontId="31" fillId="6" borderId="30" xfId="0" applyFont="1" applyFill="1" applyBorder="1" applyAlignment="1">
      <alignment horizontal="left" vertical="center" wrapText="1"/>
    </xf>
    <xf numFmtId="0" fontId="12" fillId="0" borderId="0" xfId="0" applyFont="1" applyFill="1" applyBorder="1" applyAlignment="1">
      <alignment horizontal="left" vertical="center"/>
    </xf>
    <xf numFmtId="0" fontId="8" fillId="12" borderId="0" xfId="0" applyFont="1" applyFill="1" applyBorder="1" applyAlignment="1">
      <alignment horizontal="center" vertical="center"/>
    </xf>
    <xf numFmtId="0" fontId="8" fillId="5" borderId="37" xfId="0" applyFont="1" applyFill="1" applyBorder="1" applyAlignment="1">
      <alignment vertical="center"/>
    </xf>
    <xf numFmtId="0" fontId="8" fillId="5" borderId="38" xfId="0" applyFont="1" applyFill="1" applyBorder="1" applyAlignment="1">
      <alignment vertical="center"/>
    </xf>
    <xf numFmtId="177" fontId="7" fillId="0" borderId="0" xfId="0" applyNumberFormat="1" applyFont="1" applyFill="1" applyBorder="1" applyAlignment="1">
      <alignment horizontal="center" vertical="center"/>
    </xf>
    <xf numFmtId="0" fontId="48" fillId="0" borderId="4" xfId="0" applyFont="1" applyFill="1" applyBorder="1" applyAlignment="1">
      <alignment vertical="center"/>
    </xf>
    <xf numFmtId="0" fontId="8" fillId="0" borderId="39" xfId="0" applyFont="1" applyFill="1" applyBorder="1" applyAlignment="1">
      <alignment vertical="center" wrapText="1" shrinkToFit="1"/>
    </xf>
    <xf numFmtId="0" fontId="8" fillId="0" borderId="40" xfId="0" applyFont="1" applyFill="1" applyBorder="1" applyAlignment="1">
      <alignment vertical="center" shrinkToFit="1"/>
    </xf>
    <xf numFmtId="0" fontId="0" fillId="0" borderId="40" xfId="0" applyFont="1" applyFill="1" applyBorder="1" applyAlignment="1">
      <alignment vertical="center"/>
    </xf>
    <xf numFmtId="0" fontId="8" fillId="0" borderId="41" xfId="0" applyFont="1" applyFill="1" applyBorder="1" applyAlignment="1">
      <alignment vertical="center" shrinkToFit="1"/>
    </xf>
    <xf numFmtId="0" fontId="8" fillId="0" borderId="42" xfId="0" applyFont="1" applyFill="1" applyBorder="1" applyAlignment="1">
      <alignment vertical="center" shrinkToFit="1"/>
    </xf>
    <xf numFmtId="0" fontId="0" fillId="0" borderId="42" xfId="0" applyFont="1" applyFill="1" applyBorder="1" applyAlignment="1">
      <alignment vertical="center"/>
    </xf>
    <xf numFmtId="181" fontId="8" fillId="6" borderId="35"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Font="1" applyFill="1" applyBorder="1" applyAlignment="1">
      <alignment vertical="center"/>
    </xf>
    <xf numFmtId="0" fontId="7" fillId="0" borderId="3" xfId="0" applyFont="1" applyFill="1" applyBorder="1" applyAlignment="1">
      <alignment vertical="top"/>
    </xf>
    <xf numFmtId="0" fontId="31" fillId="6" borderId="0" xfId="0" applyFont="1" applyFill="1" applyBorder="1" applyAlignment="1">
      <alignment horizontal="left" vertical="center" wrapText="1"/>
    </xf>
    <xf numFmtId="0" fontId="8" fillId="0" borderId="4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7" xfId="0" applyFont="1" applyFill="1" applyBorder="1" applyAlignment="1">
      <alignment vertical="center" wrapText="1"/>
    </xf>
    <xf numFmtId="0" fontId="8" fillId="0" borderId="7" xfId="0" applyFont="1" applyFill="1" applyBorder="1" applyAlignment="1">
      <alignment vertical="center" wrapText="1"/>
    </xf>
    <xf numFmtId="0" fontId="8" fillId="0" borderId="38" xfId="0" applyFont="1" applyFill="1" applyBorder="1" applyAlignment="1">
      <alignment vertical="center" wrapText="1"/>
    </xf>
    <xf numFmtId="0" fontId="8" fillId="0" borderId="6" xfId="0" applyFont="1" applyFill="1" applyBorder="1" applyAlignment="1">
      <alignment vertical="center" wrapText="1"/>
    </xf>
    <xf numFmtId="0" fontId="8" fillId="0" borderId="8" xfId="0" applyFont="1" applyFill="1" applyBorder="1" applyAlignment="1">
      <alignment vertical="center" wrapText="1"/>
    </xf>
    <xf numFmtId="0" fontId="8" fillId="0" borderId="37" xfId="0" applyFont="1" applyFill="1" applyBorder="1" applyAlignment="1">
      <alignment horizontal="center" vertical="center" wrapText="1"/>
    </xf>
    <xf numFmtId="0" fontId="8" fillId="0" borderId="7" xfId="0" applyFont="1" applyFill="1" applyBorder="1" applyAlignment="1">
      <alignment horizontal="center" vertical="center" wrapText="1"/>
    </xf>
    <xf numFmtId="32" fontId="8" fillId="0" borderId="0" xfId="0" applyNumberFormat="1" applyFont="1" applyFill="1" applyBorder="1" applyAlignment="1">
      <alignment vertical="center"/>
    </xf>
    <xf numFmtId="32" fontId="8" fillId="0" borderId="1" xfId="0" applyNumberFormat="1" applyFont="1" applyFill="1" applyBorder="1" applyAlignment="1">
      <alignment vertical="center"/>
    </xf>
    <xf numFmtId="32" fontId="8" fillId="0" borderId="4" xfId="0" applyNumberFormat="1" applyFont="1" applyFill="1" applyBorder="1" applyAlignment="1">
      <alignment vertical="center"/>
    </xf>
    <xf numFmtId="32" fontId="8" fillId="0" borderId="5" xfId="0" applyNumberFormat="1" applyFont="1" applyFill="1" applyBorder="1" applyAlignment="1">
      <alignment vertical="center"/>
    </xf>
    <xf numFmtId="32" fontId="8" fillId="0" borderId="11" xfId="0" applyNumberFormat="1" applyFont="1" applyFill="1" applyBorder="1" applyAlignment="1">
      <alignment vertical="center"/>
    </xf>
    <xf numFmtId="32" fontId="8" fillId="0" borderId="2" xfId="0" applyNumberFormat="1" applyFont="1" applyFill="1" applyBorder="1" applyAlignment="1">
      <alignment vertical="center"/>
    </xf>
    <xf numFmtId="32" fontId="8" fillId="0" borderId="3" xfId="0" applyNumberFormat="1" applyFont="1" applyFill="1" applyBorder="1" applyAlignment="1">
      <alignment vertical="center"/>
    </xf>
    <xf numFmtId="32" fontId="8" fillId="0" borderId="2" xfId="0" applyNumberFormat="1" applyFont="1" applyFill="1" applyBorder="1" applyAlignment="1">
      <alignment horizontal="center" vertical="center"/>
    </xf>
    <xf numFmtId="0" fontId="8" fillId="13" borderId="0" xfId="0" applyFont="1" applyFill="1" applyBorder="1" applyAlignment="1">
      <alignment horizontal="center" vertical="center"/>
    </xf>
    <xf numFmtId="32" fontId="8" fillId="0" borderId="4" xfId="0" applyNumberFormat="1" applyFont="1" applyFill="1" applyBorder="1" applyAlignment="1">
      <alignment horizontal="center" vertical="center"/>
    </xf>
    <xf numFmtId="0" fontId="7" fillId="0" borderId="0" xfId="0" applyFont="1" applyFill="1" applyAlignment="1">
      <alignment vertical="top"/>
    </xf>
    <xf numFmtId="0" fontId="8" fillId="13" borderId="0" xfId="0" applyFont="1" applyFill="1" applyBorder="1" applyAlignment="1">
      <alignment vertical="center"/>
    </xf>
    <xf numFmtId="32" fontId="8" fillId="0" borderId="7" xfId="0" applyNumberFormat="1" applyFont="1" applyFill="1" applyBorder="1" applyAlignment="1">
      <alignment vertical="center"/>
    </xf>
    <xf numFmtId="49" fontId="7" fillId="0" borderId="0" xfId="0" applyNumberFormat="1" applyFont="1" applyFill="1" applyBorder="1" applyAlignment="1">
      <alignment horizontal="right" vertical="center"/>
    </xf>
    <xf numFmtId="0" fontId="8" fillId="14" borderId="1" xfId="0" applyFont="1" applyFill="1" applyBorder="1" applyAlignment="1">
      <alignment vertical="center"/>
    </xf>
    <xf numFmtId="0" fontId="8" fillId="14" borderId="4" xfId="0" applyFont="1" applyFill="1" applyBorder="1" applyAlignment="1">
      <alignment vertical="center"/>
    </xf>
    <xf numFmtId="0" fontId="8" fillId="14" borderId="10" xfId="0" applyFont="1" applyFill="1" applyBorder="1" applyAlignment="1">
      <alignment vertical="center"/>
    </xf>
    <xf numFmtId="0" fontId="8" fillId="14" borderId="6" xfId="0" applyFont="1" applyFill="1" applyBorder="1" applyAlignment="1">
      <alignment vertical="center"/>
    </xf>
    <xf numFmtId="20" fontId="8" fillId="0" borderId="0" xfId="0" applyNumberFormat="1" applyFont="1" applyFill="1" applyBorder="1" applyAlignment="1">
      <alignment vertical="center"/>
    </xf>
    <xf numFmtId="0" fontId="8" fillId="0" borderId="44" xfId="0" applyFont="1" applyFill="1" applyBorder="1" applyAlignment="1">
      <alignment vertical="center"/>
    </xf>
    <xf numFmtId="32" fontId="8" fillId="0" borderId="44" xfId="0" applyNumberFormat="1" applyFont="1" applyFill="1" applyBorder="1" applyAlignment="1">
      <alignment vertical="center"/>
    </xf>
    <xf numFmtId="32" fontId="8" fillId="0" borderId="44" xfId="0" applyNumberFormat="1" applyFont="1" applyFill="1" applyBorder="1" applyAlignment="1">
      <alignment horizontal="center" vertical="center"/>
    </xf>
    <xf numFmtId="32" fontId="8" fillId="0" borderId="45" xfId="0" applyNumberFormat="1" applyFont="1" applyFill="1" applyBorder="1" applyAlignment="1">
      <alignment vertical="center"/>
    </xf>
    <xf numFmtId="0" fontId="8" fillId="0" borderId="46" xfId="0" applyFont="1" applyFill="1" applyBorder="1" applyAlignment="1">
      <alignment vertical="center"/>
    </xf>
    <xf numFmtId="0" fontId="8" fillId="0" borderId="47" xfId="0" applyFont="1" applyFill="1" applyBorder="1" applyAlignment="1">
      <alignment horizontal="center" vertical="center"/>
    </xf>
    <xf numFmtId="0" fontId="8" fillId="0" borderId="48" xfId="0" applyFont="1" applyFill="1" applyBorder="1" applyAlignment="1">
      <alignment vertical="center"/>
    </xf>
    <xf numFmtId="38" fontId="8" fillId="6" borderId="29" xfId="3" applyFont="1" applyFill="1" applyBorder="1" applyAlignment="1">
      <alignment horizontal="center" vertical="center"/>
    </xf>
    <xf numFmtId="0" fontId="8" fillId="0" borderId="29" xfId="0" applyFont="1" applyFill="1" applyBorder="1" applyAlignment="1">
      <alignment horizontal="center" vertical="center"/>
    </xf>
    <xf numFmtId="32" fontId="8"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vertical="center" wrapText="1"/>
    </xf>
    <xf numFmtId="0" fontId="8" fillId="13" borderId="0" xfId="0" applyFont="1" applyFill="1" applyBorder="1" applyAlignment="1">
      <alignment horizontal="center" vertical="center"/>
    </xf>
    <xf numFmtId="0" fontId="8" fillId="5" borderId="4" xfId="0" applyFont="1" applyFill="1" applyBorder="1" applyAlignment="1">
      <alignment vertical="center"/>
    </xf>
    <xf numFmtId="0" fontId="8" fillId="5" borderId="5" xfId="0" applyFont="1" applyFill="1" applyBorder="1" applyAlignment="1">
      <alignment vertical="center"/>
    </xf>
    <xf numFmtId="0" fontId="8" fillId="5" borderId="43" xfId="0" applyFont="1" applyFill="1" applyBorder="1" applyAlignment="1">
      <alignment vertical="center"/>
    </xf>
    <xf numFmtId="0" fontId="9" fillId="0" borderId="0" xfId="0" applyFont="1" applyBorder="1" applyAlignment="1">
      <alignment vertical="center" wrapText="1"/>
    </xf>
    <xf numFmtId="0" fontId="9" fillId="0" borderId="34" xfId="0" applyFont="1" applyFill="1" applyBorder="1" applyAlignment="1">
      <alignment horizontal="left" vertical="center"/>
    </xf>
    <xf numFmtId="0" fontId="9" fillId="0" borderId="0" xfId="0" applyFont="1" applyAlignment="1">
      <alignment vertical="center"/>
    </xf>
    <xf numFmtId="0" fontId="9" fillId="0" borderId="0" xfId="0" applyFont="1" applyFill="1" applyBorder="1" applyAlignment="1">
      <alignment horizontal="justify" vertical="center" wrapText="1"/>
    </xf>
    <xf numFmtId="0" fontId="9" fillId="0" borderId="11" xfId="0" applyFont="1" applyFill="1" applyBorder="1" applyAlignment="1">
      <alignment horizontal="center" vertical="center"/>
    </xf>
    <xf numFmtId="0" fontId="9" fillId="0" borderId="2" xfId="0" applyFont="1" applyFill="1" applyBorder="1" applyAlignment="1">
      <alignment vertical="center"/>
    </xf>
    <xf numFmtId="0" fontId="9" fillId="0" borderId="11" xfId="0" applyFont="1" applyFill="1" applyBorder="1" applyAlignment="1">
      <alignment vertical="center"/>
    </xf>
    <xf numFmtId="0" fontId="9" fillId="0" borderId="49" xfId="0" applyFont="1" applyFill="1" applyBorder="1" applyAlignment="1">
      <alignment horizontal="center" vertical="center"/>
    </xf>
    <xf numFmtId="0" fontId="81" fillId="0" borderId="0" xfId="0"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0" fontId="8" fillId="0" borderId="51" xfId="0" applyFont="1" applyFill="1" applyBorder="1" applyAlignment="1">
      <alignment vertical="center"/>
    </xf>
    <xf numFmtId="0" fontId="8" fillId="0" borderId="6" xfId="0" applyFont="1" applyFill="1" applyBorder="1" applyAlignment="1">
      <alignment vertical="center" shrinkToFit="1"/>
    </xf>
    <xf numFmtId="0" fontId="8" fillId="0" borderId="8" xfId="0" applyFont="1" applyFill="1" applyBorder="1" applyAlignment="1">
      <alignment vertical="center" shrinkToFit="1"/>
    </xf>
    <xf numFmtId="38" fontId="9" fillId="0" borderId="0" xfId="3" applyFont="1" applyFill="1" applyBorder="1" applyAlignment="1">
      <alignment horizontal="center" vertical="center" wrapText="1"/>
    </xf>
    <xf numFmtId="9" fontId="9" fillId="0" borderId="0" xfId="3" applyNumberFormat="1" applyFont="1" applyFill="1" applyBorder="1" applyAlignment="1">
      <alignment horizontal="center" vertical="center"/>
    </xf>
    <xf numFmtId="0" fontId="12" fillId="0" borderId="0" xfId="0" applyFont="1" applyFill="1" applyAlignment="1">
      <alignment horizontal="left" vertical="center"/>
    </xf>
    <xf numFmtId="38" fontId="6" fillId="0" borderId="0" xfId="3" applyFont="1" applyFill="1" applyBorder="1" applyAlignment="1">
      <alignment horizontal="center" vertical="center" shrinkToFit="1"/>
    </xf>
    <xf numFmtId="38" fontId="6" fillId="0" borderId="0" xfId="3" applyFont="1" applyFill="1" applyBorder="1" applyAlignment="1">
      <alignment horizontal="center" vertical="center" wrapText="1"/>
    </xf>
    <xf numFmtId="189" fontId="6" fillId="0" borderId="0" xfId="0" applyNumberFormat="1" applyFont="1" applyFill="1" applyBorder="1" applyAlignment="1">
      <alignment horizontal="center" vertical="center"/>
    </xf>
    <xf numFmtId="189" fontId="6" fillId="0" borderId="0" xfId="0" applyNumberFormat="1" applyFont="1" applyFill="1" applyBorder="1" applyAlignment="1">
      <alignment horizontal="center" vertical="center" shrinkToFit="1"/>
    </xf>
    <xf numFmtId="185" fontId="6" fillId="0" borderId="0" xfId="0" applyNumberFormat="1" applyFont="1" applyFill="1" applyBorder="1" applyAlignment="1">
      <alignment horizontal="center" vertical="center"/>
    </xf>
    <xf numFmtId="9" fontId="6" fillId="0" borderId="0" xfId="3" applyNumberFormat="1" applyFont="1" applyFill="1" applyBorder="1" applyAlignment="1">
      <alignment horizontal="center" vertical="center"/>
    </xf>
    <xf numFmtId="0" fontId="7" fillId="0" borderId="0" xfId="0" applyFont="1" applyFill="1" applyBorder="1" applyAlignment="1">
      <alignment horizontal="center" vertical="center" shrinkToFit="1"/>
    </xf>
    <xf numFmtId="0" fontId="15" fillId="0" borderId="0" xfId="0" applyFont="1" applyFill="1" applyBorder="1" applyAlignment="1">
      <alignment vertical="center"/>
    </xf>
    <xf numFmtId="189" fontId="0" fillId="0" borderId="0" xfId="0" applyNumberFormat="1" applyFont="1" applyFill="1" applyBorder="1" applyAlignment="1">
      <alignment horizontal="center" vertical="center" shrinkToFit="1"/>
    </xf>
    <xf numFmtId="188" fontId="0" fillId="0" borderId="0" xfId="0" applyNumberFormat="1" applyFon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0" fillId="0" borderId="0" xfId="6" applyFont="1" applyFill="1" applyAlignment="1">
      <alignment horizontal="left" vertical="center"/>
    </xf>
    <xf numFmtId="0" fontId="50" fillId="0" borderId="0" xfId="6" applyFont="1" applyFill="1" applyAlignment="1">
      <alignment vertical="center"/>
    </xf>
    <xf numFmtId="0" fontId="52" fillId="0" borderId="0" xfId="6" applyFont="1" applyFill="1" applyAlignment="1">
      <alignment vertical="center"/>
    </xf>
    <xf numFmtId="0" fontId="53" fillId="0" borderId="0" xfId="6" applyFont="1" applyFill="1" applyAlignment="1">
      <alignment vertical="center"/>
    </xf>
    <xf numFmtId="0" fontId="54" fillId="0" borderId="0" xfId="6" applyFont="1" applyFill="1" applyAlignment="1">
      <alignment vertical="center"/>
    </xf>
    <xf numFmtId="0" fontId="55" fillId="5" borderId="11" xfId="6" applyFont="1" applyFill="1" applyBorder="1" applyAlignment="1">
      <alignment horizontal="centerContinuous" vertical="center"/>
    </xf>
    <xf numFmtId="0" fontId="55" fillId="5" borderId="2" xfId="6" applyFont="1" applyFill="1" applyBorder="1" applyAlignment="1">
      <alignment horizontal="centerContinuous" vertical="center"/>
    </xf>
    <xf numFmtId="0" fontId="56" fillId="5" borderId="1" xfId="6" applyFont="1" applyFill="1" applyBorder="1" applyAlignment="1">
      <alignment horizontal="centerContinuous" vertical="center"/>
    </xf>
    <xf numFmtId="0" fontId="56" fillId="5" borderId="5" xfId="6" applyFont="1" applyFill="1" applyBorder="1" applyAlignment="1">
      <alignment horizontal="centerContinuous" vertical="center"/>
    </xf>
    <xf numFmtId="0" fontId="56" fillId="5" borderId="4" xfId="6" applyFont="1" applyFill="1" applyBorder="1" applyAlignment="1">
      <alignment horizontal="centerContinuous" vertical="center"/>
    </xf>
    <xf numFmtId="0" fontId="55" fillId="5" borderId="4" xfId="6" applyFont="1" applyFill="1" applyBorder="1" applyAlignment="1">
      <alignment horizontal="centerContinuous" vertical="center"/>
    </xf>
    <xf numFmtId="0" fontId="55" fillId="5" borderId="3" xfId="6" applyFont="1" applyFill="1" applyBorder="1" applyAlignment="1">
      <alignment horizontal="centerContinuous" vertical="center"/>
    </xf>
    <xf numFmtId="0" fontId="57" fillId="0" borderId="0" xfId="6" applyFont="1" applyFill="1" applyAlignment="1">
      <alignment vertical="center"/>
    </xf>
    <xf numFmtId="0" fontId="54" fillId="0" borderId="1" xfId="6" applyFont="1" applyFill="1" applyBorder="1" applyAlignment="1">
      <alignment horizontal="left" vertical="center"/>
    </xf>
    <xf numFmtId="0" fontId="54" fillId="0" borderId="4" xfId="6" applyFont="1" applyFill="1" applyBorder="1" applyAlignment="1">
      <alignment horizontal="left" vertical="center"/>
    </xf>
    <xf numFmtId="0" fontId="54" fillId="2" borderId="11" xfId="6" applyFont="1" applyFill="1" applyBorder="1" applyAlignment="1">
      <alignment horizontal="center" vertical="center"/>
    </xf>
    <xf numFmtId="0" fontId="54" fillId="2" borderId="18" xfId="6" applyFont="1" applyFill="1" applyBorder="1" applyAlignment="1">
      <alignment horizontal="center" vertical="center"/>
    </xf>
    <xf numFmtId="0" fontId="24" fillId="0" borderId="2" xfId="6" applyFont="1" applyFill="1" applyBorder="1" applyAlignment="1">
      <alignment vertical="center"/>
    </xf>
    <xf numFmtId="0" fontId="8" fillId="2" borderId="18" xfId="6" applyFont="1" applyFill="1" applyBorder="1" applyAlignment="1">
      <alignment horizontal="center" vertical="center"/>
    </xf>
    <xf numFmtId="0" fontId="1" fillId="0" borderId="3" xfId="6" applyFont="1" applyBorder="1" applyAlignment="1"/>
    <xf numFmtId="0" fontId="24" fillId="0" borderId="2" xfId="6" applyFont="1" applyFill="1" applyBorder="1" applyAlignment="1">
      <alignment horizontal="center"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10" xfId="6" applyFont="1" applyFill="1" applyBorder="1" applyAlignment="1">
      <alignment horizontal="left" vertical="center"/>
    </xf>
    <xf numFmtId="0" fontId="54" fillId="0" borderId="6" xfId="6" applyFont="1" applyFill="1" applyBorder="1" applyAlignment="1">
      <alignment horizontal="left" vertical="center"/>
    </xf>
    <xf numFmtId="0" fontId="58" fillId="0" borderId="0" xfId="6" applyFont="1" applyFill="1" applyAlignment="1">
      <alignment vertical="center"/>
    </xf>
    <xf numFmtId="0" fontId="58" fillId="0" borderId="0" xfId="6" applyFont="1" applyFill="1" applyAlignment="1">
      <alignment horizontal="center" vertical="center"/>
    </xf>
    <xf numFmtId="0" fontId="59" fillId="0" borderId="0" xfId="6" applyFont="1" applyFill="1" applyAlignment="1">
      <alignment vertical="center"/>
    </xf>
    <xf numFmtId="0" fontId="60" fillId="5" borderId="2" xfId="6" applyFont="1" applyFill="1" applyBorder="1" applyAlignment="1">
      <alignment horizontal="centerContinuous" vertical="center"/>
    </xf>
    <xf numFmtId="0" fontId="61" fillId="5" borderId="2" xfId="6" applyFont="1" applyFill="1" applyBorder="1" applyAlignment="1">
      <alignment horizontal="centerContinuous" vertical="center"/>
    </xf>
    <xf numFmtId="0" fontId="55" fillId="5" borderId="2" xfId="6" applyFont="1" applyFill="1" applyBorder="1" applyAlignment="1">
      <alignment horizontal="centerContinuous" vertical="center" wrapText="1"/>
    </xf>
    <xf numFmtId="0" fontId="54" fillId="0" borderId="11" xfId="6" applyFont="1" applyFill="1" applyBorder="1" applyAlignment="1">
      <alignment vertical="center"/>
    </xf>
    <xf numFmtId="0" fontId="54" fillId="0" borderId="2" xfId="6" applyFont="1" applyFill="1" applyBorder="1" applyAlignment="1">
      <alignment vertical="center"/>
    </xf>
    <xf numFmtId="0" fontId="57" fillId="0" borderId="2" xfId="6" applyFont="1" applyFill="1" applyBorder="1" applyAlignment="1">
      <alignment vertical="center"/>
    </xf>
    <xf numFmtId="0" fontId="54" fillId="0" borderId="2" xfId="6" applyFont="1" applyFill="1" applyBorder="1" applyAlignment="1">
      <alignment vertical="top"/>
    </xf>
    <xf numFmtId="0" fontId="54" fillId="0" borderId="3" xfId="6" applyFont="1" applyFill="1" applyBorder="1" applyAlignment="1">
      <alignment vertical="top"/>
    </xf>
    <xf numFmtId="0" fontId="54" fillId="0" borderId="11" xfId="6" applyFont="1" applyFill="1" applyBorder="1" applyAlignment="1">
      <alignment horizontal="centerContinuous" vertical="center"/>
    </xf>
    <xf numFmtId="0" fontId="54" fillId="0" borderId="2" xfId="6" applyFont="1" applyFill="1" applyBorder="1" applyAlignment="1">
      <alignment horizontal="centerContinuous" vertical="center"/>
    </xf>
    <xf numFmtId="0" fontId="63" fillId="0" borderId="0" xfId="6" applyFont="1" applyFill="1" applyAlignment="1">
      <alignment vertical="center"/>
    </xf>
    <xf numFmtId="0" fontId="62" fillId="0" borderId="0" xfId="6" applyFont="1" applyFill="1" applyAlignment="1">
      <alignment vertical="center"/>
    </xf>
    <xf numFmtId="0" fontId="50" fillId="0" borderId="2" xfId="6" applyFont="1" applyFill="1" applyBorder="1" applyAlignment="1">
      <alignment vertical="center"/>
    </xf>
    <xf numFmtId="0" fontId="50" fillId="0" borderId="3" xfId="6" applyFont="1" applyFill="1" applyBorder="1" applyAlignment="1">
      <alignment vertical="center"/>
    </xf>
    <xf numFmtId="0" fontId="57" fillId="0" borderId="6" xfId="6" applyFont="1" applyFill="1" applyBorder="1" applyAlignment="1">
      <alignment horizontal="left" vertical="center"/>
    </xf>
    <xf numFmtId="0" fontId="57" fillId="0" borderId="2" xfId="6" applyFont="1" applyFill="1" applyBorder="1" applyAlignment="1">
      <alignment horizontal="left" vertical="center"/>
    </xf>
    <xf numFmtId="0" fontId="54" fillId="2" borderId="10" xfId="6" applyFont="1" applyFill="1" applyBorder="1" applyAlignment="1">
      <alignment horizontal="center" vertical="center"/>
    </xf>
    <xf numFmtId="0" fontId="57" fillId="0" borderId="3" xfId="6" applyFont="1" applyFill="1" applyBorder="1" applyAlignment="1">
      <alignment vertical="center"/>
    </xf>
    <xf numFmtId="0" fontId="57" fillId="0" borderId="0" xfId="6" applyFont="1" applyFill="1" applyBorder="1" applyAlignment="1">
      <alignment horizontal="left" vertical="center"/>
    </xf>
    <xf numFmtId="0" fontId="57" fillId="0" borderId="0" xfId="6" applyFont="1" applyFill="1" applyBorder="1" applyAlignment="1">
      <alignment vertical="center"/>
    </xf>
    <xf numFmtId="0" fontId="57" fillId="0" borderId="7" xfId="6" applyFont="1" applyFill="1" applyBorder="1" applyAlignment="1">
      <alignment vertical="center"/>
    </xf>
    <xf numFmtId="0" fontId="57" fillId="0" borderId="4" xfId="6" applyFont="1" applyFill="1" applyBorder="1" applyAlignment="1">
      <alignment vertical="center"/>
    </xf>
    <xf numFmtId="0" fontId="54" fillId="0" borderId="4" xfId="6" applyFont="1" applyFill="1" applyBorder="1" applyAlignment="1">
      <alignment vertical="top"/>
    </xf>
    <xf numFmtId="0" fontId="54" fillId="0" borderId="5" xfId="6" applyFont="1" applyFill="1" applyBorder="1" applyAlignment="1">
      <alignment vertical="top"/>
    </xf>
    <xf numFmtId="0" fontId="54" fillId="0" borderId="8" xfId="6" applyFont="1" applyFill="1" applyBorder="1" applyAlignment="1">
      <alignment horizontal="left" vertical="center"/>
    </xf>
    <xf numFmtId="0" fontId="9" fillId="0" borderId="0" xfId="6" applyFont="1" applyFill="1" applyAlignment="1">
      <alignment vertical="center"/>
    </xf>
    <xf numFmtId="0" fontId="54" fillId="0" borderId="0" xfId="6" applyFont="1" applyFill="1" applyAlignment="1">
      <alignment horizontal="left" vertical="center"/>
    </xf>
    <xf numFmtId="0" fontId="54" fillId="0" borderId="0" xfId="6" applyFont="1" applyFill="1" applyAlignment="1">
      <alignment horizontal="left" vertical="center" wrapText="1"/>
    </xf>
    <xf numFmtId="0" fontId="54" fillId="0" borderId="0" xfId="6" applyFont="1" applyFill="1" applyAlignment="1">
      <alignment horizontal="center" vertical="center" wrapText="1"/>
    </xf>
    <xf numFmtId="0" fontId="58" fillId="0" borderId="0" xfId="6" applyFont="1" applyFill="1" applyBorder="1" applyAlignment="1">
      <alignment vertical="center"/>
    </xf>
    <xf numFmtId="0" fontId="54" fillId="0" borderId="0" xfId="6" applyFont="1" applyFill="1" applyBorder="1" applyAlignment="1">
      <alignment vertical="center"/>
    </xf>
    <xf numFmtId="0" fontId="58" fillId="0" borderId="0" xfId="6" applyFont="1" applyFill="1" applyBorder="1" applyAlignment="1">
      <alignment horizontal="center" vertical="center"/>
    </xf>
    <xf numFmtId="0" fontId="54" fillId="0" borderId="0" xfId="6" applyFont="1" applyFill="1" applyBorder="1" applyAlignment="1">
      <alignment horizontal="center" vertical="center"/>
    </xf>
    <xf numFmtId="0" fontId="54" fillId="0" borderId="1" xfId="6" applyFont="1" applyFill="1" applyBorder="1" applyAlignment="1">
      <alignment horizontal="center" vertical="center"/>
    </xf>
    <xf numFmtId="0" fontId="54" fillId="0" borderId="4" xfId="6" applyFont="1" applyFill="1" applyBorder="1" applyAlignment="1">
      <alignment horizontal="center" vertical="center"/>
    </xf>
    <xf numFmtId="0" fontId="54" fillId="0" borderId="5" xfId="6" applyFont="1" applyFill="1" applyBorder="1" applyAlignment="1">
      <alignment horizontal="center" vertical="center"/>
    </xf>
    <xf numFmtId="0" fontId="54" fillId="0" borderId="1" xfId="6" applyFont="1" applyFill="1" applyBorder="1" applyAlignment="1">
      <alignment horizontal="centerContinuous" vertical="center"/>
    </xf>
    <xf numFmtId="0" fontId="54" fillId="0" borderId="4" xfId="6" applyFont="1" applyFill="1" applyBorder="1" applyAlignment="1">
      <alignment horizontal="centerContinuous" vertical="center"/>
    </xf>
    <xf numFmtId="0" fontId="54" fillId="0" borderId="5" xfId="6" applyFont="1" applyFill="1" applyBorder="1" applyAlignment="1">
      <alignment horizontal="centerContinuous" vertical="center"/>
    </xf>
    <xf numFmtId="0" fontId="54" fillId="0" borderId="2" xfId="6" applyFont="1" applyFill="1" applyBorder="1" applyAlignment="1">
      <alignment horizontal="right" vertical="center"/>
    </xf>
    <xf numFmtId="0" fontId="54" fillId="0" borderId="18" xfId="6" applyFont="1" applyFill="1" applyBorder="1" applyAlignment="1">
      <alignment horizontal="center" vertical="center"/>
    </xf>
    <xf numFmtId="0" fontId="54" fillId="0" borderId="8" xfId="6" applyFont="1" applyFill="1" applyBorder="1" applyAlignment="1">
      <alignment horizontal="center" vertical="center"/>
    </xf>
    <xf numFmtId="0" fontId="54" fillId="0" borderId="3" xfId="6" applyFont="1" applyFill="1" applyBorder="1" applyAlignment="1">
      <alignment horizontal="centerContinuous" vertical="center"/>
    </xf>
    <xf numFmtId="0" fontId="54" fillId="0" borderId="5" xfId="6" applyFont="1" applyFill="1" applyBorder="1" applyAlignment="1">
      <alignment horizontal="left" vertical="center"/>
    </xf>
    <xf numFmtId="0" fontId="54" fillId="0" borderId="4" xfId="6" applyFont="1" applyFill="1" applyBorder="1" applyAlignment="1">
      <alignment horizontal="right" vertical="center"/>
    </xf>
    <xf numFmtId="0" fontId="57" fillId="0" borderId="5" xfId="6" applyFont="1" applyFill="1" applyBorder="1" applyAlignment="1">
      <alignment vertical="center"/>
    </xf>
    <xf numFmtId="0" fontId="57" fillId="0" borderId="1" xfId="6" applyFont="1" applyFill="1" applyBorder="1" applyAlignment="1">
      <alignment vertical="center"/>
    </xf>
    <xf numFmtId="0" fontId="54" fillId="0" borderId="9" xfId="6" applyFont="1" applyFill="1" applyBorder="1" applyAlignment="1">
      <alignment horizontal="left" vertical="center"/>
    </xf>
    <xf numFmtId="0" fontId="54" fillId="0" borderId="0" xfId="6" applyFont="1" applyFill="1" applyBorder="1" applyAlignment="1">
      <alignment horizontal="left" vertical="center"/>
    </xf>
    <xf numFmtId="0" fontId="54" fillId="0" borderId="7" xfId="6" applyFont="1" applyFill="1" applyBorder="1" applyAlignment="1">
      <alignment horizontal="left" vertical="center"/>
    </xf>
    <xf numFmtId="0" fontId="54" fillId="0" borderId="0" xfId="6" applyFont="1" applyFill="1" applyBorder="1" applyAlignment="1">
      <alignment horizontal="right" vertical="center"/>
    </xf>
    <xf numFmtId="0" fontId="54" fillId="0" borderId="7" xfId="6" applyFont="1" applyFill="1" applyBorder="1" applyAlignment="1">
      <alignment horizontal="center" vertical="center"/>
    </xf>
    <xf numFmtId="0" fontId="57" fillId="0" borderId="9" xfId="6" applyFont="1" applyFill="1" applyBorder="1" applyAlignment="1">
      <alignment vertical="center"/>
    </xf>
    <xf numFmtId="0" fontId="49" fillId="0" borderId="9" xfId="6" applyFont="1" applyBorder="1" applyAlignment="1">
      <alignment horizontal="left" vertical="center"/>
    </xf>
    <xf numFmtId="0" fontId="49" fillId="0" borderId="0" xfId="6" applyFont="1" applyBorder="1" applyAlignment="1">
      <alignment horizontal="left" vertical="center"/>
    </xf>
    <xf numFmtId="0" fontId="49" fillId="0" borderId="10" xfId="6" applyFont="1" applyBorder="1" applyAlignment="1">
      <alignment horizontal="left" vertical="center"/>
    </xf>
    <xf numFmtId="0" fontId="49" fillId="0" borderId="6" xfId="6" applyFont="1" applyBorder="1" applyAlignment="1">
      <alignment horizontal="left" vertical="center"/>
    </xf>
    <xf numFmtId="0" fontId="57" fillId="0" borderId="6" xfId="6" applyFont="1" applyFill="1" applyBorder="1" applyAlignment="1">
      <alignment vertical="center"/>
    </xf>
    <xf numFmtId="0" fontId="57" fillId="0" borderId="8" xfId="6" applyFont="1" applyFill="1" applyBorder="1" applyAlignment="1">
      <alignment vertical="center"/>
    </xf>
    <xf numFmtId="0" fontId="57" fillId="0" borderId="10" xfId="6" applyFont="1" applyFill="1" applyBorder="1" applyAlignment="1">
      <alignment vertical="center"/>
    </xf>
    <xf numFmtId="0" fontId="9" fillId="0" borderId="0" xfId="6" applyFont="1" applyFill="1" applyBorder="1" applyAlignment="1">
      <alignment vertical="center"/>
    </xf>
    <xf numFmtId="0" fontId="63" fillId="0" borderId="0" xfId="6" applyFont="1" applyFill="1" applyBorder="1" applyAlignment="1">
      <alignment vertical="center"/>
    </xf>
    <xf numFmtId="0" fontId="54" fillId="0" borderId="0" xfId="6" applyFont="1" applyFill="1" applyAlignment="1">
      <alignment horizontal="center" vertical="top" wrapText="1"/>
    </xf>
    <xf numFmtId="0" fontId="54" fillId="0" borderId="0" xfId="6" applyFont="1" applyFill="1" applyAlignment="1">
      <alignment vertical="top" wrapText="1"/>
    </xf>
    <xf numFmtId="0" fontId="54" fillId="0" borderId="0" xfId="6" applyFont="1" applyFill="1" applyAlignment="1">
      <alignment horizontal="center" vertical="center"/>
    </xf>
    <xf numFmtId="0" fontId="54" fillId="0" borderId="0" xfId="6" applyFont="1" applyFill="1" applyAlignment="1">
      <alignment horizontal="left" vertical="top"/>
    </xf>
    <xf numFmtId="0" fontId="7" fillId="0" borderId="0" xfId="6" applyFont="1" applyFill="1" applyAlignment="1">
      <alignment vertical="center"/>
    </xf>
    <xf numFmtId="0" fontId="55" fillId="5" borderId="18" xfId="6" applyFont="1" applyFill="1" applyBorder="1" applyAlignment="1">
      <alignment horizontal="centerContinuous" vertical="center"/>
    </xf>
    <xf numFmtId="181" fontId="54" fillId="0" borderId="3" xfId="6" applyNumberFormat="1" applyFont="1" applyFill="1" applyBorder="1" applyAlignment="1">
      <alignment horizontal="center" vertical="center"/>
    </xf>
    <xf numFmtId="0" fontId="54" fillId="0" borderId="3" xfId="6" applyFont="1" applyFill="1" applyBorder="1" applyAlignment="1">
      <alignment horizontal="left" vertical="center"/>
    </xf>
    <xf numFmtId="0" fontId="54" fillId="0" borderId="11" xfId="6" applyFont="1" applyFill="1" applyBorder="1" applyAlignment="1">
      <alignment horizontal="center" vertical="center"/>
    </xf>
    <xf numFmtId="0" fontId="54" fillId="0" borderId="3" xfId="6" applyFont="1" applyFill="1" applyBorder="1" applyAlignment="1">
      <alignment horizontal="center" vertical="center"/>
    </xf>
    <xf numFmtId="0" fontId="63" fillId="0" borderId="4" xfId="6" applyFont="1" applyFill="1" applyBorder="1" applyAlignment="1">
      <alignment horizontal="left" vertical="top"/>
    </xf>
    <xf numFmtId="0" fontId="63" fillId="0" borderId="0" xfId="6" applyFont="1" applyFill="1" applyBorder="1" applyAlignment="1">
      <alignment horizontal="left" vertical="top"/>
    </xf>
    <xf numFmtId="0" fontId="54" fillId="0" borderId="0" xfId="6" applyFont="1" applyFill="1" applyBorder="1" applyAlignment="1">
      <alignment horizontal="centerContinuous" vertical="center"/>
    </xf>
    <xf numFmtId="0" fontId="54" fillId="0" borderId="2" xfId="6" applyFont="1" applyFill="1" applyBorder="1" applyAlignment="1">
      <alignment horizontal="center" vertical="center"/>
    </xf>
    <xf numFmtId="0" fontId="54" fillId="0" borderId="1" xfId="6" applyFont="1" applyFill="1" applyBorder="1" applyAlignment="1">
      <alignment horizontal="left" vertical="top" wrapText="1"/>
    </xf>
    <xf numFmtId="0" fontId="54" fillId="0" borderId="4" xfId="6" applyFont="1" applyFill="1" applyBorder="1" applyAlignment="1">
      <alignment horizontal="left" vertical="top" wrapText="1"/>
    </xf>
    <xf numFmtId="0" fontId="54" fillId="0" borderId="5" xfId="6" applyFont="1" applyFill="1" applyBorder="1" applyAlignment="1">
      <alignment horizontal="left" vertical="top" wrapText="1"/>
    </xf>
    <xf numFmtId="0" fontId="54" fillId="0" borderId="10" xfId="6" applyFont="1" applyFill="1" applyBorder="1" applyAlignment="1">
      <alignment horizontal="left" vertical="top" wrapText="1"/>
    </xf>
    <xf numFmtId="0" fontId="54" fillId="0" borderId="6" xfId="6" applyFont="1" applyFill="1" applyBorder="1" applyAlignment="1">
      <alignment horizontal="left" vertical="top" wrapText="1"/>
    </xf>
    <xf numFmtId="0" fontId="54" fillId="0" borderId="8" xfId="6" applyFont="1" applyFill="1" applyBorder="1" applyAlignment="1">
      <alignment horizontal="left" vertical="top" wrapText="1"/>
    </xf>
    <xf numFmtId="0" fontId="54" fillId="0" borderId="18" xfId="6" applyFont="1" applyFill="1" applyBorder="1" applyAlignment="1">
      <alignment horizontal="centerContinuous" vertical="center"/>
    </xf>
    <xf numFmtId="0" fontId="54" fillId="0" borderId="18" xfId="6" applyFont="1" applyFill="1" applyBorder="1" applyAlignment="1">
      <alignment vertical="center"/>
    </xf>
    <xf numFmtId="0" fontId="8" fillId="0" borderId="0" xfId="6" applyFont="1" applyFill="1" applyAlignment="1">
      <alignment vertical="center"/>
    </xf>
    <xf numFmtId="0" fontId="54" fillId="0" borderId="4" xfId="6" applyFont="1" applyFill="1" applyBorder="1" applyAlignment="1">
      <alignment vertical="center"/>
    </xf>
    <xf numFmtId="0" fontId="54" fillId="0" borderId="5" xfId="6" applyFont="1" applyFill="1" applyBorder="1" applyAlignment="1">
      <alignment vertical="center"/>
    </xf>
    <xf numFmtId="0" fontId="9" fillId="0" borderId="0" xfId="6" applyFont="1" applyFill="1" applyAlignment="1">
      <alignment horizontal="right" vertical="center"/>
    </xf>
    <xf numFmtId="0" fontId="9" fillId="0" borderId="4" xfId="6" applyFont="1" applyFill="1" applyBorder="1" applyAlignment="1">
      <alignment horizontal="left" vertical="center"/>
    </xf>
    <xf numFmtId="0" fontId="54" fillId="0" borderId="9" xfId="6" applyFont="1" applyFill="1" applyBorder="1" applyAlignment="1">
      <alignment horizontal="center" vertical="center"/>
    </xf>
    <xf numFmtId="0" fontId="55" fillId="5" borderId="3" xfId="6" applyFont="1" applyFill="1" applyBorder="1" applyAlignment="1">
      <alignment horizontal="center" vertical="center"/>
    </xf>
    <xf numFmtId="0" fontId="8" fillId="0" borderId="11" xfId="6" applyFont="1" applyFill="1" applyBorder="1" applyAlignment="1">
      <alignment horizontal="left" vertical="center"/>
    </xf>
    <xf numFmtId="0" fontId="8" fillId="0" borderId="1" xfId="6" applyFont="1" applyFill="1" applyBorder="1" applyAlignment="1">
      <alignment horizontal="centerContinuous" vertical="center"/>
    </xf>
    <xf numFmtId="0" fontId="49" fillId="0" borderId="0" xfId="6" applyFont="1" applyFill="1" applyAlignment="1">
      <alignment vertical="center"/>
    </xf>
    <xf numFmtId="0" fontId="66" fillId="0" borderId="0" xfId="6" applyFont="1" applyFill="1" applyAlignment="1">
      <alignment vertical="center"/>
    </xf>
    <xf numFmtId="0" fontId="54" fillId="0" borderId="0" xfId="6" applyFont="1" applyFill="1" applyBorder="1" applyAlignment="1">
      <alignment horizontal="left" vertical="top" wrapText="1"/>
    </xf>
    <xf numFmtId="0" fontId="54" fillId="6" borderId="3" xfId="6" applyFont="1" applyFill="1" applyBorder="1" applyAlignment="1">
      <alignment horizontal="center" vertical="center"/>
    </xf>
    <xf numFmtId="0" fontId="49" fillId="0" borderId="2" xfId="6" applyFont="1" applyBorder="1" applyAlignment="1"/>
    <xf numFmtId="0" fontId="49" fillId="0" borderId="3" xfId="6" applyFont="1" applyBorder="1" applyAlignment="1"/>
    <xf numFmtId="0" fontId="54" fillId="0" borderId="3" xfId="6" applyFont="1" applyFill="1" applyBorder="1" applyAlignment="1">
      <alignment horizontal="right" vertical="center"/>
    </xf>
    <xf numFmtId="0" fontId="54" fillId="0" borderId="18" xfId="6" applyFont="1" applyFill="1" applyBorder="1" applyAlignment="1">
      <alignment horizontal="right" vertical="center"/>
    </xf>
    <xf numFmtId="0" fontId="54" fillId="0" borderId="5" xfId="6" applyFont="1" applyFill="1" applyBorder="1" applyAlignment="1">
      <alignment horizontal="right" vertical="center"/>
    </xf>
    <xf numFmtId="0" fontId="54" fillId="0" borderId="8" xfId="6" applyFont="1" applyFill="1" applyBorder="1" applyAlignment="1">
      <alignment horizontal="right" vertical="center"/>
    </xf>
    <xf numFmtId="0" fontId="54" fillId="2" borderId="2" xfId="6" applyFont="1" applyFill="1" applyBorder="1" applyAlignment="1">
      <alignment horizontal="center" vertical="center"/>
    </xf>
    <xf numFmtId="0" fontId="54" fillId="6" borderId="5" xfId="6" applyFont="1" applyFill="1" applyBorder="1" applyAlignment="1">
      <alignment horizontal="center" vertical="center"/>
    </xf>
    <xf numFmtId="0" fontId="57" fillId="0" borderId="0" xfId="6" applyFont="1" applyFill="1" applyAlignment="1">
      <alignment horizontal="center" vertical="center"/>
    </xf>
    <xf numFmtId="0" fontId="54" fillId="0" borderId="7" xfId="6" applyFont="1" applyFill="1" applyBorder="1" applyAlignment="1">
      <alignment vertical="center"/>
    </xf>
    <xf numFmtId="0" fontId="54" fillId="0" borderId="9" xfId="6" applyFont="1" applyFill="1" applyBorder="1" applyAlignment="1">
      <alignment vertical="center"/>
    </xf>
    <xf numFmtId="0" fontId="58" fillId="0" borderId="10" xfId="6" applyFont="1" applyFill="1" applyBorder="1" applyAlignment="1">
      <alignment vertical="center"/>
    </xf>
    <xf numFmtId="0" fontId="58" fillId="0" borderId="6" xfId="6" applyFont="1" applyFill="1" applyBorder="1" applyAlignment="1">
      <alignment vertical="center"/>
    </xf>
    <xf numFmtId="0" fontId="58" fillId="0" borderId="8" xfId="6" applyFont="1" applyFill="1" applyBorder="1" applyAlignment="1">
      <alignment vertical="center"/>
    </xf>
    <xf numFmtId="0" fontId="9" fillId="0" borderId="0" xfId="6" applyFont="1" applyFill="1" applyAlignment="1">
      <alignment horizontal="left" vertical="center"/>
    </xf>
    <xf numFmtId="0" fontId="54" fillId="2" borderId="15" xfId="6" applyFont="1" applyFill="1" applyBorder="1" applyAlignment="1">
      <alignment horizontal="center" vertical="center"/>
    </xf>
    <xf numFmtId="0" fontId="50" fillId="0" borderId="0" xfId="6" applyFont="1" applyFill="1" applyAlignment="1">
      <alignment horizontal="center" vertical="center"/>
    </xf>
    <xf numFmtId="0" fontId="63" fillId="0" borderId="0" xfId="6" applyFont="1" applyFill="1" applyBorder="1" applyAlignment="1">
      <alignment horizontal="center" vertical="center"/>
    </xf>
    <xf numFmtId="0" fontId="63" fillId="0" borderId="0" xfId="6" applyFont="1" applyFill="1" applyBorder="1" applyAlignment="1">
      <alignment horizontal="centerContinuous" vertical="center"/>
    </xf>
    <xf numFmtId="0" fontId="63" fillId="0" borderId="0" xfId="6" applyFont="1" applyFill="1" applyBorder="1" applyAlignment="1">
      <alignment horizontal="right" vertical="center"/>
    </xf>
    <xf numFmtId="0" fontId="49" fillId="0" borderId="4" xfId="6" applyFont="1" applyFill="1" applyBorder="1" applyAlignment="1">
      <alignment horizontal="left" vertical="center"/>
    </xf>
    <xf numFmtId="0" fontId="49" fillId="0" borderId="5" xfId="6" applyFont="1" applyFill="1" applyBorder="1" applyAlignment="1">
      <alignment horizontal="left" vertical="center"/>
    </xf>
    <xf numFmtId="0" fontId="6" fillId="0" borderId="0" xfId="6" applyFont="1" applyFill="1" applyAlignment="1">
      <alignment vertical="center"/>
    </xf>
    <xf numFmtId="0" fontId="8" fillId="0" borderId="0" xfId="6" applyFont="1" applyFill="1" applyAlignment="1">
      <alignment horizontal="center" vertical="center"/>
    </xf>
    <xf numFmtId="0" fontId="8" fillId="0" borderId="0" xfId="6" applyFont="1" applyFill="1" applyAlignment="1">
      <alignment horizontal="left" vertical="center"/>
    </xf>
    <xf numFmtId="0" fontId="8" fillId="0" borderId="0" xfId="6" applyFont="1" applyFill="1" applyAlignment="1">
      <alignment horizontal="center" vertical="center" wrapText="1"/>
    </xf>
    <xf numFmtId="0" fontId="82" fillId="0" borderId="0" xfId="6" applyFont="1" applyFill="1" applyAlignment="1">
      <alignment vertical="center"/>
    </xf>
    <xf numFmtId="0" fontId="54" fillId="0" borderId="1" xfId="6" applyFont="1" applyFill="1" applyBorder="1" applyAlignment="1">
      <alignment vertical="center"/>
    </xf>
    <xf numFmtId="0" fontId="54" fillId="0" borderId="0" xfId="6" applyFont="1" applyFill="1" applyBorder="1" applyAlignment="1">
      <alignment horizontal="left" vertical="center" wrapText="1"/>
    </xf>
    <xf numFmtId="0" fontId="54" fillId="0" borderId="10" xfId="6" applyFont="1" applyFill="1" applyBorder="1" applyAlignment="1">
      <alignment vertical="center"/>
    </xf>
    <xf numFmtId="0" fontId="54" fillId="0" borderId="6" xfId="6" applyFont="1" applyFill="1" applyBorder="1" applyAlignment="1">
      <alignment vertical="center"/>
    </xf>
    <xf numFmtId="0" fontId="54" fillId="0" borderId="8" xfId="6" applyFont="1" applyFill="1" applyBorder="1" applyAlignment="1">
      <alignment vertical="center"/>
    </xf>
    <xf numFmtId="0" fontId="8" fillId="0" borderId="4" xfId="6" applyFont="1" applyFill="1" applyBorder="1" applyAlignment="1">
      <alignment horizontal="center" vertical="center"/>
    </xf>
    <xf numFmtId="0" fontId="8" fillId="0" borderId="0" xfId="6" applyFont="1" applyFill="1" applyBorder="1" applyAlignment="1">
      <alignment horizontal="left" vertical="center"/>
    </xf>
    <xf numFmtId="0" fontId="54" fillId="2" borderId="52" xfId="6" applyFont="1" applyFill="1" applyBorder="1" applyAlignment="1">
      <alignment horizontal="center" vertical="center"/>
    </xf>
    <xf numFmtId="0" fontId="54" fillId="0" borderId="2" xfId="6" applyFont="1" applyFill="1" applyBorder="1" applyAlignment="1">
      <alignment vertical="center" textRotation="255" shrinkToFit="1"/>
    </xf>
    <xf numFmtId="0" fontId="67" fillId="0" borderId="0" xfId="6" applyFont="1" applyFill="1" applyBorder="1" applyAlignment="1">
      <alignment vertical="center"/>
    </xf>
    <xf numFmtId="0" fontId="67" fillId="0" borderId="0" xfId="6" applyFont="1" applyFill="1" applyBorder="1" applyAlignment="1">
      <alignment horizontal="center" vertical="center"/>
    </xf>
    <xf numFmtId="0" fontId="67" fillId="0" borderId="0" xfId="6" applyFont="1" applyFill="1" applyBorder="1" applyAlignment="1">
      <alignment horizontal="centerContinuous" vertical="center"/>
    </xf>
    <xf numFmtId="0" fontId="67" fillId="0" borderId="0" xfId="6" applyFont="1" applyFill="1" applyBorder="1" applyAlignment="1">
      <alignment horizontal="left" vertical="center"/>
    </xf>
    <xf numFmtId="0" fontId="68" fillId="0" borderId="0" xfId="6" applyFont="1" applyFill="1" applyAlignment="1">
      <alignment vertical="center"/>
    </xf>
    <xf numFmtId="0" fontId="63" fillId="0" borderId="0" xfId="6" applyFont="1" applyFill="1" applyBorder="1" applyAlignment="1">
      <alignment horizontal="left" vertical="center"/>
    </xf>
    <xf numFmtId="0" fontId="54" fillId="0" borderId="2" xfId="6" applyFont="1" applyFill="1" applyBorder="1" applyAlignment="1">
      <alignment horizontal="left" vertical="top" wrapText="1"/>
    </xf>
    <xf numFmtId="0" fontId="9" fillId="0" borderId="0" xfId="6" applyFont="1" applyFill="1" applyBorder="1" applyAlignment="1">
      <alignment horizontal="left" vertical="center"/>
    </xf>
    <xf numFmtId="0" fontId="54" fillId="0" borderId="0" xfId="6" applyFont="1" applyFill="1" applyAlignment="1">
      <alignment horizontal="right" vertical="center"/>
    </xf>
    <xf numFmtId="38" fontId="54" fillId="0" borderId="0" xfId="4" applyFont="1" applyFill="1" applyAlignment="1">
      <alignment horizontal="right" vertical="center"/>
    </xf>
    <xf numFmtId="0" fontId="8" fillId="0" borderId="0" xfId="6" applyFont="1" applyFill="1" applyBorder="1" applyAlignment="1">
      <alignment horizontal="left" vertical="center" shrinkToFit="1"/>
    </xf>
    <xf numFmtId="0" fontId="63" fillId="0" borderId="0" xfId="6" applyFont="1" applyFill="1" applyBorder="1" applyAlignment="1">
      <alignment horizontal="center" vertical="center" textRotation="255"/>
    </xf>
    <xf numFmtId="0" fontId="8" fillId="0" borderId="0" xfId="6" applyFont="1" applyFill="1" applyAlignment="1">
      <alignment vertical="center" wrapText="1"/>
    </xf>
    <xf numFmtId="0" fontId="62" fillId="0" borderId="0" xfId="6" applyFont="1" applyFill="1" applyBorder="1" applyAlignment="1">
      <alignment vertical="center"/>
    </xf>
    <xf numFmtId="0" fontId="51" fillId="0" borderId="0" xfId="6" applyFont="1" applyFill="1" applyAlignment="1">
      <alignment vertical="center"/>
    </xf>
    <xf numFmtId="0" fontId="54" fillId="4" borderId="18" xfId="6" applyFont="1" applyFill="1" applyBorder="1" applyAlignment="1">
      <alignment horizontal="center" vertical="center"/>
    </xf>
    <xf numFmtId="0" fontId="57" fillId="4" borderId="2" xfId="6" applyFont="1" applyFill="1" applyBorder="1" applyAlignment="1">
      <alignment horizontal="center" vertical="center"/>
    </xf>
    <xf numFmtId="0" fontId="57" fillId="4" borderId="3" xfId="6" applyFont="1" applyFill="1" applyBorder="1" applyAlignment="1">
      <alignment horizontal="center" vertical="center"/>
    </xf>
    <xf numFmtId="0" fontId="57" fillId="0" borderId="2" xfId="6" applyFont="1" applyFill="1" applyBorder="1" applyAlignment="1">
      <alignment horizontal="center" vertical="center"/>
    </xf>
    <xf numFmtId="0" fontId="57" fillId="0" borderId="3" xfId="6" applyFont="1" applyFill="1" applyBorder="1" applyAlignment="1">
      <alignment horizontal="center" vertical="center"/>
    </xf>
    <xf numFmtId="0" fontId="57" fillId="0" borderId="27" xfId="6" applyFont="1" applyFill="1" applyBorder="1" applyAlignment="1">
      <alignment horizontal="left" vertical="center"/>
    </xf>
    <xf numFmtId="0" fontId="49" fillId="0" borderId="0" xfId="6" applyFont="1"/>
    <xf numFmtId="0" fontId="49" fillId="0" borderId="2" xfId="6" applyFont="1" applyBorder="1"/>
    <xf numFmtId="0" fontId="49" fillId="0" borderId="3" xfId="6" applyFont="1" applyBorder="1"/>
    <xf numFmtId="0" fontId="31" fillId="0" borderId="0" xfId="6" applyFont="1" applyFill="1" applyAlignment="1">
      <alignment vertical="center"/>
    </xf>
    <xf numFmtId="0" fontId="1" fillId="0" borderId="0" xfId="6" applyFont="1"/>
    <xf numFmtId="0" fontId="9" fillId="0" borderId="4" xfId="6" applyFont="1" applyFill="1" applyBorder="1" applyAlignment="1">
      <alignment vertical="center"/>
    </xf>
    <xf numFmtId="0" fontId="8" fillId="0" borderId="0" xfId="6" applyFont="1" applyFill="1" applyAlignment="1">
      <alignment vertical="top" wrapText="1"/>
    </xf>
    <xf numFmtId="0" fontId="54" fillId="4" borderId="9" xfId="6" applyFont="1" applyFill="1" applyBorder="1" applyAlignment="1">
      <alignment vertical="center"/>
    </xf>
    <xf numFmtId="0" fontId="54" fillId="4" borderId="0" xfId="6" applyFont="1" applyFill="1" applyBorder="1" applyAlignment="1">
      <alignment vertical="center"/>
    </xf>
    <xf numFmtId="0" fontId="54" fillId="4" borderId="7" xfId="6" applyFont="1" applyFill="1" applyBorder="1" applyAlignment="1">
      <alignment vertical="center"/>
    </xf>
    <xf numFmtId="0" fontId="54" fillId="4" borderId="53" xfId="6" applyFont="1" applyFill="1" applyBorder="1" applyAlignment="1">
      <alignment vertical="center"/>
    </xf>
    <xf numFmtId="0" fontId="54" fillId="4" borderId="54" xfId="6" applyFont="1" applyFill="1" applyBorder="1" applyAlignment="1">
      <alignment vertical="center"/>
    </xf>
    <xf numFmtId="0" fontId="54" fillId="4" borderId="55" xfId="6" applyFont="1" applyFill="1" applyBorder="1" applyAlignment="1">
      <alignment vertical="center"/>
    </xf>
    <xf numFmtId="0" fontId="54" fillId="4" borderId="56" xfId="6" applyFont="1" applyFill="1" applyBorder="1" applyAlignment="1">
      <alignment vertical="center"/>
    </xf>
    <xf numFmtId="0" fontId="54" fillId="4" borderId="57" xfId="6" applyFont="1" applyFill="1" applyBorder="1" applyAlignment="1">
      <alignment vertical="center"/>
    </xf>
    <xf numFmtId="0" fontId="54" fillId="4" borderId="58" xfId="6" applyFont="1" applyFill="1" applyBorder="1" applyAlignment="1">
      <alignment vertical="center"/>
    </xf>
    <xf numFmtId="0" fontId="54" fillId="4" borderId="10" xfId="6" applyFont="1" applyFill="1" applyBorder="1" applyAlignment="1">
      <alignment vertical="center"/>
    </xf>
    <xf numFmtId="0" fontId="54" fillId="4" borderId="6" xfId="6" applyFont="1" applyFill="1" applyBorder="1" applyAlignment="1">
      <alignment vertical="center"/>
    </xf>
    <xf numFmtId="0" fontId="54" fillId="4" borderId="8" xfId="6" applyFont="1" applyFill="1" applyBorder="1" applyAlignment="1">
      <alignment vertical="center"/>
    </xf>
    <xf numFmtId="0" fontId="49" fillId="0" borderId="0" xfId="6"/>
    <xf numFmtId="0" fontId="8" fillId="0" borderId="18" xfId="6" applyFont="1" applyFill="1" applyBorder="1" applyAlignment="1">
      <alignment horizontal="centerContinuous" vertical="center"/>
    </xf>
    <xf numFmtId="0" fontId="54" fillId="0" borderId="3" xfId="6" applyFont="1" applyFill="1" applyBorder="1" applyAlignment="1">
      <alignment vertical="center"/>
    </xf>
    <xf numFmtId="0" fontId="70" fillId="5" borderId="3" xfId="6" applyFont="1" applyFill="1" applyBorder="1" applyAlignment="1">
      <alignment horizontal="centerContinuous" vertical="center"/>
    </xf>
    <xf numFmtId="0" fontId="65" fillId="0" borderId="1" xfId="6" applyFont="1" applyFill="1" applyBorder="1" applyAlignment="1">
      <alignment horizontal="left" vertical="top" wrapText="1"/>
    </xf>
    <xf numFmtId="0" fontId="65" fillId="0" borderId="4" xfId="6" applyFont="1" applyFill="1" applyBorder="1" applyAlignment="1">
      <alignment horizontal="left" vertical="top" wrapText="1"/>
    </xf>
    <xf numFmtId="0" fontId="65" fillId="0" borderId="5" xfId="6" applyFont="1" applyFill="1" applyBorder="1" applyAlignment="1">
      <alignment horizontal="left" vertical="top" wrapText="1"/>
    </xf>
    <xf numFmtId="0" fontId="65" fillId="0" borderId="10" xfId="6" applyFont="1" applyFill="1" applyBorder="1" applyAlignment="1">
      <alignment horizontal="left" vertical="top" wrapText="1"/>
    </xf>
    <xf numFmtId="0" fontId="65" fillId="0" borderId="6" xfId="6" applyFont="1" applyFill="1" applyBorder="1" applyAlignment="1">
      <alignment horizontal="left" vertical="top" wrapText="1"/>
    </xf>
    <xf numFmtId="0" fontId="65" fillId="0" borderId="8" xfId="6" applyFont="1" applyFill="1" applyBorder="1" applyAlignment="1">
      <alignment horizontal="left" vertical="top" wrapText="1"/>
    </xf>
    <xf numFmtId="0" fontId="54" fillId="2" borderId="26" xfId="6" applyFont="1" applyFill="1" applyBorder="1" applyAlignment="1">
      <alignment horizontal="center" vertical="center"/>
    </xf>
    <xf numFmtId="0" fontId="62" fillId="0" borderId="2" xfId="6" applyFont="1" applyFill="1" applyBorder="1" applyAlignment="1">
      <alignment vertical="center"/>
    </xf>
    <xf numFmtId="0" fontId="62" fillId="0" borderId="3" xfId="6" applyFont="1" applyFill="1" applyBorder="1" applyAlignment="1">
      <alignment vertical="center"/>
    </xf>
    <xf numFmtId="0" fontId="54" fillId="0" borderId="9" xfId="6" applyFont="1" applyFill="1" applyBorder="1" applyAlignment="1">
      <alignment horizontal="center" vertical="top" wrapText="1"/>
    </xf>
    <xf numFmtId="0" fontId="54" fillId="0" borderId="0" xfId="6" applyFont="1" applyFill="1" applyBorder="1" applyAlignment="1">
      <alignment horizontal="center" vertical="top" wrapText="1"/>
    </xf>
    <xf numFmtId="0" fontId="54" fillId="0" borderId="7" xfId="6" applyFont="1" applyFill="1" applyBorder="1" applyAlignment="1">
      <alignment horizontal="center" vertical="top" wrapText="1"/>
    </xf>
    <xf numFmtId="0" fontId="54" fillId="0" borderId="10" xfId="6" applyFont="1" applyFill="1" applyBorder="1" applyAlignment="1">
      <alignment horizontal="center" vertical="top" wrapText="1"/>
    </xf>
    <xf numFmtId="0" fontId="54" fillId="0" borderId="6" xfId="6" applyFont="1" applyFill="1" applyBorder="1" applyAlignment="1">
      <alignment horizontal="center" vertical="top" wrapText="1"/>
    </xf>
    <xf numFmtId="0" fontId="54" fillId="0" borderId="8" xfId="6" applyFont="1" applyFill="1" applyBorder="1" applyAlignment="1">
      <alignment horizontal="center" vertical="top" wrapText="1"/>
    </xf>
    <xf numFmtId="0" fontId="65" fillId="0" borderId="9" xfId="6" applyFont="1" applyFill="1" applyBorder="1" applyAlignment="1">
      <alignment horizontal="left" vertical="top" wrapText="1"/>
    </xf>
    <xf numFmtId="0" fontId="65" fillId="0" borderId="0" xfId="6" applyFont="1" applyFill="1" applyBorder="1" applyAlignment="1">
      <alignment horizontal="left" vertical="top" wrapText="1"/>
    </xf>
    <xf numFmtId="0" fontId="65" fillId="0" borderId="7" xfId="6" applyFont="1" applyFill="1" applyBorder="1" applyAlignment="1">
      <alignment horizontal="left" vertical="top" wrapText="1"/>
    </xf>
    <xf numFmtId="0" fontId="57" fillId="0" borderId="11" xfId="6" applyFont="1" applyFill="1" applyBorder="1" applyAlignment="1">
      <alignment horizontal="left" vertical="center"/>
    </xf>
    <xf numFmtId="0" fontId="8" fillId="0" borderId="4" xfId="6" applyFont="1" applyFill="1" applyBorder="1" applyAlignment="1">
      <alignment vertical="center"/>
    </xf>
    <xf numFmtId="0" fontId="8" fillId="0" borderId="5" xfId="6" applyFont="1" applyFill="1" applyBorder="1" applyAlignment="1">
      <alignment vertical="center"/>
    </xf>
    <xf numFmtId="0" fontId="8" fillId="0" borderId="9" xfId="6" applyFont="1" applyFill="1" applyBorder="1" applyAlignment="1">
      <alignment horizontal="left" vertical="center"/>
    </xf>
    <xf numFmtId="0" fontId="8" fillId="0" borderId="7" xfId="6" applyFont="1" applyFill="1" applyBorder="1" applyAlignment="1">
      <alignment horizontal="left" vertical="center"/>
    </xf>
    <xf numFmtId="0" fontId="8" fillId="0" borderId="10" xfId="6" applyFont="1" applyFill="1" applyBorder="1" applyAlignment="1">
      <alignment horizontal="left" vertical="center"/>
    </xf>
    <xf numFmtId="0" fontId="8" fillId="0" borderId="6" xfId="6" applyFont="1" applyFill="1" applyBorder="1" applyAlignment="1">
      <alignment horizontal="left" vertical="center"/>
    </xf>
    <xf numFmtId="0" fontId="8" fillId="0" borderId="8" xfId="6" applyFont="1" applyFill="1" applyBorder="1" applyAlignment="1">
      <alignment horizontal="left" vertical="center"/>
    </xf>
    <xf numFmtId="0" fontId="83" fillId="0" borderId="0" xfId="6" applyFont="1" applyFill="1" applyAlignment="1">
      <alignment vertical="center"/>
    </xf>
    <xf numFmtId="0" fontId="8" fillId="0" borderId="0" xfId="6" applyFont="1" applyFill="1" applyAlignment="1">
      <alignment horizontal="left" vertical="top"/>
    </xf>
    <xf numFmtId="0" fontId="84" fillId="0" borderId="0" xfId="6" applyFont="1" applyFill="1" applyAlignment="1">
      <alignment horizontal="left" vertical="top"/>
    </xf>
    <xf numFmtId="0" fontId="32" fillId="0" borderId="0" xfId="6" applyFont="1" applyFill="1" applyAlignment="1">
      <alignment vertical="center"/>
    </xf>
    <xf numFmtId="0" fontId="70" fillId="5" borderId="2" xfId="6" applyFont="1" applyFill="1" applyBorder="1" applyAlignment="1">
      <alignment horizontal="centerContinuous" vertical="center"/>
    </xf>
    <xf numFmtId="0" fontId="71" fillId="0" borderId="0" xfId="6" applyFont="1" applyFill="1" applyBorder="1" applyAlignment="1">
      <alignment vertical="center"/>
    </xf>
    <xf numFmtId="0" fontId="72" fillId="0" borderId="2" xfId="6" applyFont="1" applyFill="1" applyBorder="1" applyAlignment="1">
      <alignment horizontal="left" vertical="center"/>
    </xf>
    <xf numFmtId="0" fontId="72" fillId="0" borderId="3" xfId="6" applyFont="1" applyFill="1" applyBorder="1" applyAlignment="1">
      <alignment horizontal="left" vertical="center"/>
    </xf>
    <xf numFmtId="0" fontId="51" fillId="0" borderId="5" xfId="6" applyFont="1" applyFill="1" applyBorder="1" applyAlignment="1">
      <alignment vertical="center"/>
    </xf>
    <xf numFmtId="0" fontId="54" fillId="0" borderId="2" xfId="6" applyFont="1" applyBorder="1" applyAlignment="1"/>
    <xf numFmtId="0" fontId="54" fillId="0" borderId="3" xfId="6" applyFont="1" applyBorder="1" applyAlignment="1"/>
    <xf numFmtId="0" fontId="54" fillId="0" borderId="0" xfId="6" applyFont="1" applyFill="1" applyBorder="1" applyAlignment="1">
      <alignment horizontal="center" vertical="center" textRotation="255"/>
    </xf>
    <xf numFmtId="0" fontId="54" fillId="0" borderId="0" xfId="6" applyFont="1" applyFill="1" applyBorder="1" applyAlignment="1">
      <alignment horizontal="left" vertical="center" textRotation="255"/>
    </xf>
    <xf numFmtId="0" fontId="7" fillId="0" borderId="0" xfId="6" applyFont="1" applyFill="1" applyBorder="1" applyAlignment="1">
      <alignment horizontal="left" vertical="center"/>
    </xf>
    <xf numFmtId="0" fontId="73" fillId="0" borderId="0" xfId="6" applyFont="1" applyFill="1" applyAlignment="1">
      <alignment vertical="center"/>
    </xf>
    <xf numFmtId="184" fontId="54" fillId="0" borderId="3" xfId="4" applyNumberFormat="1" applyFont="1" applyFill="1" applyBorder="1" applyAlignment="1">
      <alignment horizontal="center" vertical="center"/>
    </xf>
    <xf numFmtId="183" fontId="54" fillId="0" borderId="3" xfId="4" applyNumberFormat="1" applyFont="1" applyFill="1" applyBorder="1" applyAlignment="1">
      <alignment horizontal="center" vertical="center"/>
    </xf>
    <xf numFmtId="181" fontId="54" fillId="0" borderId="3" xfId="4" applyNumberFormat="1" applyFont="1" applyFill="1" applyBorder="1" applyAlignment="1">
      <alignment horizontal="center" vertical="center"/>
    </xf>
    <xf numFmtId="0" fontId="54" fillId="0" borderId="9" xfId="6" applyFont="1" applyFill="1" applyBorder="1" applyAlignment="1">
      <alignment horizontal="centerContinuous" vertical="center"/>
    </xf>
    <xf numFmtId="0" fontId="54" fillId="0" borderId="7" xfId="6" applyFont="1" applyFill="1" applyBorder="1" applyAlignment="1">
      <alignment horizontal="centerContinuous" vertical="center"/>
    </xf>
    <xf numFmtId="183" fontId="54" fillId="6" borderId="3" xfId="4" applyNumberFormat="1" applyFont="1" applyFill="1" applyBorder="1" applyAlignment="1">
      <alignment horizontal="center" vertical="center"/>
    </xf>
    <xf numFmtId="181" fontId="54" fillId="6" borderId="3" xfId="4" applyNumberFormat="1" applyFont="1" applyFill="1" applyBorder="1" applyAlignment="1">
      <alignment horizontal="center" vertical="center"/>
    </xf>
    <xf numFmtId="0" fontId="77" fillId="0" borderId="0" xfId="6" applyFont="1" applyFill="1" applyAlignment="1">
      <alignment vertical="center"/>
    </xf>
    <xf numFmtId="0" fontId="77" fillId="0" borderId="4" xfId="6" applyFont="1" applyFill="1" applyBorder="1" applyAlignment="1">
      <alignment horizontal="left" vertical="center"/>
    </xf>
    <xf numFmtId="0" fontId="8" fillId="0" borderId="0" xfId="6" applyFont="1" applyFill="1" applyBorder="1" applyAlignment="1">
      <alignment horizontal="center" vertical="center"/>
    </xf>
    <xf numFmtId="0" fontId="1" fillId="0" borderId="0" xfId="6" applyFont="1" applyFill="1" applyBorder="1" applyAlignment="1">
      <alignment vertical="center"/>
    </xf>
    <xf numFmtId="184" fontId="54" fillId="0" borderId="2" xfId="4" applyNumberFormat="1" applyFont="1" applyFill="1" applyBorder="1" applyAlignment="1">
      <alignment horizontal="center" vertical="center"/>
    </xf>
    <xf numFmtId="184" fontId="54" fillId="0" borderId="0" xfId="4" applyNumberFormat="1" applyFont="1" applyFill="1" applyBorder="1" applyAlignment="1">
      <alignment horizontal="right" vertical="center"/>
    </xf>
    <xf numFmtId="0" fontId="58" fillId="0" borderId="0" xfId="6" applyFont="1" applyFill="1" applyBorder="1" applyAlignment="1">
      <alignment horizontal="left" vertical="center" wrapText="1"/>
    </xf>
    <xf numFmtId="0" fontId="23" fillId="0" borderId="0" xfId="0" applyFont="1" applyFill="1" applyAlignment="1">
      <alignment horizontal="left" vertical="center"/>
    </xf>
    <xf numFmtId="0" fontId="7" fillId="0" borderId="0" xfId="0" quotePrefix="1" applyFont="1" applyFill="1" applyAlignment="1">
      <alignment horizontal="center" vertical="center"/>
    </xf>
    <xf numFmtId="0" fontId="9" fillId="0" borderId="0" xfId="0" quotePrefix="1" applyFont="1" applyFill="1" applyAlignment="1">
      <alignment horizontal="center" vertical="center"/>
    </xf>
    <xf numFmtId="0" fontId="85" fillId="0" borderId="0" xfId="0" applyFont="1" applyFill="1" applyAlignment="1">
      <alignment vertical="center"/>
    </xf>
    <xf numFmtId="0" fontId="7" fillId="0" borderId="0" xfId="0" applyFont="1" applyFill="1" applyAlignment="1">
      <alignment horizontal="center" vertical="center" wrapText="1"/>
    </xf>
    <xf numFmtId="0" fontId="37" fillId="15" borderId="0" xfId="0" applyFont="1" applyFill="1" applyBorder="1" applyAlignment="1">
      <alignment horizontal="center" vertical="center" wrapText="1"/>
    </xf>
    <xf numFmtId="0" fontId="6" fillId="0" borderId="0" xfId="0" applyFont="1" applyFill="1" applyAlignment="1">
      <alignment vertical="center" wrapText="1"/>
    </xf>
    <xf numFmtId="4" fontId="8" fillId="15" borderId="0" xfId="0" applyNumberFormat="1" applyFont="1" applyFill="1" applyBorder="1" applyAlignment="1">
      <alignment horizontal="right" vertical="center" wrapText="1"/>
    </xf>
    <xf numFmtId="0" fontId="8" fillId="15"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59" xfId="0" applyFont="1" applyFill="1" applyBorder="1" applyAlignment="1">
      <alignment horizontal="center" vertical="center" wrapText="1"/>
    </xf>
    <xf numFmtId="4" fontId="8" fillId="16" borderId="60" xfId="0" applyNumberFormat="1" applyFont="1" applyFill="1" applyBorder="1" applyAlignment="1">
      <alignment vertical="center" wrapText="1"/>
    </xf>
    <xf numFmtId="0" fontId="0" fillId="16" borderId="61" xfId="0" applyFont="1" applyFill="1" applyBorder="1" applyAlignment="1">
      <alignment vertical="center" wrapText="1"/>
    </xf>
    <xf numFmtId="0" fontId="0" fillId="16" borderId="9" xfId="0" applyFont="1" applyFill="1" applyBorder="1" applyAlignment="1">
      <alignment vertical="center" wrapText="1"/>
    </xf>
    <xf numFmtId="0" fontId="0" fillId="16" borderId="34" xfId="0" applyFont="1" applyFill="1" applyBorder="1" applyAlignment="1">
      <alignment vertical="center" wrapText="1"/>
    </xf>
    <xf numFmtId="0" fontId="0" fillId="16" borderId="1" xfId="0" applyFont="1" applyFill="1" applyBorder="1" applyAlignment="1">
      <alignment vertical="center" wrapText="1"/>
    </xf>
    <xf numFmtId="0" fontId="0" fillId="16" borderId="62" xfId="0" applyFont="1" applyFill="1" applyBorder="1" applyAlignment="1">
      <alignment vertical="center" wrapText="1"/>
    </xf>
    <xf numFmtId="0" fontId="0" fillId="16" borderId="10" xfId="0" applyFont="1" applyFill="1" applyBorder="1" applyAlignment="1">
      <alignment vertical="center" wrapText="1"/>
    </xf>
    <xf numFmtId="0" fontId="0" fillId="16" borderId="63" xfId="0" applyFont="1" applyFill="1" applyBorder="1" applyAlignment="1">
      <alignment vertical="center" wrapText="1"/>
    </xf>
    <xf numFmtId="0" fontId="0" fillId="16" borderId="20" xfId="0" applyFont="1" applyFill="1" applyBorder="1" applyAlignment="1">
      <alignment vertical="center" wrapText="1"/>
    </xf>
    <xf numFmtId="0" fontId="0" fillId="16" borderId="32" xfId="0" applyFont="1" applyFill="1" applyBorder="1" applyAlignment="1">
      <alignment vertical="center" wrapText="1"/>
    </xf>
    <xf numFmtId="0" fontId="74" fillId="0" borderId="0" xfId="0" quotePrefix="1" applyFont="1" applyFill="1" applyAlignment="1">
      <alignment horizontal="center" vertical="center"/>
    </xf>
    <xf numFmtId="0" fontId="7" fillId="0" borderId="0" xfId="0" applyFont="1" applyFill="1" applyAlignment="1">
      <alignment vertical="center" wrapText="1"/>
    </xf>
    <xf numFmtId="0" fontId="0" fillId="0" borderId="0" xfId="0" applyAlignment="1">
      <alignment vertical="center" wrapText="1"/>
    </xf>
    <xf numFmtId="0" fontId="37" fillId="15" borderId="9" xfId="0" applyFont="1" applyFill="1" applyBorder="1" applyAlignment="1">
      <alignment horizontal="center" vertical="center" wrapText="1"/>
    </xf>
    <xf numFmtId="4" fontId="8" fillId="15" borderId="9" xfId="0" applyNumberFormat="1" applyFont="1" applyFill="1" applyBorder="1" applyAlignment="1">
      <alignment horizontal="right" vertical="center" wrapText="1"/>
    </xf>
    <xf numFmtId="0" fontId="6" fillId="0" borderId="0" xfId="0" applyFont="1" applyFill="1" applyAlignment="1">
      <alignment vertical="center" shrinkToFit="1"/>
    </xf>
    <xf numFmtId="0" fontId="75" fillId="0" borderId="0" xfId="0" applyFont="1" applyFill="1" applyAlignment="1"/>
    <xf numFmtId="0" fontId="33" fillId="0" borderId="0" xfId="0" applyFont="1" applyFill="1" applyAlignment="1"/>
    <xf numFmtId="0" fontId="31" fillId="0" borderId="0" xfId="0" applyFont="1" applyFill="1" applyAlignment="1"/>
    <xf numFmtId="0" fontId="75" fillId="0" borderId="0" xfId="0" applyFont="1" applyFill="1" applyAlignment="1">
      <alignment vertical="center"/>
    </xf>
    <xf numFmtId="0" fontId="33" fillId="0" borderId="0" xfId="0" applyFont="1" applyFill="1" applyBorder="1" applyAlignment="1">
      <alignment horizontal="left" vertical="center"/>
    </xf>
    <xf numFmtId="0" fontId="32" fillId="0" borderId="1"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65" xfId="0" applyFont="1" applyFill="1" applyBorder="1" applyAlignment="1">
      <alignment horizontal="left" vertical="center"/>
    </xf>
    <xf numFmtId="0" fontId="32" fillId="0" borderId="66" xfId="0" applyFont="1" applyFill="1" applyBorder="1" applyAlignment="1">
      <alignment horizontal="left" vertical="center"/>
    </xf>
    <xf numFmtId="0" fontId="32" fillId="0" borderId="67"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8" xfId="0" applyFont="1" applyFill="1" applyBorder="1" applyAlignment="1">
      <alignment horizontal="left" vertical="center"/>
    </xf>
    <xf numFmtId="0" fontId="32" fillId="0" borderId="0" xfId="0" applyFont="1" applyFill="1" applyBorder="1" applyAlignment="1">
      <alignment horizontal="left" vertical="center" shrinkToFit="1"/>
    </xf>
    <xf numFmtId="0" fontId="32" fillId="0" borderId="66" xfId="0" applyFont="1" applyFill="1" applyBorder="1" applyAlignment="1">
      <alignment horizontal="left" vertical="center" shrinkToFit="1"/>
    </xf>
    <xf numFmtId="0" fontId="32" fillId="0" borderId="52" xfId="0" applyFont="1" applyFill="1" applyBorder="1" applyAlignment="1">
      <alignment horizontal="left" vertical="center" shrinkToFit="1"/>
    </xf>
    <xf numFmtId="0" fontId="32" fillId="0" borderId="57" xfId="0" applyFont="1" applyFill="1" applyBorder="1" applyAlignment="1">
      <alignment horizontal="left" vertical="center" shrinkToFit="1"/>
    </xf>
    <xf numFmtId="0" fontId="32" fillId="0" borderId="6" xfId="0" applyFont="1" applyFill="1" applyBorder="1" applyAlignment="1">
      <alignment horizontal="left" vertical="center" shrinkToFit="1"/>
    </xf>
    <xf numFmtId="0" fontId="31" fillId="0" borderId="0" xfId="0" applyFont="1" applyFill="1" applyBorder="1" applyAlignment="1">
      <alignment vertical="center"/>
    </xf>
    <xf numFmtId="0" fontId="31" fillId="0" borderId="0" xfId="0" applyFont="1" applyFill="1" applyAlignment="1">
      <alignment horizontal="right" vertical="center"/>
    </xf>
    <xf numFmtId="0" fontId="8" fillId="0" borderId="11" xfId="6" applyFont="1" applyFill="1" applyBorder="1" applyAlignment="1">
      <alignment vertical="center"/>
    </xf>
    <xf numFmtId="0" fontId="8" fillId="0" borderId="2" xfId="6" applyFont="1" applyFill="1" applyBorder="1" applyAlignment="1">
      <alignment vertical="center"/>
    </xf>
    <xf numFmtId="0" fontId="8" fillId="0" borderId="2" xfId="0" applyFont="1" applyFill="1" applyBorder="1" applyAlignment="1">
      <alignment horizontal="left" vertical="center"/>
    </xf>
    <xf numFmtId="0" fontId="8" fillId="0" borderId="11" xfId="0" applyFont="1" applyFill="1" applyBorder="1" applyAlignment="1">
      <alignment horizontal="left" vertical="center"/>
    </xf>
    <xf numFmtId="0" fontId="8" fillId="0" borderId="0" xfId="0" applyFont="1" applyFill="1" applyAlignment="1">
      <alignment horizontal="center" vertical="center" wrapText="1"/>
    </xf>
    <xf numFmtId="0" fontId="54" fillId="2" borderId="18" xfId="6" applyFont="1" applyFill="1" applyBorder="1" applyAlignment="1">
      <alignment horizontal="center" vertical="center"/>
    </xf>
    <xf numFmtId="0" fontId="54" fillId="0" borderId="1" xfId="6" applyFont="1" applyFill="1" applyBorder="1" applyAlignment="1">
      <alignment horizontal="left" vertical="center"/>
    </xf>
    <xf numFmtId="0" fontId="54" fillId="0" borderId="4" xfId="6" applyFont="1" applyFill="1" applyBorder="1" applyAlignment="1">
      <alignment horizontal="left" vertical="center"/>
    </xf>
    <xf numFmtId="0" fontId="54" fillId="0" borderId="5" xfId="6" applyFont="1" applyFill="1" applyBorder="1" applyAlignment="1">
      <alignment horizontal="left" vertical="center"/>
    </xf>
    <xf numFmtId="0" fontId="54" fillId="0" borderId="5" xfId="6" applyFont="1" applyFill="1" applyBorder="1" applyAlignment="1">
      <alignment horizontal="center" vertical="center"/>
    </xf>
    <xf numFmtId="0" fontId="54" fillId="0" borderId="1" xfId="6" applyFont="1" applyFill="1" applyBorder="1" applyAlignment="1">
      <alignment horizontal="center" vertical="center"/>
    </xf>
    <xf numFmtId="0" fontId="54" fillId="0" borderId="4" xfId="6" applyFont="1" applyFill="1" applyBorder="1" applyAlignment="1">
      <alignment horizontal="center" vertical="center"/>
    </xf>
    <xf numFmtId="0" fontId="54" fillId="0" borderId="10" xfId="6" applyFont="1" applyFill="1" applyBorder="1" applyAlignment="1">
      <alignment horizontal="center" vertical="center"/>
    </xf>
    <xf numFmtId="0" fontId="54" fillId="0" borderId="9" xfId="6" applyFont="1" applyFill="1" applyBorder="1" applyAlignment="1">
      <alignment horizontal="left" vertical="center"/>
    </xf>
    <xf numFmtId="0" fontId="54" fillId="0" borderId="0" xfId="6" applyFont="1" applyFill="1" applyBorder="1" applyAlignment="1">
      <alignment horizontal="left"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3" xfId="6" applyFont="1" applyFill="1" applyBorder="1" applyAlignment="1">
      <alignment horizontal="left" vertical="center"/>
    </xf>
    <xf numFmtId="0" fontId="54" fillId="0" borderId="0" xfId="6" applyFont="1" applyFill="1" applyAlignment="1">
      <alignment horizontal="left" vertical="top" wrapText="1"/>
    </xf>
    <xf numFmtId="0" fontId="54" fillId="0" borderId="0" xfId="6" applyFont="1" applyFill="1" applyAlignment="1">
      <alignment horizontal="center" vertical="center"/>
    </xf>
    <xf numFmtId="0" fontId="54" fillId="0" borderId="11" xfId="6" applyFont="1" applyFill="1" applyBorder="1" applyAlignment="1">
      <alignment horizontal="center" vertical="center"/>
    </xf>
    <xf numFmtId="0" fontId="54" fillId="0" borderId="2" xfId="6" applyFont="1" applyFill="1" applyBorder="1" applyAlignment="1">
      <alignment horizontal="center" vertical="center"/>
    </xf>
    <xf numFmtId="0" fontId="54" fillId="0" borderId="3" xfId="6" applyFont="1" applyFill="1" applyBorder="1" applyAlignment="1">
      <alignment horizontal="center" vertical="center"/>
    </xf>
    <xf numFmtId="0" fontId="9" fillId="0" borderId="4" xfId="6" applyFont="1" applyFill="1" applyBorder="1" applyAlignment="1">
      <alignment horizontal="left" vertical="center"/>
    </xf>
    <xf numFmtId="0" fontId="54" fillId="0" borderId="9" xfId="6" applyFont="1" applyFill="1" applyBorder="1" applyAlignment="1">
      <alignment horizontal="center" vertical="center"/>
    </xf>
    <xf numFmtId="0" fontId="54" fillId="0" borderId="0" xfId="6" applyFont="1" applyFill="1" applyBorder="1" applyAlignment="1">
      <alignment horizontal="left" vertical="top" wrapText="1"/>
    </xf>
    <xf numFmtId="0" fontId="50" fillId="0" borderId="0" xfId="6" applyFont="1" applyFill="1" applyAlignment="1">
      <alignment horizontal="left" vertical="center"/>
    </xf>
    <xf numFmtId="0" fontId="54" fillId="0" borderId="0" xfId="6" applyFont="1" applyFill="1" applyBorder="1" applyAlignment="1">
      <alignment horizontal="left" vertical="center" wrapText="1"/>
    </xf>
    <xf numFmtId="0" fontId="54" fillId="0" borderId="0" xfId="6" applyFont="1" applyFill="1" applyAlignment="1">
      <alignment horizontal="center" vertical="center" wrapText="1"/>
    </xf>
    <xf numFmtId="0" fontId="54" fillId="0" borderId="11" xfId="6" applyFont="1" applyFill="1" applyBorder="1" applyAlignment="1">
      <alignment vertical="center"/>
    </xf>
    <xf numFmtId="0" fontId="54" fillId="0" borderId="2" xfId="6" applyFont="1" applyFill="1" applyBorder="1" applyAlignment="1">
      <alignment vertical="center"/>
    </xf>
    <xf numFmtId="0" fontId="54" fillId="0" borderId="3" xfId="6" applyFont="1" applyFill="1" applyBorder="1" applyAlignment="1">
      <alignment vertical="center"/>
    </xf>
    <xf numFmtId="0" fontId="8" fillId="0" borderId="0" xfId="6" applyFont="1" applyFill="1" applyBorder="1" applyAlignment="1">
      <alignment horizontal="left" vertical="center"/>
    </xf>
    <xf numFmtId="0" fontId="7" fillId="0" borderId="0" xfId="6" applyFont="1" applyFill="1" applyAlignment="1">
      <alignment horizontal="left" vertical="center" wrapText="1"/>
    </xf>
    <xf numFmtId="0" fontId="54" fillId="0" borderId="0" xfId="6" applyFont="1" applyFill="1" applyAlignment="1">
      <alignment horizontal="center" vertical="center" wrapText="1"/>
    </xf>
    <xf numFmtId="0" fontId="50" fillId="0" borderId="0" xfId="6" applyFont="1" applyFill="1" applyAlignment="1">
      <alignment horizontal="center" vertical="center"/>
    </xf>
    <xf numFmtId="0" fontId="8" fillId="0" borderId="0" xfId="6" applyFont="1" applyFill="1" applyAlignment="1">
      <alignment horizontal="right" vertical="center"/>
    </xf>
    <xf numFmtId="0" fontId="48" fillId="0" borderId="0" xfId="0" applyFont="1" applyFill="1" applyAlignment="1">
      <alignment vertical="center" shrinkToFit="1"/>
    </xf>
    <xf numFmtId="0" fontId="54" fillId="0" borderId="0" xfId="6" applyFont="1" applyFill="1" applyAlignment="1">
      <alignment vertical="top"/>
    </xf>
    <xf numFmtId="0" fontId="54" fillId="0" borderId="0" xfId="6" applyFont="1" applyFill="1" applyAlignment="1">
      <alignment horizontal="center" vertical="top"/>
    </xf>
    <xf numFmtId="0" fontId="8" fillId="0" borderId="0" xfId="6" applyFont="1" applyFill="1" applyBorder="1" applyAlignment="1">
      <alignment vertical="center" wrapText="1"/>
    </xf>
    <xf numFmtId="0" fontId="8" fillId="0" borderId="0" xfId="6" applyFont="1" applyFill="1" applyAlignment="1">
      <alignment horizontal="center" vertical="top" wrapText="1"/>
    </xf>
    <xf numFmtId="0" fontId="0" fillId="0" borderId="0" xfId="0" applyAlignment="1">
      <alignment vertical="top"/>
    </xf>
    <xf numFmtId="184" fontId="63" fillId="0" borderId="0" xfId="4" applyNumberFormat="1" applyFont="1" applyFill="1" applyBorder="1" applyAlignment="1">
      <alignment horizontal="right" vertical="top"/>
    </xf>
    <xf numFmtId="0" fontId="9" fillId="0" borderId="0" xfId="6" applyFont="1" applyFill="1" applyBorder="1" applyAlignment="1">
      <alignment horizontal="left" vertical="top"/>
    </xf>
    <xf numFmtId="0" fontId="8" fillId="0" borderId="0" xfId="0" applyFont="1" applyFill="1" applyBorder="1" applyAlignment="1">
      <alignment horizontal="left" vertical="center"/>
    </xf>
    <xf numFmtId="0" fontId="8" fillId="0" borderId="0" xfId="0" applyFont="1" applyFill="1" applyAlignment="1">
      <alignment horizontal="center" vertical="center" wrapText="1"/>
    </xf>
    <xf numFmtId="0" fontId="54" fillId="2" borderId="18" xfId="6" applyFont="1" applyFill="1" applyBorder="1" applyAlignment="1">
      <alignment horizontal="center" vertical="center"/>
    </xf>
    <xf numFmtId="0" fontId="63" fillId="0" borderId="0" xfId="6" applyFont="1" applyFill="1" applyBorder="1" applyAlignment="1">
      <alignment horizontal="center" vertical="center" shrinkToFit="1"/>
    </xf>
    <xf numFmtId="0" fontId="8" fillId="0" borderId="0" xfId="6" applyFont="1" applyFill="1" applyBorder="1" applyAlignment="1">
      <alignment vertical="center" shrinkToFit="1"/>
    </xf>
    <xf numFmtId="0" fontId="7" fillId="0" borderId="0" xfId="6" applyFont="1" applyFill="1" applyAlignment="1">
      <alignment horizontal="left" vertical="center"/>
    </xf>
    <xf numFmtId="0" fontId="7" fillId="0" borderId="0" xfId="6" applyFont="1" applyFill="1" applyAlignment="1">
      <alignment horizontal="center" vertical="center" wrapText="1"/>
    </xf>
    <xf numFmtId="0" fontId="8" fillId="0" borderId="0" xfId="0" applyFont="1" applyFill="1" applyAlignment="1">
      <alignment vertical="top"/>
    </xf>
    <xf numFmtId="0" fontId="9" fillId="0" borderId="0" xfId="0" applyFont="1" applyFill="1" applyAlignment="1">
      <alignment horizontal="center" vertical="center"/>
    </xf>
    <xf numFmtId="0" fontId="8" fillId="0" borderId="2" xfId="6" applyFont="1" applyFill="1" applyBorder="1" applyAlignment="1">
      <alignment vertical="top"/>
    </xf>
    <xf numFmtId="0" fontId="54" fillId="0" borderId="0" xfId="6" applyFont="1" applyFill="1" applyBorder="1" applyAlignment="1">
      <alignment horizontal="left" vertical="center" wrapText="1"/>
    </xf>
    <xf numFmtId="0" fontId="54" fillId="0" borderId="0" xfId="6" applyFont="1" applyFill="1" applyBorder="1" applyAlignment="1">
      <alignment horizontal="center" vertical="center"/>
    </xf>
    <xf numFmtId="0" fontId="54" fillId="0" borderId="0" xfId="6" applyFont="1" applyFill="1" applyBorder="1" applyAlignment="1">
      <alignment horizontal="left" vertical="center"/>
    </xf>
    <xf numFmtId="0" fontId="8" fillId="0" borderId="0" xfId="6" applyFont="1" applyFill="1" applyAlignment="1">
      <alignment horizontal="left" vertical="top" wrapText="1"/>
    </xf>
    <xf numFmtId="0" fontId="8" fillId="0" borderId="0" xfId="6" applyFont="1" applyFill="1" applyAlignment="1">
      <alignment horizontal="center" vertical="center" wrapText="1"/>
    </xf>
    <xf numFmtId="0" fontId="8" fillId="2" borderId="0" xfId="6" applyFont="1" applyFill="1" applyAlignment="1">
      <alignment horizontal="center" vertical="center"/>
    </xf>
    <xf numFmtId="0" fontId="54" fillId="0" borderId="0" xfId="6" applyFont="1" applyFill="1" applyAlignment="1">
      <alignment horizontal="left" vertical="center"/>
    </xf>
    <xf numFmtId="0" fontId="54" fillId="0" borderId="0" xfId="6" applyFont="1" applyFill="1" applyBorder="1" applyAlignment="1">
      <alignment horizontal="left" vertical="top" wrapText="1"/>
    </xf>
    <xf numFmtId="0" fontId="8" fillId="0" borderId="0" xfId="6" applyFont="1" applyFill="1" applyBorder="1" applyAlignment="1">
      <alignment vertical="center" wrapText="1" shrinkToFit="1"/>
    </xf>
    <xf numFmtId="0" fontId="54" fillId="2" borderId="0" xfId="6" applyFont="1" applyFill="1" applyBorder="1" applyAlignment="1">
      <alignment horizontal="center" vertical="center"/>
    </xf>
    <xf numFmtId="0" fontId="54" fillId="0" borderId="0" xfId="6" applyFont="1" applyFill="1" applyBorder="1" applyAlignment="1">
      <alignmen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23" xfId="0" applyFont="1" applyFill="1" applyBorder="1" applyAlignment="1">
      <alignment horizontal="center" vertical="center"/>
    </xf>
    <xf numFmtId="0" fontId="8" fillId="0" borderId="0" xfId="0" applyFont="1" applyFill="1" applyAlignment="1">
      <alignment horizontal="right" vertical="center"/>
    </xf>
    <xf numFmtId="38" fontId="6" fillId="0" borderId="0" xfId="3" applyFont="1" applyFill="1" applyBorder="1" applyAlignment="1">
      <alignment horizontal="center" vertical="center" wrapText="1"/>
    </xf>
    <xf numFmtId="0" fontId="54" fillId="0" borderId="0" xfId="6" applyFont="1" applyFill="1" applyAlignment="1">
      <alignment horizontal="left" vertical="center"/>
    </xf>
    <xf numFmtId="0" fontId="32" fillId="6" borderId="1" xfId="0" applyNumberFormat="1" applyFont="1" applyFill="1" applyBorder="1" applyAlignment="1">
      <alignment horizontal="right" vertical="center"/>
    </xf>
    <xf numFmtId="0" fontId="32" fillId="6" borderId="64" xfId="0" applyNumberFormat="1" applyFont="1" applyFill="1" applyBorder="1" applyAlignment="1">
      <alignment horizontal="right" vertical="center"/>
    </xf>
    <xf numFmtId="0" fontId="32" fillId="6" borderId="65" xfId="0" applyNumberFormat="1" applyFont="1" applyFill="1" applyBorder="1" applyAlignment="1">
      <alignment horizontal="right" vertical="center"/>
    </xf>
    <xf numFmtId="0" fontId="32" fillId="6" borderId="68" xfId="0" applyNumberFormat="1" applyFont="1" applyFill="1" applyBorder="1" applyAlignment="1">
      <alignment horizontal="right" vertical="center"/>
    </xf>
    <xf numFmtId="0" fontId="32" fillId="6" borderId="10" xfId="0" applyNumberFormat="1" applyFont="1" applyFill="1" applyBorder="1" applyAlignment="1">
      <alignment horizontal="right" vertical="center"/>
    </xf>
    <xf numFmtId="0" fontId="32" fillId="6" borderId="69" xfId="0" applyNumberFormat="1" applyFont="1" applyFill="1" applyBorder="1" applyAlignment="1">
      <alignment horizontal="right" vertical="center"/>
    </xf>
    <xf numFmtId="0" fontId="32" fillId="0" borderId="70" xfId="0" applyNumberFormat="1" applyFont="1" applyFill="1" applyBorder="1" applyAlignment="1">
      <alignment horizontal="right" vertical="center"/>
    </xf>
    <xf numFmtId="0" fontId="32" fillId="0" borderId="8" xfId="0" applyNumberFormat="1" applyFont="1" applyFill="1" applyBorder="1" applyAlignment="1">
      <alignment horizontal="right" vertical="center"/>
    </xf>
    <xf numFmtId="0" fontId="32" fillId="0" borderId="199" xfId="0" applyFont="1" applyFill="1" applyBorder="1" applyAlignment="1">
      <alignment vertical="center"/>
    </xf>
    <xf numFmtId="0" fontId="32" fillId="0" borderId="4" xfId="0" applyFont="1" applyFill="1" applyBorder="1" applyAlignment="1">
      <alignment vertical="center"/>
    </xf>
    <xf numFmtId="0" fontId="32" fillId="0" borderId="5" xfId="0" applyFont="1" applyFill="1" applyBorder="1" applyAlignment="1">
      <alignment horizontal="center" vertical="center"/>
    </xf>
    <xf numFmtId="0" fontId="32" fillId="0" borderId="71" xfId="0" applyNumberFormat="1" applyFont="1" applyFill="1" applyBorder="1" applyAlignment="1">
      <alignment horizontal="right" vertical="center"/>
    </xf>
    <xf numFmtId="0" fontId="32" fillId="0" borderId="3" xfId="0" applyNumberFormat="1" applyFont="1" applyFill="1" applyBorder="1" applyAlignment="1">
      <alignment horizontal="right" vertical="center"/>
    </xf>
    <xf numFmtId="0" fontId="31" fillId="0" borderId="43" xfId="0" applyFont="1" applyFill="1" applyBorder="1" applyAlignment="1">
      <alignment horizontal="center" vertical="center"/>
    </xf>
    <xf numFmtId="0" fontId="33" fillId="0" borderId="11" xfId="0" applyFont="1" applyFill="1" applyBorder="1" applyAlignment="1">
      <alignment vertical="center"/>
    </xf>
    <xf numFmtId="0" fontId="31" fillId="0" borderId="200" xfId="0" applyFont="1" applyFill="1" applyBorder="1" applyAlignment="1">
      <alignment vertical="center"/>
    </xf>
    <xf numFmtId="0" fontId="33" fillId="0" borderId="201" xfId="0" applyFont="1" applyFill="1" applyBorder="1" applyAlignment="1">
      <alignment vertical="center"/>
    </xf>
    <xf numFmtId="0" fontId="32" fillId="0" borderId="42" xfId="0" applyFont="1" applyFill="1" applyBorder="1" applyAlignment="1">
      <alignment horizontal="center" vertical="center"/>
    </xf>
    <xf numFmtId="0" fontId="32" fillId="0" borderId="202" xfId="0" applyFont="1" applyFill="1" applyBorder="1" applyAlignment="1">
      <alignment horizontal="center" vertical="center"/>
    </xf>
    <xf numFmtId="0" fontId="32" fillId="0" borderId="203" xfId="0" applyFont="1" applyFill="1" applyBorder="1" applyAlignment="1">
      <alignment horizontal="center" vertical="center"/>
    </xf>
    <xf numFmtId="0" fontId="32" fillId="0" borderId="157" xfId="0" applyNumberFormat="1" applyFont="1" applyFill="1" applyBorder="1" applyAlignment="1">
      <alignment horizontal="right" vertical="center"/>
    </xf>
    <xf numFmtId="0" fontId="32" fillId="0" borderId="204" xfId="0" applyNumberFormat="1" applyFont="1" applyFill="1" applyBorder="1" applyAlignment="1">
      <alignment horizontal="right" vertical="center"/>
    </xf>
    <xf numFmtId="0" fontId="32" fillId="0" borderId="205" xfId="0" applyNumberFormat="1" applyFont="1" applyFill="1" applyBorder="1" applyAlignment="1">
      <alignment horizontal="right" vertical="center"/>
    </xf>
    <xf numFmtId="0" fontId="32" fillId="8" borderId="204" xfId="0" applyNumberFormat="1" applyFont="1" applyFill="1" applyBorder="1" applyAlignment="1">
      <alignment horizontal="right" vertical="center"/>
    </xf>
    <xf numFmtId="0" fontId="32" fillId="8" borderId="157" xfId="0" applyNumberFormat="1" applyFont="1" applyFill="1" applyBorder="1" applyAlignment="1">
      <alignment horizontal="right" vertical="center"/>
    </xf>
    <xf numFmtId="0" fontId="32" fillId="8" borderId="205" xfId="0" applyNumberFormat="1" applyFont="1" applyFill="1" applyBorder="1" applyAlignment="1">
      <alignment horizontal="right" vertical="center"/>
    </xf>
    <xf numFmtId="0" fontId="32" fillId="8" borderId="159" xfId="0" applyNumberFormat="1" applyFont="1" applyFill="1" applyBorder="1" applyAlignment="1">
      <alignment horizontal="right" vertical="center"/>
    </xf>
    <xf numFmtId="0" fontId="32" fillId="0" borderId="159" xfId="0" applyNumberFormat="1" applyFont="1" applyFill="1" applyBorder="1" applyAlignment="1">
      <alignment horizontal="left" vertical="center"/>
    </xf>
    <xf numFmtId="0" fontId="32" fillId="0" borderId="159" xfId="0" applyNumberFormat="1" applyFont="1" applyFill="1" applyBorder="1" applyAlignment="1">
      <alignment horizontal="right" vertical="center"/>
    </xf>
    <xf numFmtId="20" fontId="32" fillId="0" borderId="157" xfId="0" applyNumberFormat="1" applyFont="1" applyFill="1" applyBorder="1" applyAlignment="1">
      <alignment horizontal="left" vertical="center"/>
    </xf>
    <xf numFmtId="0" fontId="32" fillId="0" borderId="158" xfId="0" applyFont="1" applyFill="1" applyBorder="1" applyAlignment="1">
      <alignment vertical="center"/>
    </xf>
    <xf numFmtId="20" fontId="32" fillId="0" borderId="206" xfId="0" applyNumberFormat="1" applyFont="1" applyFill="1" applyBorder="1" applyAlignment="1">
      <alignment horizontal="left" vertical="center"/>
    </xf>
    <xf numFmtId="0" fontId="32" fillId="0" borderId="9" xfId="0" applyFont="1" applyFill="1" applyBorder="1" applyAlignment="1">
      <alignment horizontal="right" vertical="center"/>
    </xf>
    <xf numFmtId="0" fontId="32" fillId="0" borderId="207" xfId="0" applyFont="1" applyFill="1" applyBorder="1" applyAlignment="1">
      <alignment horizontal="right" vertical="center"/>
    </xf>
    <xf numFmtId="0" fontId="32" fillId="0" borderId="74" xfId="0" applyFont="1" applyFill="1" applyBorder="1" applyAlignment="1">
      <alignment horizontal="left" vertical="center"/>
    </xf>
    <xf numFmtId="20" fontId="32" fillId="0" borderId="9" xfId="0" applyNumberFormat="1" applyFont="1" applyFill="1" applyBorder="1" applyAlignment="1">
      <alignment horizontal="left" vertical="center"/>
    </xf>
    <xf numFmtId="0" fontId="32" fillId="0" borderId="0" xfId="0" applyFont="1" applyFill="1" applyBorder="1" applyAlignment="1">
      <alignment horizontal="left" vertical="center"/>
    </xf>
    <xf numFmtId="20" fontId="32" fillId="0" borderId="34" xfId="0" applyNumberFormat="1" applyFont="1" applyFill="1" applyBorder="1" applyAlignment="1">
      <alignment horizontal="left" vertical="center"/>
    </xf>
    <xf numFmtId="0" fontId="32" fillId="0" borderId="65" xfId="0" applyFont="1" applyFill="1" applyBorder="1" applyAlignment="1">
      <alignment horizontal="right" vertical="center"/>
    </xf>
    <xf numFmtId="0" fontId="32" fillId="0" borderId="208" xfId="0" applyFont="1" applyFill="1" applyBorder="1" applyAlignment="1">
      <alignment horizontal="right" vertical="center"/>
    </xf>
    <xf numFmtId="0" fontId="32" fillId="0" borderId="68" xfId="0" applyFont="1" applyFill="1" applyBorder="1" applyAlignment="1">
      <alignment horizontal="left" vertical="center"/>
    </xf>
    <xf numFmtId="0" fontId="32" fillId="0" borderId="77" xfId="0" applyFont="1" applyFill="1" applyBorder="1" applyAlignment="1">
      <alignment horizontal="left" vertical="center"/>
    </xf>
    <xf numFmtId="0" fontId="32" fillId="0" borderId="78" xfId="0" applyFont="1" applyFill="1" applyBorder="1" applyAlignment="1">
      <alignment horizontal="right" vertical="center"/>
    </xf>
    <xf numFmtId="0" fontId="32" fillId="0" borderId="209" xfId="0" applyFont="1" applyFill="1" applyBorder="1" applyAlignment="1">
      <alignment horizontal="right" vertical="center"/>
    </xf>
    <xf numFmtId="0" fontId="32" fillId="0" borderId="79" xfId="0" applyFont="1" applyFill="1" applyBorder="1" applyAlignment="1">
      <alignment horizontal="left" vertical="center"/>
    </xf>
    <xf numFmtId="0" fontId="32" fillId="0" borderId="78" xfId="0" applyFont="1" applyFill="1" applyBorder="1" applyAlignment="1">
      <alignment horizontal="left" vertical="center"/>
    </xf>
    <xf numFmtId="0" fontId="32" fillId="0" borderId="52" xfId="0" applyFont="1" applyFill="1" applyBorder="1" applyAlignment="1">
      <alignment horizontal="left" vertical="center"/>
    </xf>
    <xf numFmtId="0" fontId="32" fillId="0" borderId="82" xfId="0" applyFont="1" applyFill="1" applyBorder="1" applyAlignment="1">
      <alignment horizontal="left" vertical="center"/>
    </xf>
    <xf numFmtId="0" fontId="32" fillId="0" borderId="56" xfId="0" applyFont="1" applyFill="1" applyBorder="1" applyAlignment="1">
      <alignment horizontal="right" vertical="center"/>
    </xf>
    <xf numFmtId="0" fontId="32" fillId="0" borderId="210" xfId="0" applyFont="1" applyFill="1" applyBorder="1" applyAlignment="1">
      <alignment horizontal="right" vertical="center"/>
    </xf>
    <xf numFmtId="0" fontId="32" fillId="0" borderId="83" xfId="0" applyFont="1" applyFill="1" applyBorder="1" applyAlignment="1">
      <alignment horizontal="left" vertical="center"/>
    </xf>
    <xf numFmtId="0" fontId="32" fillId="0" borderId="56" xfId="0" applyFont="1" applyFill="1" applyBorder="1" applyAlignment="1">
      <alignment horizontal="left" vertical="center"/>
    </xf>
    <xf numFmtId="0" fontId="32" fillId="0" borderId="57" xfId="0" applyFont="1" applyFill="1" applyBorder="1" applyAlignment="1">
      <alignment horizontal="left" vertical="center"/>
    </xf>
    <xf numFmtId="0" fontId="32" fillId="0" borderId="85" xfId="0" applyFont="1" applyFill="1" applyBorder="1" applyAlignment="1">
      <alignment horizontal="left" vertical="center"/>
    </xf>
    <xf numFmtId="0" fontId="32" fillId="0" borderId="10" xfId="0" applyFont="1" applyFill="1" applyBorder="1" applyAlignment="1">
      <alignment horizontal="right" vertical="center"/>
    </xf>
    <xf numFmtId="0" fontId="32" fillId="0" borderId="185" xfId="0" applyFont="1" applyFill="1" applyBorder="1" applyAlignment="1">
      <alignment horizontal="right" vertical="center"/>
    </xf>
    <xf numFmtId="0" fontId="32" fillId="0" borderId="69" xfId="0" applyFont="1" applyFill="1" applyBorder="1" applyAlignment="1">
      <alignment horizontal="left" vertical="center"/>
    </xf>
    <xf numFmtId="0" fontId="32" fillId="0" borderId="63"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2" xfId="0" applyFont="1" applyFill="1" applyBorder="1" applyAlignment="1">
      <alignment horizontal="left" vertical="center"/>
    </xf>
    <xf numFmtId="0" fontId="32" fillId="0" borderId="1" xfId="0" applyFont="1" applyFill="1" applyBorder="1" applyAlignment="1">
      <alignment vertical="center"/>
    </xf>
    <xf numFmtId="0" fontId="32" fillId="0" borderId="0" xfId="0" applyFont="1" applyFill="1" applyBorder="1" applyAlignment="1">
      <alignment vertical="center"/>
    </xf>
    <xf numFmtId="0" fontId="32" fillId="0" borderId="34" xfId="0" applyFont="1" applyFill="1" applyBorder="1" applyAlignment="1">
      <alignment vertical="center"/>
    </xf>
    <xf numFmtId="0" fontId="32" fillId="0" borderId="211"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86" xfId="0" applyFont="1" applyFill="1" applyBorder="1" applyAlignment="1">
      <alignment vertical="center"/>
    </xf>
    <xf numFmtId="0" fontId="32" fillId="0" borderId="88" xfId="0" applyFont="1" applyFill="1" applyBorder="1" applyAlignment="1">
      <alignment vertical="center"/>
    </xf>
    <xf numFmtId="0" fontId="32" fillId="0" borderId="89" xfId="0" applyFont="1" applyFill="1" applyBorder="1" applyAlignment="1">
      <alignment vertical="center"/>
    </xf>
    <xf numFmtId="0" fontId="32" fillId="0" borderId="2" xfId="0" applyFont="1" applyFill="1" applyBorder="1" applyAlignment="1">
      <alignment vertical="center"/>
    </xf>
    <xf numFmtId="0" fontId="32" fillId="0" borderId="212" xfId="0" applyFont="1" applyFill="1" applyBorder="1" applyAlignment="1">
      <alignment horizontal="center" vertical="center"/>
    </xf>
    <xf numFmtId="0" fontId="32" fillId="0" borderId="13" xfId="0" applyFont="1" applyFill="1" applyBorder="1" applyAlignment="1">
      <alignment horizontal="right" vertical="center"/>
    </xf>
    <xf numFmtId="0" fontId="32" fillId="0" borderId="213" xfId="0" applyFont="1" applyFill="1" applyBorder="1" applyAlignment="1">
      <alignment horizontal="right" vertical="center"/>
    </xf>
    <xf numFmtId="0" fontId="32" fillId="0" borderId="184" xfId="0" applyFont="1" applyFill="1" applyBorder="1" applyAlignment="1">
      <alignment horizontal="right" vertical="center"/>
    </xf>
    <xf numFmtId="0" fontId="32" fillId="0" borderId="214" xfId="0" applyFont="1" applyFill="1" applyBorder="1" applyAlignment="1">
      <alignment horizontal="right" vertical="center"/>
    </xf>
    <xf numFmtId="0" fontId="32" fillId="0" borderId="16" xfId="0" applyFont="1" applyFill="1" applyBorder="1" applyAlignment="1">
      <alignment horizontal="right" vertical="center"/>
    </xf>
    <xf numFmtId="0" fontId="12" fillId="0" borderId="205" xfId="0" applyNumberFormat="1" applyFont="1" applyFill="1" applyBorder="1" applyAlignment="1">
      <alignment horizontal="right" vertical="center" shrinkToFit="1"/>
    </xf>
    <xf numFmtId="0" fontId="8" fillId="0" borderId="124"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9" fillId="0" borderId="0" xfId="0" applyFont="1" applyBorder="1" applyAlignment="1">
      <alignment horizontal="center" vertical="center" wrapText="1"/>
    </xf>
    <xf numFmtId="0" fontId="8" fillId="0" borderId="2" xfId="0" applyFont="1" applyFill="1" applyBorder="1" applyAlignment="1">
      <alignment horizontal="center" vertical="center"/>
    </xf>
    <xf numFmtId="0" fontId="8" fillId="2" borderId="0" xfId="0" applyFont="1" applyFill="1" applyAlignment="1">
      <alignment horizontal="center" vertical="center"/>
    </xf>
    <xf numFmtId="0" fontId="8" fillId="0" borderId="2" xfId="0" applyFont="1" applyFill="1" applyBorder="1" applyAlignment="1">
      <alignment horizontal="left" vertical="center"/>
    </xf>
    <xf numFmtId="0" fontId="54" fillId="0" borderId="0" xfId="6" applyFont="1" applyFill="1" applyAlignment="1">
      <alignment horizontal="center" vertical="center" wrapText="1"/>
    </xf>
    <xf numFmtId="0" fontId="8" fillId="0" borderId="0" xfId="6" applyFont="1" applyFill="1" applyBorder="1" applyAlignment="1">
      <alignment horizontal="left" vertical="center" wrapText="1"/>
    </xf>
    <xf numFmtId="0" fontId="8" fillId="0" borderId="0" xfId="6" applyFont="1" applyFill="1" applyBorder="1" applyAlignment="1">
      <alignment horizontal="left" vertical="center" wrapText="1" shrinkToFit="1"/>
    </xf>
    <xf numFmtId="0" fontId="8" fillId="0" borderId="0" xfId="6" applyFont="1" applyFill="1" applyAlignment="1">
      <alignment horizontal="center" vertical="center" wrapText="1"/>
    </xf>
    <xf numFmtId="0" fontId="8" fillId="0" borderId="0" xfId="6" applyFont="1" applyFill="1" applyAlignment="1">
      <alignment horizontal="center" vertical="center" wrapText="1"/>
    </xf>
    <xf numFmtId="0" fontId="9" fillId="0" borderId="0" xfId="6" applyFont="1" applyFill="1" applyBorder="1" applyAlignment="1">
      <alignment horizontal="center" vertical="center" shrinkToFit="1"/>
    </xf>
    <xf numFmtId="0" fontId="8" fillId="0" borderId="0" xfId="6" applyFont="1" applyFill="1" applyBorder="1" applyAlignment="1">
      <alignment vertical="center"/>
    </xf>
    <xf numFmtId="0" fontId="24" fillId="0" borderId="0" xfId="6" applyFont="1" applyFill="1" applyAlignment="1">
      <alignment vertical="center"/>
    </xf>
    <xf numFmtId="0" fontId="8" fillId="0" borderId="0" xfId="6" applyFont="1" applyFill="1" applyBorder="1" applyAlignment="1">
      <alignment horizontal="centerContinuous" vertical="center"/>
    </xf>
    <xf numFmtId="0" fontId="8" fillId="0" borderId="0" xfId="6" applyFont="1" applyFill="1" applyAlignment="1">
      <alignment vertical="top"/>
    </xf>
    <xf numFmtId="0" fontId="7" fillId="0" borderId="0" xfId="6" applyFont="1" applyFill="1" applyAlignment="1">
      <alignment horizontal="center" vertical="center"/>
    </xf>
    <xf numFmtId="0" fontId="1" fillId="0" borderId="0" xfId="0" applyFont="1"/>
    <xf numFmtId="0" fontId="32" fillId="0" borderId="11" xfId="0" applyNumberFormat="1" applyFont="1" applyFill="1" applyBorder="1" applyAlignment="1">
      <alignment horizontal="center" vertical="center"/>
    </xf>
    <xf numFmtId="0" fontId="32" fillId="0" borderId="3" xfId="0" applyNumberFormat="1" applyFont="1" applyFill="1" applyBorder="1" applyAlignment="1">
      <alignment horizontal="center" vertical="center"/>
    </xf>
    <xf numFmtId="0" fontId="32" fillId="24" borderId="204" xfId="0" applyNumberFormat="1" applyFont="1" applyFill="1" applyBorder="1" applyAlignment="1">
      <alignment horizontal="right" vertical="center"/>
    </xf>
    <xf numFmtId="0" fontId="6" fillId="0" borderId="0" xfId="0" applyFont="1" applyFill="1" applyAlignment="1">
      <alignment horizontal="center" vertical="center"/>
    </xf>
    <xf numFmtId="0" fontId="8" fillId="0" borderId="0"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32" fillId="0" borderId="11" xfId="0" applyNumberFormat="1" applyFont="1" applyFill="1" applyBorder="1" applyAlignment="1">
      <alignment horizontal="center" vertical="center"/>
    </xf>
    <xf numFmtId="0" fontId="32" fillId="6" borderId="1" xfId="0" applyNumberFormat="1" applyFont="1" applyFill="1" applyBorder="1" applyAlignment="1">
      <alignment horizontal="center" vertical="center"/>
    </xf>
    <xf numFmtId="0" fontId="32" fillId="6" borderId="64" xfId="0" applyNumberFormat="1" applyFont="1" applyFill="1" applyBorder="1" applyAlignment="1">
      <alignment horizontal="center" vertical="center"/>
    </xf>
    <xf numFmtId="0" fontId="32" fillId="6" borderId="65" xfId="0" applyNumberFormat="1" applyFont="1" applyFill="1" applyBorder="1" applyAlignment="1">
      <alignment horizontal="center" vertical="center"/>
    </xf>
    <xf numFmtId="0" fontId="32" fillId="6" borderId="68" xfId="0" applyNumberFormat="1" applyFont="1" applyFill="1" applyBorder="1" applyAlignment="1">
      <alignment horizontal="center" vertical="center"/>
    </xf>
    <xf numFmtId="0" fontId="32" fillId="6" borderId="10" xfId="0" applyNumberFormat="1" applyFont="1" applyFill="1" applyBorder="1" applyAlignment="1">
      <alignment horizontal="center" vertical="center"/>
    </xf>
    <xf numFmtId="0" fontId="32" fillId="6" borderId="69" xfId="0" applyNumberFormat="1" applyFont="1" applyFill="1" applyBorder="1" applyAlignment="1">
      <alignment horizontal="center" vertical="center"/>
    </xf>
    <xf numFmtId="0" fontId="32" fillId="0" borderId="70" xfId="0" applyNumberFormat="1" applyFont="1" applyFill="1" applyBorder="1" applyAlignment="1">
      <alignment horizontal="center" vertical="center"/>
    </xf>
    <xf numFmtId="0" fontId="32" fillId="0" borderId="8" xfId="0" applyNumberFormat="1" applyFont="1" applyFill="1" applyBorder="1" applyAlignment="1">
      <alignment horizontal="center" vertical="center"/>
    </xf>
    <xf numFmtId="0" fontId="32" fillId="0" borderId="71" xfId="0" applyNumberFormat="1" applyFont="1" applyFill="1" applyBorder="1" applyAlignment="1">
      <alignment horizontal="center" vertical="center"/>
    </xf>
    <xf numFmtId="0" fontId="32" fillId="0" borderId="72" xfId="0" applyNumberFormat="1" applyFont="1" applyFill="1" applyBorder="1" applyAlignment="1">
      <alignment horizontal="center" vertical="center"/>
    </xf>
    <xf numFmtId="0" fontId="32" fillId="0" borderId="9" xfId="0" applyNumberFormat="1" applyFont="1" applyFill="1" applyBorder="1" applyAlignment="1">
      <alignment horizontal="center" vertical="center"/>
    </xf>
    <xf numFmtId="0" fontId="32" fillId="0" borderId="74" xfId="0" applyNumberFormat="1" applyFont="1" applyFill="1" applyBorder="1" applyAlignment="1">
      <alignment horizontal="center" vertical="center"/>
    </xf>
    <xf numFmtId="0" fontId="32" fillId="0" borderId="75" xfId="0" applyNumberFormat="1" applyFont="1" applyFill="1" applyBorder="1" applyAlignment="1">
      <alignment horizontal="center" vertical="center"/>
    </xf>
    <xf numFmtId="0" fontId="32" fillId="0" borderId="7" xfId="0" applyNumberFormat="1" applyFont="1" applyFill="1" applyBorder="1" applyAlignment="1">
      <alignment horizontal="center" vertical="center"/>
    </xf>
    <xf numFmtId="0" fontId="32" fillId="0" borderId="65" xfId="0" applyNumberFormat="1" applyFont="1" applyFill="1" applyBorder="1" applyAlignment="1">
      <alignment horizontal="center" vertical="center"/>
    </xf>
    <xf numFmtId="0" fontId="32" fillId="0" borderId="68" xfId="0" applyNumberFormat="1" applyFont="1" applyFill="1" applyBorder="1" applyAlignment="1">
      <alignment horizontal="center" vertical="center"/>
    </xf>
    <xf numFmtId="0" fontId="32" fillId="0" borderId="76" xfId="0" applyNumberFormat="1" applyFont="1" applyFill="1" applyBorder="1" applyAlignment="1">
      <alignment horizontal="center" vertical="center"/>
    </xf>
    <xf numFmtId="0" fontId="32" fillId="0" borderId="67" xfId="0" applyNumberFormat="1" applyFont="1" applyFill="1" applyBorder="1" applyAlignment="1">
      <alignment horizontal="center" vertical="center"/>
    </xf>
    <xf numFmtId="0" fontId="32" fillId="0" borderId="78" xfId="0" applyNumberFormat="1" applyFont="1" applyFill="1" applyBorder="1" applyAlignment="1">
      <alignment horizontal="center" vertical="center"/>
    </xf>
    <xf numFmtId="0" fontId="32" fillId="0" borderId="79" xfId="0" applyNumberFormat="1" applyFont="1" applyFill="1" applyBorder="1" applyAlignment="1">
      <alignment horizontal="center" vertical="center"/>
    </xf>
    <xf numFmtId="0" fontId="32" fillId="0" borderId="80" xfId="0" applyNumberFormat="1" applyFont="1" applyFill="1" applyBorder="1" applyAlignment="1">
      <alignment horizontal="center" vertical="center"/>
    </xf>
    <xf numFmtId="0" fontId="32" fillId="0" borderId="81" xfId="0" applyNumberFormat="1" applyFont="1" applyFill="1" applyBorder="1" applyAlignment="1">
      <alignment horizontal="center" vertical="center"/>
    </xf>
    <xf numFmtId="0" fontId="32" fillId="0" borderId="56" xfId="0" applyNumberFormat="1" applyFont="1" applyFill="1" applyBorder="1" applyAlignment="1">
      <alignment horizontal="center" vertical="center"/>
    </xf>
    <xf numFmtId="0" fontId="32" fillId="0" borderId="83" xfId="0" applyNumberFormat="1" applyFont="1" applyFill="1" applyBorder="1" applyAlignment="1">
      <alignment horizontal="center" vertical="center"/>
    </xf>
    <xf numFmtId="0" fontId="32" fillId="0" borderId="84" xfId="0" applyNumberFormat="1" applyFont="1" applyFill="1" applyBorder="1" applyAlignment="1">
      <alignment horizontal="center" vertical="center"/>
    </xf>
    <xf numFmtId="0" fontId="32" fillId="0" borderId="58" xfId="0" applyNumberFormat="1" applyFont="1" applyFill="1" applyBorder="1" applyAlignment="1">
      <alignment horizontal="center" vertical="center"/>
    </xf>
    <xf numFmtId="0" fontId="32" fillId="0" borderId="10" xfId="0" applyNumberFormat="1" applyFont="1" applyFill="1" applyBorder="1" applyAlignment="1">
      <alignment horizontal="center" vertical="center"/>
    </xf>
    <xf numFmtId="0" fontId="32" fillId="0" borderId="69" xfId="0" applyNumberFormat="1" applyFont="1" applyFill="1" applyBorder="1" applyAlignment="1">
      <alignment horizontal="center" vertical="center"/>
    </xf>
    <xf numFmtId="0" fontId="37" fillId="5" borderId="186" xfId="0" applyFont="1" applyFill="1" applyBorder="1" applyAlignment="1">
      <alignment horizontal="center" vertical="center" textRotation="255"/>
    </xf>
    <xf numFmtId="0" fontId="9" fillId="0" borderId="9" xfId="0" applyFont="1" applyFill="1" applyBorder="1" applyAlignment="1">
      <alignment horizontal="left" vertical="center"/>
    </xf>
    <xf numFmtId="0" fontId="8" fillId="0" borderId="13" xfId="0" applyNumberFormat="1" applyFont="1" applyFill="1" applyBorder="1" applyAlignment="1">
      <alignment horizontal="center" vertical="center" textRotation="255"/>
    </xf>
    <xf numFmtId="0" fontId="8" fillId="0" borderId="0" xfId="0" applyNumberFormat="1" applyFont="1" applyFill="1" applyBorder="1" applyAlignment="1">
      <alignment horizontal="center" vertical="center" textRotation="255"/>
    </xf>
    <xf numFmtId="0" fontId="8" fillId="0" borderId="7" xfId="0" applyNumberFormat="1" applyFont="1" applyFill="1" applyBorder="1" applyAlignment="1">
      <alignment horizontal="center" vertical="center" textRotation="255"/>
    </xf>
    <xf numFmtId="0" fontId="8"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NumberFormat="1" applyFont="1" applyFill="1" applyBorder="1" applyAlignment="1">
      <alignment horizontal="center" vertical="center" textRotation="255"/>
    </xf>
    <xf numFmtId="0" fontId="8" fillId="0" borderId="6" xfId="0" applyNumberFormat="1" applyFont="1" applyFill="1" applyBorder="1" applyAlignment="1">
      <alignment horizontal="center" vertical="center" textRotation="255"/>
    </xf>
    <xf numFmtId="0" fontId="8" fillId="0" borderId="8" xfId="0" applyNumberFormat="1" applyFont="1" applyFill="1" applyBorder="1" applyAlignment="1">
      <alignment horizontal="center" vertical="center" textRotation="255"/>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7" fillId="0" borderId="0" xfId="0" applyFont="1" applyFill="1" applyBorder="1" applyAlignment="1">
      <alignment horizontal="left" vertical="center"/>
    </xf>
    <xf numFmtId="0" fontId="54" fillId="0" borderId="0" xfId="6" applyFont="1" applyFill="1" applyAlignment="1">
      <alignment horizontal="center"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3" xfId="6" applyFont="1" applyFill="1" applyBorder="1" applyAlignment="1">
      <alignment horizontal="left" vertical="center"/>
    </xf>
    <xf numFmtId="0" fontId="54" fillId="0" borderId="0" xfId="6" applyFont="1" applyFill="1" applyAlignment="1">
      <alignment horizontal="center" vertical="center" wrapText="1"/>
    </xf>
    <xf numFmtId="0" fontId="54" fillId="0" borderId="0" xfId="6" applyFont="1" applyFill="1" applyAlignment="1">
      <alignment horizontal="left" vertical="center"/>
    </xf>
    <xf numFmtId="0" fontId="8" fillId="4" borderId="11" xfId="0" applyFont="1" applyFill="1" applyBorder="1" applyAlignment="1">
      <alignment vertical="center"/>
    </xf>
    <xf numFmtId="0" fontId="8" fillId="5" borderId="11" xfId="0" applyFont="1" applyFill="1" applyBorder="1" applyAlignment="1">
      <alignment vertical="center"/>
    </xf>
    <xf numFmtId="0" fontId="0" fillId="0" borderId="11" xfId="0" applyBorder="1"/>
    <xf numFmtId="0" fontId="0" fillId="0" borderId="2" xfId="0" applyBorder="1"/>
    <xf numFmtId="0" fontId="9" fillId="0" borderId="9" xfId="6" applyFont="1" applyFill="1" applyBorder="1" applyAlignment="1">
      <alignment vertical="center" wrapText="1"/>
    </xf>
    <xf numFmtId="0" fontId="9" fillId="0" borderId="10" xfId="6" applyFont="1" applyFill="1" applyBorder="1" applyAlignment="1">
      <alignment vertical="center" wrapText="1"/>
    </xf>
    <xf numFmtId="0" fontId="8" fillId="0" borderId="0" xfId="0" applyFont="1" applyFill="1" applyBorder="1" applyAlignment="1">
      <alignment horizontal="center" vertical="center"/>
    </xf>
    <xf numFmtId="0" fontId="8" fillId="0" borderId="0" xfId="6" applyFont="1" applyFill="1" applyBorder="1" applyAlignment="1">
      <alignment horizontal="lef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9" fillId="0" borderId="0" xfId="0" applyFont="1" applyFill="1" applyAlignment="1">
      <alignment horizontal="left" vertical="center"/>
    </xf>
    <xf numFmtId="0" fontId="8" fillId="0" borderId="0" xfId="6" applyFont="1" applyFill="1" applyBorder="1" applyAlignment="1">
      <alignment vertical="top" wrapText="1"/>
    </xf>
    <xf numFmtId="38" fontId="8" fillId="0" borderId="0" xfId="4" applyFont="1" applyFill="1" applyAlignment="1">
      <alignment horizontal="right" vertical="center"/>
    </xf>
    <xf numFmtId="0" fontId="24" fillId="0" borderId="0" xfId="6" applyFont="1" applyFill="1" applyAlignment="1">
      <alignment horizontal="right" vertical="center"/>
    </xf>
    <xf numFmtId="0" fontId="9" fillId="0" borderId="4" xfId="0" applyFont="1" applyFill="1" applyBorder="1" applyAlignment="1">
      <alignment vertical="center" wrapText="1"/>
    </xf>
    <xf numFmtId="0" fontId="9" fillId="0" borderId="1" xfId="0" applyFont="1" applyFill="1" applyBorder="1" applyAlignment="1">
      <alignment vertical="center"/>
    </xf>
    <xf numFmtId="0" fontId="9" fillId="0" borderId="10" xfId="0" applyFont="1" applyFill="1" applyBorder="1" applyAlignment="1">
      <alignment vertical="center"/>
    </xf>
    <xf numFmtId="0" fontId="9" fillId="0" borderId="6" xfId="0" applyFont="1" applyFill="1" applyBorder="1" applyAlignment="1">
      <alignment vertical="center"/>
    </xf>
    <xf numFmtId="0" fontId="9" fillId="0" borderId="4" xfId="0"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alignment vertical="center" wrapText="1"/>
    </xf>
    <xf numFmtId="0" fontId="8" fillId="0" borderId="4" xfId="0" applyFont="1" applyFill="1" applyBorder="1" applyAlignment="1">
      <alignment vertical="center" wrapText="1"/>
    </xf>
    <xf numFmtId="0" fontId="8" fillId="0" borderId="4" xfId="0" applyFont="1" applyFill="1" applyBorder="1" applyAlignment="1">
      <alignment vertical="center"/>
    </xf>
    <xf numFmtId="0" fontId="8" fillId="0" borderId="19" xfId="0" applyFont="1" applyFill="1" applyBorder="1" applyAlignment="1">
      <alignment horizontal="center" vertical="center"/>
    </xf>
    <xf numFmtId="0" fontId="0" fillId="0" borderId="114" xfId="0" applyFont="1" applyBorder="1" applyAlignment="1">
      <alignment vertical="center" textRotation="255"/>
    </xf>
    <xf numFmtId="38" fontId="8" fillId="6" borderId="48" xfId="3" applyFont="1" applyFill="1" applyBorder="1" applyAlignment="1">
      <alignment horizontal="center" vertical="center"/>
    </xf>
    <xf numFmtId="181" fontId="8" fillId="6" borderId="232" xfId="0" applyNumberFormat="1" applyFont="1" applyFill="1" applyBorder="1" applyAlignment="1">
      <alignment horizontal="center" vertical="center"/>
    </xf>
    <xf numFmtId="0" fontId="54" fillId="0" borderId="0" xfId="6" applyFont="1" applyFill="1" applyAlignment="1">
      <alignment horizontal="center" vertical="center"/>
    </xf>
    <xf numFmtId="0" fontId="54" fillId="0" borderId="2" xfId="6" applyFont="1" applyFill="1" applyBorder="1" applyAlignment="1">
      <alignment horizontal="right" vertical="center"/>
    </xf>
    <xf numFmtId="0" fontId="54" fillId="2" borderId="11" xfId="6" applyFont="1" applyFill="1" applyBorder="1" applyAlignment="1">
      <alignment horizontal="center" vertical="center"/>
    </xf>
    <xf numFmtId="0" fontId="54" fillId="0" borderId="2" xfId="6" applyFont="1" applyFill="1" applyBorder="1" applyAlignment="1">
      <alignment vertical="center"/>
    </xf>
    <xf numFmtId="0" fontId="54" fillId="0" borderId="3" xfId="6" applyFont="1" applyFill="1" applyBorder="1" applyAlignment="1">
      <alignment vertical="center"/>
    </xf>
    <xf numFmtId="0" fontId="54" fillId="2" borderId="18" xfId="6" applyFont="1" applyFill="1" applyBorder="1" applyAlignment="1">
      <alignment horizontal="center" vertical="center"/>
    </xf>
    <xf numFmtId="0" fontId="54" fillId="0" borderId="11" xfId="6" applyFont="1" applyFill="1" applyBorder="1" applyAlignment="1">
      <alignment horizontal="center"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3" xfId="6" applyFont="1" applyFill="1" applyBorder="1" applyAlignment="1">
      <alignment horizontal="left" vertical="center"/>
    </xf>
    <xf numFmtId="0" fontId="54" fillId="0" borderId="0" xfId="6" applyFont="1" applyFill="1" applyAlignment="1">
      <alignment horizontal="center" vertical="center"/>
    </xf>
    <xf numFmtId="0" fontId="54" fillId="0" borderId="0" xfId="6" applyFont="1" applyFill="1" applyBorder="1" applyAlignment="1">
      <alignment horizontal="left" vertical="center"/>
    </xf>
    <xf numFmtId="0" fontId="8" fillId="0" borderId="0" xfId="6" applyFont="1" applyFill="1" applyBorder="1" applyAlignment="1">
      <alignment horizontal="left" vertical="center"/>
    </xf>
    <xf numFmtId="0" fontId="8" fillId="0" borderId="0" xfId="6" applyFont="1" applyFill="1" applyAlignment="1">
      <alignment horizontal="center" vertical="center" wrapText="1"/>
    </xf>
    <xf numFmtId="0" fontId="8" fillId="0" borderId="2" xfId="6" applyFont="1" applyFill="1" applyBorder="1" applyAlignment="1">
      <alignment horizontal="left" vertical="center"/>
    </xf>
    <xf numFmtId="0" fontId="8" fillId="0" borderId="3" xfId="6" applyFont="1" applyFill="1" applyBorder="1" applyAlignment="1">
      <alignment horizontal="left" vertical="center"/>
    </xf>
    <xf numFmtId="0" fontId="54" fillId="16" borderId="18" xfId="6" applyFont="1" applyFill="1" applyBorder="1" applyAlignment="1">
      <alignment horizontal="center" vertical="center"/>
    </xf>
    <xf numFmtId="0" fontId="54" fillId="15" borderId="3" xfId="6" applyFont="1" applyFill="1" applyBorder="1" applyAlignment="1">
      <alignment horizontal="center" vertical="center"/>
    </xf>
    <xf numFmtId="0" fontId="84" fillId="0" borderId="0" xfId="6" applyFont="1" applyFill="1" applyBorder="1" applyAlignment="1">
      <alignment horizontal="center" vertical="center"/>
    </xf>
    <xf numFmtId="0" fontId="84" fillId="0" borderId="0" xfId="6" applyFont="1" applyFill="1" applyAlignment="1">
      <alignment vertical="center"/>
    </xf>
    <xf numFmtId="0" fontId="82" fillId="0" borderId="0" xfId="6" applyFont="1" applyFill="1" applyBorder="1" applyAlignment="1">
      <alignment horizontal="left" vertical="center"/>
    </xf>
    <xf numFmtId="0" fontId="94" fillId="0" borderId="0" xfId="6" applyFont="1" applyFill="1" applyAlignment="1">
      <alignment vertical="center"/>
    </xf>
    <xf numFmtId="49" fontId="84" fillId="0" borderId="0" xfId="6" applyNumberFormat="1" applyFont="1" applyFill="1" applyAlignment="1">
      <alignment horizontal="center" vertical="center"/>
    </xf>
    <xf numFmtId="0" fontId="84" fillId="0" borderId="0" xfId="6" applyFont="1" applyFill="1" applyAlignment="1">
      <alignment vertical="center" wrapText="1"/>
    </xf>
    <xf numFmtId="0" fontId="94" fillId="0" borderId="0" xfId="6" applyFont="1" applyFill="1" applyAlignment="1">
      <alignment horizontal="center" vertical="center"/>
    </xf>
    <xf numFmtId="0" fontId="95" fillId="0" borderId="0" xfId="6" applyFont="1" applyFill="1" applyAlignment="1">
      <alignment vertical="center"/>
    </xf>
    <xf numFmtId="0" fontId="54" fillId="0" borderId="0" xfId="6" applyFont="1" applyFill="1" applyAlignment="1">
      <alignment horizontal="center" vertical="center"/>
    </xf>
    <xf numFmtId="0" fontId="8" fillId="0" borderId="0" xfId="6" applyFont="1" applyFill="1" applyAlignment="1">
      <alignment horizontal="center" vertical="center" wrapText="1"/>
    </xf>
    <xf numFmtId="0" fontId="8" fillId="0" borderId="0" xfId="6" applyFont="1" applyFill="1" applyAlignment="1">
      <alignment vertical="center" wrapText="1"/>
    </xf>
    <xf numFmtId="0" fontId="8" fillId="0" borderId="0" xfId="6" applyFont="1" applyFill="1" applyBorder="1" applyAlignment="1">
      <alignment horizontal="left" vertical="center"/>
    </xf>
    <xf numFmtId="0" fontId="8" fillId="0" borderId="0" xfId="6" applyFont="1" applyFill="1" applyBorder="1" applyAlignment="1">
      <alignment vertical="center" wrapText="1"/>
    </xf>
    <xf numFmtId="0" fontId="13" fillId="0" borderId="0" xfId="0" applyFont="1" applyFill="1" applyAlignment="1">
      <alignment horizontal="center" vertical="center"/>
    </xf>
    <xf numFmtId="0" fontId="6" fillId="0"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58" fontId="6" fillId="0" borderId="11" xfId="0" quotePrefix="1" applyNumberFormat="1" applyFont="1" applyFill="1" applyBorder="1" applyAlignment="1">
      <alignment horizontal="center" vertical="center"/>
    </xf>
    <xf numFmtId="58" fontId="6" fillId="0" borderId="2" xfId="0" quotePrefix="1" applyNumberFormat="1" applyFont="1" applyFill="1" applyBorder="1" applyAlignment="1">
      <alignment horizontal="center" vertical="center"/>
    </xf>
    <xf numFmtId="58" fontId="6" fillId="0" borderId="3" xfId="0" quotePrefix="1"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17" fillId="0" borderId="0" xfId="0" applyFont="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8" xfId="2" applyFont="1" applyFill="1" applyBorder="1" applyAlignment="1" applyProtection="1">
      <alignment horizontal="center" vertical="center"/>
    </xf>
    <xf numFmtId="0" fontId="6" fillId="11" borderId="11"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9" fillId="0" borderId="10"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8" xfId="0" applyFont="1" applyFill="1" applyBorder="1" applyAlignment="1">
      <alignment horizontal="left" vertical="top"/>
    </xf>
    <xf numFmtId="0" fontId="9" fillId="0" borderId="18" xfId="0" applyFont="1" applyFill="1" applyBorder="1" applyAlignment="1">
      <alignment horizontal="left" vertical="center" wrapText="1"/>
    </xf>
    <xf numFmtId="0" fontId="9" fillId="0" borderId="18" xfId="0" applyFont="1" applyFill="1" applyBorder="1" applyAlignment="1">
      <alignment horizontal="left" vertical="center"/>
    </xf>
    <xf numFmtId="0" fontId="40" fillId="5" borderId="26" xfId="0" applyFont="1" applyFill="1" applyBorder="1" applyAlignment="1">
      <alignment horizontal="center" vertical="center"/>
    </xf>
    <xf numFmtId="0" fontId="9" fillId="0" borderId="9" xfId="0" applyFont="1" applyFill="1" applyBorder="1" applyAlignment="1">
      <alignment horizontal="left" wrapText="1"/>
    </xf>
    <xf numFmtId="0" fontId="9" fillId="0" borderId="0" xfId="0" applyFont="1" applyFill="1" applyBorder="1" applyAlignment="1">
      <alignment horizontal="left"/>
    </xf>
    <xf numFmtId="0" fontId="9" fillId="0" borderId="7" xfId="0" applyFont="1" applyFill="1" applyBorder="1" applyAlignment="1">
      <alignment horizontal="left"/>
    </xf>
    <xf numFmtId="0" fontId="40" fillId="5" borderId="18" xfId="0" applyFont="1" applyFill="1" applyBorder="1" applyAlignment="1">
      <alignment horizontal="center" vertical="center"/>
    </xf>
    <xf numFmtId="0" fontId="6" fillId="0" borderId="1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0" fontId="9" fillId="0" borderId="27" xfId="0" applyFont="1" applyFill="1" applyBorder="1" applyAlignment="1">
      <alignment horizontal="left" vertical="center" wrapText="1"/>
    </xf>
    <xf numFmtId="0" fontId="9" fillId="0" borderId="27"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6" fillId="0" borderId="1"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9"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6" fillId="0" borderId="10" xfId="2" applyFont="1" applyFill="1" applyBorder="1" applyAlignment="1" applyProtection="1">
      <alignment horizontal="center" vertical="center"/>
    </xf>
    <xf numFmtId="0" fontId="6" fillId="0" borderId="6" xfId="2" applyFont="1" applyFill="1" applyBorder="1" applyAlignment="1" applyProtection="1">
      <alignment horizontal="center" vertical="center"/>
    </xf>
    <xf numFmtId="0" fontId="6" fillId="0" borderId="8" xfId="2" applyFont="1" applyFill="1" applyBorder="1" applyAlignment="1" applyProtection="1">
      <alignment horizontal="center" vertical="center"/>
    </xf>
    <xf numFmtId="0" fontId="9" fillId="0" borderId="1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1" xfId="0" applyFont="1" applyFill="1" applyBorder="1" applyAlignment="1">
      <alignment horizontal="left" wrapText="1"/>
    </xf>
    <xf numFmtId="0" fontId="9" fillId="0" borderId="4" xfId="0" applyFont="1" applyFill="1" applyBorder="1" applyAlignment="1">
      <alignment horizontal="left"/>
    </xf>
    <xf numFmtId="0" fontId="9" fillId="0" borderId="5" xfId="0" applyFont="1" applyFill="1" applyBorder="1" applyAlignment="1">
      <alignment horizontal="left"/>
    </xf>
    <xf numFmtId="0" fontId="9" fillId="0" borderId="10" xfId="0" applyFont="1" applyFill="1" applyBorder="1" applyAlignment="1">
      <alignment vertical="top" wrapText="1"/>
    </xf>
    <xf numFmtId="0" fontId="9" fillId="0" borderId="6" xfId="0" applyFont="1" applyFill="1" applyBorder="1" applyAlignment="1">
      <alignment vertical="top"/>
    </xf>
    <xf numFmtId="0" fontId="9" fillId="0" borderId="8" xfId="0" applyFont="1" applyFill="1" applyBorder="1" applyAlignment="1">
      <alignment vertical="top"/>
    </xf>
    <xf numFmtId="0" fontId="7" fillId="0" borderId="0" xfId="0" applyFont="1" applyFill="1" applyAlignment="1">
      <alignment horizontal="left" vertical="center"/>
    </xf>
    <xf numFmtId="0" fontId="9" fillId="0" borderId="0" xfId="0" applyFont="1" applyBorder="1" applyAlignment="1">
      <alignment horizontal="center" vertical="center" wrapText="1"/>
    </xf>
    <xf numFmtId="0" fontId="7" fillId="0" borderId="0" xfId="0" applyFont="1" applyFill="1" applyAlignment="1">
      <alignment horizontal="center" vertical="center"/>
    </xf>
    <xf numFmtId="0" fontId="23" fillId="0" borderId="0" xfId="0" applyFont="1" applyFill="1" applyAlignment="1">
      <alignment horizontal="center" vertical="center"/>
    </xf>
    <xf numFmtId="0" fontId="8" fillId="0" borderId="24" xfId="0" applyFont="1" applyFill="1" applyBorder="1" applyAlignment="1">
      <alignment horizontal="right" vertical="center"/>
    </xf>
    <xf numFmtId="0" fontId="8" fillId="0" borderId="25" xfId="0" applyFont="1" applyFill="1" applyBorder="1" applyAlignment="1">
      <alignment horizontal="right" vertical="center"/>
    </xf>
    <xf numFmtId="0" fontId="8" fillId="0" borderId="153" xfId="0" applyFont="1" applyFill="1" applyBorder="1" applyAlignment="1">
      <alignment horizontal="center" vertical="center"/>
    </xf>
    <xf numFmtId="0" fontId="8" fillId="0" borderId="154" xfId="0" applyFont="1" applyFill="1" applyBorder="1" applyAlignment="1">
      <alignment horizontal="center" vertical="center"/>
    </xf>
    <xf numFmtId="0" fontId="8" fillId="0" borderId="155"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42" xfId="0" applyFont="1" applyFill="1" applyBorder="1" applyAlignment="1">
      <alignment horizontal="center" vertical="center"/>
    </xf>
    <xf numFmtId="0" fontId="8" fillId="0" borderId="143" xfId="0" applyFont="1" applyFill="1" applyBorder="1" applyAlignment="1">
      <alignment horizontal="center" vertical="center"/>
    </xf>
    <xf numFmtId="0" fontId="8" fillId="0" borderId="162" xfId="0" applyFont="1" applyFill="1" applyBorder="1" applyAlignment="1">
      <alignment horizontal="center" vertical="center"/>
    </xf>
    <xf numFmtId="0" fontId="8" fillId="0" borderId="163" xfId="0" applyFont="1" applyFill="1" applyBorder="1" applyAlignment="1">
      <alignment horizontal="center" vertical="center"/>
    </xf>
    <xf numFmtId="0" fontId="8" fillId="15" borderId="40" xfId="0" applyFont="1" applyFill="1" applyBorder="1" applyAlignment="1">
      <alignment horizontal="center" vertical="center"/>
    </xf>
    <xf numFmtId="0" fontId="8" fillId="15" borderId="160" xfId="0" applyFont="1" applyFill="1" applyBorder="1" applyAlignment="1">
      <alignment horizontal="center" vertical="center"/>
    </xf>
    <xf numFmtId="0" fontId="8" fillId="15" borderId="42" xfId="0" applyFont="1" applyFill="1" applyBorder="1" applyAlignment="1">
      <alignment horizontal="center" vertical="center"/>
    </xf>
    <xf numFmtId="0" fontId="8" fillId="15" borderId="51" xfId="0" applyFont="1" applyFill="1" applyBorder="1" applyAlignment="1">
      <alignment horizontal="center" vertical="center"/>
    </xf>
    <xf numFmtId="0" fontId="8" fillId="0" borderId="86" xfId="0" applyFont="1" applyFill="1" applyBorder="1" applyAlignment="1">
      <alignment horizontal="right" vertical="center"/>
    </xf>
    <xf numFmtId="0" fontId="8" fillId="0" borderId="88" xfId="0" applyFont="1" applyFill="1" applyBorder="1" applyAlignment="1">
      <alignment horizontal="right" vertical="center"/>
    </xf>
    <xf numFmtId="0" fontId="8" fillId="0" borderId="125" xfId="0" applyFont="1" applyFill="1" applyBorder="1" applyAlignment="1">
      <alignment horizontal="center" vertical="center" textRotation="255"/>
    </xf>
    <xf numFmtId="0" fontId="8" fillId="0" borderId="104" xfId="0" applyFont="1" applyFill="1" applyBorder="1" applyAlignment="1">
      <alignment horizontal="center" vertical="center" textRotation="255"/>
    </xf>
    <xf numFmtId="0" fontId="8" fillId="0" borderId="59" xfId="0" applyFont="1" applyFill="1" applyBorder="1" applyAlignment="1">
      <alignment horizontal="center" vertical="center" textRotation="255"/>
    </xf>
    <xf numFmtId="0" fontId="8" fillId="0" borderId="124"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125" xfId="0" applyFont="1" applyFill="1" applyBorder="1" applyAlignment="1">
      <alignment horizontal="center" vertical="center" textRotation="255" wrapText="1"/>
    </xf>
    <xf numFmtId="0" fontId="8" fillId="0" borderId="104" xfId="0" applyFont="1" applyFill="1" applyBorder="1" applyAlignment="1">
      <alignment horizontal="center" vertical="center" textRotation="255" wrapText="1"/>
    </xf>
    <xf numFmtId="0" fontId="8" fillId="0" borderId="59" xfId="0" applyFont="1" applyFill="1" applyBorder="1" applyAlignment="1">
      <alignment horizontal="center" vertical="center" textRotation="255" wrapText="1"/>
    </xf>
    <xf numFmtId="0" fontId="8" fillId="0" borderId="124"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3" xfId="0" applyNumberFormat="1" applyFont="1" applyFill="1" applyBorder="1" applyAlignment="1">
      <alignment horizontal="center" vertical="center"/>
    </xf>
    <xf numFmtId="0" fontId="8" fillId="0" borderId="224" xfId="0" applyNumberFormat="1" applyFont="1" applyFill="1" applyBorder="1" applyAlignment="1">
      <alignment horizontal="center" vertical="center"/>
    </xf>
    <xf numFmtId="0" fontId="8" fillId="0" borderId="225" xfId="0" applyNumberFormat="1" applyFont="1" applyFill="1" applyBorder="1" applyAlignment="1">
      <alignment horizontal="center" vertical="center"/>
    </xf>
    <xf numFmtId="0" fontId="9" fillId="0" borderId="0" xfId="0" applyFont="1" applyFill="1" applyAlignment="1">
      <alignment horizontal="right" vertical="center"/>
    </xf>
    <xf numFmtId="38" fontId="9" fillId="0" borderId="62" xfId="3" applyFont="1" applyFill="1" applyBorder="1" applyAlignment="1">
      <alignment horizontal="center" vertical="center" shrinkToFit="1"/>
    </xf>
    <xf numFmtId="38" fontId="9" fillId="0" borderId="34" xfId="3" applyFont="1" applyFill="1" applyBorder="1" applyAlignment="1">
      <alignment horizontal="center" vertical="center" shrinkToFit="1"/>
    </xf>
    <xf numFmtId="38" fontId="9" fillId="0" borderId="32" xfId="3" applyFont="1" applyFill="1" applyBorder="1" applyAlignment="1">
      <alignment horizontal="center" vertical="center" shrinkToFit="1"/>
    </xf>
    <xf numFmtId="38" fontId="9" fillId="0" borderId="63" xfId="3" applyFont="1" applyFill="1" applyBorder="1" applyAlignment="1">
      <alignment horizontal="center" vertical="center" shrinkToFit="1"/>
    </xf>
    <xf numFmtId="188" fontId="9" fillId="18" borderId="93" xfId="0" applyNumberFormat="1" applyFont="1" applyFill="1" applyBorder="1" applyAlignment="1">
      <alignment horizontal="center" vertical="center"/>
    </xf>
    <xf numFmtId="188" fontId="9" fillId="9" borderId="26" xfId="0" applyNumberFormat="1" applyFont="1" applyFill="1" applyBorder="1" applyAlignment="1">
      <alignment horizontal="center" vertical="center"/>
    </xf>
    <xf numFmtId="0" fontId="8" fillId="0" borderId="0" xfId="6" applyFont="1" applyFill="1" applyBorder="1" applyAlignment="1">
      <alignment horizontal="left" vertical="center" wrapText="1"/>
    </xf>
    <xf numFmtId="0" fontId="54" fillId="0" borderId="0" xfId="6" applyFont="1" applyFill="1" applyAlignment="1">
      <alignment horizontal="center" vertical="center"/>
    </xf>
    <xf numFmtId="0" fontId="8" fillId="2" borderId="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62"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115"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5" xfId="0" applyFont="1" applyFill="1" applyBorder="1" applyAlignment="1">
      <alignment horizontal="center" vertical="center" shrinkToFit="1"/>
    </xf>
    <xf numFmtId="181" fontId="8" fillId="0" borderId="18" xfId="0" applyNumberFormat="1" applyFont="1" applyFill="1" applyBorder="1" applyAlignment="1">
      <alignment horizontal="center" vertical="center" wrapText="1"/>
    </xf>
    <xf numFmtId="181" fontId="8" fillId="11" borderId="18" xfId="0" applyNumberFormat="1" applyFont="1" applyFill="1" applyBorder="1" applyAlignment="1">
      <alignment horizontal="center" vertical="center" wrapText="1"/>
    </xf>
    <xf numFmtId="181" fontId="8" fillId="11" borderId="135" xfId="0" applyNumberFormat="1" applyFont="1" applyFill="1" applyBorder="1" applyAlignment="1">
      <alignment horizontal="center" vertical="center" wrapText="1"/>
    </xf>
    <xf numFmtId="0" fontId="27" fillId="5" borderId="33" xfId="0" applyFont="1" applyFill="1" applyBorder="1" applyAlignment="1">
      <alignment horizontal="center" vertical="center"/>
    </xf>
    <xf numFmtId="0" fontId="27" fillId="5" borderId="3" xfId="0" applyFont="1" applyFill="1" applyBorder="1" applyAlignment="1">
      <alignment horizontal="center" vertical="center"/>
    </xf>
    <xf numFmtId="181" fontId="8" fillId="0" borderId="1" xfId="0" applyNumberFormat="1" applyFont="1" applyFill="1" applyBorder="1" applyAlignment="1">
      <alignment horizontal="center" vertical="center"/>
    </xf>
    <xf numFmtId="181" fontId="8" fillId="0" borderId="4" xfId="0" applyNumberFormat="1" applyFont="1" applyFill="1" applyBorder="1" applyAlignment="1">
      <alignment horizontal="center" vertical="center"/>
    </xf>
    <xf numFmtId="181" fontId="8" fillId="0" borderId="9" xfId="0" applyNumberFormat="1" applyFont="1" applyFill="1" applyBorder="1" applyAlignment="1">
      <alignment horizontal="center" vertical="center"/>
    </xf>
    <xf numFmtId="181" fontId="8" fillId="0" borderId="0" xfId="0" applyNumberFormat="1" applyFont="1" applyFill="1" applyBorder="1" applyAlignment="1">
      <alignment horizontal="center" vertical="center"/>
    </xf>
    <xf numFmtId="181" fontId="8" fillId="0" borderId="10" xfId="0" applyNumberFormat="1" applyFont="1" applyFill="1" applyBorder="1" applyAlignment="1">
      <alignment horizontal="center" vertical="center"/>
    </xf>
    <xf numFmtId="181" fontId="8" fillId="0" borderId="6" xfId="0" applyNumberFormat="1" applyFont="1" applyFill="1" applyBorder="1" applyAlignment="1">
      <alignment horizontal="center" vertical="center"/>
    </xf>
    <xf numFmtId="188" fontId="9" fillId="9" borderId="1" xfId="0" applyNumberFormat="1" applyFont="1" applyFill="1" applyBorder="1" applyAlignment="1">
      <alignment horizontal="center" vertical="center"/>
    </xf>
    <xf numFmtId="188" fontId="9" fillId="9" borderId="4" xfId="0" applyNumberFormat="1" applyFont="1" applyFill="1" applyBorder="1" applyAlignment="1">
      <alignment horizontal="center" vertical="center"/>
    </xf>
    <xf numFmtId="188" fontId="9" fillId="9" borderId="5" xfId="0" applyNumberFormat="1" applyFont="1" applyFill="1" applyBorder="1" applyAlignment="1">
      <alignment horizontal="center" vertical="center"/>
    </xf>
    <xf numFmtId="188" fontId="9" fillId="9" borderId="9" xfId="0" applyNumberFormat="1" applyFont="1" applyFill="1" applyBorder="1" applyAlignment="1">
      <alignment horizontal="center" vertical="center"/>
    </xf>
    <xf numFmtId="188" fontId="9" fillId="9" borderId="0" xfId="0" applyNumberFormat="1" applyFont="1" applyFill="1" applyBorder="1" applyAlignment="1">
      <alignment horizontal="center" vertical="center"/>
    </xf>
    <xf numFmtId="188" fontId="9" fillId="9" borderId="7" xfId="0" applyNumberFormat="1" applyFont="1" applyFill="1" applyBorder="1" applyAlignment="1">
      <alignment horizontal="center" vertical="center"/>
    </xf>
    <xf numFmtId="188" fontId="9" fillId="9" borderId="20" xfId="0" applyNumberFormat="1" applyFont="1" applyFill="1" applyBorder="1" applyAlignment="1">
      <alignment horizontal="center" vertical="center"/>
    </xf>
    <xf numFmtId="188" fontId="9" fillId="9" borderId="21" xfId="0" applyNumberFormat="1" applyFont="1" applyFill="1" applyBorder="1" applyAlignment="1">
      <alignment horizontal="center" vertical="center"/>
    </xf>
    <xf numFmtId="188" fontId="9" fillId="9" borderId="22" xfId="0" applyNumberFormat="1" applyFont="1" applyFill="1" applyBorder="1" applyAlignment="1">
      <alignment horizontal="center" vertical="center"/>
    </xf>
    <xf numFmtId="188" fontId="9" fillId="18" borderId="1" xfId="0" applyNumberFormat="1" applyFont="1" applyFill="1" applyBorder="1" applyAlignment="1">
      <alignment horizontal="center" vertical="center"/>
    </xf>
    <xf numFmtId="188" fontId="9" fillId="18" borderId="4" xfId="0" applyNumberFormat="1" applyFont="1" applyFill="1" applyBorder="1" applyAlignment="1">
      <alignment horizontal="center" vertical="center"/>
    </xf>
    <xf numFmtId="188" fontId="9" fillId="18" borderId="5" xfId="0" applyNumberFormat="1" applyFont="1" applyFill="1" applyBorder="1" applyAlignment="1">
      <alignment horizontal="center" vertical="center"/>
    </xf>
    <xf numFmtId="188" fontId="9" fillId="18" borderId="9" xfId="0" applyNumberFormat="1" applyFont="1" applyFill="1" applyBorder="1" applyAlignment="1">
      <alignment horizontal="center" vertical="center"/>
    </xf>
    <xf numFmtId="188" fontId="9" fillId="18" borderId="0" xfId="0" applyNumberFormat="1" applyFont="1" applyFill="1" applyBorder="1" applyAlignment="1">
      <alignment horizontal="center" vertical="center"/>
    </xf>
    <xf numFmtId="188" fontId="9" fillId="18" borderId="7" xfId="0" applyNumberFormat="1" applyFont="1" applyFill="1" applyBorder="1" applyAlignment="1">
      <alignment horizontal="center" vertical="center"/>
    </xf>
    <xf numFmtId="188" fontId="9" fillId="18" borderId="20" xfId="0" applyNumberFormat="1" applyFont="1" applyFill="1" applyBorder="1" applyAlignment="1">
      <alignment horizontal="center" vertical="center"/>
    </xf>
    <xf numFmtId="188" fontId="9" fillId="18" borderId="21" xfId="0" applyNumberFormat="1" applyFont="1" applyFill="1" applyBorder="1" applyAlignment="1">
      <alignment horizontal="center" vertical="center"/>
    </xf>
    <xf numFmtId="188" fontId="9" fillId="18" borderId="22" xfId="0" applyNumberFormat="1" applyFont="1" applyFill="1" applyBorder="1" applyAlignment="1">
      <alignment horizontal="center" vertical="center"/>
    </xf>
    <xf numFmtId="38" fontId="9" fillId="0" borderId="90" xfId="3" applyFont="1" applyFill="1" applyBorder="1" applyAlignment="1">
      <alignment horizontal="center" vertical="center" shrinkToFit="1"/>
    </xf>
    <xf numFmtId="38" fontId="9" fillId="0" borderId="91" xfId="3" applyFont="1" applyFill="1" applyBorder="1" applyAlignment="1">
      <alignment horizontal="center" vertical="center" shrinkToFit="1"/>
    </xf>
    <xf numFmtId="38" fontId="9" fillId="0" borderId="174" xfId="3" applyFont="1" applyFill="1" applyBorder="1" applyAlignment="1">
      <alignment horizontal="center" vertical="center" shrinkToFit="1"/>
    </xf>
    <xf numFmtId="188" fontId="9" fillId="18" borderId="26" xfId="0" applyNumberFormat="1" applyFont="1" applyFill="1" applyBorder="1" applyAlignment="1">
      <alignment horizontal="center" vertical="center"/>
    </xf>
    <xf numFmtId="188" fontId="9" fillId="9" borderId="95" xfId="0" applyNumberFormat="1" applyFont="1" applyFill="1" applyBorder="1" applyAlignment="1">
      <alignment horizontal="center" vertical="center"/>
    </xf>
    <xf numFmtId="188" fontId="9" fillId="9" borderId="96" xfId="0" applyNumberFormat="1" applyFont="1" applyFill="1" applyBorder="1" applyAlignment="1">
      <alignment horizontal="center" vertical="center"/>
    </xf>
    <xf numFmtId="188" fontId="9" fillId="9" borderId="97" xfId="0" applyNumberFormat="1" applyFont="1" applyFill="1" applyBorder="1" applyAlignment="1">
      <alignment horizontal="center" vertical="center"/>
    </xf>
    <xf numFmtId="188" fontId="9" fillId="18" borderId="217" xfId="0" applyNumberFormat="1" applyFont="1" applyFill="1" applyBorder="1" applyAlignment="1">
      <alignment horizontal="center" vertical="center"/>
    </xf>
    <xf numFmtId="0" fontId="9" fillId="12" borderId="129" xfId="0" applyNumberFormat="1" applyFont="1" applyFill="1" applyBorder="1" applyAlignment="1">
      <alignment horizontal="center" vertical="center"/>
    </xf>
    <xf numFmtId="0" fontId="9" fillId="12" borderId="130" xfId="0" applyNumberFormat="1" applyFont="1" applyFill="1" applyBorder="1" applyAlignment="1">
      <alignment horizontal="center" vertical="center"/>
    </xf>
    <xf numFmtId="0" fontId="9" fillId="12" borderId="134" xfId="0" applyNumberFormat="1" applyFont="1" applyFill="1" applyBorder="1" applyAlignment="1">
      <alignment horizontal="center" vertical="center"/>
    </xf>
    <xf numFmtId="9" fontId="9" fillId="19" borderId="129" xfId="3" applyNumberFormat="1" applyFont="1" applyFill="1" applyBorder="1" applyAlignment="1">
      <alignment horizontal="center" vertical="center"/>
    </xf>
    <xf numFmtId="9" fontId="9" fillId="19" borderId="130" xfId="3" applyNumberFormat="1" applyFont="1" applyFill="1" applyBorder="1" applyAlignment="1">
      <alignment horizontal="center" vertical="center"/>
    </xf>
    <xf numFmtId="9" fontId="9" fillId="19" borderId="134" xfId="3" applyNumberFormat="1" applyFont="1" applyFill="1" applyBorder="1" applyAlignment="1">
      <alignment horizontal="center" vertical="center"/>
    </xf>
    <xf numFmtId="0" fontId="9" fillId="12" borderId="95" xfId="0" applyNumberFormat="1" applyFont="1" applyFill="1" applyBorder="1" applyAlignment="1">
      <alignment horizontal="center" vertical="center"/>
    </xf>
    <xf numFmtId="0" fontId="9" fillId="12" borderId="96" xfId="0" applyNumberFormat="1" applyFont="1" applyFill="1" applyBorder="1" applyAlignment="1">
      <alignment horizontal="center" vertical="center"/>
    </xf>
    <xf numFmtId="0" fontId="9" fillId="12" borderId="97" xfId="0" applyNumberFormat="1" applyFont="1" applyFill="1" applyBorder="1" applyAlignment="1">
      <alignment horizontal="center" vertical="center"/>
    </xf>
    <xf numFmtId="9" fontId="9" fillId="19" borderId="95" xfId="3" applyNumberFormat="1" applyFont="1" applyFill="1" applyBorder="1" applyAlignment="1">
      <alignment horizontal="center" vertical="center"/>
    </xf>
    <xf numFmtId="9" fontId="9" fillId="19" borderId="96" xfId="3" applyNumberFormat="1" applyFont="1" applyFill="1" applyBorder="1" applyAlignment="1">
      <alignment horizontal="center" vertical="center"/>
    </xf>
    <xf numFmtId="9" fontId="9" fillId="19" borderId="97" xfId="3" applyNumberFormat="1" applyFont="1" applyFill="1" applyBorder="1" applyAlignment="1">
      <alignment horizontal="center" vertical="center"/>
    </xf>
    <xf numFmtId="0" fontId="9" fillId="12" borderId="1" xfId="0" applyNumberFormat="1" applyFont="1" applyFill="1" applyBorder="1" applyAlignment="1">
      <alignment horizontal="center" vertical="center"/>
    </xf>
    <xf numFmtId="0" fontId="9" fillId="12" borderId="4" xfId="0" applyNumberFormat="1" applyFont="1" applyFill="1" applyBorder="1" applyAlignment="1">
      <alignment horizontal="center" vertical="center"/>
    </xf>
    <xf numFmtId="0" fontId="9" fillId="12" borderId="5" xfId="0" applyNumberFormat="1" applyFont="1" applyFill="1" applyBorder="1" applyAlignment="1">
      <alignment horizontal="center" vertical="center"/>
    </xf>
    <xf numFmtId="9" fontId="9" fillId="19" borderId="1" xfId="3" applyNumberFormat="1" applyFont="1" applyFill="1" applyBorder="1" applyAlignment="1">
      <alignment horizontal="center" vertical="center"/>
    </xf>
    <xf numFmtId="9" fontId="9" fillId="19" borderId="4" xfId="3" applyNumberFormat="1" applyFont="1" applyFill="1" applyBorder="1" applyAlignment="1">
      <alignment horizontal="center" vertical="center"/>
    </xf>
    <xf numFmtId="9" fontId="9" fillId="19" borderId="5" xfId="3" applyNumberFormat="1" applyFont="1" applyFill="1" applyBorder="1" applyAlignment="1">
      <alignment horizontal="center" vertical="center"/>
    </xf>
    <xf numFmtId="0" fontId="7" fillId="0" borderId="4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9" fillId="12" borderId="46" xfId="0" applyNumberFormat="1" applyFont="1" applyFill="1" applyBorder="1" applyAlignment="1">
      <alignment horizontal="center" vertical="center"/>
    </xf>
    <xf numFmtId="0" fontId="9" fillId="12" borderId="44" xfId="0" applyNumberFormat="1" applyFont="1" applyFill="1" applyBorder="1" applyAlignment="1">
      <alignment horizontal="center" vertical="center"/>
    </xf>
    <xf numFmtId="0" fontId="9" fillId="12" borderId="45" xfId="0" applyNumberFormat="1" applyFont="1" applyFill="1" applyBorder="1" applyAlignment="1">
      <alignment horizontal="center" vertical="center"/>
    </xf>
    <xf numFmtId="188" fontId="9" fillId="18" borderId="98" xfId="0" applyNumberFormat="1" applyFont="1" applyFill="1" applyBorder="1" applyAlignment="1">
      <alignment horizontal="center" vertical="center"/>
    </xf>
    <xf numFmtId="188" fontId="9" fillId="9" borderId="10" xfId="0" applyNumberFormat="1" applyFont="1" applyFill="1" applyBorder="1" applyAlignment="1">
      <alignment horizontal="center" vertical="center"/>
    </xf>
    <xf numFmtId="188" fontId="9" fillId="9" borderId="6" xfId="0" applyNumberFormat="1" applyFont="1" applyFill="1" applyBorder="1" applyAlignment="1">
      <alignment horizontal="center" vertical="center"/>
    </xf>
    <xf numFmtId="188" fontId="9" fillId="9" borderId="8" xfId="0" applyNumberFormat="1" applyFont="1" applyFill="1" applyBorder="1" applyAlignment="1">
      <alignment horizontal="center" vertical="center"/>
    </xf>
    <xf numFmtId="0" fontId="7" fillId="0" borderId="3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88" fontId="9" fillId="18" borderId="10" xfId="0" applyNumberFormat="1" applyFont="1" applyFill="1" applyBorder="1" applyAlignment="1">
      <alignment horizontal="center" vertical="center"/>
    </xf>
    <xf numFmtId="188" fontId="9" fillId="18" borderId="6" xfId="0" applyNumberFormat="1" applyFont="1" applyFill="1" applyBorder="1" applyAlignment="1">
      <alignment horizontal="center" vertical="center"/>
    </xf>
    <xf numFmtId="188" fontId="9" fillId="18" borderId="8" xfId="0" applyNumberFormat="1" applyFont="1" applyFill="1" applyBorder="1" applyAlignment="1">
      <alignment horizontal="center" vertical="center"/>
    </xf>
    <xf numFmtId="38" fontId="9" fillId="0" borderId="92" xfId="3" applyFont="1" applyFill="1" applyBorder="1" applyAlignment="1">
      <alignment horizontal="center" vertical="center" shrinkToFit="1"/>
    </xf>
    <xf numFmtId="0" fontId="12" fillId="5" borderId="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71" xfId="0" applyFont="1" applyFill="1" applyBorder="1" applyAlignment="1">
      <alignment horizontal="center" vertical="center" wrapText="1"/>
    </xf>
    <xf numFmtId="0" fontId="12" fillId="5" borderId="97"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8" fillId="5" borderId="1" xfId="0" applyFont="1" applyFill="1" applyBorder="1" applyAlignment="1">
      <alignment horizontal="center" vertical="center" wrapText="1" shrinkToFit="1"/>
    </xf>
    <xf numFmtId="0" fontId="8" fillId="5" borderId="10" xfId="0" applyFont="1" applyFill="1" applyBorder="1" applyAlignment="1">
      <alignment horizontal="center" vertical="center" wrapText="1" shrinkToFit="1"/>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6" xfId="0" applyNumberFormat="1" applyFont="1" applyFill="1" applyBorder="1" applyAlignment="1">
      <alignment horizontal="center" vertical="center"/>
    </xf>
    <xf numFmtId="188" fontId="9" fillId="18" borderId="109" xfId="0" applyNumberFormat="1" applyFont="1" applyFill="1" applyBorder="1" applyAlignment="1">
      <alignment horizontal="center" vertical="center"/>
    </xf>
    <xf numFmtId="188" fontId="9" fillId="18" borderId="40" xfId="0" applyNumberFormat="1" applyFont="1" applyFill="1" applyBorder="1" applyAlignment="1">
      <alignment horizontal="center" vertical="center"/>
    </xf>
    <xf numFmtId="188" fontId="9" fillId="18" borderId="133" xfId="0" applyNumberFormat="1" applyFont="1" applyFill="1" applyBorder="1" applyAlignment="1">
      <alignment horizontal="center" vertical="center"/>
    </xf>
    <xf numFmtId="185" fontId="9" fillId="18" borderId="95" xfId="0" applyNumberFormat="1" applyFont="1" applyFill="1" applyBorder="1" applyAlignment="1">
      <alignment horizontal="center" vertical="center"/>
    </xf>
    <xf numFmtId="185" fontId="9" fillId="18" borderId="96" xfId="0" applyNumberFormat="1" applyFont="1" applyFill="1" applyBorder="1" applyAlignment="1">
      <alignment horizontal="center" vertical="center"/>
    </xf>
    <xf numFmtId="185" fontId="9" fillId="18" borderId="97" xfId="0" applyNumberFormat="1" applyFont="1" applyFill="1" applyBorder="1" applyAlignment="1">
      <alignment horizontal="center" vertical="center"/>
    </xf>
    <xf numFmtId="185" fontId="9" fillId="18" borderId="20" xfId="0" applyNumberFormat="1" applyFont="1" applyFill="1" applyBorder="1" applyAlignment="1">
      <alignment horizontal="center" vertical="center"/>
    </xf>
    <xf numFmtId="185" fontId="9" fillId="18" borderId="21" xfId="0" applyNumberFormat="1" applyFont="1" applyFill="1" applyBorder="1" applyAlignment="1">
      <alignment horizontal="center" vertical="center"/>
    </xf>
    <xf numFmtId="185" fontId="9" fillId="18" borderId="22" xfId="0" applyNumberFormat="1" applyFont="1" applyFill="1" applyBorder="1" applyAlignment="1">
      <alignment horizontal="center" vertical="center"/>
    </xf>
    <xf numFmtId="38" fontId="9" fillId="4" borderId="90" xfId="3" applyFont="1" applyFill="1" applyBorder="1" applyAlignment="1">
      <alignment horizontal="center" vertical="center" wrapText="1"/>
    </xf>
    <xf numFmtId="38" fontId="9" fillId="4" borderId="91" xfId="3" applyFont="1" applyFill="1" applyBorder="1" applyAlignment="1">
      <alignment horizontal="center" vertical="center" wrapText="1"/>
    </xf>
    <xf numFmtId="38" fontId="9" fillId="4" borderId="92" xfId="3"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8" fillId="13" borderId="1" xfId="0" applyFont="1" applyFill="1" applyBorder="1" applyAlignment="1">
      <alignment horizontal="center" vertical="center" textRotation="255"/>
    </xf>
    <xf numFmtId="0" fontId="8" fillId="13" borderId="9" xfId="0" applyFont="1" applyFill="1" applyBorder="1" applyAlignment="1">
      <alignment horizontal="center" vertical="center" textRotation="255"/>
    </xf>
    <xf numFmtId="0" fontId="8" fillId="13" borderId="10" xfId="0" applyFont="1" applyFill="1" applyBorder="1" applyAlignment="1">
      <alignment horizontal="center" vertical="center" textRotation="255"/>
    </xf>
    <xf numFmtId="0" fontId="9" fillId="4" borderId="46" xfId="0" applyNumberFormat="1" applyFont="1" applyFill="1" applyBorder="1" applyAlignment="1">
      <alignment horizontal="center" vertical="center"/>
    </xf>
    <xf numFmtId="0" fontId="9" fillId="4" borderId="44" xfId="0" applyNumberFormat="1" applyFont="1" applyFill="1" applyBorder="1" applyAlignment="1">
      <alignment horizontal="center" vertical="center"/>
    </xf>
    <xf numFmtId="0" fontId="9" fillId="4" borderId="45" xfId="0" applyNumberFormat="1" applyFont="1" applyFill="1" applyBorder="1" applyAlignment="1">
      <alignment horizontal="center" vertical="center"/>
    </xf>
    <xf numFmtId="0" fontId="8" fillId="13" borderId="24"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8" fillId="5" borderId="60" xfId="0" applyFont="1" applyFill="1" applyBorder="1" applyAlignment="1">
      <alignment horizontal="center" vertical="center" wrapText="1" justifyLastLine="1"/>
    </xf>
    <xf numFmtId="0" fontId="8" fillId="5" borderId="9" xfId="0" applyFont="1" applyFill="1" applyBorder="1" applyAlignment="1">
      <alignment horizontal="center" vertical="center" wrapText="1" justifyLastLine="1"/>
    </xf>
    <xf numFmtId="0" fontId="2" fillId="5" borderId="60" xfId="0" applyFont="1" applyFill="1" applyBorder="1" applyAlignment="1">
      <alignment horizontal="center" vertical="center" wrapText="1" shrinkToFit="1"/>
    </xf>
    <xf numFmtId="0" fontId="2" fillId="5" borderId="61" xfId="0" applyFont="1" applyFill="1" applyBorder="1" applyAlignment="1">
      <alignment horizontal="center" vertical="center" wrapText="1" shrinkToFit="1"/>
    </xf>
    <xf numFmtId="0" fontId="2" fillId="5" borderId="10" xfId="0" applyFont="1" applyFill="1" applyBorder="1" applyAlignment="1">
      <alignment horizontal="center" vertical="center" wrapText="1" shrinkToFit="1"/>
    </xf>
    <xf numFmtId="0" fontId="2" fillId="5" borderId="63" xfId="0" applyFont="1" applyFill="1" applyBorder="1" applyAlignment="1">
      <alignment horizontal="center" vertical="center" wrapText="1" shrinkToFit="1"/>
    </xf>
    <xf numFmtId="9" fontId="9" fillId="0" borderId="9" xfId="3" applyNumberFormat="1" applyFont="1" applyFill="1" applyBorder="1" applyAlignment="1">
      <alignment horizontal="center" vertical="center"/>
    </xf>
    <xf numFmtId="9" fontId="9" fillId="0" borderId="0" xfId="3" applyNumberFormat="1" applyFont="1" applyFill="1" applyBorder="1" applyAlignment="1">
      <alignment horizontal="center" vertical="center"/>
    </xf>
    <xf numFmtId="9" fontId="9" fillId="0" borderId="34" xfId="3" applyNumberFormat="1" applyFont="1" applyFill="1" applyBorder="1" applyAlignment="1">
      <alignment horizontal="center" vertical="center"/>
    </xf>
    <xf numFmtId="9" fontId="9" fillId="19" borderId="164" xfId="3" applyNumberFormat="1" applyFont="1" applyFill="1" applyBorder="1" applyAlignment="1">
      <alignment horizontal="center" vertical="center"/>
    </xf>
    <xf numFmtId="9" fontId="9" fillId="19" borderId="165" xfId="3" applyNumberFormat="1" applyFont="1" applyFill="1" applyBorder="1" applyAlignment="1">
      <alignment horizontal="center" vertical="center"/>
    </xf>
    <xf numFmtId="0" fontId="8" fillId="5" borderId="215" xfId="0" applyFont="1" applyFill="1" applyBorder="1" applyAlignment="1">
      <alignment horizontal="center" vertical="center" wrapText="1" shrinkToFit="1"/>
    </xf>
    <xf numFmtId="0" fontId="8" fillId="5" borderId="216" xfId="0" applyFont="1" applyFill="1" applyBorder="1" applyAlignment="1">
      <alignment horizontal="center" vertical="center" wrapText="1" shrinkToFit="1"/>
    </xf>
    <xf numFmtId="0" fontId="9" fillId="13" borderId="46" xfId="0" applyFont="1" applyFill="1" applyBorder="1" applyAlignment="1">
      <alignment horizontal="center" vertical="center" shrinkToFit="1"/>
    </xf>
    <xf numFmtId="0" fontId="9" fillId="13" borderId="44" xfId="0" applyFont="1" applyFill="1" applyBorder="1" applyAlignment="1">
      <alignment horizontal="center" vertical="center" shrinkToFit="1"/>
    </xf>
    <xf numFmtId="0" fontId="9" fillId="13" borderId="45" xfId="0" applyFont="1" applyFill="1" applyBorder="1" applyAlignment="1">
      <alignment horizontal="center" vertical="center" shrinkToFit="1"/>
    </xf>
    <xf numFmtId="0" fontId="9" fillId="0" borderId="164" xfId="0" applyFont="1" applyFill="1" applyBorder="1" applyAlignment="1">
      <alignment horizontal="center" vertical="center" shrinkToFit="1"/>
    </xf>
    <xf numFmtId="0" fontId="9" fillId="0" borderId="165" xfId="0" applyFont="1" applyFill="1" applyBorder="1" applyAlignment="1">
      <alignment horizontal="center" vertical="center" shrinkToFit="1"/>
    </xf>
    <xf numFmtId="0" fontId="9" fillId="0" borderId="166" xfId="0" applyFont="1" applyFill="1" applyBorder="1" applyAlignment="1">
      <alignment horizontal="center" vertical="center" shrinkToFit="1"/>
    </xf>
    <xf numFmtId="0" fontId="9" fillId="4" borderId="1"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9" fillId="4" borderId="5" xfId="0" applyNumberFormat="1" applyFont="1" applyFill="1" applyBorder="1" applyAlignment="1">
      <alignment horizontal="center" vertical="center"/>
    </xf>
    <xf numFmtId="9" fontId="9" fillId="4" borderId="1" xfId="3" applyNumberFormat="1" applyFont="1" applyFill="1" applyBorder="1" applyAlignment="1">
      <alignment horizontal="center" vertical="center"/>
    </xf>
    <xf numFmtId="9" fontId="9" fillId="4" borderId="4" xfId="3" applyNumberFormat="1" applyFont="1" applyFill="1" applyBorder="1" applyAlignment="1">
      <alignment horizontal="center" vertical="center"/>
    </xf>
    <xf numFmtId="9" fontId="9" fillId="4" borderId="5" xfId="3" applyNumberFormat="1" applyFont="1" applyFill="1" applyBorder="1" applyAlignment="1">
      <alignment horizontal="center" vertical="center"/>
    </xf>
    <xf numFmtId="0" fontId="9" fillId="4" borderId="95" xfId="0" applyNumberFormat="1" applyFont="1" applyFill="1" applyBorder="1" applyAlignment="1">
      <alignment horizontal="center" vertical="center"/>
    </xf>
    <xf numFmtId="0" fontId="9" fillId="4" borderId="96" xfId="0" applyNumberFormat="1" applyFont="1" applyFill="1" applyBorder="1" applyAlignment="1">
      <alignment horizontal="center" vertical="center"/>
    </xf>
    <xf numFmtId="0" fontId="9" fillId="4" borderId="97" xfId="0" applyNumberFormat="1" applyFont="1" applyFill="1" applyBorder="1" applyAlignment="1">
      <alignment horizontal="center" vertical="center"/>
    </xf>
    <xf numFmtId="9" fontId="9" fillId="4" borderId="95" xfId="3" applyNumberFormat="1" applyFont="1" applyFill="1" applyBorder="1" applyAlignment="1">
      <alignment horizontal="center" vertical="center"/>
    </xf>
    <xf numFmtId="9" fontId="9" fillId="4" borderId="96" xfId="3" applyNumberFormat="1" applyFont="1" applyFill="1" applyBorder="1" applyAlignment="1">
      <alignment horizontal="center" vertical="center"/>
    </xf>
    <xf numFmtId="9" fontId="9" fillId="4" borderId="97" xfId="3" applyNumberFormat="1" applyFont="1" applyFill="1" applyBorder="1" applyAlignment="1">
      <alignment horizontal="center" vertical="center"/>
    </xf>
    <xf numFmtId="38" fontId="9" fillId="4" borderId="62" xfId="3" applyFont="1" applyFill="1" applyBorder="1" applyAlignment="1">
      <alignment horizontal="center" vertical="center" wrapText="1"/>
    </xf>
    <xf numFmtId="38" fontId="9" fillId="4" borderId="34" xfId="3" applyFont="1" applyFill="1" applyBorder="1" applyAlignment="1">
      <alignment horizontal="center" vertical="center" wrapText="1"/>
    </xf>
    <xf numFmtId="38" fontId="9" fillId="4" borderId="63" xfId="3"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9" xfId="0" applyFont="1" applyFill="1" applyBorder="1" applyAlignment="1">
      <alignment horizontal="center" vertical="center"/>
    </xf>
    <xf numFmtId="32" fontId="8" fillId="0" borderId="0" xfId="0" applyNumberFormat="1" applyFont="1" applyFill="1" applyBorder="1" applyAlignment="1">
      <alignment horizontal="center" vertical="center"/>
    </xf>
    <xf numFmtId="32" fontId="8" fillId="0" borderId="6"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32" fontId="8" fillId="0" borderId="5" xfId="0" applyNumberFormat="1" applyFont="1" applyFill="1" applyBorder="1" applyAlignment="1">
      <alignment horizontal="center" vertical="center"/>
    </xf>
    <xf numFmtId="32" fontId="8" fillId="0" borderId="8" xfId="0" applyNumberFormat="1" applyFont="1" applyFill="1" applyBorder="1" applyAlignment="1">
      <alignment horizontal="center" vertical="center"/>
    </xf>
    <xf numFmtId="0" fontId="8" fillId="14" borderId="4" xfId="0" applyFont="1" applyFill="1" applyBorder="1" applyAlignment="1">
      <alignment horizontal="center" vertical="center"/>
    </xf>
    <xf numFmtId="0" fontId="8" fillId="14" borderId="6" xfId="0" applyFont="1" applyFill="1" applyBorder="1" applyAlignment="1">
      <alignment horizontal="center" vertical="center"/>
    </xf>
    <xf numFmtId="32" fontId="8" fillId="0" borderId="4" xfId="0" applyNumberFormat="1" applyFont="1" applyFill="1" applyBorder="1" applyAlignment="1">
      <alignment horizontal="center" vertical="center"/>
    </xf>
    <xf numFmtId="32" fontId="8" fillId="0" borderId="7" xfId="0" applyNumberFormat="1" applyFont="1" applyFill="1" applyBorder="1" applyAlignment="1">
      <alignment horizontal="center" vertical="center"/>
    </xf>
    <xf numFmtId="0" fontId="8" fillId="9" borderId="11" xfId="0" applyFont="1" applyFill="1" applyBorder="1" applyAlignment="1">
      <alignment horizontal="right" vertical="center"/>
    </xf>
    <xf numFmtId="0" fontId="8" fillId="9" borderId="2" xfId="0" applyFont="1" applyFill="1" applyBorder="1" applyAlignment="1">
      <alignment horizontal="right" vertical="center"/>
    </xf>
    <xf numFmtId="0" fontId="8" fillId="9" borderId="3" xfId="0" applyFont="1" applyFill="1" applyBorder="1" applyAlignment="1">
      <alignment horizontal="right" vertical="center"/>
    </xf>
    <xf numFmtId="0" fontId="8" fillId="9" borderId="18" xfId="0" applyFont="1" applyFill="1" applyBorder="1" applyAlignment="1">
      <alignment horizontal="center" vertical="center"/>
    </xf>
    <xf numFmtId="0" fontId="8" fillId="12" borderId="11" xfId="0" applyFont="1" applyFill="1" applyBorder="1" applyAlignment="1">
      <alignment horizontal="right" vertical="center"/>
    </xf>
    <xf numFmtId="0" fontId="8" fillId="12" borderId="2" xfId="0" applyFont="1" applyFill="1" applyBorder="1" applyAlignment="1">
      <alignment horizontal="right" vertical="center"/>
    </xf>
    <xf numFmtId="0" fontId="8" fillId="12" borderId="3" xfId="0" applyFont="1" applyFill="1" applyBorder="1" applyAlignment="1">
      <alignment horizontal="right" vertical="center"/>
    </xf>
    <xf numFmtId="0" fontId="8" fillId="12" borderId="18" xfId="0" applyFont="1" applyFill="1" applyBorder="1" applyAlignment="1">
      <alignment horizontal="right" vertical="center"/>
    </xf>
    <xf numFmtId="0" fontId="8" fillId="13" borderId="1"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10" xfId="0" applyFont="1" applyFill="1" applyBorder="1" applyAlignment="1">
      <alignment horizontal="center" vertical="center"/>
    </xf>
    <xf numFmtId="0" fontId="8" fillId="13" borderId="8" xfId="0" applyFont="1" applyFill="1" applyBorder="1" applyAlignment="1">
      <alignment horizontal="center" vertical="center"/>
    </xf>
    <xf numFmtId="0" fontId="8" fillId="4" borderId="18" xfId="0" applyFont="1" applyFill="1" applyBorder="1" applyAlignment="1">
      <alignment horizontal="right" vertical="center"/>
    </xf>
    <xf numFmtId="6" fontId="8" fillId="5" borderId="1" xfId="5" applyFont="1" applyFill="1" applyBorder="1" applyAlignment="1">
      <alignment horizontal="center" vertical="center" shrinkToFit="1"/>
    </xf>
    <xf numFmtId="6" fontId="8" fillId="5" borderId="4" xfId="5" applyFont="1" applyFill="1" applyBorder="1" applyAlignment="1">
      <alignment horizontal="center" vertical="center" shrinkToFit="1"/>
    </xf>
    <xf numFmtId="6" fontId="8" fillId="5" borderId="5" xfId="5" applyFont="1" applyFill="1" applyBorder="1" applyAlignment="1">
      <alignment horizontal="center" vertical="center" shrinkToFit="1"/>
    </xf>
    <xf numFmtId="0" fontId="8" fillId="0" borderId="8" xfId="0" applyFont="1" applyFill="1" applyBorder="1" applyAlignment="1">
      <alignment horizontal="center" vertical="center"/>
    </xf>
    <xf numFmtId="0" fontId="86" fillId="0" borderId="24" xfId="0" applyFont="1" applyFill="1" applyBorder="1" applyAlignment="1">
      <alignment horizontal="center" vertical="center"/>
    </xf>
    <xf numFmtId="0" fontId="86" fillId="0" borderId="25" xfId="0" applyFont="1" applyFill="1" applyBorder="1" applyAlignment="1">
      <alignment horizontal="center" vertical="center"/>
    </xf>
    <xf numFmtId="0" fontId="86" fillId="0" borderId="167" xfId="0" applyFont="1" applyFill="1" applyBorder="1" applyAlignment="1">
      <alignment horizontal="center" vertical="center"/>
    </xf>
    <xf numFmtId="0" fontId="9" fillId="4" borderId="9" xfId="0" applyNumberFormat="1" applyFont="1" applyFill="1" applyBorder="1" applyAlignment="1">
      <alignment horizontal="center" vertical="center"/>
    </xf>
    <xf numFmtId="0" fontId="9" fillId="4" borderId="0" xfId="0" applyNumberFormat="1" applyFont="1" applyFill="1" applyBorder="1" applyAlignment="1">
      <alignment horizontal="center" vertical="center"/>
    </xf>
    <xf numFmtId="0" fontId="9" fillId="4" borderId="7" xfId="0" applyNumberFormat="1" applyFont="1" applyFill="1" applyBorder="1" applyAlignment="1">
      <alignment horizontal="center" vertical="center"/>
    </xf>
    <xf numFmtId="0" fontId="9" fillId="4" borderId="10" xfId="0" applyNumberFormat="1" applyFont="1" applyFill="1" applyBorder="1" applyAlignment="1">
      <alignment horizontal="center" vertical="center"/>
    </xf>
    <xf numFmtId="0" fontId="9" fillId="4" borderId="6" xfId="0" applyNumberFormat="1" applyFont="1" applyFill="1" applyBorder="1" applyAlignment="1">
      <alignment horizontal="center" vertical="center"/>
    </xf>
    <xf numFmtId="0" fontId="9" fillId="4" borderId="8"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13" borderId="1" xfId="0" applyFont="1" applyFill="1" applyBorder="1" applyAlignment="1">
      <alignment horizontal="center" vertical="center" textRotation="255" wrapText="1"/>
    </xf>
    <xf numFmtId="0" fontId="8" fillId="13" borderId="9" xfId="0" applyFont="1" applyFill="1" applyBorder="1" applyAlignment="1">
      <alignment horizontal="center" vertical="center" textRotation="255" wrapText="1"/>
    </xf>
    <xf numFmtId="0" fontId="8" fillId="13" borderId="10" xfId="0" applyFont="1" applyFill="1" applyBorder="1" applyAlignment="1">
      <alignment horizontal="center" vertical="center" textRotation="255" wrapText="1"/>
    </xf>
    <xf numFmtId="0" fontId="8" fillId="14" borderId="11" xfId="0" applyFont="1" applyFill="1" applyBorder="1" applyAlignment="1">
      <alignment horizontal="center" vertical="center"/>
    </xf>
    <xf numFmtId="0" fontId="8" fillId="14" borderId="2" xfId="0" applyFont="1" applyFill="1" applyBorder="1" applyAlignment="1">
      <alignment horizontal="center" vertical="center"/>
    </xf>
    <xf numFmtId="0" fontId="9" fillId="13" borderId="11" xfId="0" applyFont="1" applyFill="1" applyBorder="1" applyAlignment="1">
      <alignment horizontal="center" vertical="center" shrinkToFit="1"/>
    </xf>
    <xf numFmtId="0" fontId="9" fillId="13" borderId="2" xfId="0" applyFont="1" applyFill="1" applyBorder="1" applyAlignment="1">
      <alignment horizontal="center" vertical="center" shrinkToFit="1"/>
    </xf>
    <xf numFmtId="0" fontId="9" fillId="13" borderId="3" xfId="0" applyFont="1" applyFill="1" applyBorder="1" applyAlignment="1">
      <alignment horizontal="center" vertical="center" shrinkToFit="1"/>
    </xf>
    <xf numFmtId="0" fontId="8" fillId="12" borderId="2" xfId="0" applyFont="1" applyFill="1" applyBorder="1" applyAlignment="1">
      <alignment horizontal="center" vertical="center" shrinkToFit="1"/>
    </xf>
    <xf numFmtId="0" fontId="8" fillId="12" borderId="3" xfId="0" applyFont="1" applyFill="1" applyBorder="1" applyAlignment="1">
      <alignment horizontal="center" vertical="center" shrinkToFit="1"/>
    </xf>
    <xf numFmtId="0" fontId="8" fillId="4" borderId="1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0" borderId="27"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xf>
    <xf numFmtId="20" fontId="8" fillId="12" borderId="11" xfId="0" applyNumberFormat="1" applyFont="1" applyFill="1" applyBorder="1" applyAlignment="1">
      <alignment horizontal="center" vertical="center"/>
    </xf>
    <xf numFmtId="20" fontId="8" fillId="12" borderId="2" xfId="0" applyNumberFormat="1" applyFont="1" applyFill="1" applyBorder="1" applyAlignment="1">
      <alignment horizontal="center" vertical="center"/>
    </xf>
    <xf numFmtId="0" fontId="8" fillId="12" borderId="18" xfId="0" applyFont="1" applyFill="1" applyBorder="1" applyAlignment="1">
      <alignment horizontal="center" vertical="center"/>
    </xf>
    <xf numFmtId="0" fontId="8" fillId="13" borderId="18" xfId="0" applyFont="1" applyFill="1" applyBorder="1" applyAlignment="1">
      <alignment horizontal="center" vertical="center"/>
    </xf>
    <xf numFmtId="32" fontId="8" fillId="0" borderId="44" xfId="0" applyNumberFormat="1" applyFont="1" applyFill="1" applyBorder="1" applyAlignment="1">
      <alignment horizontal="center" vertical="center"/>
    </xf>
    <xf numFmtId="0" fontId="8" fillId="4" borderId="18" xfId="0" applyFont="1" applyFill="1" applyBorder="1" applyAlignment="1">
      <alignment horizontal="center" vertical="center"/>
    </xf>
    <xf numFmtId="0" fontId="12" fillId="5" borderId="15"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9" fillId="4" borderId="93" xfId="0" applyNumberFormat="1" applyFont="1" applyFill="1" applyBorder="1" applyAlignment="1">
      <alignment horizontal="center" vertical="center"/>
    </xf>
    <xf numFmtId="0" fontId="8" fillId="13" borderId="18" xfId="0" applyFont="1" applyFill="1" applyBorder="1" applyAlignment="1">
      <alignment horizontal="center" vertical="center" textRotation="255" wrapText="1"/>
    </xf>
    <xf numFmtId="183" fontId="8" fillId="0" borderId="18" xfId="0" applyNumberFormat="1" applyFont="1" applyFill="1" applyBorder="1" applyAlignment="1">
      <alignment horizontal="right" vertical="center"/>
    </xf>
    <xf numFmtId="0" fontId="7" fillId="0" borderId="21" xfId="0" applyFont="1" applyFill="1" applyBorder="1" applyAlignment="1">
      <alignment horizontal="left" vertical="center"/>
    </xf>
    <xf numFmtId="0" fontId="8" fillId="13" borderId="125" xfId="0" applyFont="1" applyFill="1" applyBorder="1" applyAlignment="1">
      <alignment horizontal="center" vertical="center"/>
    </xf>
    <xf numFmtId="0" fontId="8" fillId="13" borderId="104" xfId="0" applyFont="1" applyFill="1" applyBorder="1" applyAlignment="1">
      <alignment horizontal="center" vertical="center"/>
    </xf>
    <xf numFmtId="0" fontId="8" fillId="13" borderId="59" xfId="0" applyFont="1" applyFill="1" applyBorder="1" applyAlignment="1">
      <alignment horizontal="center" vertical="center"/>
    </xf>
    <xf numFmtId="0" fontId="8" fillId="13" borderId="37" xfId="0" applyFont="1" applyFill="1" applyBorder="1" applyAlignment="1">
      <alignment horizontal="center" vertical="center"/>
    </xf>
    <xf numFmtId="0" fontId="8" fillId="13" borderId="0" xfId="0" applyFont="1" applyFill="1" applyBorder="1" applyAlignment="1">
      <alignment horizontal="center" vertical="center"/>
    </xf>
    <xf numFmtId="0" fontId="8" fillId="13" borderId="7" xfId="0" applyFont="1" applyFill="1" applyBorder="1" applyAlignment="1">
      <alignment horizontal="center" vertical="center"/>
    </xf>
    <xf numFmtId="0" fontId="8" fillId="4" borderId="113" xfId="0" applyFont="1" applyFill="1" applyBorder="1" applyAlignment="1">
      <alignment horizontal="center" vertical="center" wrapText="1"/>
    </xf>
    <xf numFmtId="0" fontId="8" fillId="4" borderId="119" xfId="0" applyFont="1" applyFill="1" applyBorder="1" applyAlignment="1">
      <alignment horizontal="center" vertical="center" wrapText="1"/>
    </xf>
    <xf numFmtId="0" fontId="8" fillId="4" borderId="120" xfId="0" applyFont="1" applyFill="1" applyBorder="1" applyAlignment="1">
      <alignment horizontal="center" vertical="center" wrapText="1"/>
    </xf>
    <xf numFmtId="0" fontId="9" fillId="5" borderId="95" xfId="0" applyFont="1" applyFill="1" applyBorder="1" applyAlignment="1">
      <alignment horizontal="center" vertical="center" shrinkToFit="1"/>
    </xf>
    <xf numFmtId="0" fontId="9" fillId="5" borderId="96" xfId="0" applyFont="1" applyFill="1" applyBorder="1" applyAlignment="1">
      <alignment horizontal="center" vertical="center" shrinkToFit="1"/>
    </xf>
    <xf numFmtId="0" fontId="9" fillId="5" borderId="97" xfId="0" applyFont="1" applyFill="1" applyBorder="1" applyAlignment="1">
      <alignment horizontal="center" vertical="center" shrinkToFit="1"/>
    </xf>
    <xf numFmtId="0" fontId="8" fillId="13" borderId="104" xfId="0" applyFont="1" applyFill="1" applyBorder="1" applyAlignment="1">
      <alignment horizontal="center" vertical="center" wrapText="1"/>
    </xf>
    <xf numFmtId="0" fontId="8" fillId="13" borderId="59" xfId="0" applyFont="1" applyFill="1" applyBorder="1" applyAlignment="1">
      <alignment horizontal="center" vertical="center" wrapText="1"/>
    </xf>
    <xf numFmtId="9" fontId="9" fillId="0" borderId="126" xfId="3" applyNumberFormat="1" applyFont="1" applyFill="1" applyBorder="1" applyAlignment="1">
      <alignment horizontal="center" vertical="center"/>
    </xf>
    <xf numFmtId="9" fontId="9" fillId="0" borderId="127" xfId="3" applyNumberFormat="1" applyFont="1" applyFill="1" applyBorder="1" applyAlignment="1">
      <alignment horizontal="center" vertical="center"/>
    </xf>
    <xf numFmtId="9" fontId="9" fillId="0" borderId="128" xfId="3"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9" fontId="9" fillId="0" borderId="129" xfId="3" applyNumberFormat="1" applyFont="1" applyFill="1" applyBorder="1" applyAlignment="1">
      <alignment horizontal="center" vertical="center"/>
    </xf>
    <xf numFmtId="9" fontId="9" fillId="0" borderId="130" xfId="3" applyNumberFormat="1" applyFont="1" applyFill="1" applyBorder="1" applyAlignment="1">
      <alignment horizontal="center" vertical="center"/>
    </xf>
    <xf numFmtId="9" fontId="9" fillId="0" borderId="131" xfId="3" applyNumberFormat="1" applyFont="1" applyFill="1" applyBorder="1" applyAlignment="1">
      <alignment horizontal="center" vertical="center"/>
    </xf>
    <xf numFmtId="0" fontId="86" fillId="0" borderId="1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9" fillId="5" borderId="1"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8" fillId="7" borderId="168" xfId="0" applyFont="1" applyFill="1" applyBorder="1" applyAlignment="1">
      <alignment horizontal="center" vertical="center"/>
    </xf>
    <xf numFmtId="0" fontId="8" fillId="7" borderId="169" xfId="0" applyFont="1" applyFill="1" applyBorder="1" applyAlignment="1">
      <alignment horizontal="center" vertical="center"/>
    </xf>
    <xf numFmtId="0" fontId="8" fillId="7" borderId="170" xfId="0" applyFont="1" applyFill="1" applyBorder="1" applyAlignment="1">
      <alignment horizontal="center" vertical="center"/>
    </xf>
    <xf numFmtId="0" fontId="8" fillId="7" borderId="6" xfId="0" applyFont="1" applyFill="1" applyBorder="1" applyAlignment="1">
      <alignment horizontal="center" vertical="center"/>
    </xf>
    <xf numFmtId="0" fontId="24" fillId="0" borderId="140"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99"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5" borderId="18" xfId="0" applyFont="1" applyFill="1" applyBorder="1" applyAlignment="1">
      <alignment horizontal="center" vertical="center" textRotation="255" shrinkToFit="1"/>
    </xf>
    <xf numFmtId="0" fontId="8" fillId="2" borderId="53" xfId="0" applyFont="1" applyFill="1" applyBorder="1" applyAlignment="1">
      <alignment horizontal="center" vertical="center"/>
    </xf>
    <xf numFmtId="0" fontId="8" fillId="2" borderId="55" xfId="0" applyFont="1" applyFill="1" applyBorder="1" applyAlignment="1">
      <alignment horizontal="center" vertical="center"/>
    </xf>
    <xf numFmtId="0" fontId="8" fillId="4" borderId="18" xfId="0" quotePrefix="1" applyFont="1" applyFill="1" applyBorder="1" applyAlignment="1">
      <alignment horizontal="center" vertical="center"/>
    </xf>
    <xf numFmtId="38" fontId="8" fillId="0" borderId="11" xfId="3" applyFont="1" applyFill="1" applyBorder="1" applyAlignment="1">
      <alignment horizontal="right" vertical="center"/>
    </xf>
    <xf numFmtId="38" fontId="8" fillId="0" borderId="2" xfId="3" applyFont="1" applyFill="1" applyBorder="1" applyAlignment="1">
      <alignment horizontal="right" vertical="center"/>
    </xf>
    <xf numFmtId="0" fontId="8" fillId="5" borderId="1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2" borderId="0" xfId="0" applyFont="1" applyFill="1" applyAlignment="1">
      <alignment horizontal="center" vertical="center"/>
    </xf>
    <xf numFmtId="0" fontId="8" fillId="0" borderId="136" xfId="0" applyFont="1" applyFill="1" applyBorder="1" applyAlignment="1">
      <alignment horizontal="center" vertical="center"/>
    </xf>
    <xf numFmtId="0" fontId="8" fillId="0" borderId="137" xfId="0" applyFont="1" applyFill="1" applyBorder="1" applyAlignment="1">
      <alignment horizontal="center" vertical="center"/>
    </xf>
    <xf numFmtId="0" fontId="8" fillId="0" borderId="148"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05" xfId="0" applyFont="1" applyFill="1" applyBorder="1" applyAlignment="1">
      <alignment horizontal="center" vertical="center"/>
    </xf>
    <xf numFmtId="0" fontId="8" fillId="4" borderId="11" xfId="0" applyFont="1" applyFill="1" applyBorder="1" applyAlignment="1">
      <alignment horizontal="right" vertical="center"/>
    </xf>
    <xf numFmtId="0" fontId="8" fillId="4" borderId="2" xfId="0" applyFont="1" applyFill="1" applyBorder="1" applyAlignment="1">
      <alignment horizontal="right" vertical="center"/>
    </xf>
    <xf numFmtId="0" fontId="8" fillId="4" borderId="3" xfId="0" applyFont="1" applyFill="1" applyBorder="1" applyAlignment="1">
      <alignment horizontal="right" vertical="center"/>
    </xf>
    <xf numFmtId="0" fontId="8" fillId="0" borderId="144" xfId="0" applyFont="1" applyFill="1" applyBorder="1" applyAlignment="1">
      <alignment horizontal="center" vertical="center" textRotation="255" shrinkToFit="1"/>
    </xf>
    <xf numFmtId="0" fontId="8" fillId="0" borderId="119" xfId="0" applyFont="1" applyFill="1" applyBorder="1" applyAlignment="1">
      <alignment horizontal="center" vertical="center" textRotation="255" shrinkToFit="1"/>
    </xf>
    <xf numFmtId="0" fontId="8" fillId="0" borderId="114" xfId="0" applyFont="1" applyFill="1" applyBorder="1" applyAlignment="1">
      <alignment horizontal="center" vertical="center" textRotation="255" shrinkToFit="1"/>
    </xf>
    <xf numFmtId="0" fontId="8" fillId="2"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9" fillId="13" borderId="18" xfId="0" applyFont="1" applyFill="1" applyBorder="1" applyAlignment="1">
      <alignment horizontal="center" vertical="center"/>
    </xf>
    <xf numFmtId="0" fontId="8" fillId="0" borderId="1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11" borderId="11"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29" xfId="0" applyFont="1" applyFill="1" applyBorder="1" applyAlignment="1">
      <alignment horizontal="center" vertical="center"/>
    </xf>
    <xf numFmtId="0" fontId="8" fillId="2" borderId="86"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8" fillId="0" borderId="145" xfId="0" applyFont="1" applyFill="1" applyBorder="1" applyAlignment="1">
      <alignment horizontal="center" vertical="center"/>
    </xf>
    <xf numFmtId="0" fontId="8" fillId="0" borderId="146"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11" xfId="0" applyFont="1" applyFill="1" applyBorder="1" applyAlignment="1">
      <alignment horizontal="righ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57" fontId="8" fillId="4" borderId="11" xfId="0" applyNumberFormat="1" applyFont="1" applyFill="1" applyBorder="1" applyAlignment="1">
      <alignment horizontal="center" vertical="center"/>
    </xf>
    <xf numFmtId="57" fontId="8" fillId="4" borderId="2" xfId="0" applyNumberFormat="1" applyFont="1" applyFill="1" applyBorder="1" applyAlignment="1">
      <alignment horizontal="center" vertical="center"/>
    </xf>
    <xf numFmtId="57" fontId="8" fillId="4" borderId="3" xfId="0" applyNumberFormat="1" applyFont="1" applyFill="1" applyBorder="1" applyAlignment="1">
      <alignment horizontal="center" vertical="center"/>
    </xf>
    <xf numFmtId="0" fontId="9" fillId="0" borderId="0" xfId="0" applyFont="1" applyFill="1" applyAlignment="1">
      <alignment vertical="center" wrapText="1"/>
    </xf>
    <xf numFmtId="0" fontId="8" fillId="5" borderId="18" xfId="0" applyFont="1" applyFill="1" applyBorder="1" applyAlignment="1">
      <alignment horizontal="center" vertical="center" wrapText="1" shrinkToFit="1"/>
    </xf>
    <xf numFmtId="0" fontId="8" fillId="13" borderId="1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180" fontId="8" fillId="6" borderId="1" xfId="0" applyNumberFormat="1" applyFont="1" applyFill="1" applyBorder="1" applyAlignment="1">
      <alignment horizontal="center" vertical="center"/>
    </xf>
    <xf numFmtId="180" fontId="8" fillId="6" borderId="12" xfId="0" applyNumberFormat="1" applyFont="1" applyFill="1" applyBorder="1" applyAlignment="1">
      <alignment horizontal="center" vertical="center"/>
    </xf>
    <xf numFmtId="0" fontId="8" fillId="4" borderId="110" xfId="0" applyFont="1" applyFill="1" applyBorder="1" applyAlignment="1">
      <alignment horizontal="center" vertical="center"/>
    </xf>
    <xf numFmtId="0" fontId="8" fillId="4" borderId="111" xfId="0" applyFont="1" applyFill="1" applyBorder="1" applyAlignment="1">
      <alignment horizontal="center" vertical="center"/>
    </xf>
    <xf numFmtId="0" fontId="8" fillId="4" borderId="112" xfId="0" applyFont="1" applyFill="1" applyBorder="1" applyAlignment="1">
      <alignment horizontal="center" vertical="center"/>
    </xf>
    <xf numFmtId="0" fontId="8" fillId="0" borderId="0" xfId="0" applyFont="1" applyFill="1" applyAlignment="1">
      <alignment horizontal="center" vertical="center"/>
    </xf>
    <xf numFmtId="0" fontId="9" fillId="2" borderId="0" xfId="0" applyFont="1" applyFill="1" applyAlignment="1">
      <alignment horizontal="center" vertical="center" shrinkToFit="1"/>
    </xf>
    <xf numFmtId="0" fontId="8" fillId="0" borderId="1" xfId="0" applyFont="1" applyFill="1" applyBorder="1" applyAlignment="1">
      <alignment horizontal="right" vertical="center"/>
    </xf>
    <xf numFmtId="0" fontId="8" fillId="0" borderId="4" xfId="0" applyFont="1" applyFill="1" applyBorder="1" applyAlignment="1">
      <alignment horizontal="right" vertical="center"/>
    </xf>
    <xf numFmtId="0" fontId="8" fillId="0" borderId="99" xfId="0" applyFont="1" applyFill="1" applyBorder="1" applyAlignment="1">
      <alignment horizontal="center" vertical="center"/>
    </xf>
    <xf numFmtId="0" fontId="8" fillId="0" borderId="18" xfId="0" applyFont="1" applyFill="1" applyBorder="1" applyAlignment="1">
      <alignment horizontal="center" vertical="center" shrinkToFit="1"/>
    </xf>
    <xf numFmtId="181" fontId="8" fillId="0" borderId="100" xfId="0" applyNumberFormat="1" applyFont="1" applyFill="1" applyBorder="1" applyAlignment="1">
      <alignment horizontal="center" vertical="center"/>
    </xf>
    <xf numFmtId="181" fontId="8" fillId="0" borderId="5" xfId="0" applyNumberFormat="1" applyFont="1" applyFill="1" applyBorder="1" applyAlignment="1">
      <alignment horizontal="center" vertical="center"/>
    </xf>
    <xf numFmtId="181" fontId="8" fillId="0" borderId="30" xfId="0" applyNumberFormat="1" applyFont="1" applyFill="1" applyBorder="1" applyAlignment="1">
      <alignment horizontal="center" vertical="center"/>
    </xf>
    <xf numFmtId="181" fontId="8" fillId="0" borderId="7" xfId="0" applyNumberFormat="1" applyFont="1" applyFill="1" applyBorder="1" applyAlignment="1">
      <alignment horizontal="center" vertical="center"/>
    </xf>
    <xf numFmtId="181" fontId="8" fillId="0" borderId="31" xfId="0" applyNumberFormat="1" applyFont="1" applyFill="1" applyBorder="1" applyAlignment="1">
      <alignment horizontal="center" vertical="center"/>
    </xf>
    <xf numFmtId="181" fontId="8" fillId="0" borderId="8" xfId="0" applyNumberFormat="1" applyFont="1" applyFill="1" applyBorder="1" applyAlignment="1">
      <alignment horizontal="center" vertical="center"/>
    </xf>
    <xf numFmtId="0" fontId="8" fillId="0" borderId="26"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8" fillId="0" borderId="1"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13" borderId="4"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2" xfId="0" applyFont="1" applyFill="1" applyBorder="1" applyAlignment="1">
      <alignment horizontal="center" vertical="center"/>
    </xf>
    <xf numFmtId="181" fontId="8" fillId="4" borderId="18" xfId="0" applyNumberFormat="1" applyFont="1" applyFill="1" applyBorder="1" applyAlignment="1">
      <alignment horizontal="center" vertical="center"/>
    </xf>
    <xf numFmtId="181" fontId="8" fillId="4" borderId="11" xfId="0" applyNumberFormat="1" applyFont="1" applyFill="1" applyBorder="1" applyAlignment="1">
      <alignment horizontal="center" vertical="center"/>
    </xf>
    <xf numFmtId="0" fontId="27" fillId="4" borderId="49" xfId="0" applyFont="1" applyFill="1" applyBorder="1" applyAlignment="1">
      <alignment horizontal="center" vertical="center"/>
    </xf>
    <xf numFmtId="0" fontId="27" fillId="4" borderId="18"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4" borderId="26" xfId="0" applyFont="1" applyFill="1" applyBorder="1" applyAlignment="1">
      <alignment horizontal="center" vertical="center" textRotation="255" shrinkToFit="1"/>
    </xf>
    <xf numFmtId="0" fontId="8" fillId="4" borderId="28" xfId="0" applyFont="1" applyFill="1" applyBorder="1" applyAlignment="1">
      <alignment horizontal="center" vertical="center" textRotation="255" shrinkToFit="1"/>
    </xf>
    <xf numFmtId="0" fontId="8" fillId="4" borderId="4" xfId="0" applyFont="1" applyFill="1" applyBorder="1" applyAlignment="1">
      <alignment horizontal="center" vertical="center"/>
    </xf>
    <xf numFmtId="0" fontId="8" fillId="13" borderId="125" xfId="0" applyFont="1" applyFill="1" applyBorder="1" applyAlignment="1">
      <alignment horizontal="center" vertical="center" wrapText="1"/>
    </xf>
    <xf numFmtId="0" fontId="8" fillId="5" borderId="38" xfId="0" applyFont="1" applyFill="1" applyBorder="1" applyAlignment="1">
      <alignment horizontal="center" vertical="center"/>
    </xf>
    <xf numFmtId="0" fontId="8" fillId="13" borderId="6" xfId="0" applyFont="1" applyFill="1" applyBorder="1" applyAlignment="1">
      <alignment horizontal="center" vertical="center"/>
    </xf>
    <xf numFmtId="0" fontId="8" fillId="4" borderId="113" xfId="0" applyFont="1" applyFill="1" applyBorder="1" applyAlignment="1">
      <alignment horizontal="center" vertical="center" textRotation="255" wrapText="1"/>
    </xf>
    <xf numFmtId="0" fontId="8" fillId="4" borderId="119" xfId="0" applyFont="1" applyFill="1" applyBorder="1" applyAlignment="1">
      <alignment horizontal="center" vertical="center" textRotation="255" wrapText="1"/>
    </xf>
    <xf numFmtId="0" fontId="8" fillId="4" borderId="120" xfId="0" applyFont="1" applyFill="1" applyBorder="1" applyAlignment="1">
      <alignment horizontal="center" vertical="center" textRotation="255" wrapText="1"/>
    </xf>
    <xf numFmtId="0" fontId="8" fillId="22" borderId="11" xfId="0" applyFont="1" applyFill="1" applyBorder="1" applyAlignment="1">
      <alignment horizontal="center" vertical="center" shrinkToFit="1"/>
    </xf>
    <xf numFmtId="0" fontId="8" fillId="22" borderId="2" xfId="0" applyFont="1" applyFill="1" applyBorder="1" applyAlignment="1">
      <alignment horizontal="center" vertical="center" shrinkToFit="1"/>
    </xf>
    <xf numFmtId="0" fontId="8" fillId="22" borderId="3" xfId="0" applyFont="1" applyFill="1" applyBorder="1" applyAlignment="1">
      <alignment horizontal="center" vertical="center" shrinkToFit="1"/>
    </xf>
    <xf numFmtId="6" fontId="8" fillId="5" borderId="11" xfId="5" applyFont="1" applyFill="1" applyBorder="1" applyAlignment="1">
      <alignment horizontal="center" vertical="center" shrinkToFit="1"/>
    </xf>
    <xf numFmtId="6" fontId="8" fillId="5" borderId="2" xfId="5" applyFont="1" applyFill="1" applyBorder="1" applyAlignment="1">
      <alignment horizontal="center" vertical="center" shrinkToFit="1"/>
    </xf>
    <xf numFmtId="6" fontId="8" fillId="5" borderId="3" xfId="5" applyFont="1" applyFill="1" applyBorder="1" applyAlignment="1">
      <alignment horizontal="center" vertical="center" shrinkToFit="1"/>
    </xf>
    <xf numFmtId="0" fontId="8" fillId="13" borderId="11" xfId="0" applyFont="1" applyFill="1" applyBorder="1" applyAlignment="1">
      <alignment horizontal="center" vertical="center" shrinkToFit="1"/>
    </xf>
    <xf numFmtId="0" fontId="8" fillId="13" borderId="2" xfId="0" applyFont="1" applyFill="1" applyBorder="1" applyAlignment="1">
      <alignment horizontal="center" vertical="center" shrinkToFit="1"/>
    </xf>
    <xf numFmtId="0" fontId="8" fillId="13" borderId="3" xfId="0" applyFont="1" applyFill="1" applyBorder="1" applyAlignment="1">
      <alignment horizontal="center" vertical="center" shrinkToFit="1"/>
    </xf>
    <xf numFmtId="0" fontId="8" fillId="12" borderId="11"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3" xfId="0" applyFont="1" applyFill="1" applyBorder="1" applyAlignment="1">
      <alignment horizontal="center" vertical="center"/>
    </xf>
    <xf numFmtId="0" fontId="8" fillId="4" borderId="46" xfId="0" applyFont="1" applyFill="1" applyBorder="1" applyAlignment="1">
      <alignment horizontal="center" vertical="center" shrinkToFit="1"/>
    </xf>
    <xf numFmtId="0" fontId="8" fillId="4" borderId="45"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13" borderId="73" xfId="0" applyFont="1" applyFill="1" applyBorder="1" applyAlignment="1">
      <alignment horizontal="center" vertical="center"/>
    </xf>
    <xf numFmtId="0" fontId="8" fillId="13" borderId="60"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116" xfId="0" applyFont="1" applyFill="1" applyBorder="1" applyAlignment="1">
      <alignment horizontal="center" vertical="center"/>
    </xf>
    <xf numFmtId="0" fontId="8" fillId="5" borderId="24" xfId="0" applyFont="1" applyFill="1" applyBorder="1" applyAlignment="1">
      <alignment horizontal="center" vertical="center" wrapText="1" shrinkToFit="1"/>
    </xf>
    <xf numFmtId="0" fontId="8" fillId="5" borderId="25" xfId="0" applyFont="1" applyFill="1" applyBorder="1" applyAlignment="1">
      <alignment horizontal="center" vertical="center" wrapText="1" shrinkToFit="1"/>
    </xf>
    <xf numFmtId="0" fontId="9" fillId="4" borderId="26" xfId="0" applyFont="1" applyFill="1" applyBorder="1" applyAlignment="1">
      <alignment horizontal="center" vertical="center"/>
    </xf>
    <xf numFmtId="0" fontId="8" fillId="0" borderId="0" xfId="0" applyFont="1" applyFill="1" applyAlignment="1">
      <alignment horizontal="lef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181" fontId="8" fillId="4" borderId="18" xfId="0" applyNumberFormat="1" applyFont="1" applyFill="1" applyBorder="1" applyAlignment="1">
      <alignment horizontal="center" vertical="center" wrapText="1"/>
    </xf>
    <xf numFmtId="0" fontId="8" fillId="23" borderId="11" xfId="0" applyFont="1" applyFill="1" applyBorder="1" applyAlignment="1">
      <alignment horizontal="center" vertical="center" shrinkToFit="1"/>
    </xf>
    <xf numFmtId="0" fontId="8" fillId="23" borderId="2" xfId="0" applyFont="1" applyFill="1" applyBorder="1" applyAlignment="1">
      <alignment horizontal="center" vertical="center" shrinkToFit="1"/>
    </xf>
    <xf numFmtId="0" fontId="8" fillId="23" borderId="3" xfId="0" applyFont="1" applyFill="1" applyBorder="1" applyAlignment="1">
      <alignment horizontal="center" vertical="center" shrinkToFit="1"/>
    </xf>
    <xf numFmtId="20" fontId="8" fillId="12" borderId="9" xfId="0" applyNumberFormat="1" applyFont="1" applyFill="1" applyBorder="1" applyAlignment="1">
      <alignment horizontal="center" vertical="center"/>
    </xf>
    <xf numFmtId="20" fontId="8" fillId="12" borderId="0" xfId="0" applyNumberFormat="1" applyFont="1" applyFill="1" applyBorder="1" applyAlignment="1">
      <alignment horizontal="center" vertical="center"/>
    </xf>
    <xf numFmtId="185" fontId="9" fillId="18" borderId="118" xfId="0" applyNumberFormat="1" applyFont="1" applyFill="1" applyBorder="1" applyAlignment="1">
      <alignment horizontal="center" vertical="center"/>
    </xf>
    <xf numFmtId="0" fontId="9" fillId="4" borderId="98" xfId="0" applyNumberFormat="1" applyFont="1" applyFill="1" applyBorder="1" applyAlignment="1">
      <alignment horizontal="center" vertical="center"/>
    </xf>
    <xf numFmtId="0" fontId="8" fillId="0" borderId="98" xfId="0" applyFont="1" applyFill="1" applyBorder="1" applyAlignment="1">
      <alignment horizontal="center" vertical="center"/>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9" borderId="11"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3" xfId="0" applyFont="1" applyFill="1" applyBorder="1" applyAlignment="1">
      <alignment horizontal="center" vertical="center"/>
    </xf>
    <xf numFmtId="0" fontId="8" fillId="0" borderId="26" xfId="0" applyFont="1" applyFill="1" applyBorder="1" applyAlignment="1">
      <alignment horizontal="center" vertical="center" textRotation="255"/>
    </xf>
    <xf numFmtId="0" fontId="8" fillId="0" borderId="27"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182" fontId="8" fillId="6" borderId="56" xfId="0" applyNumberFormat="1" applyFont="1" applyFill="1" applyBorder="1" applyAlignment="1">
      <alignment horizontal="right" vertical="center"/>
    </xf>
    <xf numFmtId="182" fontId="8" fillId="6" borderId="57" xfId="0" applyNumberFormat="1" applyFont="1" applyFill="1" applyBorder="1" applyAlignment="1">
      <alignment horizontal="right" vertical="center"/>
    </xf>
    <xf numFmtId="182" fontId="8" fillId="6" borderId="58" xfId="0" applyNumberFormat="1" applyFont="1" applyFill="1" applyBorder="1" applyAlignment="1">
      <alignment horizontal="right" vertical="center"/>
    </xf>
    <xf numFmtId="182" fontId="8" fillId="6" borderId="11" xfId="0" applyNumberFormat="1" applyFont="1" applyFill="1" applyBorder="1" applyAlignment="1">
      <alignment horizontal="right" vertical="center"/>
    </xf>
    <xf numFmtId="182" fontId="8" fillId="6" borderId="2" xfId="0" applyNumberFormat="1" applyFont="1" applyFill="1" applyBorder="1" applyAlignment="1">
      <alignment horizontal="right" vertical="center"/>
    </xf>
    <xf numFmtId="182" fontId="8" fillId="6" borderId="3" xfId="0" applyNumberFormat="1" applyFont="1" applyFill="1" applyBorder="1" applyAlignment="1">
      <alignment horizontal="right" vertical="center"/>
    </xf>
    <xf numFmtId="0" fontId="8" fillId="0" borderId="144" xfId="0" applyFont="1" applyFill="1" applyBorder="1" applyAlignment="1">
      <alignment horizontal="center" vertical="center" textRotation="255"/>
    </xf>
    <xf numFmtId="0" fontId="0" fillId="0" borderId="119" xfId="0" applyFont="1" applyBorder="1" applyAlignment="1">
      <alignment horizontal="center" vertical="center" textRotation="255"/>
    </xf>
    <xf numFmtId="0" fontId="8" fillId="22" borderId="86" xfId="0" applyFont="1" applyFill="1" applyBorder="1" applyAlignment="1">
      <alignment horizontal="center" vertical="center" shrinkToFit="1"/>
    </xf>
    <xf numFmtId="0" fontId="8" fillId="22" borderId="88" xfId="0" applyFont="1" applyFill="1" applyBorder="1" applyAlignment="1">
      <alignment horizontal="center" vertical="center" shrinkToFit="1"/>
    </xf>
    <xf numFmtId="0" fontId="8" fillId="22" borderId="23" xfId="0" applyFont="1" applyFill="1" applyBorder="1" applyAlignment="1">
      <alignment horizontal="center" vertical="center" shrinkToFit="1"/>
    </xf>
    <xf numFmtId="181" fontId="8" fillId="0" borderId="156" xfId="0" applyNumberFormat="1" applyFont="1" applyFill="1" applyBorder="1" applyAlignment="1">
      <alignment horizontal="center" vertical="center"/>
    </xf>
    <xf numFmtId="181" fontId="8" fillId="0" borderId="22" xfId="0" applyNumberFormat="1" applyFont="1" applyFill="1" applyBorder="1" applyAlignment="1">
      <alignment horizontal="center" vertical="center"/>
    </xf>
    <xf numFmtId="0" fontId="8" fillId="0" borderId="135" xfId="0" applyFont="1" applyFill="1" applyBorder="1" applyAlignment="1">
      <alignment horizontal="center" vertical="center"/>
    </xf>
    <xf numFmtId="0" fontId="8" fillId="6" borderId="1" xfId="0" applyNumberFormat="1" applyFont="1" applyFill="1" applyBorder="1" applyAlignment="1">
      <alignment horizontal="right" vertical="center"/>
    </xf>
    <xf numFmtId="0" fontId="8" fillId="6" borderId="4" xfId="0" applyNumberFormat="1" applyFont="1" applyFill="1" applyBorder="1" applyAlignment="1">
      <alignment horizontal="right" vertical="center"/>
    </xf>
    <xf numFmtId="181" fontId="8" fillId="0" borderId="135" xfId="0" applyNumberFormat="1" applyFont="1" applyFill="1" applyBorder="1" applyAlignment="1">
      <alignment horizontal="center" vertical="center" wrapText="1"/>
    </xf>
    <xf numFmtId="0" fontId="8" fillId="0" borderId="0" xfId="0" applyFont="1" applyFill="1" applyBorder="1" applyAlignment="1">
      <alignment horizontal="center" vertical="center" textRotation="255" shrinkToFit="1"/>
    </xf>
    <xf numFmtId="180" fontId="8" fillId="6" borderId="11" xfId="0" applyNumberFormat="1" applyFont="1" applyFill="1" applyBorder="1" applyAlignment="1">
      <alignment horizontal="center" vertical="center"/>
    </xf>
    <xf numFmtId="180" fontId="8" fillId="6" borderId="139" xfId="0" applyNumberFormat="1" applyFont="1" applyFill="1" applyBorder="1" applyAlignment="1">
      <alignment horizontal="center" vertical="center"/>
    </xf>
    <xf numFmtId="0" fontId="8" fillId="11" borderId="1"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35" xfId="0" applyFont="1" applyFill="1" applyBorder="1" applyAlignment="1">
      <alignment horizontal="center" vertical="center"/>
    </xf>
    <xf numFmtId="180" fontId="8" fillId="6" borderId="2" xfId="0" applyNumberFormat="1" applyFont="1" applyFill="1" applyBorder="1" applyAlignment="1">
      <alignment horizontal="center" vertical="center"/>
    </xf>
    <xf numFmtId="0" fontId="8" fillId="2" borderId="18" xfId="0" applyFont="1" applyFill="1" applyBorder="1" applyAlignment="1">
      <alignment horizontal="center" vertical="center"/>
    </xf>
    <xf numFmtId="0" fontId="8" fillId="2" borderId="1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182" fontId="8" fillId="11" borderId="11" xfId="0" applyNumberFormat="1" applyFont="1" applyFill="1" applyBorder="1" applyAlignment="1">
      <alignment horizontal="right" vertical="center"/>
    </xf>
    <xf numFmtId="182" fontId="8" fillId="11" borderId="2" xfId="0" applyNumberFormat="1" applyFont="1" applyFill="1" applyBorder="1" applyAlignment="1">
      <alignment horizontal="right" vertical="center"/>
    </xf>
    <xf numFmtId="182" fontId="8" fillId="11" borderId="3" xfId="0" applyNumberFormat="1" applyFont="1" applyFill="1" applyBorder="1" applyAlignment="1">
      <alignment horizontal="right" vertical="center"/>
    </xf>
    <xf numFmtId="0" fontId="8" fillId="6" borderId="157" xfId="0" applyNumberFormat="1" applyFont="1" applyFill="1" applyBorder="1" applyAlignment="1">
      <alignment horizontal="right" vertical="center"/>
    </xf>
    <xf numFmtId="0" fontId="8" fillId="6" borderId="158" xfId="0" applyNumberFormat="1" applyFont="1" applyFill="1" applyBorder="1" applyAlignment="1">
      <alignment horizontal="right" vertical="center"/>
    </xf>
    <xf numFmtId="38" fontId="8" fillId="4" borderId="11" xfId="3" applyFont="1" applyFill="1" applyBorder="1" applyAlignment="1">
      <alignment horizontal="right" vertical="center"/>
    </xf>
    <xf numFmtId="38" fontId="8" fillId="4" borderId="2" xfId="3" applyFont="1" applyFill="1" applyBorder="1" applyAlignment="1">
      <alignment horizontal="right" vertical="center"/>
    </xf>
    <xf numFmtId="38" fontId="8" fillId="4" borderId="11" xfId="3" quotePrefix="1" applyFont="1" applyFill="1" applyBorder="1" applyAlignment="1">
      <alignment horizontal="righ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9" fillId="13" borderId="1"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38" fontId="8" fillId="0" borderId="1" xfId="3" applyFont="1" applyFill="1" applyBorder="1" applyAlignment="1">
      <alignment horizontal="right" vertical="center"/>
    </xf>
    <xf numFmtId="38" fontId="8" fillId="0" borderId="4" xfId="3" applyFont="1" applyFill="1" applyBorder="1" applyAlignment="1">
      <alignment horizontal="right" vertical="center"/>
    </xf>
    <xf numFmtId="38" fontId="8" fillId="0" borderId="10" xfId="3" applyFont="1" applyFill="1" applyBorder="1" applyAlignment="1">
      <alignment horizontal="right" vertical="center"/>
    </xf>
    <xf numFmtId="38" fontId="8" fillId="0" borderId="6" xfId="3" applyFont="1" applyFill="1" applyBorder="1" applyAlignment="1">
      <alignment horizontal="right" vertical="center"/>
    </xf>
    <xf numFmtId="38" fontId="8" fillId="0" borderId="5" xfId="3" applyFont="1" applyFill="1" applyBorder="1" applyAlignment="1">
      <alignment horizontal="center" vertical="center"/>
    </xf>
    <xf numFmtId="38" fontId="8" fillId="0" borderId="8" xfId="3" applyFont="1" applyFill="1" applyBorder="1" applyAlignment="1">
      <alignment horizontal="center" vertical="center"/>
    </xf>
    <xf numFmtId="187" fontId="8" fillId="0" borderId="1" xfId="0"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87" fontId="8" fillId="0" borderId="10" xfId="0" applyNumberFormat="1" applyFont="1" applyFill="1" applyBorder="1" applyAlignment="1">
      <alignment horizontal="right" vertical="center"/>
    </xf>
    <xf numFmtId="187" fontId="0" fillId="0" borderId="8" xfId="0" applyNumberFormat="1" applyFont="1" applyFill="1" applyBorder="1" applyAlignment="1">
      <alignment horizontal="right" vertical="center"/>
    </xf>
    <xf numFmtId="0" fontId="8" fillId="0" borderId="26" xfId="0" applyFont="1" applyFill="1" applyBorder="1" applyAlignment="1">
      <alignment horizontal="center" vertical="center"/>
    </xf>
    <xf numFmtId="0" fontId="8" fillId="0" borderId="28" xfId="0" applyFont="1" applyFill="1" applyBorder="1" applyAlignment="1">
      <alignment horizontal="center" vertical="center"/>
    </xf>
    <xf numFmtId="0" fontId="8" fillId="13" borderId="1"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9"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1" xfId="0" applyFont="1" applyFill="1" applyBorder="1" applyAlignment="1">
      <alignment horizontal="center" vertical="center" textRotation="255" wrapText="1"/>
    </xf>
    <xf numFmtId="0" fontId="0" fillId="5" borderId="3" xfId="0" applyFont="1" applyFill="1" applyBorder="1" applyAlignment="1">
      <alignment horizontal="center" vertical="center" wrapText="1"/>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13" borderId="26" xfId="0" applyFont="1" applyFill="1" applyBorder="1" applyAlignment="1">
      <alignment horizontal="center" vertical="center" textRotation="255" wrapText="1"/>
    </xf>
    <xf numFmtId="0" fontId="8" fillId="13" borderId="27" xfId="0" applyFont="1" applyFill="1" applyBorder="1" applyAlignment="1">
      <alignment horizontal="center" vertical="center" textRotation="255" wrapText="1"/>
    </xf>
    <xf numFmtId="0" fontId="8" fillId="4"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9" xfId="0" applyFont="1" applyFill="1" applyBorder="1" applyAlignment="1">
      <alignment horizontal="center" vertical="center"/>
    </xf>
    <xf numFmtId="57" fontId="8" fillId="4" borderId="18"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0" borderId="1"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1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5" xfId="0" applyFont="1" applyFill="1" applyBorder="1" applyAlignment="1">
      <alignment horizontal="center" vertical="center" textRotation="255" shrinkToFit="1"/>
    </xf>
    <xf numFmtId="0" fontId="8" fillId="0" borderId="8" xfId="0" applyFont="1" applyFill="1" applyBorder="1" applyAlignment="1">
      <alignment horizontal="center" vertical="center" textRotation="255" shrinkToFit="1"/>
    </xf>
    <xf numFmtId="38" fontId="8" fillId="4" borderId="5" xfId="3" applyFont="1" applyFill="1" applyBorder="1" applyAlignment="1">
      <alignment horizontal="center" vertical="center"/>
    </xf>
    <xf numFmtId="38" fontId="8" fillId="4" borderId="8" xfId="3" applyFont="1" applyFill="1" applyBorder="1" applyAlignment="1">
      <alignment horizontal="center" vertical="center"/>
    </xf>
    <xf numFmtId="0" fontId="8" fillId="4" borderId="1" xfId="0" quotePrefix="1" applyFont="1" applyFill="1" applyBorder="1" applyAlignment="1">
      <alignment horizontal="right" vertical="center"/>
    </xf>
    <xf numFmtId="0" fontId="0" fillId="4" borderId="5" xfId="0" applyFont="1" applyFill="1" applyBorder="1" applyAlignment="1">
      <alignment horizontal="right" vertical="center"/>
    </xf>
    <xf numFmtId="0" fontId="8" fillId="4" borderId="10" xfId="0" applyFont="1" applyFill="1" applyBorder="1" applyAlignment="1">
      <alignment horizontal="right" vertical="center"/>
    </xf>
    <xf numFmtId="0" fontId="0" fillId="4" borderId="8" xfId="0" applyFont="1" applyFill="1" applyBorder="1" applyAlignment="1">
      <alignment horizontal="right" vertical="center"/>
    </xf>
    <xf numFmtId="0" fontId="8" fillId="5" borderId="26" xfId="0" applyFont="1" applyFill="1" applyBorder="1" applyAlignment="1">
      <alignment horizontal="center" vertical="distributed" textRotation="255"/>
    </xf>
    <xf numFmtId="0" fontId="8" fillId="5" borderId="27" xfId="0" applyFont="1" applyFill="1" applyBorder="1" applyAlignment="1">
      <alignment horizontal="center" vertical="distributed" textRotation="255"/>
    </xf>
    <xf numFmtId="0" fontId="8" fillId="5" borderId="28" xfId="0" applyFont="1" applyFill="1" applyBorder="1" applyAlignment="1">
      <alignment horizontal="center" vertical="distributed" textRotation="255"/>
    </xf>
    <xf numFmtId="0" fontId="8" fillId="5" borderId="9" xfId="0" applyFont="1" applyFill="1" applyBorder="1" applyAlignment="1">
      <alignment horizontal="center" vertical="center"/>
    </xf>
    <xf numFmtId="0" fontId="8" fillId="4" borderId="18" xfId="0" applyFont="1" applyFill="1" applyBorder="1" applyAlignment="1">
      <alignment horizontal="center" vertical="distributed" wrapText="1"/>
    </xf>
    <xf numFmtId="0" fontId="8" fillId="4" borderId="26" xfId="0" applyFont="1" applyFill="1" applyBorder="1" applyAlignment="1">
      <alignment horizontal="center" vertical="center" textRotation="255"/>
    </xf>
    <xf numFmtId="0" fontId="8" fillId="4" borderId="27" xfId="0" applyFont="1" applyFill="1" applyBorder="1" applyAlignment="1">
      <alignment horizontal="center" vertical="center" textRotation="255"/>
    </xf>
    <xf numFmtId="0" fontId="9" fillId="4" borderId="18" xfId="0" applyFont="1" applyFill="1" applyBorder="1" applyAlignment="1">
      <alignment horizontal="center" vertical="center" shrinkToFit="1"/>
    </xf>
    <xf numFmtId="0" fontId="8" fillId="4" borderId="18" xfId="0" applyFont="1" applyFill="1" applyBorder="1" applyAlignment="1">
      <alignment horizontal="center" vertical="center" shrinkToFit="1"/>
    </xf>
    <xf numFmtId="38" fontId="8" fillId="4" borderId="1" xfId="3" quotePrefix="1" applyFont="1" applyFill="1" applyBorder="1" applyAlignment="1">
      <alignment horizontal="right" vertical="center"/>
    </xf>
    <xf numFmtId="38" fontId="8" fillId="4" borderId="4" xfId="3" applyFont="1" applyFill="1" applyBorder="1" applyAlignment="1">
      <alignment horizontal="right" vertical="center"/>
    </xf>
    <xf numFmtId="38" fontId="8" fillId="4" borderId="10" xfId="3" applyFont="1" applyFill="1" applyBorder="1" applyAlignment="1">
      <alignment horizontal="right" vertical="center"/>
    </xf>
    <xf numFmtId="38" fontId="8" fillId="4" borderId="6" xfId="3" applyFont="1" applyFill="1" applyBorder="1" applyAlignment="1">
      <alignment horizontal="right" vertical="center"/>
    </xf>
    <xf numFmtId="0" fontId="8" fillId="0" borderId="11" xfId="0" applyFont="1" applyFill="1" applyBorder="1" applyAlignment="1">
      <alignment vertical="center"/>
    </xf>
    <xf numFmtId="0" fontId="8" fillId="0" borderId="2" xfId="0" applyFont="1" applyFill="1" applyBorder="1" applyAlignment="1">
      <alignment vertical="center"/>
    </xf>
    <xf numFmtId="0" fontId="8" fillId="0" borderId="4" xfId="0" applyFont="1" applyFill="1" applyBorder="1" applyAlignment="1">
      <alignment horizontal="left" vertical="center"/>
    </xf>
    <xf numFmtId="0" fontId="8" fillId="0" borderId="1" xfId="0" applyFont="1" applyFill="1" applyBorder="1" applyAlignment="1">
      <alignment vertical="center"/>
    </xf>
    <xf numFmtId="0" fontId="8" fillId="0" borderId="4" xfId="0" applyFont="1" applyFill="1" applyBorder="1" applyAlignment="1">
      <alignment vertical="center"/>
    </xf>
    <xf numFmtId="0" fontId="8" fillId="4" borderId="0" xfId="0" applyFont="1" applyFill="1" applyBorder="1" applyAlignment="1">
      <alignment horizontal="center" vertical="center"/>
    </xf>
    <xf numFmtId="0" fontId="8" fillId="2" borderId="18" xfId="0" applyFont="1" applyFill="1" applyBorder="1" applyAlignment="1">
      <alignment horizontal="center" vertical="center" shrinkToFit="1"/>
    </xf>
    <xf numFmtId="0" fontId="8" fillId="0" borderId="116" xfId="0" applyFont="1" applyFill="1" applyBorder="1" applyAlignment="1">
      <alignment horizontal="center" vertical="center"/>
    </xf>
    <xf numFmtId="0" fontId="8"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33" xfId="0" applyFont="1" applyFill="1" applyBorder="1" applyAlignment="1">
      <alignment horizontal="center" vertical="center" shrinkToFit="1"/>
    </xf>
    <xf numFmtId="0" fontId="9" fillId="0" borderId="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8" xfId="0" applyFont="1" applyFill="1" applyBorder="1" applyAlignment="1">
      <alignment horizontal="left" vertical="top" wrapText="1"/>
    </xf>
    <xf numFmtId="183" fontId="8" fillId="4" borderId="11" xfId="0" applyNumberFormat="1" applyFont="1" applyFill="1" applyBorder="1" applyAlignment="1">
      <alignment horizontal="right" vertical="center"/>
    </xf>
    <xf numFmtId="183" fontId="8" fillId="4" borderId="3" xfId="0" applyNumberFormat="1" applyFont="1" applyFill="1" applyBorder="1" applyAlignment="1">
      <alignment horizontal="right" vertical="center"/>
    </xf>
    <xf numFmtId="0" fontId="0" fillId="0" borderId="101" xfId="0" applyFont="1" applyBorder="1" applyAlignment="1">
      <alignment horizontal="center"/>
    </xf>
    <xf numFmtId="0" fontId="0" fillId="0" borderId="102" xfId="0" applyFont="1" applyBorder="1" applyAlignment="1">
      <alignment horizontal="center"/>
    </xf>
    <xf numFmtId="0" fontId="0" fillId="0" borderId="103" xfId="0" applyFont="1" applyBorder="1" applyAlignment="1">
      <alignment horizontal="center"/>
    </xf>
    <xf numFmtId="0" fontId="0" fillId="0" borderId="141" xfId="0" applyFont="1" applyBorder="1" applyAlignment="1">
      <alignment horizontal="center"/>
    </xf>
    <xf numFmtId="0" fontId="0" fillId="0" borderId="142" xfId="0" applyFont="1" applyBorder="1" applyAlignment="1">
      <alignment horizontal="center"/>
    </xf>
    <xf numFmtId="0" fontId="0" fillId="0" borderId="143" xfId="0" applyFont="1" applyBorder="1" applyAlignment="1">
      <alignment horizontal="center"/>
    </xf>
    <xf numFmtId="0" fontId="24" fillId="5" borderId="18" xfId="0" applyFont="1" applyFill="1" applyBorder="1" applyAlignment="1">
      <alignment horizontal="center" vertical="center" wrapText="1"/>
    </xf>
    <xf numFmtId="0" fontId="24" fillId="5" borderId="18" xfId="0" applyFont="1" applyFill="1" applyBorder="1" applyAlignment="1">
      <alignment horizontal="center" vertical="center"/>
    </xf>
    <xf numFmtId="0" fontId="0" fillId="0" borderId="136" xfId="0" applyFont="1" applyBorder="1" applyAlignment="1">
      <alignment horizontal="center"/>
    </xf>
    <xf numFmtId="0" fontId="0" fillId="0" borderId="137" xfId="0" applyFont="1" applyBorder="1" applyAlignment="1">
      <alignment horizontal="center"/>
    </xf>
    <xf numFmtId="0" fontId="0" fillId="0" borderId="138" xfId="0" applyFont="1" applyBorder="1" applyAlignment="1">
      <alignment horizontal="center"/>
    </xf>
    <xf numFmtId="0" fontId="8" fillId="4" borderId="11" xfId="0" quotePrefix="1" applyFont="1" applyFill="1" applyBorder="1" applyAlignment="1">
      <alignment horizontal="right" vertical="center"/>
    </xf>
    <xf numFmtId="0" fontId="9" fillId="0" borderId="34" xfId="0" applyFont="1" applyFill="1" applyBorder="1" applyAlignment="1">
      <alignment horizontal="left" vertical="center" wrapText="1"/>
    </xf>
    <xf numFmtId="0" fontId="8" fillId="0" borderId="60"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59" xfId="0" applyFont="1" applyFill="1" applyBorder="1" applyAlignment="1">
      <alignment horizontal="center" vertical="center"/>
    </xf>
    <xf numFmtId="0" fontId="8" fillId="13" borderId="11" xfId="0" applyFont="1" applyFill="1" applyBorder="1" applyAlignment="1">
      <alignment horizontal="center" vertical="center" wrapText="1"/>
    </xf>
    <xf numFmtId="0" fontId="0" fillId="5" borderId="3" xfId="0" applyFont="1" applyFill="1" applyBorder="1" applyAlignment="1">
      <alignment horizontal="center"/>
    </xf>
    <xf numFmtId="0" fontId="8" fillId="0" borderId="119" xfId="0" applyFont="1" applyFill="1" applyBorder="1" applyAlignment="1">
      <alignment horizontal="center" vertical="center" textRotation="255"/>
    </xf>
    <xf numFmtId="0" fontId="8" fillId="0" borderId="119" xfId="0" applyFont="1" applyBorder="1" applyAlignment="1">
      <alignment horizontal="center" vertical="center" textRotation="255"/>
    </xf>
    <xf numFmtId="0" fontId="8" fillId="4" borderId="26" xfId="0" applyFont="1" applyFill="1" applyBorder="1" applyAlignment="1">
      <alignment horizontal="center" vertical="center"/>
    </xf>
    <xf numFmtId="0" fontId="8" fillId="4" borderId="28"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49" fontId="9" fillId="13" borderId="1" xfId="0" applyNumberFormat="1" applyFont="1" applyFill="1" applyBorder="1" applyAlignment="1">
      <alignment horizontal="center" vertical="center" wrapText="1"/>
    </xf>
    <xf numFmtId="49" fontId="9" fillId="13" borderId="4" xfId="0" applyNumberFormat="1" applyFont="1" applyFill="1" applyBorder="1" applyAlignment="1">
      <alignment horizontal="center" vertical="center" wrapText="1"/>
    </xf>
    <xf numFmtId="49" fontId="9" fillId="13" borderId="5" xfId="0" applyNumberFormat="1" applyFont="1" applyFill="1" applyBorder="1" applyAlignment="1">
      <alignment horizontal="center" vertical="center" wrapText="1"/>
    </xf>
    <xf numFmtId="49" fontId="9" fillId="13" borderId="9" xfId="0" applyNumberFormat="1" applyFont="1" applyFill="1" applyBorder="1" applyAlignment="1">
      <alignment horizontal="center" vertical="center" wrapText="1"/>
    </xf>
    <xf numFmtId="49" fontId="9" fillId="13" borderId="0" xfId="0" applyNumberFormat="1" applyFont="1" applyFill="1" applyBorder="1" applyAlignment="1">
      <alignment horizontal="center" vertical="center" wrapText="1"/>
    </xf>
    <xf numFmtId="49" fontId="9" fillId="13" borderId="7" xfId="0" applyNumberFormat="1" applyFont="1" applyFill="1" applyBorder="1" applyAlignment="1">
      <alignment horizontal="center" vertical="center" wrapText="1"/>
    </xf>
    <xf numFmtId="49" fontId="9" fillId="13" borderId="10" xfId="0" applyNumberFormat="1" applyFont="1" applyFill="1" applyBorder="1" applyAlignment="1">
      <alignment horizontal="center" vertical="center" wrapText="1"/>
    </xf>
    <xf numFmtId="49" fontId="9" fillId="13" borderId="6" xfId="0" applyNumberFormat="1" applyFont="1" applyFill="1" applyBorder="1" applyAlignment="1">
      <alignment horizontal="center" vertical="center" wrapText="1"/>
    </xf>
    <xf numFmtId="49" fontId="9" fillId="13" borderId="8" xfId="0" applyNumberFormat="1" applyFont="1" applyFill="1" applyBorder="1" applyAlignment="1">
      <alignment horizontal="center" vertical="center" wrapText="1"/>
    </xf>
    <xf numFmtId="49" fontId="9" fillId="13" borderId="1" xfId="0" applyNumberFormat="1" applyFont="1" applyFill="1" applyBorder="1" applyAlignment="1">
      <alignment horizontal="center"/>
    </xf>
    <xf numFmtId="49" fontId="9" fillId="13" borderId="4" xfId="0" applyNumberFormat="1" applyFont="1" applyFill="1" applyBorder="1" applyAlignment="1">
      <alignment horizontal="center"/>
    </xf>
    <xf numFmtId="49" fontId="9" fillId="13" borderId="5" xfId="0" applyNumberFormat="1" applyFont="1" applyFill="1" applyBorder="1" applyAlignment="1">
      <alignment horizontal="center"/>
    </xf>
    <xf numFmtId="0" fontId="9" fillId="0" borderId="0" xfId="0" applyFont="1" applyFill="1" applyBorder="1" applyAlignment="1">
      <alignment horizontal="right" vertical="center"/>
    </xf>
    <xf numFmtId="0" fontId="9" fillId="4" borderId="11"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8" fillId="4" borderId="26" xfId="0" applyFont="1" applyFill="1" applyBorder="1" applyAlignment="1">
      <alignment vertical="center" textRotation="255"/>
    </xf>
    <xf numFmtId="0" fontId="8" fillId="4" borderId="28" xfId="0" applyFont="1" applyFill="1" applyBorder="1" applyAlignment="1">
      <alignment vertical="center" textRotation="255"/>
    </xf>
    <xf numFmtId="49" fontId="7" fillId="0" borderId="18" xfId="0" applyNumberFormat="1" applyFont="1" applyFill="1" applyBorder="1" applyAlignment="1">
      <alignment horizontal="center" vertical="center" textRotation="255"/>
    </xf>
    <xf numFmtId="49" fontId="9" fillId="13" borderId="10" xfId="0" applyNumberFormat="1" applyFont="1" applyFill="1" applyBorder="1" applyAlignment="1">
      <alignment horizontal="center" vertical="top"/>
    </xf>
    <xf numFmtId="49" fontId="9" fillId="13" borderId="6" xfId="0" applyNumberFormat="1" applyFont="1" applyFill="1" applyBorder="1" applyAlignment="1">
      <alignment horizontal="center" vertical="top"/>
    </xf>
    <xf numFmtId="49" fontId="9" fillId="13" borderId="8" xfId="0" applyNumberFormat="1" applyFont="1" applyFill="1" applyBorder="1" applyAlignment="1">
      <alignment horizontal="center" vertical="top"/>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9" fillId="13"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11" fillId="4" borderId="11" xfId="0" applyFont="1" applyFill="1" applyBorder="1" applyAlignment="1">
      <alignment horizontal="center" vertical="center"/>
    </xf>
    <xf numFmtId="0" fontId="11" fillId="4" borderId="3" xfId="0" applyFont="1" applyFill="1" applyBorder="1" applyAlignment="1">
      <alignment horizontal="center" vertical="center"/>
    </xf>
    <xf numFmtId="181" fontId="8" fillId="0" borderId="229" xfId="0" applyNumberFormat="1" applyFont="1" applyFill="1" applyBorder="1" applyAlignment="1">
      <alignment horizontal="center" vertical="center"/>
    </xf>
    <xf numFmtId="0" fontId="8" fillId="0" borderId="230" xfId="0" applyFont="1" applyFill="1" applyBorder="1" applyAlignment="1">
      <alignment horizontal="center" vertical="center"/>
    </xf>
    <xf numFmtId="0" fontId="8" fillId="0" borderId="231" xfId="0" applyFont="1" applyFill="1" applyBorder="1" applyAlignment="1">
      <alignment horizontal="center" vertical="center"/>
    </xf>
    <xf numFmtId="182" fontId="8" fillId="6" borderId="1" xfId="0" applyNumberFormat="1" applyFont="1" applyFill="1" applyBorder="1" applyAlignment="1">
      <alignment horizontal="right" vertical="center"/>
    </xf>
    <xf numFmtId="182" fontId="8" fillId="6" borderId="4" xfId="0" applyNumberFormat="1" applyFont="1" applyFill="1" applyBorder="1" applyAlignment="1">
      <alignment horizontal="right" vertical="center"/>
    </xf>
    <xf numFmtId="182" fontId="8" fillId="6" borderId="5" xfId="0" applyNumberFormat="1" applyFont="1" applyFill="1" applyBorder="1" applyAlignment="1">
      <alignment horizontal="right" vertical="center"/>
    </xf>
    <xf numFmtId="0" fontId="8" fillId="4" borderId="11" xfId="0" applyFont="1" applyFill="1" applyBorder="1" applyAlignment="1">
      <alignment horizontal="center" vertical="center" shrinkToFit="1"/>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60" xfId="0" applyFont="1" applyFill="1" applyBorder="1" applyAlignment="1">
      <alignment horizontal="left" vertical="center" wrapText="1"/>
    </xf>
    <xf numFmtId="0" fontId="9" fillId="0" borderId="104"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7" xfId="0" applyFont="1" applyFill="1" applyBorder="1" applyAlignment="1">
      <alignment horizontal="center" vertical="center" textRotation="255" shrinkToFit="1"/>
    </xf>
    <xf numFmtId="0" fontId="8" fillId="0" borderId="94" xfId="0" applyFont="1" applyFill="1" applyBorder="1" applyAlignment="1">
      <alignment horizontal="center" vertical="center" textRotation="255" shrinkToFi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28" xfId="0" applyFont="1" applyFill="1" applyBorder="1" applyAlignment="1">
      <alignment horizontal="center" vertical="center" wrapText="1"/>
    </xf>
    <xf numFmtId="38" fontId="8" fillId="6" borderId="109" xfId="0" applyNumberFormat="1" applyFont="1" applyFill="1" applyBorder="1" applyAlignment="1">
      <alignment horizontal="right" vertical="center"/>
    </xf>
    <xf numFmtId="38" fontId="8" fillId="6" borderId="40" xfId="0" applyNumberFormat="1" applyFont="1" applyFill="1" applyBorder="1" applyAlignment="1">
      <alignment horizontal="right" vertical="center"/>
    </xf>
    <xf numFmtId="0" fontId="8" fillId="6" borderId="9" xfId="0" applyFont="1" applyFill="1" applyBorder="1" applyAlignment="1">
      <alignment horizontal="right" vertical="center"/>
    </xf>
    <xf numFmtId="0" fontId="8" fillId="6" borderId="0" xfId="0" applyFont="1" applyFill="1" applyBorder="1" applyAlignment="1">
      <alignment horizontal="right" vertical="center"/>
    </xf>
    <xf numFmtId="182" fontId="8" fillId="6" borderId="1" xfId="0" applyNumberFormat="1" applyFont="1" applyFill="1" applyBorder="1" applyAlignment="1">
      <alignment vertical="center"/>
    </xf>
    <xf numFmtId="182" fontId="8" fillId="6" borderId="4" xfId="0" applyNumberFormat="1" applyFont="1" applyFill="1" applyBorder="1" applyAlignment="1">
      <alignment vertical="center"/>
    </xf>
    <xf numFmtId="182" fontId="8" fillId="6" borderId="5" xfId="0" applyNumberFormat="1" applyFont="1" applyFill="1" applyBorder="1" applyAlignment="1">
      <alignment vertical="center"/>
    </xf>
    <xf numFmtId="182" fontId="8" fillId="6" borderId="10" xfId="0" applyNumberFormat="1" applyFont="1" applyFill="1" applyBorder="1" applyAlignment="1">
      <alignment vertical="center"/>
    </xf>
    <xf numFmtId="182" fontId="8" fillId="6" borderId="6" xfId="0" applyNumberFormat="1" applyFont="1" applyFill="1" applyBorder="1" applyAlignment="1">
      <alignment vertical="center"/>
    </xf>
    <xf numFmtId="182" fontId="8" fillId="6" borderId="8" xfId="0" applyNumberFormat="1" applyFont="1" applyFill="1" applyBorder="1" applyAlignment="1">
      <alignment vertical="center"/>
    </xf>
    <xf numFmtId="0" fontId="8" fillId="0" borderId="0" xfId="0" applyFont="1" applyFill="1" applyAlignment="1">
      <alignment horizontal="left" vertical="center" shrinkToFit="1"/>
    </xf>
    <xf numFmtId="0" fontId="6" fillId="0" borderId="10" xfId="0" applyFont="1" applyFill="1" applyBorder="1" applyAlignment="1">
      <alignment horizontal="left" vertical="center"/>
    </xf>
    <xf numFmtId="0" fontId="6" fillId="0" borderId="6" xfId="0" applyFont="1" applyFill="1" applyBorder="1" applyAlignment="1">
      <alignment horizontal="left" vertical="center"/>
    </xf>
    <xf numFmtId="0" fontId="6" fillId="0" borderId="8" xfId="0" applyFont="1" applyFill="1" applyBorder="1" applyAlignment="1">
      <alignment horizontal="left" vertical="center"/>
    </xf>
    <xf numFmtId="49" fontId="9" fillId="13" borderId="26" xfId="0" applyNumberFormat="1" applyFont="1" applyFill="1" applyBorder="1" applyAlignment="1">
      <alignment horizontal="center" vertical="center" textRotation="255"/>
    </xf>
    <xf numFmtId="49" fontId="9" fillId="13" borderId="9" xfId="0" applyNumberFormat="1" applyFont="1" applyFill="1" applyBorder="1" applyAlignment="1">
      <alignment horizontal="center" vertical="center" textRotation="255"/>
    </xf>
    <xf numFmtId="49" fontId="9" fillId="13" borderId="10" xfId="0" applyNumberFormat="1" applyFont="1" applyFill="1" applyBorder="1" applyAlignment="1">
      <alignment horizontal="center" vertical="center" textRotation="255"/>
    </xf>
    <xf numFmtId="0" fontId="9" fillId="13" borderId="1" xfId="0" applyFont="1" applyFill="1" applyBorder="1" applyAlignment="1">
      <alignment horizontal="center" vertical="center"/>
    </xf>
    <xf numFmtId="0" fontId="9" fillId="13" borderId="4" xfId="0" applyFont="1" applyFill="1" applyBorder="1" applyAlignment="1">
      <alignment horizontal="center" vertical="center"/>
    </xf>
    <xf numFmtId="0" fontId="9" fillId="13"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182" fontId="8" fillId="6" borderId="1" xfId="0" applyNumberFormat="1" applyFont="1" applyFill="1" applyBorder="1" applyAlignment="1">
      <alignment horizontal="center" vertical="center"/>
    </xf>
    <xf numFmtId="182" fontId="8" fillId="6" borderId="4" xfId="0" applyNumberFormat="1" applyFont="1" applyFill="1" applyBorder="1" applyAlignment="1">
      <alignment horizontal="center" vertical="center"/>
    </xf>
    <xf numFmtId="182" fontId="8" fillId="6" borderId="5" xfId="0" applyNumberFormat="1" applyFont="1" applyFill="1" applyBorder="1" applyAlignment="1">
      <alignment horizontal="center" vertical="center"/>
    </xf>
    <xf numFmtId="182" fontId="8" fillId="6" borderId="10" xfId="0" applyNumberFormat="1" applyFont="1" applyFill="1" applyBorder="1" applyAlignment="1">
      <alignment horizontal="center" vertical="center"/>
    </xf>
    <xf numFmtId="182" fontId="8" fillId="6" borderId="6" xfId="0" applyNumberFormat="1" applyFont="1" applyFill="1" applyBorder="1" applyAlignment="1">
      <alignment horizontal="center" vertical="center"/>
    </xf>
    <xf numFmtId="182" fontId="8" fillId="6" borderId="8" xfId="0" applyNumberFormat="1" applyFont="1" applyFill="1" applyBorder="1" applyAlignment="1">
      <alignment horizontal="center" vertical="center"/>
    </xf>
    <xf numFmtId="182" fontId="8" fillId="6" borderId="157" xfId="0" applyNumberFormat="1" applyFont="1" applyFill="1" applyBorder="1" applyAlignment="1">
      <alignment horizontal="right" vertical="center"/>
    </xf>
    <xf numFmtId="182" fontId="8" fillId="6" borderId="158" xfId="0" applyNumberFormat="1" applyFont="1" applyFill="1" applyBorder="1" applyAlignment="1">
      <alignment horizontal="right" vertical="center"/>
    </xf>
    <xf numFmtId="182" fontId="8" fillId="6" borderId="159" xfId="0" applyNumberFormat="1" applyFont="1" applyFill="1" applyBorder="1" applyAlignment="1">
      <alignment horizontal="right" vertical="center"/>
    </xf>
    <xf numFmtId="0" fontId="8" fillId="0" borderId="99" xfId="0" applyFont="1" applyFill="1" applyBorder="1" applyAlignment="1">
      <alignment horizontal="center" vertical="center" shrinkToFit="1"/>
    </xf>
    <xf numFmtId="182" fontId="8" fillId="11" borderId="1" xfId="0" applyNumberFormat="1" applyFont="1" applyFill="1" applyBorder="1" applyAlignment="1">
      <alignment horizontal="right" vertical="center"/>
    </xf>
    <xf numFmtId="182" fontId="8" fillId="11" borderId="4" xfId="0" applyNumberFormat="1" applyFont="1" applyFill="1" applyBorder="1" applyAlignment="1">
      <alignment horizontal="right" vertical="center"/>
    </xf>
    <xf numFmtId="182" fontId="8" fillId="11" borderId="5" xfId="0" applyNumberFormat="1" applyFont="1" applyFill="1" applyBorder="1" applyAlignment="1">
      <alignment horizontal="right"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181" fontId="8" fillId="0" borderId="101" xfId="0" applyNumberFormat="1" applyFont="1" applyFill="1" applyBorder="1" applyAlignment="1">
      <alignment horizontal="center" vertical="center"/>
    </xf>
    <xf numFmtId="0" fontId="8" fillId="0" borderId="103" xfId="0" applyFont="1" applyFill="1" applyBorder="1" applyAlignment="1">
      <alignment horizontal="center" vertical="center"/>
    </xf>
    <xf numFmtId="0" fontId="8"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1" fillId="6" borderId="161" xfId="0" applyFont="1" applyFill="1" applyBorder="1" applyAlignment="1">
      <alignment horizontal="left" vertical="center" wrapText="1"/>
    </xf>
    <xf numFmtId="0" fontId="31" fillId="6" borderId="30"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9" fillId="0" borderId="95" xfId="0" applyFont="1" applyFill="1" applyBorder="1" applyAlignment="1">
      <alignment horizontal="center" vertical="center" shrinkToFit="1"/>
    </xf>
    <xf numFmtId="0" fontId="9" fillId="0" borderId="96" xfId="0" applyFont="1" applyFill="1" applyBorder="1" applyAlignment="1">
      <alignment horizontal="center" vertical="center" shrinkToFit="1"/>
    </xf>
    <xf numFmtId="0" fontId="9" fillId="0" borderId="97" xfId="0" applyFont="1" applyFill="1" applyBorder="1" applyAlignment="1">
      <alignment horizontal="center" vertical="center" shrinkToFit="1"/>
    </xf>
    <xf numFmtId="0" fontId="9" fillId="0" borderId="129" xfId="0" applyFont="1" applyFill="1" applyBorder="1" applyAlignment="1">
      <alignment horizontal="center" vertical="center" shrinkToFit="1"/>
    </xf>
    <xf numFmtId="0" fontId="9" fillId="0" borderId="130" xfId="0" applyFont="1" applyFill="1" applyBorder="1" applyAlignment="1">
      <alignment horizontal="center" vertical="center" shrinkToFit="1"/>
    </xf>
    <xf numFmtId="0" fontId="9" fillId="0" borderId="134" xfId="0" applyFont="1" applyFill="1" applyBorder="1" applyAlignment="1">
      <alignment horizontal="center" vertical="center" shrinkToFit="1"/>
    </xf>
    <xf numFmtId="0" fontId="0" fillId="0" borderId="0" xfId="0" applyFont="1" applyFill="1" applyBorder="1" applyAlignment="1">
      <alignment horizontal="center" vertical="center"/>
    </xf>
    <xf numFmtId="0" fontId="8" fillId="14" borderId="3" xfId="0" applyFont="1" applyFill="1" applyBorder="1" applyAlignment="1">
      <alignment horizontal="center" vertical="center"/>
    </xf>
    <xf numFmtId="9" fontId="9" fillId="19" borderId="20" xfId="3" applyNumberFormat="1" applyFont="1" applyFill="1" applyBorder="1" applyAlignment="1">
      <alignment horizontal="center" vertical="center"/>
    </xf>
    <xf numFmtId="9" fontId="9" fillId="19" borderId="21" xfId="3" applyNumberFormat="1" applyFont="1" applyFill="1" applyBorder="1" applyAlignment="1">
      <alignment horizontal="center" vertical="center"/>
    </xf>
    <xf numFmtId="0" fontId="86" fillId="0" borderId="19" xfId="0" applyFont="1" applyFill="1" applyBorder="1" applyAlignment="1">
      <alignment horizontal="center" vertical="center"/>
    </xf>
    <xf numFmtId="38" fontId="7" fillId="0" borderId="125" xfId="3" applyFont="1" applyFill="1" applyBorder="1" applyAlignment="1">
      <alignment horizontal="center" wrapText="1"/>
    </xf>
    <xf numFmtId="38" fontId="7" fillId="0" borderId="104" xfId="3" applyFont="1" applyFill="1" applyBorder="1" applyAlignment="1">
      <alignment horizontal="center" wrapText="1"/>
    </xf>
    <xf numFmtId="0" fontId="9" fillId="4" borderId="95" xfId="0" applyFont="1" applyFill="1" applyBorder="1" applyAlignment="1">
      <alignment horizontal="center" vertical="center"/>
    </xf>
    <xf numFmtId="0" fontId="9" fillId="4" borderId="96" xfId="0" applyFont="1" applyFill="1" applyBorder="1" applyAlignment="1">
      <alignment horizontal="center" vertical="center"/>
    </xf>
    <xf numFmtId="0" fontId="9" fillId="4" borderId="97" xfId="0" applyFont="1" applyFill="1" applyBorder="1" applyAlignment="1">
      <alignment horizontal="center" vertical="center"/>
    </xf>
    <xf numFmtId="20" fontId="8" fillId="0" borderId="0" xfId="0" applyNumberFormat="1" applyFont="1" applyFill="1" applyBorder="1" applyAlignment="1">
      <alignment horizontal="center" vertical="center"/>
    </xf>
    <xf numFmtId="0" fontId="8" fillId="13" borderId="60"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12" borderId="0" xfId="0" applyFont="1" applyFill="1" applyBorder="1" applyAlignment="1">
      <alignment horizontal="center" vertical="center"/>
    </xf>
    <xf numFmtId="0" fontId="8" fillId="12" borderId="7" xfId="0" applyFont="1" applyFill="1" applyBorder="1" applyAlignment="1">
      <alignment horizontal="center" vertical="center"/>
    </xf>
    <xf numFmtId="0" fontId="0" fillId="0" borderId="11" xfId="0" applyFont="1" applyBorder="1" applyAlignment="1">
      <alignment horizontal="center" vertical="center"/>
    </xf>
    <xf numFmtId="49" fontId="7" fillId="0" borderId="4"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8" fillId="0" borderId="10" xfId="0" applyFont="1" applyFill="1" applyBorder="1" applyAlignment="1">
      <alignment horizontal="left" vertical="center"/>
    </xf>
    <xf numFmtId="0" fontId="0" fillId="0" borderId="6" xfId="0" applyFont="1" applyFill="1" applyBorder="1"/>
    <xf numFmtId="0" fontId="0" fillId="0" borderId="8" xfId="0" applyFont="1" applyFill="1" applyBorder="1"/>
    <xf numFmtId="38" fontId="8" fillId="0" borderId="33" xfId="3" applyFont="1" applyFill="1" applyBorder="1" applyAlignment="1">
      <alignment horizontal="right"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7" fillId="0" borderId="1" xfId="0" applyFont="1" applyFill="1" applyBorder="1" applyAlignment="1">
      <alignment horizontal="center" vertical="center"/>
    </xf>
    <xf numFmtId="0" fontId="8" fillId="6" borderId="1" xfId="0" applyFont="1" applyFill="1" applyBorder="1" applyAlignment="1">
      <alignment horizontal="right" vertical="center" wrapText="1"/>
    </xf>
    <xf numFmtId="0" fontId="8" fillId="6" borderId="4" xfId="0" applyFont="1" applyFill="1" applyBorder="1" applyAlignment="1">
      <alignment horizontal="right" vertical="center" wrapText="1"/>
    </xf>
    <xf numFmtId="0" fontId="8" fillId="6" borderId="10" xfId="0" applyFont="1" applyFill="1" applyBorder="1" applyAlignment="1">
      <alignment horizontal="right" vertical="center" wrapText="1"/>
    </xf>
    <xf numFmtId="0" fontId="8" fillId="6" borderId="6" xfId="0" applyFont="1" applyFill="1" applyBorder="1" applyAlignment="1">
      <alignment horizontal="right" vertical="center" wrapText="1"/>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top"/>
    </xf>
    <xf numFmtId="0" fontId="8" fillId="0" borderId="0" xfId="0" applyFont="1" applyFill="1" applyBorder="1" applyAlignment="1">
      <alignment horizontal="left" vertical="top"/>
    </xf>
    <xf numFmtId="0" fontId="8" fillId="0" borderId="7" xfId="0" applyFont="1" applyFill="1" applyBorder="1" applyAlignment="1">
      <alignment horizontal="left" vertical="top"/>
    </xf>
    <xf numFmtId="0" fontId="8" fillId="0" borderId="56" xfId="0" applyFont="1" applyFill="1" applyBorder="1" applyAlignment="1">
      <alignment horizontal="left" vertical="top"/>
    </xf>
    <xf numFmtId="0" fontId="8" fillId="0" borderId="57" xfId="0" applyFont="1" applyFill="1" applyBorder="1" applyAlignment="1">
      <alignment horizontal="left" vertical="top"/>
    </xf>
    <xf numFmtId="0" fontId="8" fillId="0" borderId="58" xfId="0" applyFont="1" applyFill="1" applyBorder="1" applyAlignment="1">
      <alignment horizontal="left" vertical="top"/>
    </xf>
    <xf numFmtId="0" fontId="8" fillId="0" borderId="1" xfId="0" applyFont="1" applyFill="1" applyBorder="1" applyAlignment="1">
      <alignment horizontal="left" vertical="top"/>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0" fontId="8" fillId="0" borderId="11" xfId="0" applyFont="1" applyFill="1" applyBorder="1" applyAlignment="1">
      <alignment horizontal="center" vertical="center" wrapText="1"/>
    </xf>
    <xf numFmtId="0" fontId="8" fillId="5" borderId="26" xfId="0" applyFont="1" applyFill="1" applyBorder="1" applyAlignment="1">
      <alignment horizontal="center" vertical="center" textRotation="255"/>
    </xf>
    <xf numFmtId="0" fontId="8" fillId="5" borderId="27" xfId="0" applyFont="1" applyFill="1" applyBorder="1" applyAlignment="1">
      <alignment horizontal="center" vertical="center" textRotation="255"/>
    </xf>
    <xf numFmtId="0" fontId="8" fillId="5" borderId="28" xfId="0" applyFont="1" applyFill="1" applyBorder="1" applyAlignment="1">
      <alignment horizontal="center" vertical="center" textRotation="255"/>
    </xf>
    <xf numFmtId="38" fontId="8" fillId="0" borderId="11" xfId="3" applyFont="1" applyFill="1" applyBorder="1" applyAlignment="1">
      <alignment horizontal="center" vertical="center"/>
    </xf>
    <xf numFmtId="38" fontId="8" fillId="0" borderId="2" xfId="3" applyFont="1" applyFill="1" applyBorder="1" applyAlignment="1">
      <alignment horizontal="center" vertical="center"/>
    </xf>
    <xf numFmtId="0" fontId="8" fillId="15" borderId="11" xfId="0" applyFont="1" applyFill="1" applyBorder="1" applyAlignment="1">
      <alignment horizontal="center" vertical="center"/>
    </xf>
    <xf numFmtId="0" fontId="8" fillId="15" borderId="2" xfId="0" applyFont="1" applyFill="1" applyBorder="1" applyAlignment="1">
      <alignment horizontal="center" vertical="center"/>
    </xf>
    <xf numFmtId="0" fontId="8" fillId="15" borderId="3"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17" borderId="1" xfId="0" applyFont="1" applyFill="1" applyBorder="1" applyAlignment="1">
      <alignment horizontal="center" vertical="center" wrapText="1"/>
    </xf>
    <xf numFmtId="0" fontId="8" fillId="17" borderId="4" xfId="0" applyFont="1" applyFill="1" applyBorder="1" applyAlignment="1">
      <alignment horizontal="center" vertical="center"/>
    </xf>
    <xf numFmtId="0" fontId="8" fillId="17" borderId="10" xfId="0" applyFont="1" applyFill="1" applyBorder="1" applyAlignment="1">
      <alignment horizontal="center" vertical="center"/>
    </xf>
    <xf numFmtId="0" fontId="8" fillId="17" borderId="6" xfId="0" applyFont="1" applyFill="1" applyBorder="1" applyAlignment="1">
      <alignment horizontal="center" vertical="center"/>
    </xf>
    <xf numFmtId="0" fontId="8" fillId="0" borderId="53" xfId="0" applyFont="1" applyFill="1" applyBorder="1" applyAlignment="1">
      <alignment horizontal="left" vertical="top"/>
    </xf>
    <xf numFmtId="0" fontId="8" fillId="0" borderId="54" xfId="0" applyFont="1" applyFill="1" applyBorder="1" applyAlignment="1">
      <alignment horizontal="left" vertical="top"/>
    </xf>
    <xf numFmtId="0" fontId="8" fillId="0" borderId="55" xfId="0" applyFont="1" applyFill="1" applyBorder="1" applyAlignment="1">
      <alignment horizontal="left" vertical="top"/>
    </xf>
    <xf numFmtId="0" fontId="8" fillId="0" borderId="10" xfId="0" applyFont="1" applyFill="1" applyBorder="1" applyAlignment="1">
      <alignment horizontal="left" vertical="top"/>
    </xf>
    <xf numFmtId="0" fontId="8" fillId="0" borderId="6" xfId="0" applyFont="1" applyFill="1" applyBorder="1" applyAlignment="1">
      <alignment horizontal="left" vertical="top"/>
    </xf>
    <xf numFmtId="0" fontId="8" fillId="0" borderId="8" xfId="0" applyFont="1" applyFill="1" applyBorder="1" applyAlignment="1">
      <alignment horizontal="left" vertical="top"/>
    </xf>
    <xf numFmtId="38" fontId="9" fillId="0" borderId="37" xfId="3" applyFont="1" applyFill="1" applyBorder="1" applyAlignment="1">
      <alignment horizontal="center" vertical="center" wrapText="1"/>
    </xf>
    <xf numFmtId="38" fontId="9" fillId="0" borderId="0" xfId="3" applyFont="1" applyFill="1" applyBorder="1" applyAlignment="1">
      <alignment horizontal="center" vertical="center" wrapText="1"/>
    </xf>
    <xf numFmtId="38" fontId="9" fillId="0" borderId="7" xfId="3" applyFont="1" applyFill="1" applyBorder="1" applyAlignment="1">
      <alignment horizontal="center" vertical="center" wrapText="1"/>
    </xf>
    <xf numFmtId="38" fontId="9" fillId="0" borderId="124" xfId="3" applyFont="1" applyFill="1" applyBorder="1" applyAlignment="1">
      <alignment horizontal="center" vertical="center" wrapText="1"/>
    </xf>
    <xf numFmtId="38" fontId="9" fillId="0" borderId="21" xfId="3" applyFont="1" applyFill="1" applyBorder="1" applyAlignment="1">
      <alignment horizontal="center" vertical="center" wrapText="1"/>
    </xf>
    <xf numFmtId="38" fontId="9" fillId="0" borderId="22" xfId="3" applyFont="1" applyFill="1" applyBorder="1" applyAlignment="1">
      <alignment horizontal="center" vertical="center" wrapText="1"/>
    </xf>
    <xf numFmtId="185" fontId="9" fillId="18" borderId="123" xfId="0" applyNumberFormat="1" applyFont="1" applyFill="1" applyBorder="1" applyAlignment="1">
      <alignment horizontal="center" vertical="center"/>
    </xf>
    <xf numFmtId="0" fontId="7" fillId="0" borderId="132"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33"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xf>
    <xf numFmtId="0" fontId="22" fillId="2" borderId="0" xfId="0" applyFont="1" applyFill="1" applyAlignment="1">
      <alignment horizontal="center" vertical="center" shrinkToFit="1"/>
    </xf>
    <xf numFmtId="0" fontId="8" fillId="0" borderId="35" xfId="0" applyFont="1" applyFill="1" applyBorder="1" applyAlignment="1">
      <alignment horizontal="center" vertical="center"/>
    </xf>
    <xf numFmtId="0" fontId="8" fillId="4" borderId="11" xfId="0" applyFont="1" applyFill="1" applyBorder="1" applyAlignment="1">
      <alignment horizontal="center" vertical="distributed"/>
    </xf>
    <xf numFmtId="0" fontId="8" fillId="4" borderId="2" xfId="0" applyFont="1" applyFill="1" applyBorder="1" applyAlignment="1">
      <alignment horizontal="center" vertical="distributed"/>
    </xf>
    <xf numFmtId="0" fontId="8" fillId="4" borderId="3" xfId="0" applyFont="1" applyFill="1" applyBorder="1" applyAlignment="1">
      <alignment horizontal="center" vertical="distributed"/>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49" fontId="8" fillId="0" borderId="1"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5" xfId="0" applyNumberFormat="1" applyFont="1" applyFill="1" applyBorder="1" applyAlignment="1">
      <alignment horizontal="center"/>
    </xf>
    <xf numFmtId="181" fontId="8" fillId="0" borderId="20" xfId="0" applyNumberFormat="1" applyFont="1" applyFill="1" applyBorder="1" applyAlignment="1">
      <alignment horizontal="center" vertical="center"/>
    </xf>
    <xf numFmtId="181" fontId="8" fillId="0" borderId="21" xfId="0" applyNumberFormat="1" applyFont="1" applyFill="1" applyBorder="1" applyAlignment="1">
      <alignment horizontal="center" vertical="center"/>
    </xf>
    <xf numFmtId="0" fontId="0" fillId="0" borderId="0" xfId="0" applyFont="1" applyAlignment="1">
      <alignment horizontal="left" vertical="center"/>
    </xf>
    <xf numFmtId="49" fontId="8" fillId="0" borderId="10" xfId="0" applyNumberFormat="1" applyFont="1" applyFill="1" applyBorder="1" applyAlignment="1">
      <alignment horizontal="center" vertical="top"/>
    </xf>
    <xf numFmtId="49" fontId="8" fillId="0" borderId="6" xfId="0" applyNumberFormat="1" applyFont="1" applyFill="1" applyBorder="1" applyAlignment="1">
      <alignment horizontal="center" vertical="top"/>
    </xf>
    <xf numFmtId="49" fontId="8" fillId="0" borderId="8" xfId="0" applyNumberFormat="1" applyFont="1" applyFill="1" applyBorder="1" applyAlignment="1">
      <alignment horizontal="center" vertical="top"/>
    </xf>
    <xf numFmtId="0" fontId="8" fillId="0" borderId="135" xfId="0" applyFont="1" applyFill="1" applyBorder="1" applyAlignment="1">
      <alignment horizontal="center" vertical="center" shrinkToFit="1"/>
    </xf>
    <xf numFmtId="0" fontId="8" fillId="0" borderId="113" xfId="0" applyFont="1" applyFill="1" applyBorder="1" applyAlignment="1">
      <alignment horizontal="center" vertical="center" textRotation="255" shrinkToFit="1"/>
    </xf>
    <xf numFmtId="0" fontId="8" fillId="0" borderId="0" xfId="0" applyFont="1" applyFill="1" applyAlignment="1">
      <alignment horizontal="right" vertical="center"/>
    </xf>
    <xf numFmtId="0" fontId="0" fillId="0" borderId="0" xfId="0" applyFont="1" applyAlignment="1">
      <alignment vertical="center"/>
    </xf>
    <xf numFmtId="0" fontId="8" fillId="0" borderId="61" xfId="0" applyFont="1" applyFill="1" applyBorder="1" applyAlignment="1">
      <alignment horizontal="center" vertical="center"/>
    </xf>
    <xf numFmtId="0" fontId="8" fillId="0" borderId="63" xfId="0" applyFont="1" applyFill="1" applyBorder="1" applyAlignment="1">
      <alignment horizontal="center" vertical="center"/>
    </xf>
    <xf numFmtId="182" fontId="8" fillId="6" borderId="60" xfId="0" applyNumberFormat="1" applyFont="1" applyFill="1" applyBorder="1" applyAlignment="1">
      <alignment horizontal="right" vertical="center"/>
    </xf>
    <xf numFmtId="182" fontId="8" fillId="6" borderId="104" xfId="0" applyNumberFormat="1" applyFont="1" applyFill="1" applyBorder="1" applyAlignment="1">
      <alignment horizontal="right" vertical="center"/>
    </xf>
    <xf numFmtId="182" fontId="8" fillId="6" borderId="59" xfId="0" applyNumberFormat="1" applyFont="1" applyFill="1" applyBorder="1" applyAlignment="1">
      <alignment horizontal="right" vertical="center"/>
    </xf>
    <xf numFmtId="0" fontId="8" fillId="10" borderId="157" xfId="0" applyFont="1" applyFill="1" applyBorder="1" applyAlignment="1">
      <alignment horizontal="center" vertical="center" wrapText="1"/>
    </xf>
    <xf numFmtId="0" fontId="8" fillId="10" borderId="158" xfId="0" applyFont="1" applyFill="1" applyBorder="1" applyAlignment="1">
      <alignment horizontal="center" vertical="center"/>
    </xf>
    <xf numFmtId="0" fontId="8" fillId="10" borderId="159" xfId="0" applyFont="1" applyFill="1" applyBorder="1" applyAlignment="1">
      <alignment horizontal="center" vertical="center"/>
    </xf>
    <xf numFmtId="182" fontId="8" fillId="11" borderId="60" xfId="0" applyNumberFormat="1" applyFont="1" applyFill="1" applyBorder="1" applyAlignment="1">
      <alignment horizontal="right" vertical="center"/>
    </xf>
    <xf numFmtId="182" fontId="8" fillId="11" borderId="104" xfId="0" applyNumberFormat="1" applyFont="1" applyFill="1" applyBorder="1" applyAlignment="1">
      <alignment horizontal="right" vertical="center"/>
    </xf>
    <xf numFmtId="182" fontId="8" fillId="11" borderId="59" xfId="0" applyNumberFormat="1" applyFont="1" applyFill="1" applyBorder="1" applyAlignment="1">
      <alignment horizontal="right" vertical="center"/>
    </xf>
    <xf numFmtId="0" fontId="8" fillId="0" borderId="2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8" fillId="0" borderId="10" xfId="0" applyFont="1" applyFill="1" applyBorder="1" applyAlignment="1">
      <alignment vertical="center"/>
    </xf>
    <xf numFmtId="0" fontId="8" fillId="0" borderId="6" xfId="0" applyFont="1" applyFill="1" applyBorder="1" applyAlignment="1">
      <alignment vertical="center"/>
    </xf>
    <xf numFmtId="0" fontId="8" fillId="0" borderId="15"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8" fillId="0" borderId="16" xfId="0" applyFont="1" applyFill="1" applyBorder="1" applyAlignment="1">
      <alignment horizontal="center" vertical="center" textRotation="255" shrinkToFit="1"/>
    </xf>
    <xf numFmtId="0" fontId="7" fillId="0" borderId="12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185" fontId="9" fillId="18" borderId="94" xfId="0" applyNumberFormat="1" applyFont="1" applyFill="1" applyBorder="1" applyAlignment="1">
      <alignment horizontal="center" vertical="center"/>
    </xf>
    <xf numFmtId="0" fontId="8" fillId="13" borderId="117" xfId="0" applyFont="1" applyFill="1" applyBorder="1" applyAlignment="1">
      <alignment horizontal="center" vertical="center"/>
    </xf>
    <xf numFmtId="0" fontId="9" fillId="0" borderId="0" xfId="0" applyFont="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8" xfId="0" applyFont="1" applyFill="1" applyBorder="1" applyAlignment="1">
      <alignment horizontal="left" vertical="top" wrapText="1"/>
    </xf>
    <xf numFmtId="0" fontId="0" fillId="0" borderId="18" xfId="0" applyFont="1" applyBorder="1" applyAlignment="1">
      <alignment horizontal="center" vertical="center"/>
    </xf>
    <xf numFmtId="0" fontId="8" fillId="0" borderId="227" xfId="0" applyFont="1" applyFill="1" applyBorder="1" applyAlignment="1">
      <alignment horizontal="center" vertical="center" textRotation="255"/>
    </xf>
    <xf numFmtId="0" fontId="8" fillId="0" borderId="1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10" xfId="0" applyFont="1" applyFill="1" applyBorder="1" applyAlignment="1">
      <alignment vertical="center" wrapText="1"/>
    </xf>
    <xf numFmtId="0" fontId="8" fillId="0" borderId="6" xfId="0" applyFont="1" applyFill="1" applyBorder="1" applyAlignment="1">
      <alignment vertical="center" wrapText="1"/>
    </xf>
    <xf numFmtId="0" fontId="8" fillId="0" borderId="8" xfId="0" applyFont="1" applyFill="1" applyBorder="1" applyAlignment="1">
      <alignment vertical="center" wrapText="1"/>
    </xf>
    <xf numFmtId="182" fontId="8" fillId="11" borderId="1" xfId="0" applyNumberFormat="1" applyFont="1" applyFill="1" applyBorder="1" applyAlignment="1">
      <alignment vertical="center"/>
    </xf>
    <xf numFmtId="182" fontId="8" fillId="11" borderId="4" xfId="0" applyNumberFormat="1" applyFont="1" applyFill="1" applyBorder="1" applyAlignment="1">
      <alignment vertical="center"/>
    </xf>
    <xf numFmtId="182" fontId="8" fillId="11" borderId="5" xfId="0" applyNumberFormat="1" applyFont="1" applyFill="1" applyBorder="1" applyAlignment="1">
      <alignment vertical="center"/>
    </xf>
    <xf numFmtId="182" fontId="8" fillId="11" borderId="10" xfId="0" applyNumberFormat="1" applyFont="1" applyFill="1" applyBorder="1" applyAlignment="1">
      <alignment vertical="center"/>
    </xf>
    <xf numFmtId="182" fontId="8" fillId="11" borderId="6" xfId="0" applyNumberFormat="1" applyFont="1" applyFill="1" applyBorder="1" applyAlignment="1">
      <alignment vertical="center"/>
    </xf>
    <xf numFmtId="182" fontId="8" fillId="11" borderId="8" xfId="0" applyNumberFormat="1" applyFont="1" applyFill="1" applyBorder="1" applyAlignment="1">
      <alignment vertical="center"/>
    </xf>
    <xf numFmtId="0" fontId="8" fillId="0" borderId="11"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6" xfId="0" applyNumberFormat="1" applyFont="1" applyFill="1" applyBorder="1" applyAlignment="1">
      <alignment vertical="center"/>
    </xf>
    <xf numFmtId="189" fontId="0" fillId="18" borderId="9" xfId="0" applyNumberFormat="1" applyFont="1" applyFill="1" applyBorder="1" applyAlignment="1">
      <alignment horizontal="center" vertical="center" shrinkToFit="1"/>
    </xf>
    <xf numFmtId="189" fontId="0" fillId="18" borderId="0" xfId="0" applyNumberFormat="1" applyFont="1" applyFill="1" applyBorder="1" applyAlignment="1">
      <alignment horizontal="center" vertical="center" shrinkToFit="1"/>
    </xf>
    <xf numFmtId="189" fontId="0" fillId="18" borderId="7" xfId="0" applyNumberFormat="1" applyFont="1" applyFill="1" applyBorder="1" applyAlignment="1">
      <alignment horizontal="center" vertical="center" shrinkToFit="1"/>
    </xf>
    <xf numFmtId="189" fontId="0" fillId="18" borderId="20" xfId="0" applyNumberFormat="1" applyFont="1" applyFill="1" applyBorder="1" applyAlignment="1">
      <alignment horizontal="center" vertical="center" shrinkToFit="1"/>
    </xf>
    <xf numFmtId="189" fontId="0" fillId="18" borderId="21" xfId="0" applyNumberFormat="1" applyFont="1" applyFill="1" applyBorder="1" applyAlignment="1">
      <alignment horizontal="center" vertical="center" shrinkToFit="1"/>
    </xf>
    <xf numFmtId="189" fontId="0" fillId="18" borderId="22" xfId="0" applyNumberFormat="1" applyFont="1" applyFill="1" applyBorder="1" applyAlignment="1">
      <alignment horizontal="center" vertical="center" shrinkToFit="1"/>
    </xf>
    <xf numFmtId="188" fontId="0" fillId="18" borderId="109" xfId="0" applyNumberFormat="1" applyFont="1" applyFill="1" applyBorder="1" applyAlignment="1">
      <alignment horizontal="center" vertical="center" shrinkToFit="1"/>
    </xf>
    <xf numFmtId="188" fontId="0" fillId="18" borderId="40" xfId="0" applyNumberFormat="1" applyFont="1" applyFill="1" applyBorder="1" applyAlignment="1">
      <alignment horizontal="center" vertical="center" shrinkToFit="1"/>
    </xf>
    <xf numFmtId="188" fontId="0" fillId="18" borderId="133" xfId="0" applyNumberFormat="1" applyFont="1" applyFill="1" applyBorder="1" applyAlignment="1">
      <alignment horizontal="center" vertical="center" shrinkToFit="1"/>
    </xf>
    <xf numFmtId="188" fontId="0" fillId="18" borderId="9" xfId="0" applyNumberFormat="1" applyFont="1" applyFill="1" applyBorder="1" applyAlignment="1">
      <alignment horizontal="center" vertical="center" shrinkToFit="1"/>
    </xf>
    <xf numFmtId="188" fontId="0" fillId="18" borderId="0" xfId="0" applyNumberFormat="1" applyFont="1" applyFill="1" applyBorder="1" applyAlignment="1">
      <alignment horizontal="center" vertical="center" shrinkToFit="1"/>
    </xf>
    <xf numFmtId="188" fontId="0" fillId="18" borderId="7" xfId="0" applyNumberFormat="1" applyFont="1" applyFill="1" applyBorder="1" applyAlignment="1">
      <alignment horizontal="center" vertical="center" shrinkToFit="1"/>
    </xf>
    <xf numFmtId="189" fontId="0" fillId="18" borderId="27" xfId="0" applyNumberFormat="1" applyFont="1" applyFill="1" applyBorder="1" applyAlignment="1">
      <alignment horizontal="center" vertical="center" shrinkToFit="1"/>
    </xf>
    <xf numFmtId="0" fontId="12" fillId="13" borderId="15"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7" xfId="0" applyFont="1" applyFill="1" applyBorder="1" applyAlignment="1">
      <alignment horizontal="center" vertical="center" wrapText="1"/>
    </xf>
    <xf numFmtId="189" fontId="6" fillId="12" borderId="10" xfId="0" applyNumberFormat="1" applyFont="1" applyFill="1" applyBorder="1" applyAlignment="1">
      <alignment horizontal="center" vertical="center" shrinkToFit="1"/>
    </xf>
    <xf numFmtId="189" fontId="6" fillId="12" borderId="6" xfId="0" applyNumberFormat="1" applyFont="1" applyFill="1" applyBorder="1" applyAlignment="1">
      <alignment horizontal="center" vertical="center" shrinkToFit="1"/>
    </xf>
    <xf numFmtId="189" fontId="6" fillId="12" borderId="8" xfId="0" applyNumberFormat="1" applyFont="1" applyFill="1" applyBorder="1" applyAlignment="1">
      <alignment horizontal="center" vertical="center" shrinkToFit="1"/>
    </xf>
    <xf numFmtId="0" fontId="7" fillId="5" borderId="1"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62" xfId="0" applyFont="1" applyFill="1" applyBorder="1" applyAlignment="1">
      <alignment horizontal="center" vertical="center" shrinkToFit="1"/>
    </xf>
    <xf numFmtId="0" fontId="7" fillId="5" borderId="95" xfId="0" applyFont="1" applyFill="1" applyBorder="1" applyAlignment="1">
      <alignment horizontal="center" vertical="center" shrinkToFit="1"/>
    </xf>
    <xf numFmtId="0" fontId="7" fillId="5" borderId="96" xfId="0" applyFont="1" applyFill="1" applyBorder="1" applyAlignment="1">
      <alignment horizontal="center" vertical="center" shrinkToFit="1"/>
    </xf>
    <xf numFmtId="0" fontId="7" fillId="5" borderId="97" xfId="0" applyFont="1" applyFill="1" applyBorder="1" applyAlignment="1">
      <alignment horizontal="center" vertical="center" shrinkToFit="1"/>
    </xf>
    <xf numFmtId="0" fontId="7" fillId="5" borderId="220" xfId="0" applyFont="1" applyFill="1" applyBorder="1" applyAlignment="1">
      <alignment horizontal="center" vertical="center" shrinkToFit="1"/>
    </xf>
    <xf numFmtId="0" fontId="12" fillId="5" borderId="95" xfId="0" applyFont="1" applyFill="1" applyBorder="1" applyAlignment="1">
      <alignment horizontal="center" vertical="center" wrapText="1"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9" xfId="0" applyFont="1" applyFill="1" applyBorder="1" applyAlignment="1">
      <alignment horizontal="center" vertical="center" shrinkToFit="1"/>
    </xf>
    <xf numFmtId="0" fontId="12" fillId="5" borderId="0" xfId="0" applyFont="1" applyFill="1" applyBorder="1" applyAlignment="1">
      <alignment horizontal="center" vertical="center" shrinkToFit="1"/>
    </xf>
    <xf numFmtId="0" fontId="12" fillId="5" borderId="7" xfId="0" applyFont="1" applyFill="1" applyBorder="1" applyAlignment="1">
      <alignment horizontal="center" vertical="center" shrinkToFit="1"/>
    </xf>
    <xf numFmtId="0" fontId="12" fillId="5" borderId="95" xfId="0" applyFont="1" applyFill="1" applyBorder="1" applyAlignment="1">
      <alignment horizontal="center" vertical="center" wrapText="1"/>
    </xf>
    <xf numFmtId="0" fontId="12" fillId="5" borderId="96" xfId="0" applyFont="1" applyFill="1" applyBorder="1" applyAlignment="1">
      <alignment horizontal="center" vertical="center" wrapText="1"/>
    </xf>
    <xf numFmtId="0" fontId="7" fillId="13" borderId="95" xfId="0" applyFont="1" applyFill="1" applyBorder="1" applyAlignment="1">
      <alignment horizontal="center" vertical="center" shrinkToFit="1"/>
    </xf>
    <xf numFmtId="0" fontId="7" fillId="13" borderId="96" xfId="0" applyFont="1" applyFill="1" applyBorder="1" applyAlignment="1">
      <alignment horizontal="center" vertical="center" shrinkToFit="1"/>
    </xf>
    <xf numFmtId="0" fontId="7" fillId="13" borderId="97" xfId="0" applyFont="1" applyFill="1" applyBorder="1" applyAlignment="1">
      <alignment horizontal="center" vertical="center" shrinkToFit="1"/>
    </xf>
    <xf numFmtId="0" fontId="7" fillId="13" borderId="9" xfId="0" applyFont="1" applyFill="1" applyBorder="1" applyAlignment="1">
      <alignment horizontal="center" vertical="center" shrinkToFit="1"/>
    </xf>
    <xf numFmtId="0" fontId="7" fillId="13" borderId="0" xfId="0" applyFont="1" applyFill="1" applyBorder="1" applyAlignment="1">
      <alignment horizontal="center" vertical="center" shrinkToFit="1"/>
    </xf>
    <xf numFmtId="0" fontId="7" fillId="13" borderId="7" xfId="0" applyFont="1" applyFill="1" applyBorder="1" applyAlignment="1">
      <alignment horizontal="center" vertical="center" shrinkToFit="1"/>
    </xf>
    <xf numFmtId="0" fontId="7" fillId="13" borderId="220" xfId="0" applyFont="1" applyFill="1" applyBorder="1" applyAlignment="1">
      <alignment horizontal="center" vertical="center" shrinkToFit="1"/>
    </xf>
    <xf numFmtId="0" fontId="7" fillId="13" borderId="34" xfId="0" applyFont="1" applyFill="1" applyBorder="1" applyAlignment="1">
      <alignment horizontal="center" vertical="center" shrinkToFit="1"/>
    </xf>
    <xf numFmtId="189" fontId="6" fillId="19" borderId="9" xfId="0" applyNumberFormat="1" applyFont="1" applyFill="1" applyBorder="1" applyAlignment="1">
      <alignment horizontal="center" vertical="center"/>
    </xf>
    <xf numFmtId="189" fontId="6" fillId="19" borderId="0" xfId="0" applyNumberFormat="1" applyFont="1" applyFill="1" applyBorder="1" applyAlignment="1">
      <alignment horizontal="center" vertical="center"/>
    </xf>
    <xf numFmtId="189" fontId="6" fillId="19" borderId="7" xfId="0" applyNumberFormat="1" applyFont="1" applyFill="1" applyBorder="1" applyAlignment="1">
      <alignment horizontal="center" vertical="center"/>
    </xf>
    <xf numFmtId="189" fontId="7" fillId="12" borderId="9" xfId="0" applyNumberFormat="1" applyFont="1" applyFill="1" applyBorder="1" applyAlignment="1">
      <alignment horizontal="center" vertical="center"/>
    </xf>
    <xf numFmtId="189" fontId="7" fillId="12" borderId="0" xfId="0" applyNumberFormat="1" applyFont="1" applyFill="1" applyBorder="1" applyAlignment="1">
      <alignment horizontal="center" vertical="center"/>
    </xf>
    <xf numFmtId="189" fontId="7" fillId="12" borderId="7" xfId="0" applyNumberFormat="1" applyFont="1" applyFill="1" applyBorder="1" applyAlignment="1">
      <alignment horizontal="center" vertical="center"/>
    </xf>
    <xf numFmtId="189" fontId="7" fillId="19" borderId="9" xfId="0" applyNumberFormat="1" applyFont="1" applyFill="1" applyBorder="1" applyAlignment="1">
      <alignment horizontal="center" vertical="center"/>
    </xf>
    <xf numFmtId="189" fontId="7" fillId="19" borderId="0" xfId="0" applyNumberFormat="1" applyFont="1" applyFill="1" applyBorder="1" applyAlignment="1">
      <alignment horizontal="center" vertical="center"/>
    </xf>
    <xf numFmtId="189" fontId="7" fillId="19" borderId="7" xfId="0" applyNumberFormat="1" applyFont="1" applyFill="1" applyBorder="1" applyAlignment="1">
      <alignment horizontal="center" vertical="center"/>
    </xf>
    <xf numFmtId="185" fontId="7" fillId="12" borderId="95" xfId="0" applyNumberFormat="1" applyFont="1" applyFill="1" applyBorder="1" applyAlignment="1">
      <alignment horizontal="center" vertical="center"/>
    </xf>
    <xf numFmtId="185" fontId="7" fillId="12" borderId="96" xfId="0" applyNumberFormat="1" applyFont="1" applyFill="1" applyBorder="1" applyAlignment="1">
      <alignment horizontal="center" vertical="center"/>
    </xf>
    <xf numFmtId="185" fontId="7" fillId="12" borderId="97" xfId="0" applyNumberFormat="1" applyFont="1" applyFill="1" applyBorder="1" applyAlignment="1">
      <alignment horizontal="center" vertical="center"/>
    </xf>
    <xf numFmtId="9" fontId="7" fillId="19" borderId="126" xfId="3" applyNumberFormat="1" applyFont="1" applyFill="1" applyBorder="1" applyAlignment="1">
      <alignment horizontal="center" vertical="center"/>
    </xf>
    <xf numFmtId="9" fontId="7" fillId="19" borderId="127" xfId="3" applyNumberFormat="1" applyFont="1" applyFill="1" applyBorder="1" applyAlignment="1">
      <alignment horizontal="center" vertical="center"/>
    </xf>
    <xf numFmtId="9" fontId="7" fillId="19" borderId="173" xfId="3" applyNumberFormat="1" applyFont="1" applyFill="1" applyBorder="1" applyAlignment="1">
      <alignment horizontal="center" vertical="center"/>
    </xf>
    <xf numFmtId="0" fontId="8" fillId="13" borderId="172" xfId="0" applyFont="1" applyFill="1" applyBorder="1" applyAlignment="1">
      <alignment horizontal="center" vertical="center"/>
    </xf>
    <xf numFmtId="0" fontId="8" fillId="13" borderId="25" xfId="0" applyFont="1" applyFill="1" applyBorder="1" applyAlignment="1">
      <alignment horizontal="center" vertical="center"/>
    </xf>
    <xf numFmtId="0" fontId="8" fillId="13" borderId="19" xfId="0" applyFont="1" applyFill="1" applyBorder="1" applyAlignment="1">
      <alignment horizontal="center" vertical="center"/>
    </xf>
    <xf numFmtId="0" fontId="8" fillId="13" borderId="24" xfId="0" applyFont="1" applyFill="1" applyBorder="1" applyAlignment="1">
      <alignment horizontal="center" vertical="center"/>
    </xf>
    <xf numFmtId="0" fontId="12" fillId="5" borderId="1" xfId="0" applyFont="1" applyFill="1" applyBorder="1" applyAlignment="1">
      <alignment horizontal="center" vertical="center" wrapText="1" shrinkToFit="1"/>
    </xf>
    <xf numFmtId="0" fontId="12" fillId="5" borderId="4" xfId="0" applyFont="1" applyFill="1" applyBorder="1" applyAlignment="1">
      <alignment horizontal="center" vertical="center" shrinkToFit="1"/>
    </xf>
    <xf numFmtId="0" fontId="12" fillId="5" borderId="5" xfId="0" applyFont="1" applyFill="1" applyBorder="1" applyAlignment="1">
      <alignment horizontal="center" vertical="center" shrinkToFit="1"/>
    </xf>
    <xf numFmtId="0" fontId="12" fillId="5" borderId="164" xfId="0" applyFont="1" applyFill="1" applyBorder="1" applyAlignment="1">
      <alignment horizontal="center" vertical="center" shrinkToFit="1"/>
    </xf>
    <xf numFmtId="0" fontId="12" fillId="5" borderId="165" xfId="0" applyFont="1" applyFill="1" applyBorder="1" applyAlignment="1">
      <alignment horizontal="center" vertical="center" shrinkToFit="1"/>
    </xf>
    <xf numFmtId="0" fontId="12" fillId="5" borderId="166" xfId="0" applyFont="1" applyFill="1" applyBorder="1" applyAlignment="1">
      <alignment horizontal="center" vertical="center" shrinkToFit="1"/>
    </xf>
    <xf numFmtId="0" fontId="8" fillId="13" borderId="61" xfId="0" applyFont="1" applyFill="1" applyBorder="1" applyAlignment="1">
      <alignment horizontal="center" vertical="center" wrapText="1"/>
    </xf>
    <xf numFmtId="0" fontId="8" fillId="13" borderId="4" xfId="0" applyFont="1" applyFill="1" applyBorder="1" applyAlignment="1">
      <alignment horizontal="center" vertical="center" textRotation="255" wrapText="1"/>
    </xf>
    <xf numFmtId="0" fontId="8" fillId="13" borderId="0" xfId="0" applyFont="1" applyFill="1" applyBorder="1" applyAlignment="1">
      <alignment horizontal="center" vertical="center" textRotation="255" wrapText="1"/>
    </xf>
    <xf numFmtId="185" fontId="7" fillId="12" borderId="1" xfId="0" applyNumberFormat="1" applyFont="1" applyFill="1" applyBorder="1" applyAlignment="1">
      <alignment horizontal="center" vertical="center"/>
    </xf>
    <xf numFmtId="185" fontId="7" fillId="12" borderId="4" xfId="0" applyNumberFormat="1" applyFont="1" applyFill="1" applyBorder="1" applyAlignment="1">
      <alignment horizontal="center" vertical="center"/>
    </xf>
    <xf numFmtId="185" fontId="7" fillId="12" borderId="5" xfId="0" applyNumberFormat="1" applyFont="1" applyFill="1" applyBorder="1" applyAlignment="1">
      <alignment horizontal="center" vertical="center"/>
    </xf>
    <xf numFmtId="185" fontId="7" fillId="12" borderId="9" xfId="0" applyNumberFormat="1" applyFont="1" applyFill="1" applyBorder="1" applyAlignment="1">
      <alignment horizontal="center" vertical="center"/>
    </xf>
    <xf numFmtId="185" fontId="7" fillId="12" borderId="0" xfId="0" applyNumberFormat="1" applyFont="1" applyFill="1" applyBorder="1" applyAlignment="1">
      <alignment horizontal="center" vertical="center"/>
    </xf>
    <xf numFmtId="185" fontId="7" fillId="12" borderId="7" xfId="0" applyNumberFormat="1" applyFont="1" applyFill="1" applyBorder="1" applyAlignment="1">
      <alignment horizontal="center" vertical="center"/>
    </xf>
    <xf numFmtId="185" fontId="7" fillId="19" borderId="95" xfId="0" applyNumberFormat="1" applyFont="1" applyFill="1" applyBorder="1" applyAlignment="1">
      <alignment horizontal="center" vertical="center"/>
    </xf>
    <xf numFmtId="185" fontId="7" fillId="19" borderId="96" xfId="0" applyNumberFormat="1" applyFont="1" applyFill="1" applyBorder="1" applyAlignment="1">
      <alignment horizontal="center" vertical="center"/>
    </xf>
    <xf numFmtId="185" fontId="7" fillId="19" borderId="97" xfId="0" applyNumberFormat="1" applyFont="1" applyFill="1" applyBorder="1" applyAlignment="1">
      <alignment horizontal="center" vertical="center"/>
    </xf>
    <xf numFmtId="185" fontId="7" fillId="19" borderId="20" xfId="0" applyNumberFormat="1" applyFont="1" applyFill="1" applyBorder="1" applyAlignment="1">
      <alignment horizontal="center" vertical="center"/>
    </xf>
    <xf numFmtId="185" fontId="7" fillId="19" borderId="21" xfId="0" applyNumberFormat="1" applyFont="1" applyFill="1" applyBorder="1" applyAlignment="1">
      <alignment horizontal="center" vertical="center"/>
    </xf>
    <xf numFmtId="185" fontId="7" fillId="19" borderId="22" xfId="0" applyNumberFormat="1" applyFont="1" applyFill="1" applyBorder="1" applyAlignment="1">
      <alignment horizontal="center" vertical="center"/>
    </xf>
    <xf numFmtId="185" fontId="7" fillId="12" borderId="20" xfId="0" applyNumberFormat="1" applyFont="1" applyFill="1" applyBorder="1" applyAlignment="1">
      <alignment horizontal="center" vertical="center"/>
    </xf>
    <xf numFmtId="185" fontId="7" fillId="12" borderId="21" xfId="0" applyNumberFormat="1" applyFont="1" applyFill="1" applyBorder="1" applyAlignment="1">
      <alignment horizontal="center" vertical="center"/>
    </xf>
    <xf numFmtId="185" fontId="7" fillId="12" borderId="22" xfId="0" applyNumberFormat="1" applyFont="1" applyFill="1" applyBorder="1" applyAlignment="1">
      <alignment horizontal="center" vertical="center"/>
    </xf>
    <xf numFmtId="9" fontId="7" fillId="19" borderId="95" xfId="3" applyNumberFormat="1" applyFont="1" applyFill="1" applyBorder="1" applyAlignment="1">
      <alignment horizontal="center" vertical="center"/>
    </xf>
    <xf numFmtId="9" fontId="7" fillId="19" borderId="96" xfId="3" applyNumberFormat="1" applyFont="1" applyFill="1" applyBorder="1" applyAlignment="1">
      <alignment horizontal="center" vertical="center"/>
    </xf>
    <xf numFmtId="9" fontId="7" fillId="19" borderId="97" xfId="3" applyNumberFormat="1" applyFont="1" applyFill="1" applyBorder="1" applyAlignment="1">
      <alignment horizontal="center" vertical="center"/>
    </xf>
    <xf numFmtId="9" fontId="7" fillId="19" borderId="20" xfId="3" applyNumberFormat="1" applyFont="1" applyFill="1" applyBorder="1" applyAlignment="1">
      <alignment horizontal="center" vertical="center"/>
    </xf>
    <xf numFmtId="9" fontId="7" fillId="19" borderId="21" xfId="3" applyNumberFormat="1" applyFont="1" applyFill="1" applyBorder="1" applyAlignment="1">
      <alignment horizontal="center" vertical="center"/>
    </xf>
    <xf numFmtId="9" fontId="7" fillId="19" borderId="22" xfId="3" applyNumberFormat="1" applyFont="1" applyFill="1" applyBorder="1" applyAlignment="1">
      <alignment horizontal="center" vertical="center"/>
    </xf>
    <xf numFmtId="189" fontId="7" fillId="19" borderId="10" xfId="0" applyNumberFormat="1" applyFont="1" applyFill="1" applyBorder="1" applyAlignment="1">
      <alignment horizontal="center" vertical="center"/>
    </xf>
    <xf numFmtId="189" fontId="7" fillId="19" borderId="6" xfId="0" applyNumberFormat="1" applyFont="1" applyFill="1" applyBorder="1" applyAlignment="1">
      <alignment horizontal="center" vertical="center"/>
    </xf>
    <xf numFmtId="189" fontId="7" fillId="19" borderId="8" xfId="0" applyNumberFormat="1" applyFont="1" applyFill="1" applyBorder="1" applyAlignment="1">
      <alignment horizontal="center" vertical="center"/>
    </xf>
    <xf numFmtId="185" fontId="7" fillId="19" borderId="1" xfId="0" applyNumberFormat="1" applyFont="1" applyFill="1" applyBorder="1" applyAlignment="1">
      <alignment horizontal="center" vertical="center"/>
    </xf>
    <xf numFmtId="185" fontId="7" fillId="19" borderId="4" xfId="0" applyNumberFormat="1" applyFont="1" applyFill="1" applyBorder="1" applyAlignment="1">
      <alignment horizontal="center" vertical="center"/>
    </xf>
    <xf numFmtId="185" fontId="7" fillId="19" borderId="5" xfId="0" applyNumberFormat="1" applyFont="1" applyFill="1" applyBorder="1" applyAlignment="1">
      <alignment horizontal="center" vertical="center"/>
    </xf>
    <xf numFmtId="9" fontId="7" fillId="19" borderId="1" xfId="3" applyNumberFormat="1" applyFont="1" applyFill="1" applyBorder="1" applyAlignment="1">
      <alignment horizontal="center" vertical="center"/>
    </xf>
    <xf numFmtId="9" fontId="7" fillId="19" borderId="4" xfId="3" applyNumberFormat="1" applyFont="1" applyFill="1" applyBorder="1" applyAlignment="1">
      <alignment horizontal="center" vertical="center"/>
    </xf>
    <xf numFmtId="9" fontId="7" fillId="19" borderId="5" xfId="3" applyNumberFormat="1" applyFont="1" applyFill="1" applyBorder="1" applyAlignment="1">
      <alignment horizontal="center" vertical="center"/>
    </xf>
    <xf numFmtId="189" fontId="7" fillId="19" borderId="20" xfId="0" applyNumberFormat="1" applyFont="1" applyFill="1" applyBorder="1" applyAlignment="1">
      <alignment horizontal="center" vertical="center"/>
    </xf>
    <xf numFmtId="189" fontId="7" fillId="19" borderId="21" xfId="0" applyNumberFormat="1" applyFont="1" applyFill="1" applyBorder="1" applyAlignment="1">
      <alignment horizontal="center" vertical="center"/>
    </xf>
    <xf numFmtId="189" fontId="7" fillId="19" borderId="22" xfId="0" applyNumberFormat="1" applyFont="1" applyFill="1" applyBorder="1" applyAlignment="1">
      <alignment horizontal="center" vertical="center"/>
    </xf>
    <xf numFmtId="189" fontId="7" fillId="12" borderId="20" xfId="0" applyNumberFormat="1" applyFont="1" applyFill="1" applyBorder="1" applyAlignment="1">
      <alignment horizontal="center" vertical="center"/>
    </xf>
    <xf numFmtId="189" fontId="7" fillId="12" borderId="21" xfId="0" applyNumberFormat="1" applyFont="1" applyFill="1" applyBorder="1" applyAlignment="1">
      <alignment horizontal="center" vertical="center"/>
    </xf>
    <xf numFmtId="189" fontId="7" fillId="12" borderId="22" xfId="0" applyNumberFormat="1" applyFont="1" applyFill="1" applyBorder="1" applyAlignment="1">
      <alignment horizontal="center" vertical="center"/>
    </xf>
    <xf numFmtId="189" fontId="7" fillId="12" borderId="20" xfId="0" applyNumberFormat="1" applyFont="1" applyFill="1" applyBorder="1" applyAlignment="1">
      <alignment horizontal="center" vertical="center" shrinkToFit="1"/>
    </xf>
    <xf numFmtId="189" fontId="7" fillId="12" borderId="21" xfId="0" applyNumberFormat="1" applyFont="1" applyFill="1" applyBorder="1" applyAlignment="1">
      <alignment horizontal="center" vertical="center" shrinkToFit="1"/>
    </xf>
    <xf numFmtId="189" fontId="7" fillId="12" borderId="22" xfId="0" applyNumberFormat="1" applyFont="1" applyFill="1" applyBorder="1" applyAlignment="1">
      <alignment horizontal="center" vertical="center" shrinkToFit="1"/>
    </xf>
    <xf numFmtId="185" fontId="7" fillId="19" borderId="10" xfId="0" applyNumberFormat="1" applyFont="1" applyFill="1" applyBorder="1" applyAlignment="1">
      <alignment horizontal="center" vertical="center"/>
    </xf>
    <xf numFmtId="185" fontId="7" fillId="19" borderId="6" xfId="0" applyNumberFormat="1" applyFont="1" applyFill="1" applyBorder="1" applyAlignment="1">
      <alignment horizontal="center" vertical="center"/>
    </xf>
    <xf numFmtId="185" fontId="7" fillId="19" borderId="8" xfId="0" applyNumberFormat="1" applyFont="1" applyFill="1" applyBorder="1" applyAlignment="1">
      <alignment horizontal="center" vertical="center"/>
    </xf>
    <xf numFmtId="185" fontId="7" fillId="12" borderId="10" xfId="0" applyNumberFormat="1" applyFont="1" applyFill="1" applyBorder="1" applyAlignment="1">
      <alignment horizontal="center" vertical="center"/>
    </xf>
    <xf numFmtId="185" fontId="7" fillId="12" borderId="6" xfId="0" applyNumberFormat="1" applyFont="1" applyFill="1" applyBorder="1" applyAlignment="1">
      <alignment horizontal="center" vertical="center"/>
    </xf>
    <xf numFmtId="185" fontId="7" fillId="12" borderId="8" xfId="0" applyNumberFormat="1" applyFont="1" applyFill="1" applyBorder="1" applyAlignment="1">
      <alignment horizontal="center" vertical="center"/>
    </xf>
    <xf numFmtId="9" fontId="7" fillId="19" borderId="10" xfId="3" applyNumberFormat="1" applyFont="1" applyFill="1" applyBorder="1" applyAlignment="1">
      <alignment horizontal="center" vertical="center"/>
    </xf>
    <xf numFmtId="9" fontId="7" fillId="19" borderId="6" xfId="3" applyNumberFormat="1" applyFont="1" applyFill="1" applyBorder="1" applyAlignment="1">
      <alignment horizontal="center" vertical="center"/>
    </xf>
    <xf numFmtId="9" fontId="7" fillId="19" borderId="8" xfId="3" applyNumberFormat="1" applyFont="1" applyFill="1" applyBorder="1" applyAlignment="1">
      <alignment horizontal="center" vertical="center"/>
    </xf>
    <xf numFmtId="189" fontId="7" fillId="12" borderId="10" xfId="0" applyNumberFormat="1" applyFont="1" applyFill="1" applyBorder="1" applyAlignment="1">
      <alignment horizontal="center" vertical="center"/>
    </xf>
    <xf numFmtId="189" fontId="7" fillId="12" borderId="6" xfId="0" applyNumberFormat="1" applyFont="1" applyFill="1" applyBorder="1" applyAlignment="1">
      <alignment horizontal="center" vertical="center"/>
    </xf>
    <xf numFmtId="189" fontId="7" fillId="12" borderId="8" xfId="0" applyNumberFormat="1" applyFont="1" applyFill="1" applyBorder="1" applyAlignment="1">
      <alignment horizontal="center" vertical="center"/>
    </xf>
    <xf numFmtId="189" fontId="7" fillId="12" borderId="10" xfId="0" applyNumberFormat="1" applyFont="1" applyFill="1" applyBorder="1" applyAlignment="1">
      <alignment horizontal="center" vertical="center" shrinkToFit="1"/>
    </xf>
    <xf numFmtId="189" fontId="7" fillId="12" borderId="6" xfId="0" applyNumberFormat="1" applyFont="1" applyFill="1" applyBorder="1" applyAlignment="1">
      <alignment horizontal="center" vertical="center" shrinkToFit="1"/>
    </xf>
    <xf numFmtId="189" fontId="7" fillId="12" borderId="8" xfId="0" applyNumberFormat="1" applyFont="1" applyFill="1" applyBorder="1" applyAlignment="1">
      <alignment horizontal="center" vertical="center" shrinkToFit="1"/>
    </xf>
    <xf numFmtId="189" fontId="7" fillId="4" borderId="9" xfId="0" applyNumberFormat="1" applyFont="1" applyFill="1" applyBorder="1" applyAlignment="1">
      <alignment horizontal="center" vertical="center"/>
    </xf>
    <xf numFmtId="189" fontId="7" fillId="4" borderId="0" xfId="0" applyNumberFormat="1" applyFont="1" applyFill="1" applyBorder="1" applyAlignment="1">
      <alignment horizontal="center" vertical="center"/>
    </xf>
    <xf numFmtId="189" fontId="7" fillId="4" borderId="7" xfId="0" applyNumberFormat="1" applyFont="1" applyFill="1" applyBorder="1" applyAlignment="1">
      <alignment horizontal="center" vertical="center"/>
    </xf>
    <xf numFmtId="189" fontId="7" fillId="4" borderId="10" xfId="0" applyNumberFormat="1" applyFont="1" applyFill="1" applyBorder="1" applyAlignment="1">
      <alignment horizontal="center" vertical="center"/>
    </xf>
    <xf numFmtId="189" fontId="7" fillId="4" borderId="6" xfId="0" applyNumberFormat="1" applyFont="1" applyFill="1" applyBorder="1" applyAlignment="1">
      <alignment horizontal="center" vertical="center"/>
    </xf>
    <xf numFmtId="189" fontId="7" fillId="4" borderId="8" xfId="0" applyNumberFormat="1" applyFont="1" applyFill="1" applyBorder="1" applyAlignment="1">
      <alignment horizontal="center" vertical="center"/>
    </xf>
    <xf numFmtId="185" fontId="7" fillId="4" borderId="95" xfId="0" applyNumberFormat="1" applyFont="1" applyFill="1" applyBorder="1" applyAlignment="1">
      <alignment horizontal="center" vertical="center"/>
    </xf>
    <xf numFmtId="185" fontId="7" fillId="4" borderId="96" xfId="0" applyNumberFormat="1" applyFont="1" applyFill="1" applyBorder="1" applyAlignment="1">
      <alignment horizontal="center" vertical="center"/>
    </xf>
    <xf numFmtId="185" fontId="7" fillId="4" borderId="97" xfId="0" applyNumberFormat="1" applyFont="1" applyFill="1" applyBorder="1" applyAlignment="1">
      <alignment horizontal="center" vertical="center"/>
    </xf>
    <xf numFmtId="185" fontId="7" fillId="4" borderId="10" xfId="0" applyNumberFormat="1" applyFont="1" applyFill="1" applyBorder="1" applyAlignment="1">
      <alignment horizontal="center" vertical="center"/>
    </xf>
    <xf numFmtId="185" fontId="7" fillId="4" borderId="6" xfId="0" applyNumberFormat="1" applyFont="1" applyFill="1" applyBorder="1" applyAlignment="1">
      <alignment horizontal="center" vertical="center"/>
    </xf>
    <xf numFmtId="185" fontId="7" fillId="4" borderId="8" xfId="0" applyNumberFormat="1" applyFont="1" applyFill="1" applyBorder="1" applyAlignment="1">
      <alignment horizontal="center" vertical="center"/>
    </xf>
    <xf numFmtId="185" fontId="7" fillId="4" borderId="1" xfId="3" applyNumberFormat="1" applyFont="1" applyFill="1" applyBorder="1" applyAlignment="1">
      <alignment horizontal="center" vertical="center" wrapText="1"/>
    </xf>
    <xf numFmtId="185" fontId="7" fillId="4" borderId="9" xfId="3" applyNumberFormat="1" applyFont="1" applyFill="1" applyBorder="1" applyAlignment="1">
      <alignment horizontal="center" vertical="center" wrapText="1"/>
    </xf>
    <xf numFmtId="185" fontId="7" fillId="4" borderId="10" xfId="3" applyNumberFormat="1" applyFont="1" applyFill="1" applyBorder="1" applyAlignment="1">
      <alignment horizontal="center" vertical="center" wrapText="1"/>
    </xf>
    <xf numFmtId="185" fontId="7" fillId="4" borderId="1" xfId="0" applyNumberFormat="1" applyFont="1" applyFill="1" applyBorder="1" applyAlignment="1">
      <alignment horizontal="center" vertical="center"/>
    </xf>
    <xf numFmtId="185" fontId="7" fillId="4" borderId="4" xfId="0" applyNumberFormat="1" applyFont="1" applyFill="1" applyBorder="1" applyAlignment="1">
      <alignment horizontal="center" vertical="center"/>
    </xf>
    <xf numFmtId="185" fontId="7" fillId="4" borderId="5" xfId="0" applyNumberFormat="1" applyFont="1" applyFill="1" applyBorder="1" applyAlignment="1">
      <alignment horizontal="center" vertical="center"/>
    </xf>
    <xf numFmtId="185" fontId="7" fillId="4" borderId="9" xfId="0" applyNumberFormat="1" applyFont="1" applyFill="1" applyBorder="1" applyAlignment="1">
      <alignment horizontal="center" vertical="center"/>
    </xf>
    <xf numFmtId="185" fontId="7" fillId="4" borderId="0" xfId="0" applyNumberFormat="1" applyFont="1" applyFill="1" applyBorder="1" applyAlignment="1">
      <alignment horizontal="center" vertical="center"/>
    </xf>
    <xf numFmtId="185" fontId="7" fillId="4" borderId="7" xfId="0" applyNumberFormat="1" applyFont="1" applyFill="1" applyBorder="1" applyAlignment="1">
      <alignment horizontal="center" vertical="center"/>
    </xf>
    <xf numFmtId="9" fontId="7" fillId="4" borderId="126" xfId="3" applyNumberFormat="1" applyFont="1" applyFill="1" applyBorder="1" applyAlignment="1">
      <alignment horizontal="center" vertical="center"/>
    </xf>
    <xf numFmtId="9" fontId="7" fillId="4" borderId="127" xfId="3" applyNumberFormat="1" applyFont="1" applyFill="1" applyBorder="1" applyAlignment="1">
      <alignment horizontal="center" vertical="center"/>
    </xf>
    <xf numFmtId="9" fontId="7" fillId="4" borderId="173" xfId="3" applyNumberFormat="1" applyFont="1" applyFill="1" applyBorder="1" applyAlignment="1">
      <alignment horizontal="center" vertical="center"/>
    </xf>
    <xf numFmtId="189" fontId="7" fillId="4" borderId="10" xfId="0" applyNumberFormat="1" applyFont="1" applyFill="1" applyBorder="1" applyAlignment="1">
      <alignment horizontal="center" vertical="center" shrinkToFit="1"/>
    </xf>
    <xf numFmtId="189" fontId="7" fillId="4" borderId="6" xfId="0" applyNumberFormat="1" applyFont="1" applyFill="1" applyBorder="1" applyAlignment="1">
      <alignment horizontal="center" vertical="center" shrinkToFit="1"/>
    </xf>
    <xf numFmtId="189" fontId="7" fillId="4" borderId="8" xfId="0" applyNumberFormat="1" applyFont="1" applyFill="1" applyBorder="1" applyAlignment="1">
      <alignment horizontal="center" vertical="center" shrinkToFit="1"/>
    </xf>
    <xf numFmtId="9" fontId="7" fillId="4" borderId="1" xfId="3" applyNumberFormat="1" applyFont="1" applyFill="1" applyBorder="1" applyAlignment="1">
      <alignment horizontal="center" vertical="center"/>
    </xf>
    <xf numFmtId="9" fontId="7" fillId="4" borderId="4" xfId="3" applyNumberFormat="1" applyFont="1" applyFill="1" applyBorder="1" applyAlignment="1">
      <alignment horizontal="center" vertical="center"/>
    </xf>
    <xf numFmtId="9" fontId="7" fillId="4" borderId="5" xfId="3" applyNumberFormat="1" applyFont="1" applyFill="1" applyBorder="1" applyAlignment="1">
      <alignment horizontal="center" vertical="center"/>
    </xf>
    <xf numFmtId="9" fontId="7" fillId="4" borderId="95" xfId="3" applyNumberFormat="1" applyFont="1" applyFill="1" applyBorder="1" applyAlignment="1">
      <alignment horizontal="center" vertical="center"/>
    </xf>
    <xf numFmtId="9" fontId="7" fillId="4" borderId="96" xfId="3" applyNumberFormat="1" applyFont="1" applyFill="1" applyBorder="1" applyAlignment="1">
      <alignment horizontal="center" vertical="center"/>
    </xf>
    <xf numFmtId="9" fontId="7" fillId="4" borderId="97" xfId="3" applyNumberFormat="1" applyFont="1" applyFill="1" applyBorder="1" applyAlignment="1">
      <alignment horizontal="center" vertical="center"/>
    </xf>
    <xf numFmtId="9" fontId="7" fillId="4" borderId="10" xfId="3" applyNumberFormat="1" applyFont="1" applyFill="1" applyBorder="1" applyAlignment="1">
      <alignment horizontal="center" vertical="center"/>
    </xf>
    <xf numFmtId="9" fontId="7" fillId="4" borderId="6" xfId="3" applyNumberFormat="1" applyFont="1" applyFill="1" applyBorder="1" applyAlignment="1">
      <alignment horizontal="center" vertical="center"/>
    </xf>
    <xf numFmtId="9" fontId="7" fillId="4" borderId="8" xfId="3" applyNumberFormat="1" applyFont="1" applyFill="1" applyBorder="1" applyAlignment="1">
      <alignment horizontal="center" vertical="center"/>
    </xf>
    <xf numFmtId="185" fontId="0" fillId="18" borderId="175" xfId="0" applyNumberFormat="1" applyFont="1" applyFill="1" applyBorder="1" applyAlignment="1">
      <alignment horizontal="center" vertical="center" shrinkToFit="1"/>
    </xf>
    <xf numFmtId="185" fontId="0" fillId="18" borderId="93" xfId="0" applyNumberFormat="1" applyFont="1" applyFill="1" applyBorder="1" applyAlignment="1">
      <alignment horizontal="center" vertical="center" shrinkToFit="1"/>
    </xf>
    <xf numFmtId="0" fontId="2" fillId="13" borderId="15"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5" borderId="171" xfId="0" applyFont="1" applyFill="1" applyBorder="1" applyAlignment="1">
      <alignment horizontal="center" vertical="center" wrapText="1"/>
    </xf>
    <xf numFmtId="0" fontId="2" fillId="5" borderId="97" xfId="0" applyFont="1" applyFill="1" applyBorder="1" applyAlignment="1">
      <alignment horizontal="center" vertical="center" wrapText="1"/>
    </xf>
    <xf numFmtId="189" fontId="0" fillId="18" borderId="94" xfId="0" applyNumberFormat="1" applyFont="1" applyFill="1" applyBorder="1" applyAlignment="1">
      <alignment horizontal="center" vertical="center" shrinkToFit="1"/>
    </xf>
    <xf numFmtId="189" fontId="6" fillId="19" borderId="10" xfId="0" applyNumberFormat="1" applyFont="1" applyFill="1" applyBorder="1" applyAlignment="1">
      <alignment horizontal="center" vertical="center"/>
    </xf>
    <xf numFmtId="189" fontId="6" fillId="19" borderId="6" xfId="0" applyNumberFormat="1" applyFont="1" applyFill="1" applyBorder="1" applyAlignment="1">
      <alignment horizontal="center" vertical="center"/>
    </xf>
    <xf numFmtId="189" fontId="6" fillId="19" borderId="8" xfId="0" applyNumberFormat="1" applyFont="1" applyFill="1" applyBorder="1" applyAlignment="1">
      <alignment horizontal="center" vertical="center"/>
    </xf>
    <xf numFmtId="189" fontId="6" fillId="12" borderId="9" xfId="0" applyNumberFormat="1" applyFont="1" applyFill="1" applyBorder="1" applyAlignment="1">
      <alignment horizontal="center" vertical="center"/>
    </xf>
    <xf numFmtId="189" fontId="6" fillId="12" borderId="0" xfId="0" applyNumberFormat="1" applyFont="1" applyFill="1" applyBorder="1" applyAlignment="1">
      <alignment horizontal="center" vertical="center"/>
    </xf>
    <xf numFmtId="189" fontId="6" fillId="12" borderId="7" xfId="0" applyNumberFormat="1" applyFont="1" applyFill="1" applyBorder="1" applyAlignment="1">
      <alignment horizontal="center" vertical="center"/>
    </xf>
    <xf numFmtId="185" fontId="6" fillId="12" borderId="95" xfId="0" applyNumberFormat="1" applyFont="1" applyFill="1" applyBorder="1" applyAlignment="1">
      <alignment horizontal="center" vertical="center"/>
    </xf>
    <xf numFmtId="185" fontId="6" fillId="12" borderId="96" xfId="0" applyNumberFormat="1" applyFont="1" applyFill="1" applyBorder="1" applyAlignment="1">
      <alignment horizontal="center" vertical="center"/>
    </xf>
    <xf numFmtId="185" fontId="6" fillId="12" borderId="97" xfId="0" applyNumberFormat="1" applyFont="1" applyFill="1" applyBorder="1" applyAlignment="1">
      <alignment horizontal="center" vertical="center"/>
    </xf>
    <xf numFmtId="0" fontId="9" fillId="5" borderId="60" xfId="0" applyFont="1" applyFill="1" applyBorder="1" applyAlignment="1">
      <alignment horizontal="center" vertical="center" wrapText="1" shrinkToFit="1"/>
    </xf>
    <xf numFmtId="0" fontId="9" fillId="5" borderId="61" xfId="0" applyFont="1" applyFill="1" applyBorder="1" applyAlignment="1">
      <alignment horizontal="center" vertical="center" wrapText="1" shrinkToFit="1"/>
    </xf>
    <xf numFmtId="0" fontId="9" fillId="5" borderId="9" xfId="0" applyFont="1" applyFill="1" applyBorder="1" applyAlignment="1">
      <alignment horizontal="center" vertical="center" wrapText="1" shrinkToFit="1"/>
    </xf>
    <xf numFmtId="0" fontId="9" fillId="5" borderId="34" xfId="0" applyFont="1" applyFill="1" applyBorder="1" applyAlignment="1">
      <alignment horizontal="center" vertical="center" wrapText="1" shrinkToFit="1"/>
    </xf>
    <xf numFmtId="0" fontId="9" fillId="5" borderId="10" xfId="0" applyFont="1" applyFill="1" applyBorder="1" applyAlignment="1">
      <alignment horizontal="center" vertical="center" wrapText="1" shrinkToFit="1"/>
    </xf>
    <xf numFmtId="0" fontId="9" fillId="5" borderId="63" xfId="0" applyFont="1" applyFill="1" applyBorder="1" applyAlignment="1">
      <alignment horizontal="center" vertical="center" wrapText="1" shrinkToFit="1"/>
    </xf>
    <xf numFmtId="0" fontId="8" fillId="5" borderId="11" xfId="0" applyFont="1" applyFill="1" applyBorder="1" applyAlignment="1">
      <alignment horizontal="center" vertical="center" wrapText="1" shrinkToFit="1"/>
    </xf>
    <xf numFmtId="0" fontId="8" fillId="5" borderId="218" xfId="0" applyFont="1" applyFill="1" applyBorder="1" applyAlignment="1">
      <alignment horizontal="center" vertical="center" wrapText="1" shrinkToFit="1"/>
    </xf>
    <xf numFmtId="185" fontId="7" fillId="4" borderId="215" xfId="3" applyNumberFormat="1" applyFont="1" applyFill="1" applyBorder="1" applyAlignment="1">
      <alignment horizontal="center" vertical="center" wrapText="1"/>
    </xf>
    <xf numFmtId="185" fontId="7" fillId="4" borderId="219" xfId="3" applyNumberFormat="1" applyFont="1" applyFill="1" applyBorder="1" applyAlignment="1">
      <alignment horizontal="center" vertical="center" wrapText="1"/>
    </xf>
    <xf numFmtId="185" fontId="7" fillId="4" borderId="216" xfId="3" applyNumberFormat="1" applyFont="1" applyFill="1" applyBorder="1" applyAlignment="1">
      <alignment horizontal="center" vertical="center" wrapText="1"/>
    </xf>
    <xf numFmtId="0" fontId="7" fillId="0" borderId="164" xfId="0" applyFont="1" applyFill="1" applyBorder="1" applyAlignment="1">
      <alignment horizontal="center" vertical="center" shrinkToFit="1"/>
    </xf>
    <xf numFmtId="0" fontId="7" fillId="0" borderId="165" xfId="0" applyFont="1" applyFill="1" applyBorder="1" applyAlignment="1">
      <alignment horizontal="center" vertical="center" shrinkToFit="1"/>
    </xf>
    <xf numFmtId="0" fontId="7" fillId="0" borderId="166" xfId="0" applyFont="1" applyFill="1" applyBorder="1" applyAlignment="1">
      <alignment horizontal="center" vertical="center" shrinkToFit="1"/>
    </xf>
    <xf numFmtId="189" fontId="0" fillId="18" borderId="123" xfId="0" applyNumberFormat="1" applyFont="1" applyFill="1" applyBorder="1" applyAlignment="1">
      <alignment horizontal="center" vertical="center" shrinkToFit="1"/>
    </xf>
    <xf numFmtId="0" fontId="7" fillId="0" borderId="95" xfId="0" applyFont="1" applyFill="1" applyBorder="1" applyAlignment="1">
      <alignment horizontal="center" vertical="center" shrinkToFit="1"/>
    </xf>
    <xf numFmtId="0" fontId="7" fillId="0" borderId="96" xfId="0" applyFont="1" applyFill="1" applyBorder="1" applyAlignment="1">
      <alignment horizontal="center" vertical="center" shrinkToFit="1"/>
    </xf>
    <xf numFmtId="0" fontId="7" fillId="0" borderId="97" xfId="0" applyFont="1" applyFill="1" applyBorder="1" applyAlignment="1">
      <alignment horizontal="center" vertical="center" shrinkToFit="1"/>
    </xf>
    <xf numFmtId="0" fontId="7" fillId="0" borderId="129" xfId="0" applyFont="1" applyFill="1" applyBorder="1" applyAlignment="1">
      <alignment horizontal="center" vertical="center" shrinkToFit="1"/>
    </xf>
    <xf numFmtId="0" fontId="7" fillId="0" borderId="130" xfId="0" applyFont="1" applyFill="1" applyBorder="1" applyAlignment="1">
      <alignment horizontal="center" vertical="center" shrinkToFit="1"/>
    </xf>
    <xf numFmtId="0" fontId="7" fillId="0" borderId="134" xfId="0" applyFont="1" applyFill="1" applyBorder="1" applyAlignment="1">
      <alignment horizontal="center" vertical="center" shrinkToFit="1"/>
    </xf>
    <xf numFmtId="188" fontId="0" fillId="18" borderId="34" xfId="0" applyNumberFormat="1" applyFont="1" applyFill="1" applyBorder="1" applyAlignment="1">
      <alignment horizontal="center" vertical="center" shrinkToFit="1"/>
    </xf>
    <xf numFmtId="188" fontId="0" fillId="18" borderId="20" xfId="0" applyNumberFormat="1" applyFont="1" applyFill="1" applyBorder="1" applyAlignment="1">
      <alignment horizontal="center" vertical="center" shrinkToFit="1"/>
    </xf>
    <xf numFmtId="188" fontId="0" fillId="18" borderId="21" xfId="0" applyNumberFormat="1" applyFont="1" applyFill="1" applyBorder="1" applyAlignment="1">
      <alignment horizontal="center" vertical="center" shrinkToFit="1"/>
    </xf>
    <xf numFmtId="188" fontId="0" fillId="18" borderId="32" xfId="0" applyNumberFormat="1" applyFont="1" applyFill="1" applyBorder="1" applyAlignment="1">
      <alignment horizontal="center" vertical="center" shrinkToFit="1"/>
    </xf>
    <xf numFmtId="9" fontId="6" fillId="19" borderId="95" xfId="3" applyNumberFormat="1" applyFont="1" applyFill="1" applyBorder="1" applyAlignment="1">
      <alignment horizontal="center" vertical="center"/>
    </xf>
    <xf numFmtId="9" fontId="6" fillId="19" borderId="96" xfId="3" applyNumberFormat="1" applyFont="1" applyFill="1" applyBorder="1" applyAlignment="1">
      <alignment horizontal="center" vertical="center"/>
    </xf>
    <xf numFmtId="9" fontId="6" fillId="19" borderId="220" xfId="3" applyNumberFormat="1" applyFont="1" applyFill="1" applyBorder="1" applyAlignment="1">
      <alignment horizontal="center" vertical="center"/>
    </xf>
    <xf numFmtId="9" fontId="6" fillId="19" borderId="20" xfId="3" applyNumberFormat="1" applyFont="1" applyFill="1" applyBorder="1" applyAlignment="1">
      <alignment horizontal="center" vertical="center"/>
    </xf>
    <xf numFmtId="9" fontId="6" fillId="19" borderId="21" xfId="3" applyNumberFormat="1" applyFont="1" applyFill="1" applyBorder="1" applyAlignment="1">
      <alignment horizontal="center" vertical="center"/>
    </xf>
    <xf numFmtId="9" fontId="6" fillId="19" borderId="32" xfId="3" applyNumberFormat="1" applyFont="1" applyFill="1" applyBorder="1" applyAlignment="1">
      <alignment horizontal="center" vertical="center"/>
    </xf>
    <xf numFmtId="185" fontId="6" fillId="12" borderId="9" xfId="0" applyNumberFormat="1" applyFont="1" applyFill="1" applyBorder="1" applyAlignment="1">
      <alignment horizontal="center" vertical="center"/>
    </xf>
    <xf numFmtId="185" fontId="6" fillId="12" borderId="0" xfId="0" applyNumberFormat="1" applyFont="1" applyFill="1" applyBorder="1" applyAlignment="1">
      <alignment horizontal="center" vertical="center"/>
    </xf>
    <xf numFmtId="185" fontId="6" fillId="12" borderId="7" xfId="0" applyNumberFormat="1" applyFont="1" applyFill="1" applyBorder="1" applyAlignment="1">
      <alignment horizontal="center" vertical="center"/>
    </xf>
    <xf numFmtId="185" fontId="6" fillId="19" borderId="1" xfId="0" applyNumberFormat="1" applyFont="1" applyFill="1" applyBorder="1" applyAlignment="1">
      <alignment horizontal="center" vertical="center"/>
    </xf>
    <xf numFmtId="185" fontId="6" fillId="19" borderId="4" xfId="0" applyNumberFormat="1" applyFont="1" applyFill="1" applyBorder="1" applyAlignment="1">
      <alignment horizontal="center" vertical="center"/>
    </xf>
    <xf numFmtId="185" fontId="6" fillId="19" borderId="5" xfId="0" applyNumberFormat="1" applyFont="1" applyFill="1" applyBorder="1" applyAlignment="1">
      <alignment horizontal="center" vertical="center"/>
    </xf>
    <xf numFmtId="185" fontId="6" fillId="19" borderId="95" xfId="0" applyNumberFormat="1" applyFont="1" applyFill="1" applyBorder="1" applyAlignment="1">
      <alignment horizontal="center" vertical="center"/>
    </xf>
    <xf numFmtId="185" fontId="6" fillId="19" borderId="96" xfId="0" applyNumberFormat="1" applyFont="1" applyFill="1" applyBorder="1" applyAlignment="1">
      <alignment horizontal="center" vertical="center"/>
    </xf>
    <xf numFmtId="185" fontId="6" fillId="19" borderId="97" xfId="0" applyNumberFormat="1" applyFont="1" applyFill="1" applyBorder="1" applyAlignment="1">
      <alignment horizontal="center" vertical="center"/>
    </xf>
    <xf numFmtId="185" fontId="6" fillId="19" borderId="9" xfId="0" applyNumberFormat="1" applyFont="1" applyFill="1" applyBorder="1" applyAlignment="1">
      <alignment horizontal="center" vertical="center"/>
    </xf>
    <xf numFmtId="185" fontId="6" fillId="19" borderId="0" xfId="0" applyNumberFormat="1" applyFont="1" applyFill="1" applyBorder="1" applyAlignment="1">
      <alignment horizontal="center" vertical="center"/>
    </xf>
    <xf numFmtId="185" fontId="6" fillId="19" borderId="7" xfId="0" applyNumberFormat="1" applyFont="1" applyFill="1" applyBorder="1" applyAlignment="1">
      <alignment horizontal="center" vertical="center"/>
    </xf>
    <xf numFmtId="9" fontId="6" fillId="19" borderId="126" xfId="3" applyNumberFormat="1" applyFont="1" applyFill="1" applyBorder="1" applyAlignment="1">
      <alignment horizontal="center" vertical="center"/>
    </xf>
    <xf numFmtId="9" fontId="6" fillId="19" borderId="127" xfId="3" applyNumberFormat="1" applyFont="1" applyFill="1" applyBorder="1" applyAlignment="1">
      <alignment horizontal="center" vertical="center"/>
    </xf>
    <xf numFmtId="9" fontId="6" fillId="19" borderId="128" xfId="3" applyNumberFormat="1" applyFont="1" applyFill="1" applyBorder="1" applyAlignment="1">
      <alignment horizontal="center" vertical="center"/>
    </xf>
    <xf numFmtId="185" fontId="6" fillId="12" borderId="1" xfId="0" applyNumberFormat="1" applyFont="1" applyFill="1" applyBorder="1" applyAlignment="1">
      <alignment horizontal="center" vertical="center"/>
    </xf>
    <xf numFmtId="185" fontId="6" fillId="12" borderId="4" xfId="0" applyNumberFormat="1" applyFont="1" applyFill="1" applyBorder="1" applyAlignment="1">
      <alignment horizontal="center" vertical="center"/>
    </xf>
    <xf numFmtId="185" fontId="6" fillId="12" borderId="5" xfId="0" applyNumberFormat="1" applyFont="1" applyFill="1" applyBorder="1" applyAlignment="1">
      <alignment horizontal="center" vertical="center"/>
    </xf>
    <xf numFmtId="9" fontId="6" fillId="19" borderId="1" xfId="3" applyNumberFormat="1" applyFont="1" applyFill="1" applyBorder="1" applyAlignment="1">
      <alignment horizontal="center" vertical="center"/>
    </xf>
    <xf numFmtId="9" fontId="6" fillId="19" borderId="4" xfId="3" applyNumberFormat="1" applyFont="1" applyFill="1" applyBorder="1" applyAlignment="1">
      <alignment horizontal="center" vertical="center"/>
    </xf>
    <xf numFmtId="9" fontId="6" fillId="19" borderId="62" xfId="3"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9" fontId="6" fillId="12" borderId="20" xfId="0" applyNumberFormat="1" applyFont="1" applyFill="1" applyBorder="1" applyAlignment="1">
      <alignment horizontal="center" vertical="center"/>
    </xf>
    <xf numFmtId="189" fontId="6" fillId="12" borderId="21" xfId="0" applyNumberFormat="1" applyFont="1" applyFill="1" applyBorder="1" applyAlignment="1">
      <alignment horizontal="center" vertical="center"/>
    </xf>
    <xf numFmtId="189" fontId="6" fillId="12" borderId="22" xfId="0" applyNumberFormat="1" applyFont="1" applyFill="1" applyBorder="1" applyAlignment="1">
      <alignment horizontal="center" vertical="center"/>
    </xf>
    <xf numFmtId="0" fontId="7" fillId="0" borderId="21" xfId="0" applyFont="1" applyBorder="1" applyAlignment="1">
      <alignment horizontal="left"/>
    </xf>
    <xf numFmtId="189" fontId="6" fillId="19" borderId="20" xfId="0" applyNumberFormat="1" applyFont="1" applyFill="1" applyBorder="1" applyAlignment="1">
      <alignment horizontal="center" vertical="center"/>
    </xf>
    <xf numFmtId="189" fontId="6" fillId="19" borderId="21" xfId="0" applyNumberFormat="1" applyFont="1" applyFill="1" applyBorder="1" applyAlignment="1">
      <alignment horizontal="center" vertical="center"/>
    </xf>
    <xf numFmtId="189" fontId="6" fillId="19" borderId="22" xfId="0" applyNumberFormat="1" applyFont="1" applyFill="1" applyBorder="1" applyAlignment="1">
      <alignment horizontal="center" vertical="center"/>
    </xf>
    <xf numFmtId="185" fontId="6" fillId="19" borderId="20" xfId="0" applyNumberFormat="1" applyFont="1" applyFill="1" applyBorder="1" applyAlignment="1">
      <alignment horizontal="center" vertical="center"/>
    </xf>
    <xf numFmtId="185" fontId="6" fillId="19" borderId="21" xfId="0" applyNumberFormat="1" applyFont="1" applyFill="1" applyBorder="1" applyAlignment="1">
      <alignment horizontal="center" vertical="center"/>
    </xf>
    <xf numFmtId="185" fontId="6" fillId="19" borderId="22" xfId="0" applyNumberFormat="1" applyFont="1" applyFill="1" applyBorder="1" applyAlignment="1">
      <alignment horizontal="center" vertical="center"/>
    </xf>
    <xf numFmtId="189" fontId="6" fillId="12" borderId="20" xfId="0" applyNumberFormat="1" applyFont="1" applyFill="1" applyBorder="1" applyAlignment="1">
      <alignment horizontal="center" vertical="center" shrinkToFit="1"/>
    </xf>
    <xf numFmtId="189" fontId="6" fillId="12" borderId="21" xfId="0" applyNumberFormat="1" applyFont="1" applyFill="1" applyBorder="1" applyAlignment="1">
      <alignment horizontal="center" vertical="center" shrinkToFit="1"/>
    </xf>
    <xf numFmtId="189" fontId="6" fillId="12" borderId="22" xfId="0" applyNumberFormat="1" applyFont="1" applyFill="1" applyBorder="1" applyAlignment="1">
      <alignment horizontal="center" vertical="center" shrinkToFit="1"/>
    </xf>
    <xf numFmtId="38" fontId="6" fillId="0" borderId="90" xfId="3" applyFont="1" applyFill="1" applyBorder="1" applyAlignment="1">
      <alignment horizontal="center" vertical="center" shrinkToFit="1"/>
    </xf>
    <xf numFmtId="38" fontId="6" fillId="0" borderId="91" xfId="3" applyFont="1" applyFill="1" applyBorder="1" applyAlignment="1">
      <alignment horizontal="center" vertical="center" shrinkToFit="1"/>
    </xf>
    <xf numFmtId="38" fontId="6" fillId="0" borderId="174" xfId="3" applyFont="1" applyFill="1" applyBorder="1" applyAlignment="1">
      <alignment horizontal="center" vertical="center" shrinkToFit="1"/>
    </xf>
    <xf numFmtId="38" fontId="6" fillId="0" borderId="62" xfId="3" applyFont="1" applyFill="1" applyBorder="1" applyAlignment="1">
      <alignment horizontal="center" vertical="center" shrinkToFit="1"/>
    </xf>
    <xf numFmtId="38" fontId="6" fillId="0" borderId="34" xfId="3" applyFont="1" applyFill="1" applyBorder="1" applyAlignment="1">
      <alignment horizontal="center" vertical="center" shrinkToFit="1"/>
    </xf>
    <xf numFmtId="38" fontId="6" fillId="0" borderId="32" xfId="3" applyFont="1" applyFill="1" applyBorder="1" applyAlignment="1">
      <alignment horizontal="center" vertical="center" shrinkToFit="1"/>
    </xf>
    <xf numFmtId="9" fontId="6" fillId="19" borderId="173" xfId="3" applyNumberFormat="1" applyFont="1" applyFill="1" applyBorder="1" applyAlignment="1">
      <alignment horizontal="center" vertical="center"/>
    </xf>
    <xf numFmtId="38" fontId="6" fillId="0" borderId="92" xfId="3" applyFont="1" applyFill="1" applyBorder="1" applyAlignment="1">
      <alignment horizontal="center" vertical="center" shrinkToFit="1"/>
    </xf>
    <xf numFmtId="38" fontId="6" fillId="0" borderId="63" xfId="3" applyFont="1" applyFill="1" applyBorder="1" applyAlignment="1">
      <alignment horizontal="center" vertical="center" shrinkToFit="1"/>
    </xf>
    <xf numFmtId="9" fontId="6" fillId="19" borderId="97" xfId="3" applyNumberFormat="1" applyFont="1" applyFill="1" applyBorder="1" applyAlignment="1">
      <alignment horizontal="center" vertical="center"/>
    </xf>
    <xf numFmtId="9" fontId="6" fillId="19" borderId="10" xfId="3" applyNumberFormat="1" applyFont="1" applyFill="1" applyBorder="1" applyAlignment="1">
      <alignment horizontal="center" vertical="center"/>
    </xf>
    <xf numFmtId="9" fontId="6" fillId="19" borderId="6" xfId="3" applyNumberFormat="1" applyFont="1" applyFill="1" applyBorder="1" applyAlignment="1">
      <alignment horizontal="center" vertical="center"/>
    </xf>
    <xf numFmtId="9" fontId="6" fillId="19" borderId="8" xfId="3" applyNumberFormat="1" applyFont="1" applyFill="1" applyBorder="1" applyAlignment="1">
      <alignment horizontal="center" vertical="center"/>
    </xf>
    <xf numFmtId="185" fontId="6" fillId="12" borderId="10" xfId="0" applyNumberFormat="1" applyFont="1" applyFill="1" applyBorder="1" applyAlignment="1">
      <alignment horizontal="center" vertical="center"/>
    </xf>
    <xf numFmtId="185" fontId="6" fillId="12" borderId="6" xfId="0" applyNumberFormat="1" applyFont="1" applyFill="1" applyBorder="1" applyAlignment="1">
      <alignment horizontal="center" vertical="center"/>
    </xf>
    <xf numFmtId="185" fontId="6" fillId="12" borderId="8" xfId="0" applyNumberFormat="1" applyFont="1" applyFill="1" applyBorder="1" applyAlignment="1">
      <alignment horizontal="center" vertical="center"/>
    </xf>
    <xf numFmtId="9" fontId="6" fillId="19" borderId="5" xfId="3"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189" fontId="6" fillId="12" borderId="10" xfId="0" applyNumberFormat="1" applyFont="1" applyFill="1" applyBorder="1" applyAlignment="1">
      <alignment horizontal="center" vertical="center"/>
    </xf>
    <xf numFmtId="189" fontId="6" fillId="12" borderId="6" xfId="0" applyNumberFormat="1" applyFont="1" applyFill="1" applyBorder="1" applyAlignment="1">
      <alignment horizontal="center" vertical="center"/>
    </xf>
    <xf numFmtId="189" fontId="6" fillId="12" borderId="8" xfId="0" applyNumberFormat="1" applyFont="1" applyFill="1" applyBorder="1" applyAlignment="1">
      <alignment horizontal="center" vertical="center"/>
    </xf>
    <xf numFmtId="185" fontId="6" fillId="19" borderId="10" xfId="0" applyNumberFormat="1" applyFont="1" applyFill="1" applyBorder="1" applyAlignment="1">
      <alignment horizontal="center" vertical="center"/>
    </xf>
    <xf numFmtId="185" fontId="6" fillId="19" borderId="6" xfId="0" applyNumberFormat="1" applyFont="1" applyFill="1" applyBorder="1" applyAlignment="1">
      <alignment horizontal="center" vertical="center"/>
    </xf>
    <xf numFmtId="185" fontId="6" fillId="19" borderId="8" xfId="0" applyNumberFormat="1" applyFont="1" applyFill="1" applyBorder="1" applyAlignment="1">
      <alignment horizontal="center" vertical="center"/>
    </xf>
    <xf numFmtId="185" fontId="6" fillId="4" borderId="1" xfId="0" applyNumberFormat="1" applyFont="1" applyFill="1" applyBorder="1" applyAlignment="1">
      <alignment horizontal="center" vertical="center"/>
    </xf>
    <xf numFmtId="185" fontId="6" fillId="4" borderId="4" xfId="0" applyNumberFormat="1" applyFont="1" applyFill="1" applyBorder="1" applyAlignment="1">
      <alignment horizontal="center" vertical="center"/>
    </xf>
    <xf numFmtId="185" fontId="6" fillId="4" borderId="5" xfId="0" applyNumberFormat="1" applyFont="1" applyFill="1" applyBorder="1" applyAlignment="1">
      <alignment horizontal="center" vertical="center"/>
    </xf>
    <xf numFmtId="185" fontId="6" fillId="4" borderId="9" xfId="0" applyNumberFormat="1" applyFont="1" applyFill="1" applyBorder="1" applyAlignment="1">
      <alignment horizontal="center" vertical="center"/>
    </xf>
    <xf numFmtId="185" fontId="6" fillId="4" borderId="0" xfId="0" applyNumberFormat="1" applyFont="1" applyFill="1" applyBorder="1" applyAlignment="1">
      <alignment horizontal="center" vertical="center"/>
    </xf>
    <xf numFmtId="185" fontId="6" fillId="4" borderId="7" xfId="0" applyNumberFormat="1" applyFont="1" applyFill="1" applyBorder="1" applyAlignment="1">
      <alignment horizontal="center" vertical="center"/>
    </xf>
    <xf numFmtId="189" fontId="6" fillId="4" borderId="9" xfId="0" applyNumberFormat="1" applyFont="1" applyFill="1" applyBorder="1" applyAlignment="1">
      <alignment horizontal="center" vertical="center"/>
    </xf>
    <xf numFmtId="189" fontId="6" fillId="4" borderId="0" xfId="0" applyNumberFormat="1" applyFont="1" applyFill="1" applyBorder="1" applyAlignment="1">
      <alignment horizontal="center" vertical="center"/>
    </xf>
    <xf numFmtId="189" fontId="6" fillId="4" borderId="7" xfId="0" applyNumberFormat="1" applyFont="1" applyFill="1" applyBorder="1" applyAlignment="1">
      <alignment horizontal="center" vertical="center"/>
    </xf>
    <xf numFmtId="189" fontId="6" fillId="4" borderId="10" xfId="0" applyNumberFormat="1" applyFont="1" applyFill="1" applyBorder="1" applyAlignment="1">
      <alignment horizontal="center" vertical="center"/>
    </xf>
    <xf numFmtId="189" fontId="6" fillId="4" borderId="6" xfId="0" applyNumberFormat="1" applyFont="1" applyFill="1" applyBorder="1" applyAlignment="1">
      <alignment horizontal="center" vertical="center"/>
    </xf>
    <xf numFmtId="189" fontId="6" fillId="4" borderId="8" xfId="0" applyNumberFormat="1" applyFont="1" applyFill="1" applyBorder="1" applyAlignment="1">
      <alignment horizontal="center" vertical="center"/>
    </xf>
    <xf numFmtId="185" fontId="6" fillId="4" borderId="95" xfId="0" applyNumberFormat="1" applyFont="1" applyFill="1" applyBorder="1" applyAlignment="1">
      <alignment horizontal="center" vertical="center"/>
    </xf>
    <xf numFmtId="185" fontId="6" fillId="4" borderId="96" xfId="0" applyNumberFormat="1" applyFont="1" applyFill="1" applyBorder="1" applyAlignment="1">
      <alignment horizontal="center" vertical="center"/>
    </xf>
    <xf numFmtId="185" fontId="6" fillId="4" borderId="97" xfId="0" applyNumberFormat="1" applyFont="1" applyFill="1" applyBorder="1" applyAlignment="1">
      <alignment horizontal="center" vertical="center"/>
    </xf>
    <xf numFmtId="189" fontId="6" fillId="4" borderId="10" xfId="0" applyNumberFormat="1" applyFont="1" applyFill="1" applyBorder="1" applyAlignment="1">
      <alignment horizontal="center" vertical="center" shrinkToFit="1"/>
    </xf>
    <xf numFmtId="189" fontId="6" fillId="4" borderId="6" xfId="0" applyNumberFormat="1" applyFont="1" applyFill="1" applyBorder="1" applyAlignment="1">
      <alignment horizontal="center" vertical="center" shrinkToFit="1"/>
    </xf>
    <xf numFmtId="189" fontId="6" fillId="4" borderId="8" xfId="0" applyNumberFormat="1" applyFont="1" applyFill="1" applyBorder="1" applyAlignment="1">
      <alignment horizontal="center" vertical="center" shrinkToFit="1"/>
    </xf>
    <xf numFmtId="0" fontId="9" fillId="13" borderId="95" xfId="0" applyFont="1" applyFill="1" applyBorder="1" applyAlignment="1">
      <alignment horizontal="center" vertical="center" shrinkToFit="1"/>
    </xf>
    <xf numFmtId="0" fontId="9" fillId="13" borderId="96" xfId="0" applyFont="1" applyFill="1" applyBorder="1" applyAlignment="1">
      <alignment horizontal="center" vertical="center" shrinkToFit="1"/>
    </xf>
    <xf numFmtId="0" fontId="9" fillId="13" borderId="97" xfId="0" applyFont="1" applyFill="1" applyBorder="1" applyAlignment="1">
      <alignment horizontal="center" vertical="center" shrinkToFit="1"/>
    </xf>
    <xf numFmtId="0" fontId="9" fillId="13" borderId="9" xfId="0" applyFont="1" applyFill="1" applyBorder="1" applyAlignment="1">
      <alignment horizontal="center" vertical="center" shrinkToFit="1"/>
    </xf>
    <xf numFmtId="0" fontId="9" fillId="13" borderId="0" xfId="0" applyFont="1" applyFill="1" applyBorder="1" applyAlignment="1">
      <alignment horizontal="center" vertical="center" shrinkToFit="1"/>
    </xf>
    <xf numFmtId="0" fontId="9" fillId="13" borderId="7" xfId="0" applyFont="1" applyFill="1" applyBorder="1" applyAlignment="1">
      <alignment horizontal="center" vertical="center" shrinkToFit="1"/>
    </xf>
    <xf numFmtId="185" fontId="6" fillId="4" borderId="215" xfId="3" applyNumberFormat="1" applyFont="1" applyFill="1" applyBorder="1" applyAlignment="1">
      <alignment horizontal="center" vertical="center" wrapText="1"/>
    </xf>
    <xf numFmtId="185" fontId="6" fillId="4" borderId="219" xfId="3" applyNumberFormat="1" applyFont="1" applyFill="1" applyBorder="1" applyAlignment="1">
      <alignment horizontal="center" vertical="center" wrapText="1"/>
    </xf>
    <xf numFmtId="185" fontId="6" fillId="4" borderId="216" xfId="3" applyNumberFormat="1" applyFont="1" applyFill="1" applyBorder="1" applyAlignment="1">
      <alignment horizontal="center" vertical="center" wrapText="1"/>
    </xf>
    <xf numFmtId="9" fontId="6" fillId="4" borderId="1" xfId="3" applyNumberFormat="1" applyFont="1" applyFill="1" applyBorder="1" applyAlignment="1">
      <alignment horizontal="center" vertical="center"/>
    </xf>
    <xf numFmtId="9" fontId="6" fillId="4" borderId="4" xfId="3" applyNumberFormat="1" applyFont="1" applyFill="1" applyBorder="1" applyAlignment="1">
      <alignment horizontal="center" vertical="center"/>
    </xf>
    <xf numFmtId="9" fontId="6" fillId="4" borderId="5" xfId="3" applyNumberFormat="1" applyFont="1" applyFill="1" applyBorder="1" applyAlignment="1">
      <alignment horizontal="center" vertical="center"/>
    </xf>
    <xf numFmtId="185" fontId="6" fillId="4" borderId="1" xfId="3" applyNumberFormat="1" applyFont="1" applyFill="1" applyBorder="1" applyAlignment="1">
      <alignment horizontal="center" vertical="center" wrapText="1"/>
    </xf>
    <xf numFmtId="185" fontId="6" fillId="4" borderId="9" xfId="3" applyNumberFormat="1" applyFont="1" applyFill="1" applyBorder="1" applyAlignment="1">
      <alignment horizontal="center" vertical="center" wrapText="1"/>
    </xf>
    <xf numFmtId="185" fontId="6" fillId="4" borderId="10" xfId="3" applyNumberFormat="1" applyFont="1" applyFill="1" applyBorder="1" applyAlignment="1">
      <alignment horizontal="center" vertical="center" wrapText="1"/>
    </xf>
    <xf numFmtId="185" fontId="6" fillId="4" borderId="10" xfId="0" applyNumberFormat="1" applyFont="1" applyFill="1" applyBorder="1" applyAlignment="1">
      <alignment horizontal="center" vertical="center"/>
    </xf>
    <xf numFmtId="185" fontId="6" fillId="4" borderId="6" xfId="0" applyNumberFormat="1" applyFont="1" applyFill="1" applyBorder="1" applyAlignment="1">
      <alignment horizontal="center" vertical="center"/>
    </xf>
    <xf numFmtId="185" fontId="6" fillId="4" borderId="8" xfId="0" applyNumberFormat="1" applyFont="1" applyFill="1" applyBorder="1" applyAlignment="1">
      <alignment horizontal="center" vertical="center"/>
    </xf>
    <xf numFmtId="9" fontId="6" fillId="4" borderId="95" xfId="3" applyNumberFormat="1" applyFont="1" applyFill="1" applyBorder="1" applyAlignment="1">
      <alignment horizontal="center" vertical="center"/>
    </xf>
    <xf numFmtId="9" fontId="6" fillId="4" borderId="96" xfId="3" applyNumberFormat="1" applyFont="1" applyFill="1" applyBorder="1" applyAlignment="1">
      <alignment horizontal="center" vertical="center"/>
    </xf>
    <xf numFmtId="9" fontId="6" fillId="4" borderId="97" xfId="3" applyNumberFormat="1" applyFont="1" applyFill="1" applyBorder="1" applyAlignment="1">
      <alignment horizontal="center" vertical="center"/>
    </xf>
    <xf numFmtId="9" fontId="6" fillId="4" borderId="10" xfId="3" applyNumberFormat="1" applyFont="1" applyFill="1" applyBorder="1" applyAlignment="1">
      <alignment horizontal="center" vertical="center"/>
    </xf>
    <xf numFmtId="9" fontId="6" fillId="4" borderId="6" xfId="3" applyNumberFormat="1" applyFont="1" applyFill="1" applyBorder="1" applyAlignment="1">
      <alignment horizontal="center" vertical="center"/>
    </xf>
    <xf numFmtId="9" fontId="6" fillId="4" borderId="8" xfId="3" applyNumberFormat="1" applyFont="1" applyFill="1" applyBorder="1" applyAlignment="1">
      <alignment horizontal="center" vertical="center"/>
    </xf>
    <xf numFmtId="9" fontId="6" fillId="19" borderId="22" xfId="3" applyNumberFormat="1" applyFont="1" applyFill="1" applyBorder="1" applyAlignment="1">
      <alignment horizontal="center" vertical="center"/>
    </xf>
    <xf numFmtId="185" fontId="6" fillId="12" borderId="20" xfId="0" applyNumberFormat="1" applyFont="1" applyFill="1" applyBorder="1" applyAlignment="1">
      <alignment horizontal="center" vertical="center"/>
    </xf>
    <xf numFmtId="185" fontId="6" fillId="12" borderId="21" xfId="0" applyNumberFormat="1" applyFont="1" applyFill="1" applyBorder="1" applyAlignment="1">
      <alignment horizontal="center" vertical="center"/>
    </xf>
    <xf numFmtId="185" fontId="6" fillId="12" borderId="22"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9" fontId="6" fillId="12" borderId="9" xfId="0" applyNumberFormat="1" applyFont="1" applyFill="1" applyBorder="1" applyAlignment="1">
      <alignment horizontal="center" vertical="center" shrinkToFit="1"/>
    </xf>
    <xf numFmtId="189" fontId="6" fillId="12" borderId="0" xfId="0" applyNumberFormat="1" applyFont="1" applyFill="1" applyBorder="1" applyAlignment="1">
      <alignment horizontal="center" vertical="center" shrinkToFit="1"/>
    </xf>
    <xf numFmtId="189" fontId="6" fillId="12" borderId="7" xfId="0" applyNumberFormat="1" applyFont="1" applyFill="1" applyBorder="1" applyAlignment="1">
      <alignment horizontal="center" vertical="center" shrinkToFit="1"/>
    </xf>
    <xf numFmtId="9" fontId="6" fillId="19" borderId="63" xfId="3" applyNumberFormat="1" applyFont="1" applyFill="1" applyBorder="1" applyAlignment="1">
      <alignment horizontal="center" vertical="center"/>
    </xf>
    <xf numFmtId="9" fontId="6" fillId="4" borderId="126" xfId="3" applyNumberFormat="1" applyFont="1" applyFill="1" applyBorder="1" applyAlignment="1">
      <alignment horizontal="center" vertical="center"/>
    </xf>
    <xf numFmtId="9" fontId="6" fillId="4" borderId="127" xfId="3" applyNumberFormat="1" applyFont="1" applyFill="1" applyBorder="1" applyAlignment="1">
      <alignment horizontal="center" vertical="center"/>
    </xf>
    <xf numFmtId="9" fontId="6" fillId="4" borderId="173" xfId="3" applyNumberFormat="1" applyFont="1" applyFill="1" applyBorder="1" applyAlignment="1">
      <alignment horizontal="center"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9" xfId="0" quotePrefix="1" applyFont="1" applyFill="1" applyBorder="1" applyAlignment="1">
      <alignment horizontal="center" vertical="center"/>
    </xf>
    <xf numFmtId="0" fontId="8" fillId="0" borderId="9" xfId="0" applyFont="1" applyFill="1" applyBorder="1" applyAlignment="1">
      <alignment horizontal="center" vertical="center" wrapText="1"/>
    </xf>
    <xf numFmtId="20" fontId="8" fillId="0" borderId="9" xfId="0" applyNumberFormat="1" applyFont="1" applyFill="1" applyBorder="1" applyAlignment="1">
      <alignment horizontal="center" vertical="center"/>
    </xf>
    <xf numFmtId="0" fontId="37" fillId="5" borderId="6" xfId="0" applyFont="1" applyFill="1" applyBorder="1" applyAlignment="1">
      <alignment horizontal="center" vertical="center"/>
    </xf>
    <xf numFmtId="20" fontId="8" fillId="0" borderId="1" xfId="0" applyNumberFormat="1" applyFont="1" applyFill="1" applyBorder="1" applyAlignment="1">
      <alignment horizontal="center" vertical="center"/>
    </xf>
    <xf numFmtId="0" fontId="37" fillId="5" borderId="4" xfId="0" applyFont="1" applyFill="1" applyBorder="1" applyAlignment="1">
      <alignment horizontal="center" vertical="center"/>
    </xf>
    <xf numFmtId="20" fontId="8" fillId="0" borderId="53" xfId="0" applyNumberFormat="1" applyFont="1" applyFill="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18"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protection locked="0"/>
    </xf>
    <xf numFmtId="0" fontId="8" fillId="0" borderId="18" xfId="0" applyFont="1" applyFill="1" applyBorder="1" applyAlignment="1" applyProtection="1">
      <alignment horizontal="center" vertical="center"/>
      <protection locked="0"/>
    </xf>
    <xf numFmtId="0" fontId="7" fillId="0" borderId="26" xfId="0" applyFont="1" applyBorder="1" applyAlignment="1" applyProtection="1">
      <alignment horizontal="center" vertical="center" textRotation="255"/>
      <protection locked="0"/>
    </xf>
    <xf numFmtId="0" fontId="7" fillId="0" borderId="27" xfId="0" applyFont="1" applyBorder="1" applyAlignment="1" applyProtection="1">
      <alignment horizontal="center" vertical="center" textRotation="255"/>
      <protection locked="0"/>
    </xf>
    <xf numFmtId="0" fontId="7" fillId="0" borderId="28" xfId="0" applyFont="1" applyBorder="1" applyAlignment="1" applyProtection="1">
      <alignment horizontal="center" vertical="center" textRotation="255"/>
      <protection locked="0"/>
    </xf>
    <xf numFmtId="0" fontId="8" fillId="0" borderId="6" xfId="0" applyFont="1" applyBorder="1" applyAlignment="1" applyProtection="1">
      <alignment horizontal="left" vertical="center"/>
      <protection locked="0"/>
    </xf>
    <xf numFmtId="0" fontId="7" fillId="0" borderId="26" xfId="0" applyFont="1" applyFill="1" applyBorder="1" applyAlignment="1" applyProtection="1">
      <alignment horizontal="center" vertical="center" textRotation="255"/>
      <protection locked="0"/>
    </xf>
    <xf numFmtId="0" fontId="7" fillId="0" borderId="27" xfId="0" applyFont="1" applyFill="1" applyBorder="1" applyAlignment="1" applyProtection="1">
      <alignment horizontal="center" vertical="center" textRotation="255"/>
      <protection locked="0"/>
    </xf>
    <xf numFmtId="0" fontId="7" fillId="0" borderId="28" xfId="0" applyFont="1" applyFill="1" applyBorder="1" applyAlignment="1" applyProtection="1">
      <alignment horizontal="center" vertical="center" textRotation="255"/>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0" borderId="9"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9" fillId="0" borderId="2" xfId="0" applyFont="1" applyFill="1" applyBorder="1" applyAlignment="1">
      <alignment horizontal="center" vertical="center"/>
    </xf>
    <xf numFmtId="0" fontId="8" fillId="16" borderId="0" xfId="0" applyFont="1" applyFill="1" applyAlignment="1">
      <alignment horizontal="center" vertical="center"/>
    </xf>
    <xf numFmtId="0" fontId="54" fillId="2" borderId="0" xfId="6" applyFont="1" applyFill="1" applyAlignment="1">
      <alignment horizontal="center" vertical="top"/>
    </xf>
    <xf numFmtId="0" fontId="8" fillId="0" borderId="1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58" fontId="8" fillId="0" borderId="11" xfId="0" applyNumberFormat="1" applyFont="1" applyFill="1" applyBorder="1" applyAlignment="1">
      <alignment horizontal="center" vertical="center"/>
    </xf>
    <xf numFmtId="58" fontId="8" fillId="0" borderId="2" xfId="0" applyNumberFormat="1" applyFont="1" applyFill="1" applyBorder="1" applyAlignment="1">
      <alignment horizontal="center" vertical="center"/>
    </xf>
    <xf numFmtId="58" fontId="8" fillId="0" borderId="3" xfId="0" applyNumberFormat="1" applyFont="1" applyFill="1" applyBorder="1" applyAlignment="1">
      <alignment horizontal="center" vertical="center"/>
    </xf>
    <xf numFmtId="0" fontId="31" fillId="6" borderId="176" xfId="0" applyFont="1" applyFill="1" applyBorder="1" applyAlignment="1">
      <alignment horizontal="left" vertical="center" wrapText="1"/>
    </xf>
    <xf numFmtId="0" fontId="0" fillId="0" borderId="177" xfId="0" applyBorder="1"/>
    <xf numFmtId="0" fontId="0" fillId="0" borderId="178" xfId="0" applyBorder="1"/>
    <xf numFmtId="0" fontId="0" fillId="0" borderId="179" xfId="0" applyBorder="1"/>
    <xf numFmtId="0" fontId="0" fillId="0" borderId="0" xfId="0"/>
    <xf numFmtId="0" fontId="0" fillId="0" borderId="180" xfId="0" applyBorder="1"/>
    <xf numFmtId="0" fontId="0" fillId="0" borderId="181" xfId="0" applyBorder="1"/>
    <xf numFmtId="0" fontId="0" fillId="0" borderId="182" xfId="0" applyBorder="1"/>
    <xf numFmtId="0" fontId="0" fillId="0" borderId="183" xfId="0" applyBorder="1"/>
    <xf numFmtId="0" fontId="87" fillId="6" borderId="176" xfId="0" applyFont="1" applyFill="1" applyBorder="1" applyAlignment="1">
      <alignment horizontal="left" vertical="center" wrapText="1"/>
    </xf>
    <xf numFmtId="0" fontId="31" fillId="6" borderId="177" xfId="0" applyFont="1" applyFill="1" applyBorder="1" applyAlignment="1">
      <alignment horizontal="left" vertical="center" wrapText="1"/>
    </xf>
    <xf numFmtId="0" fontId="31" fillId="6" borderId="178" xfId="0" applyFont="1" applyFill="1" applyBorder="1" applyAlignment="1">
      <alignment horizontal="left" vertical="center" wrapText="1"/>
    </xf>
    <xf numFmtId="0" fontId="31" fillId="6" borderId="179"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31" fillId="6" borderId="180" xfId="0" applyFont="1" applyFill="1" applyBorder="1" applyAlignment="1">
      <alignment horizontal="left" vertical="center" wrapText="1"/>
    </xf>
    <xf numFmtId="0" fontId="31" fillId="6" borderId="181" xfId="0" applyFont="1" applyFill="1" applyBorder="1" applyAlignment="1">
      <alignment horizontal="left" vertical="center" wrapText="1"/>
    </xf>
    <xf numFmtId="0" fontId="31" fillId="6" borderId="182" xfId="0" applyFont="1" applyFill="1" applyBorder="1" applyAlignment="1">
      <alignment horizontal="left" vertical="center" wrapText="1"/>
    </xf>
    <xf numFmtId="0" fontId="31" fillId="6" borderId="183" xfId="0" applyFont="1" applyFill="1" applyBorder="1" applyAlignment="1">
      <alignment horizontal="left" vertical="center" wrapText="1"/>
    </xf>
    <xf numFmtId="0" fontId="37" fillId="5" borderId="10" xfId="0" applyFont="1" applyFill="1" applyBorder="1" applyAlignment="1">
      <alignment horizontal="center" vertical="center"/>
    </xf>
    <xf numFmtId="0" fontId="37" fillId="5" borderId="8" xfId="0" applyFont="1" applyFill="1" applyBorder="1" applyAlignment="1">
      <alignment horizontal="center" vertical="center"/>
    </xf>
    <xf numFmtId="0" fontId="8" fillId="0" borderId="18" xfId="0" applyFont="1" applyFill="1" applyBorder="1" applyAlignment="1">
      <alignment vertical="center" textRotation="255"/>
    </xf>
    <xf numFmtId="0" fontId="10" fillId="0" borderId="18" xfId="0" applyFont="1" applyFill="1" applyBorder="1" applyAlignment="1">
      <alignment vertical="center" textRotation="255"/>
    </xf>
    <xf numFmtId="0" fontId="37" fillId="5" borderId="11" xfId="0" applyFont="1" applyFill="1" applyBorder="1" applyAlignment="1">
      <alignment horizontal="center" vertical="center"/>
    </xf>
    <xf numFmtId="0" fontId="38" fillId="5" borderId="2" xfId="0" applyFont="1" applyFill="1" applyBorder="1"/>
    <xf numFmtId="0" fontId="38" fillId="5" borderId="3" xfId="0" applyFont="1" applyFill="1" applyBorder="1"/>
    <xf numFmtId="0" fontId="8" fillId="0" borderId="18" xfId="0" applyFont="1" applyFill="1" applyBorder="1" applyAlignment="1">
      <alignment horizontal="left" vertical="center" wrapText="1"/>
    </xf>
    <xf numFmtId="0" fontId="8" fillId="4" borderId="1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4" borderId="28" xfId="0" applyFont="1" applyFill="1" applyBorder="1" applyAlignment="1">
      <alignment horizontal="center" vertical="center" textRotation="255"/>
    </xf>
    <xf numFmtId="0" fontId="8" fillId="4" borderId="11" xfId="0" applyFont="1" applyFill="1" applyBorder="1" applyAlignment="1">
      <alignment horizontal="center" vertical="center" wrapText="1"/>
    </xf>
    <xf numFmtId="0" fontId="8" fillId="0" borderId="0" xfId="0" applyFont="1" applyFill="1" applyAlignment="1">
      <alignment vertical="center" wrapText="1"/>
    </xf>
    <xf numFmtId="0" fontId="8" fillId="2" borderId="0" xfId="6" applyFont="1" applyFill="1" applyAlignment="1">
      <alignment horizontal="center" vertical="center"/>
    </xf>
    <xf numFmtId="0" fontId="55" fillId="5" borderId="11" xfId="6" applyFont="1" applyFill="1" applyBorder="1" applyAlignment="1">
      <alignment horizontal="center" vertical="center"/>
    </xf>
    <xf numFmtId="0" fontId="55" fillId="5" borderId="2" xfId="6" applyFont="1" applyFill="1" applyBorder="1" applyAlignment="1">
      <alignment horizontal="center" vertical="center"/>
    </xf>
    <xf numFmtId="0" fontId="55" fillId="5" borderId="3" xfId="6" applyFont="1" applyFill="1" applyBorder="1" applyAlignment="1">
      <alignment horizontal="center" vertical="center"/>
    </xf>
    <xf numFmtId="0" fontId="8" fillId="16" borderId="11" xfId="6" applyFont="1" applyFill="1" applyBorder="1" applyAlignment="1">
      <alignment horizontal="center" vertical="center"/>
    </xf>
    <xf numFmtId="0" fontId="8" fillId="16" borderId="2" xfId="6" applyFont="1" applyFill="1" applyBorder="1" applyAlignment="1">
      <alignment horizontal="center" vertical="center"/>
    </xf>
    <xf numFmtId="0" fontId="8" fillId="16" borderId="3" xfId="6" applyFont="1" applyFill="1" applyBorder="1" applyAlignment="1">
      <alignment horizontal="center" vertical="center"/>
    </xf>
    <xf numFmtId="0" fontId="7" fillId="0" borderId="11" xfId="6" applyFont="1" applyFill="1" applyBorder="1" applyAlignment="1">
      <alignment horizontal="center" vertical="center" shrinkToFit="1"/>
    </xf>
    <xf numFmtId="0" fontId="7" fillId="0" borderId="2" xfId="6" applyFont="1" applyFill="1" applyBorder="1" applyAlignment="1">
      <alignment horizontal="center" vertical="center" shrinkToFit="1"/>
    </xf>
    <xf numFmtId="0" fontId="7" fillId="0" borderId="3" xfId="6" applyFont="1" applyFill="1" applyBorder="1" applyAlignment="1">
      <alignment horizontal="center" vertical="center" shrinkToFit="1"/>
    </xf>
    <xf numFmtId="0" fontId="84" fillId="0" borderId="1" xfId="6" applyFont="1" applyFill="1" applyBorder="1" applyAlignment="1">
      <alignment horizontal="left" vertical="top" wrapText="1"/>
    </xf>
    <xf numFmtId="0" fontId="84" fillId="0" borderId="4" xfId="6" applyFont="1" applyFill="1" applyBorder="1" applyAlignment="1">
      <alignment horizontal="left" vertical="top" wrapText="1"/>
    </xf>
    <xf numFmtId="0" fontId="84" fillId="0" borderId="5" xfId="6" applyFont="1" applyFill="1" applyBorder="1" applyAlignment="1">
      <alignment horizontal="left" vertical="top" wrapText="1"/>
    </xf>
    <xf numFmtId="0" fontId="84" fillId="0" borderId="10" xfId="6" applyFont="1" applyFill="1" applyBorder="1" applyAlignment="1">
      <alignment horizontal="left" vertical="top" wrapText="1"/>
    </xf>
    <xf numFmtId="0" fontId="84" fillId="0" borderId="6" xfId="6" applyFont="1" applyFill="1" applyBorder="1" applyAlignment="1">
      <alignment horizontal="left" vertical="top" wrapText="1"/>
    </xf>
    <xf numFmtId="0" fontId="84" fillId="0" borderId="8" xfId="6" applyFont="1" applyFill="1" applyBorder="1" applyAlignment="1">
      <alignment horizontal="left" vertical="top" wrapText="1"/>
    </xf>
    <xf numFmtId="0" fontId="54" fillId="0" borderId="5" xfId="6" applyFont="1" applyFill="1" applyBorder="1" applyAlignment="1">
      <alignment horizontal="center" vertical="center"/>
    </xf>
    <xf numFmtId="0" fontId="54" fillId="0" borderId="8" xfId="6" applyFont="1" applyFill="1" applyBorder="1" applyAlignment="1">
      <alignment horizontal="center" vertical="center"/>
    </xf>
    <xf numFmtId="0" fontId="54" fillId="2" borderId="1" xfId="6" applyFont="1" applyFill="1" applyBorder="1" applyAlignment="1">
      <alignment horizontal="center" vertical="center"/>
    </xf>
    <xf numFmtId="0" fontId="54" fillId="2" borderId="10" xfId="6" applyFont="1" applyFill="1" applyBorder="1" applyAlignment="1">
      <alignment horizontal="center" vertical="center"/>
    </xf>
    <xf numFmtId="0" fontId="54" fillId="0" borderId="4" xfId="6" applyFont="1" applyFill="1" applyBorder="1" applyAlignment="1">
      <alignment horizontal="center" vertical="center"/>
    </xf>
    <xf numFmtId="0" fontId="54" fillId="0" borderId="6"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6" xfId="6" applyFont="1" applyFill="1" applyBorder="1" applyAlignment="1">
      <alignment horizontal="center" vertical="center"/>
    </xf>
    <xf numFmtId="0" fontId="54" fillId="2" borderId="5" xfId="6" applyFont="1" applyFill="1" applyBorder="1" applyAlignment="1">
      <alignment horizontal="center" vertical="center"/>
    </xf>
    <xf numFmtId="0" fontId="54" fillId="2" borderId="8" xfId="6" applyFont="1" applyFill="1" applyBorder="1" applyAlignment="1">
      <alignment horizontal="center" vertical="center"/>
    </xf>
    <xf numFmtId="0" fontId="8" fillId="0" borderId="1" xfId="6" applyFont="1" applyFill="1" applyBorder="1" applyAlignment="1">
      <alignment horizontal="center" vertical="center"/>
    </xf>
    <xf numFmtId="0" fontId="8" fillId="0" borderId="10" xfId="6" applyFont="1" applyFill="1" applyBorder="1" applyAlignment="1">
      <alignment horizontal="center" vertical="center"/>
    </xf>
    <xf numFmtId="0" fontId="55" fillId="0" borderId="4" xfId="6" applyFont="1" applyFill="1" applyBorder="1" applyAlignment="1">
      <alignment horizontal="center" vertical="center"/>
    </xf>
    <xf numFmtId="0" fontId="55" fillId="0" borderId="6" xfId="6" applyFont="1" applyFill="1" applyBorder="1" applyAlignment="1">
      <alignment horizontal="center" vertical="center"/>
    </xf>
    <xf numFmtId="0" fontId="8" fillId="0" borderId="5" xfId="6" applyFont="1" applyFill="1" applyBorder="1" applyAlignment="1">
      <alignment horizontal="center" vertical="center"/>
    </xf>
    <xf numFmtId="0" fontId="8" fillId="0" borderId="8" xfId="6" applyFont="1" applyFill="1" applyBorder="1" applyAlignment="1">
      <alignment horizontal="center" vertical="center"/>
    </xf>
    <xf numFmtId="0" fontId="55" fillId="0" borderId="1" xfId="6" applyFont="1" applyFill="1" applyBorder="1" applyAlignment="1">
      <alignment horizontal="center" vertical="center"/>
    </xf>
    <xf numFmtId="0" fontId="55" fillId="0" borderId="5" xfId="6" applyFont="1" applyFill="1" applyBorder="1" applyAlignment="1">
      <alignment horizontal="center" vertical="center"/>
    </xf>
    <xf numFmtId="0" fontId="55" fillId="0" borderId="10" xfId="6" applyFont="1" applyFill="1" applyBorder="1" applyAlignment="1">
      <alignment horizontal="center" vertical="center"/>
    </xf>
    <xf numFmtId="0" fontId="55" fillId="0" borderId="8" xfId="6" applyFont="1" applyFill="1" applyBorder="1" applyAlignment="1">
      <alignment horizontal="center" vertical="center"/>
    </xf>
    <xf numFmtId="0" fontId="54" fillId="0" borderId="0" xfId="6" applyFont="1" applyFill="1" applyAlignment="1">
      <alignment horizontal="right" vertical="center"/>
    </xf>
    <xf numFmtId="0" fontId="54" fillId="2" borderId="0" xfId="6" applyFont="1" applyFill="1" applyAlignment="1">
      <alignment horizontal="center" vertical="center"/>
    </xf>
    <xf numFmtId="0" fontId="8" fillId="0" borderId="0" xfId="6" applyFont="1" applyFill="1" applyBorder="1" applyAlignment="1">
      <alignment vertical="center" wrapText="1"/>
    </xf>
    <xf numFmtId="0" fontId="54" fillId="2" borderId="18" xfId="6" applyFont="1" applyFill="1" applyBorder="1" applyAlignment="1">
      <alignment horizontal="center" vertical="center"/>
    </xf>
    <xf numFmtId="0" fontId="54" fillId="0" borderId="1" xfId="6" applyFont="1" applyFill="1" applyBorder="1" applyAlignment="1">
      <alignment horizontal="left" vertical="center"/>
    </xf>
    <xf numFmtId="0" fontId="54" fillId="0" borderId="4" xfId="6" applyFont="1" applyFill="1" applyBorder="1" applyAlignment="1">
      <alignment horizontal="left" vertical="center"/>
    </xf>
    <xf numFmtId="0" fontId="54" fillId="0" borderId="5" xfId="6" applyFont="1" applyFill="1" applyBorder="1" applyAlignment="1">
      <alignment horizontal="left" vertical="center"/>
    </xf>
    <xf numFmtId="0" fontId="54" fillId="0" borderId="9" xfId="6" applyFont="1" applyFill="1" applyBorder="1" applyAlignment="1">
      <alignment horizontal="left" vertical="center"/>
    </xf>
    <xf numFmtId="0" fontId="54" fillId="0" borderId="0" xfId="6" applyFont="1" applyFill="1" applyBorder="1" applyAlignment="1">
      <alignment horizontal="left" vertical="center"/>
    </xf>
    <xf numFmtId="0" fontId="54" fillId="0" borderId="7" xfId="6" applyFont="1" applyFill="1" applyBorder="1" applyAlignment="1">
      <alignment horizontal="left" vertical="center"/>
    </xf>
    <xf numFmtId="0" fontId="54" fillId="0" borderId="10" xfId="6" applyFont="1" applyFill="1" applyBorder="1" applyAlignment="1">
      <alignment horizontal="left" vertical="center"/>
    </xf>
    <xf numFmtId="0" fontId="54" fillId="0" borderId="6" xfId="6" applyFont="1" applyFill="1" applyBorder="1" applyAlignment="1">
      <alignment horizontal="left" vertical="center"/>
    </xf>
    <xf numFmtId="0" fontId="54" fillId="0" borderId="8" xfId="6" applyFont="1" applyFill="1" applyBorder="1" applyAlignment="1">
      <alignment horizontal="left" vertical="center"/>
    </xf>
    <xf numFmtId="0" fontId="54" fillId="2" borderId="9" xfId="6" applyFont="1" applyFill="1" applyBorder="1" applyAlignment="1">
      <alignment horizontal="center" vertical="center"/>
    </xf>
    <xf numFmtId="0" fontId="54" fillId="2" borderId="7" xfId="6" applyFont="1" applyFill="1" applyBorder="1" applyAlignment="1">
      <alignment horizontal="center" vertical="center"/>
    </xf>
    <xf numFmtId="0" fontId="54" fillId="0" borderId="18" xfId="6" applyFont="1" applyFill="1" applyBorder="1" applyAlignment="1">
      <alignment horizontal="distributed" vertical="center" wrapText="1"/>
    </xf>
    <xf numFmtId="0" fontId="54" fillId="2" borderId="26" xfId="6" applyFont="1" applyFill="1" applyBorder="1" applyAlignment="1">
      <alignment horizontal="center" vertical="center"/>
    </xf>
    <xf numFmtId="0" fontId="54" fillId="2" borderId="11" xfId="6" applyFont="1" applyFill="1" applyBorder="1" applyAlignment="1">
      <alignment horizontal="center" vertical="center"/>
    </xf>
    <xf numFmtId="0" fontId="54" fillId="2" borderId="3" xfId="6" applyFont="1" applyFill="1" applyBorder="1" applyAlignment="1">
      <alignment horizontal="center" vertical="center"/>
    </xf>
    <xf numFmtId="0" fontId="49" fillId="0" borderId="2" xfId="6" applyFont="1" applyFill="1" applyBorder="1" applyAlignment="1">
      <alignment horizontal="left"/>
    </xf>
    <xf numFmtId="0" fontId="54" fillId="0" borderId="1" xfId="6" applyFont="1" applyFill="1" applyBorder="1" applyAlignment="1">
      <alignment vertical="center"/>
    </xf>
    <xf numFmtId="0" fontId="54" fillId="0" borderId="4" xfId="6" applyFont="1" applyFill="1" applyBorder="1" applyAlignment="1">
      <alignment vertical="center"/>
    </xf>
    <xf numFmtId="0" fontId="54" fillId="0" borderId="5" xfId="6" applyFont="1" applyFill="1" applyBorder="1" applyAlignment="1">
      <alignment vertical="center"/>
    </xf>
    <xf numFmtId="0" fontId="54" fillId="0" borderId="9" xfId="6" applyFont="1" applyFill="1" applyBorder="1" applyAlignment="1">
      <alignment vertical="center"/>
    </xf>
    <xf numFmtId="0" fontId="54" fillId="0" borderId="0" xfId="6" applyFont="1" applyFill="1" applyBorder="1" applyAlignment="1">
      <alignment vertical="center"/>
    </xf>
    <xf numFmtId="0" fontId="54" fillId="0" borderId="7" xfId="6" applyFont="1" applyFill="1" applyBorder="1" applyAlignment="1">
      <alignment vertical="center"/>
    </xf>
    <xf numFmtId="0" fontId="54" fillId="0" borderId="10" xfId="6" applyFont="1" applyFill="1" applyBorder="1" applyAlignment="1">
      <alignment vertical="center"/>
    </xf>
    <xf numFmtId="0" fontId="54" fillId="0" borderId="6" xfId="6" applyFont="1" applyFill="1" applyBorder="1" applyAlignment="1">
      <alignment vertical="center"/>
    </xf>
    <xf numFmtId="0" fontId="54" fillId="0" borderId="8" xfId="6" applyFont="1" applyFill="1" applyBorder="1" applyAlignment="1">
      <alignment vertical="center"/>
    </xf>
    <xf numFmtId="0" fontId="54" fillId="22" borderId="11" xfId="6" applyFont="1" applyFill="1" applyBorder="1" applyAlignment="1">
      <alignment horizontal="center" vertical="center"/>
    </xf>
    <xf numFmtId="0" fontId="54" fillId="22" borderId="2" xfId="6" applyFont="1" applyFill="1" applyBorder="1" applyAlignment="1">
      <alignment horizontal="center" vertical="center"/>
    </xf>
    <xf numFmtId="0" fontId="54" fillId="22" borderId="3" xfId="6" applyFont="1" applyFill="1" applyBorder="1" applyAlignment="1">
      <alignment horizontal="center" vertical="center"/>
    </xf>
    <xf numFmtId="0" fontId="65" fillId="0" borderId="11" xfId="6" applyFont="1" applyFill="1" applyBorder="1" applyAlignment="1">
      <alignment horizontal="center" vertical="center" wrapText="1" justifyLastLine="1"/>
    </xf>
    <xf numFmtId="0" fontId="65" fillId="0" borderId="2" xfId="6" applyFont="1" applyFill="1" applyBorder="1" applyAlignment="1">
      <alignment horizontal="center" vertical="center" wrapText="1" justifyLastLine="1"/>
    </xf>
    <xf numFmtId="0" fontId="65" fillId="0" borderId="3" xfId="6" applyFont="1" applyFill="1" applyBorder="1" applyAlignment="1">
      <alignment horizontal="center" vertical="center" wrapText="1" justifyLastLine="1"/>
    </xf>
    <xf numFmtId="0" fontId="12" fillId="0" borderId="11" xfId="6"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54" fillId="0" borderId="11" xfId="6" applyFont="1" applyFill="1" applyBorder="1" applyAlignment="1">
      <alignment horizontal="center" vertical="center"/>
    </xf>
    <xf numFmtId="0" fontId="54" fillId="0" borderId="2" xfId="6" applyFont="1" applyFill="1" applyBorder="1" applyAlignment="1">
      <alignment horizontal="center" vertical="center"/>
    </xf>
    <xf numFmtId="0" fontId="54" fillId="0" borderId="3" xfId="6" applyFont="1" applyFill="1" applyBorder="1" applyAlignment="1">
      <alignment horizontal="center" vertical="center"/>
    </xf>
    <xf numFmtId="0" fontId="8" fillId="0" borderId="0" xfId="6" applyFont="1" applyFill="1" applyAlignment="1">
      <alignment vertical="center" wrapText="1"/>
    </xf>
    <xf numFmtId="0" fontId="50" fillId="2" borderId="6" xfId="6" applyFont="1" applyFill="1" applyBorder="1" applyAlignment="1">
      <alignment horizontal="center" vertical="center"/>
    </xf>
    <xf numFmtId="0" fontId="54" fillId="0" borderId="9" xfId="6" applyFont="1" applyFill="1" applyBorder="1" applyAlignment="1">
      <alignment horizontal="center" vertical="center"/>
    </xf>
    <xf numFmtId="0" fontId="54" fillId="0" borderId="2" xfId="6" applyFont="1" applyFill="1" applyBorder="1" applyAlignment="1">
      <alignment horizontal="right" vertical="center"/>
    </xf>
    <xf numFmtId="0" fontId="57" fillId="0" borderId="11" xfId="6" applyFont="1" applyFill="1" applyBorder="1" applyAlignment="1">
      <alignment horizontal="center" vertical="center"/>
    </xf>
    <xf numFmtId="0" fontId="57" fillId="0" borderId="2" xfId="6" applyFont="1" applyFill="1" applyBorder="1" applyAlignment="1">
      <alignment horizontal="center" vertical="center"/>
    </xf>
    <xf numFmtId="0" fontId="57" fillId="0" borderId="3" xfId="6" applyFont="1" applyFill="1" applyBorder="1" applyAlignment="1">
      <alignment horizontal="center" vertical="center"/>
    </xf>
    <xf numFmtId="0" fontId="8" fillId="0" borderId="1" xfId="6" applyFont="1" applyFill="1" applyBorder="1" applyAlignment="1">
      <alignment horizontal="left" vertical="center"/>
    </xf>
    <xf numFmtId="0" fontId="8" fillId="0" borderId="4" xfId="6" applyFont="1" applyFill="1" applyBorder="1" applyAlignment="1">
      <alignment horizontal="left" vertical="center"/>
    </xf>
    <xf numFmtId="0" fontId="8" fillId="0" borderId="5" xfId="6" applyFont="1" applyFill="1" applyBorder="1" applyAlignment="1">
      <alignment horizontal="left" vertical="center"/>
    </xf>
    <xf numFmtId="0" fontId="8" fillId="0" borderId="9" xfId="6" applyFont="1" applyFill="1" applyBorder="1" applyAlignment="1">
      <alignment horizontal="left" vertical="center"/>
    </xf>
    <xf numFmtId="0" fontId="8" fillId="0" borderId="0" xfId="6" applyFont="1" applyFill="1" applyBorder="1" applyAlignment="1">
      <alignment horizontal="left" vertical="center"/>
    </xf>
    <xf numFmtId="0" fontId="8" fillId="0" borderId="7" xfId="6" applyFont="1" applyFill="1" applyBorder="1" applyAlignment="1">
      <alignment horizontal="left" vertical="center"/>
    </xf>
    <xf numFmtId="0" fontId="8" fillId="0" borderId="10" xfId="6" applyFont="1" applyFill="1" applyBorder="1" applyAlignment="1">
      <alignment horizontal="left" vertical="center"/>
    </xf>
    <xf numFmtId="0" fontId="8" fillId="0" borderId="6" xfId="6" applyFont="1" applyFill="1" applyBorder="1" applyAlignment="1">
      <alignment horizontal="left" vertical="center"/>
    </xf>
    <xf numFmtId="0" fontId="8" fillId="0" borderId="8" xfId="6" applyFont="1" applyFill="1" applyBorder="1" applyAlignment="1">
      <alignment horizontal="left" vertical="center"/>
    </xf>
    <xf numFmtId="0" fontId="8" fillId="2" borderId="1" xfId="6" applyFont="1" applyFill="1" applyBorder="1" applyAlignment="1">
      <alignment horizontal="center" vertical="center"/>
    </xf>
    <xf numFmtId="0" fontId="8" fillId="2" borderId="5" xfId="6" applyFont="1" applyFill="1" applyBorder="1" applyAlignment="1">
      <alignment horizontal="center" vertical="center"/>
    </xf>
    <xf numFmtId="0" fontId="8" fillId="2" borderId="9" xfId="6" applyFont="1" applyFill="1" applyBorder="1" applyAlignment="1">
      <alignment horizontal="center" vertical="center"/>
    </xf>
    <xf numFmtId="0" fontId="8" fillId="2" borderId="7" xfId="6" applyFont="1" applyFill="1" applyBorder="1" applyAlignment="1">
      <alignment horizontal="center" vertical="center"/>
    </xf>
    <xf numFmtId="0" fontId="8" fillId="2" borderId="10" xfId="6" applyFont="1" applyFill="1" applyBorder="1" applyAlignment="1">
      <alignment horizontal="center" vertical="center"/>
    </xf>
    <xf numFmtId="0" fontId="8" fillId="2" borderId="8" xfId="6" applyFont="1" applyFill="1" applyBorder="1" applyAlignment="1">
      <alignment horizontal="center" vertical="center"/>
    </xf>
    <xf numFmtId="0" fontId="54" fillId="0" borderId="1" xfId="6" applyFont="1" applyFill="1" applyBorder="1" applyAlignment="1">
      <alignment horizontal="left" vertical="center" wrapText="1"/>
    </xf>
    <xf numFmtId="0" fontId="54" fillId="0" borderId="4" xfId="6" applyFont="1" applyFill="1" applyBorder="1" applyAlignment="1">
      <alignment horizontal="left" vertical="center" wrapText="1"/>
    </xf>
    <xf numFmtId="0" fontId="54" fillId="0" borderId="5" xfId="6" applyFont="1" applyFill="1" applyBorder="1" applyAlignment="1">
      <alignment horizontal="left" vertical="center" wrapText="1"/>
    </xf>
    <xf numFmtId="0" fontId="54" fillId="0" borderId="9" xfId="6" applyFont="1" applyFill="1" applyBorder="1" applyAlignment="1">
      <alignment horizontal="left" vertical="center" wrapText="1"/>
    </xf>
    <xf numFmtId="0" fontId="54" fillId="0" borderId="0" xfId="6" applyFont="1" applyFill="1" applyBorder="1" applyAlignment="1">
      <alignment horizontal="left" vertical="center" wrapText="1"/>
    </xf>
    <xf numFmtId="0" fontId="54" fillId="0" borderId="7" xfId="6" applyFont="1" applyFill="1" applyBorder="1" applyAlignment="1">
      <alignment horizontal="left" vertical="center" wrapText="1"/>
    </xf>
    <xf numFmtId="0" fontId="54" fillId="0" borderId="10" xfId="6" applyFont="1" applyFill="1" applyBorder="1" applyAlignment="1">
      <alignment horizontal="left" vertical="center" wrapText="1"/>
    </xf>
    <xf numFmtId="0" fontId="54" fillId="0" borderId="6" xfId="6" applyFont="1" applyFill="1" applyBorder="1" applyAlignment="1">
      <alignment horizontal="left" vertical="center" wrapText="1"/>
    </xf>
    <xf numFmtId="0" fontId="54" fillId="0" borderId="8" xfId="6" applyFont="1" applyFill="1" applyBorder="1" applyAlignment="1">
      <alignment horizontal="left" vertical="center" wrapText="1"/>
    </xf>
    <xf numFmtId="0" fontId="54" fillId="0" borderId="1" xfId="6" applyFont="1" applyFill="1" applyBorder="1" applyAlignment="1">
      <alignment horizontal="center" vertical="center" textRotation="255"/>
    </xf>
    <xf numFmtId="0" fontId="54" fillId="0" borderId="9" xfId="6" applyFont="1" applyFill="1" applyBorder="1" applyAlignment="1">
      <alignment horizontal="center" vertical="center" textRotation="255"/>
    </xf>
    <xf numFmtId="0" fontId="54" fillId="0" borderId="10" xfId="6" applyFont="1" applyFill="1" applyBorder="1" applyAlignment="1">
      <alignment horizontal="center" vertical="center" textRotation="255"/>
    </xf>
    <xf numFmtId="0" fontId="54" fillId="2" borderId="2" xfId="6" applyFont="1" applyFill="1" applyBorder="1" applyAlignment="1">
      <alignment horizontal="center" vertical="center"/>
    </xf>
    <xf numFmtId="0" fontId="7" fillId="0" borderId="0" xfId="6" applyFont="1" applyFill="1" applyAlignment="1">
      <alignment vertical="center" wrapText="1"/>
    </xf>
    <xf numFmtId="0" fontId="7" fillId="0" borderId="0" xfId="6" applyFont="1" applyFill="1" applyAlignment="1">
      <alignment horizontal="left" vertical="center" wrapText="1"/>
    </xf>
    <xf numFmtId="0" fontId="57" fillId="2" borderId="11" xfId="6" applyFont="1" applyFill="1" applyBorder="1" applyAlignment="1">
      <alignment horizontal="center" vertical="center"/>
    </xf>
    <xf numFmtId="0" fontId="57" fillId="2" borderId="2" xfId="6" applyFont="1" applyFill="1" applyBorder="1" applyAlignment="1">
      <alignment horizontal="center" vertical="center"/>
    </xf>
    <xf numFmtId="0" fontId="57" fillId="4" borderId="11" xfId="6" applyFont="1" applyFill="1" applyBorder="1" applyAlignment="1">
      <alignment horizontal="center" vertical="center"/>
    </xf>
    <xf numFmtId="0" fontId="57" fillId="4" borderId="2" xfId="6" applyFont="1" applyFill="1" applyBorder="1" applyAlignment="1">
      <alignment horizontal="center" vertical="center"/>
    </xf>
    <xf numFmtId="0" fontId="57" fillId="4" borderId="3" xfId="6" applyFont="1" applyFill="1" applyBorder="1" applyAlignment="1">
      <alignment horizontal="center" vertical="center"/>
    </xf>
    <xf numFmtId="0" fontId="54" fillId="4" borderId="11" xfId="6" applyFont="1" applyFill="1" applyBorder="1" applyAlignment="1">
      <alignment horizontal="center" vertical="center"/>
    </xf>
    <xf numFmtId="0" fontId="54" fillId="4" borderId="2" xfId="6" applyFont="1" applyFill="1" applyBorder="1" applyAlignment="1">
      <alignment horizontal="center" vertical="center"/>
    </xf>
    <xf numFmtId="0" fontId="54" fillId="4" borderId="3" xfId="6" applyFont="1" applyFill="1" applyBorder="1" applyAlignment="1">
      <alignment horizontal="center" vertical="center"/>
    </xf>
    <xf numFmtId="0" fontId="56" fillId="5" borderId="11" xfId="6" applyFont="1" applyFill="1" applyBorder="1" applyAlignment="1">
      <alignment horizontal="center" vertical="center"/>
    </xf>
    <xf numFmtId="0" fontId="56" fillId="5" borderId="2" xfId="6" applyFont="1" applyFill="1" applyBorder="1" applyAlignment="1">
      <alignment horizontal="center" vertical="center"/>
    </xf>
    <xf numFmtId="0" fontId="56" fillId="5" borderId="3" xfId="6" applyFont="1" applyFill="1" applyBorder="1" applyAlignment="1">
      <alignment horizontal="center" vertical="center"/>
    </xf>
    <xf numFmtId="0" fontId="7" fillId="0" borderId="0" xfId="6" applyFont="1" applyFill="1" applyAlignment="1">
      <alignment horizontal="center" vertical="center" wrapText="1"/>
    </xf>
    <xf numFmtId="0" fontId="57" fillId="4" borderId="26" xfId="6" applyFont="1" applyFill="1" applyBorder="1" applyAlignment="1">
      <alignment horizontal="center" vertical="center"/>
    </xf>
    <xf numFmtId="0" fontId="57" fillId="4" borderId="28" xfId="6" applyFont="1" applyFill="1" applyBorder="1" applyAlignment="1">
      <alignment horizontal="center" vertical="center"/>
    </xf>
    <xf numFmtId="0" fontId="54" fillId="0" borderId="0" xfId="6" applyFont="1" applyFill="1" applyAlignment="1">
      <alignment horizontal="center" vertical="center" wrapText="1"/>
    </xf>
    <xf numFmtId="0" fontId="54" fillId="0" borderId="18" xfId="6" applyFont="1" applyFill="1" applyBorder="1" applyAlignment="1">
      <alignment horizontal="left" vertical="top"/>
    </xf>
    <xf numFmtId="0" fontId="54" fillId="0" borderId="18" xfId="6" applyFont="1" applyFill="1" applyBorder="1" applyAlignment="1">
      <alignment horizontal="left" vertical="top" wrapText="1"/>
    </xf>
    <xf numFmtId="0" fontId="54" fillId="0" borderId="1" xfId="6" applyFont="1" applyFill="1" applyBorder="1" applyAlignment="1">
      <alignment horizontal="left" vertical="top" wrapText="1"/>
    </xf>
    <xf numFmtId="0" fontId="54" fillId="0" borderId="4" xfId="6" applyFont="1" applyFill="1" applyBorder="1" applyAlignment="1">
      <alignment horizontal="left" vertical="top" wrapText="1"/>
    </xf>
    <xf numFmtId="0" fontId="54" fillId="0" borderId="5" xfId="6" applyFont="1" applyFill="1" applyBorder="1" applyAlignment="1">
      <alignment horizontal="left" vertical="top" wrapText="1"/>
    </xf>
    <xf numFmtId="0" fontId="54" fillId="0" borderId="10" xfId="6" applyFont="1" applyFill="1" applyBorder="1" applyAlignment="1">
      <alignment horizontal="left" vertical="top" wrapText="1"/>
    </xf>
    <xf numFmtId="0" fontId="54" fillId="0" borderId="6" xfId="6" applyFont="1" applyFill="1" applyBorder="1" applyAlignment="1">
      <alignment horizontal="left" vertical="top" wrapText="1"/>
    </xf>
    <xf numFmtId="0" fontId="54" fillId="0" borderId="8" xfId="6" applyFont="1" applyFill="1" applyBorder="1" applyAlignment="1">
      <alignment horizontal="left" vertical="top" wrapText="1"/>
    </xf>
    <xf numFmtId="0" fontId="54" fillId="0" borderId="0" xfId="6" applyFont="1" applyFill="1" applyBorder="1" applyAlignment="1">
      <alignment vertical="center" wrapText="1"/>
    </xf>
    <xf numFmtId="0" fontId="8" fillId="0" borderId="1" xfId="6" applyFont="1" applyFill="1" applyBorder="1" applyAlignment="1">
      <alignment horizontal="left" vertical="center" shrinkToFit="1"/>
    </xf>
    <xf numFmtId="0" fontId="8" fillId="0" borderId="4" xfId="6" applyFont="1" applyFill="1" applyBorder="1" applyAlignment="1">
      <alignment horizontal="left" vertical="center" shrinkToFit="1"/>
    </xf>
    <xf numFmtId="0" fontId="8" fillId="0" borderId="5" xfId="6" applyFont="1" applyFill="1" applyBorder="1" applyAlignment="1">
      <alignment horizontal="left" vertical="center" shrinkToFit="1"/>
    </xf>
    <xf numFmtId="0" fontId="7" fillId="0" borderId="11" xfId="6" applyFont="1" applyFill="1" applyBorder="1" applyAlignment="1">
      <alignment horizontal="left" vertical="center" shrinkToFit="1"/>
    </xf>
    <xf numFmtId="0" fontId="7" fillId="0" borderId="2" xfId="6" applyFont="1" applyFill="1" applyBorder="1" applyAlignment="1">
      <alignment horizontal="left" vertical="center" shrinkToFit="1"/>
    </xf>
    <xf numFmtId="0" fontId="7" fillId="0" borderId="3" xfId="6" applyFont="1" applyFill="1" applyBorder="1" applyAlignment="1">
      <alignment horizontal="left" vertical="center" shrinkToFit="1"/>
    </xf>
    <xf numFmtId="0" fontId="54" fillId="0" borderId="26" xfId="6" applyFont="1" applyFill="1" applyBorder="1" applyAlignment="1">
      <alignment horizontal="center" vertical="center" textRotation="255"/>
    </xf>
    <xf numFmtId="0" fontId="54" fillId="0" borderId="27" xfId="6" applyFont="1" applyFill="1" applyBorder="1" applyAlignment="1">
      <alignment horizontal="center" vertical="center" textRotation="255"/>
    </xf>
    <xf numFmtId="0" fontId="54" fillId="0" borderId="28" xfId="6" applyFont="1" applyFill="1" applyBorder="1" applyAlignment="1">
      <alignment horizontal="center" vertical="center" textRotation="255"/>
    </xf>
    <xf numFmtId="0" fontId="54" fillId="0" borderId="186" xfId="6" applyFont="1" applyFill="1" applyBorder="1" applyAlignment="1">
      <alignment horizontal="center" vertical="center"/>
    </xf>
    <xf numFmtId="0" fontId="54" fillId="0" borderId="187" xfId="6" applyFont="1" applyFill="1" applyBorder="1" applyAlignment="1">
      <alignment horizontal="center" vertical="center"/>
    </xf>
    <xf numFmtId="0" fontId="54" fillId="0" borderId="188" xfId="6" applyFont="1" applyFill="1" applyBorder="1" applyAlignment="1">
      <alignment horizontal="center" vertical="center"/>
    </xf>
    <xf numFmtId="0" fontId="54" fillId="0" borderId="11" xfId="6" applyFont="1" applyFill="1" applyBorder="1" applyAlignment="1">
      <alignment horizontal="right" vertical="center" wrapText="1"/>
    </xf>
    <xf numFmtId="0" fontId="54" fillId="0" borderId="2" xfId="6" applyFont="1" applyFill="1" applyBorder="1" applyAlignment="1">
      <alignment horizontal="right" vertical="center" wrapText="1"/>
    </xf>
    <xf numFmtId="0" fontId="49" fillId="0" borderId="2" xfId="6" applyFont="1" applyBorder="1" applyAlignment="1">
      <alignment horizontal="right" vertical="center" wrapText="1"/>
    </xf>
    <xf numFmtId="0" fontId="49" fillId="0" borderId="3" xfId="6" applyFont="1" applyBorder="1" applyAlignment="1">
      <alignment horizontal="right" vertical="center" wrapText="1"/>
    </xf>
    <xf numFmtId="0" fontId="54" fillId="0" borderId="0" xfId="6" applyFont="1" applyFill="1" applyAlignment="1">
      <alignment horizontal="left" vertical="center" wrapText="1"/>
    </xf>
    <xf numFmtId="0" fontId="54" fillId="0" borderId="0" xfId="6" applyFont="1" applyFill="1" applyAlignment="1">
      <alignment horizontal="left" vertical="center"/>
    </xf>
    <xf numFmtId="38" fontId="54" fillId="0" borderId="0" xfId="4" applyFont="1" applyFill="1" applyAlignment="1">
      <alignment horizontal="right" vertical="center"/>
    </xf>
    <xf numFmtId="0" fontId="57" fillId="0" borderId="0" xfId="6" applyFont="1" applyFill="1" applyAlignment="1">
      <alignment horizontal="right" vertical="center"/>
    </xf>
    <xf numFmtId="0" fontId="54" fillId="0" borderId="27" xfId="6" applyFont="1" applyFill="1" applyBorder="1" applyAlignment="1">
      <alignment horizontal="center" vertical="center"/>
    </xf>
    <xf numFmtId="0" fontId="54" fillId="0" borderId="28" xfId="6" applyFont="1" applyFill="1" applyBorder="1" applyAlignment="1">
      <alignment horizontal="center" vertical="center"/>
    </xf>
    <xf numFmtId="0" fontId="55" fillId="5" borderId="18" xfId="6" applyFont="1" applyFill="1" applyBorder="1" applyAlignment="1">
      <alignment horizontal="center" vertical="center" textRotation="255"/>
    </xf>
    <xf numFmtId="0" fontId="54" fillId="0" borderId="18" xfId="6" applyFont="1" applyFill="1" applyBorder="1" applyAlignment="1">
      <alignment horizontal="center" vertical="center" textRotation="255"/>
    </xf>
    <xf numFmtId="0" fontId="54" fillId="0" borderId="1" xfId="6" applyFont="1" applyFill="1" applyBorder="1" applyAlignment="1">
      <alignment horizontal="right" vertical="center"/>
    </xf>
    <xf numFmtId="0" fontId="54" fillId="0" borderId="4" xfId="6" applyFont="1" applyFill="1" applyBorder="1" applyAlignment="1">
      <alignment horizontal="right" vertical="center"/>
    </xf>
    <xf numFmtId="179" fontId="54" fillId="0" borderId="1" xfId="6" applyNumberFormat="1" applyFont="1" applyFill="1" applyBorder="1" applyAlignment="1">
      <alignment horizontal="right" vertical="center"/>
    </xf>
    <xf numFmtId="179" fontId="54" fillId="0" borderId="4" xfId="6" applyNumberFormat="1" applyFont="1" applyFill="1" applyBorder="1" applyAlignment="1">
      <alignment horizontal="right" vertical="center"/>
    </xf>
    <xf numFmtId="0" fontId="54" fillId="0" borderId="11" xfId="6" applyFont="1" applyFill="1" applyBorder="1" applyAlignment="1">
      <alignment horizontal="right" vertical="center"/>
    </xf>
    <xf numFmtId="179" fontId="54" fillId="0" borderId="11" xfId="6" applyNumberFormat="1" applyFont="1" applyFill="1" applyBorder="1" applyAlignment="1">
      <alignment horizontal="right" vertical="center"/>
    </xf>
    <xf numFmtId="179" fontId="54" fillId="0" borderId="2" xfId="6" applyNumberFormat="1" applyFont="1" applyFill="1" applyBorder="1" applyAlignment="1">
      <alignment horizontal="right" vertical="center"/>
    </xf>
    <xf numFmtId="0" fontId="55" fillId="5" borderId="26" xfId="6" applyFont="1" applyFill="1" applyBorder="1" applyAlignment="1">
      <alignment horizontal="center" vertical="center" textRotation="255"/>
    </xf>
    <xf numFmtId="0" fontId="55" fillId="5" borderId="27" xfId="6" applyFont="1" applyFill="1" applyBorder="1" applyAlignment="1">
      <alignment horizontal="center" vertical="center" textRotation="255"/>
    </xf>
    <xf numFmtId="0" fontId="55" fillId="5" borderId="28" xfId="6" applyFont="1" applyFill="1" applyBorder="1" applyAlignment="1">
      <alignment horizontal="center" vertical="center" textRotation="255"/>
    </xf>
    <xf numFmtId="178" fontId="54" fillId="0" borderId="1" xfId="6" applyNumberFormat="1" applyFont="1" applyFill="1" applyBorder="1" applyAlignment="1">
      <alignment horizontal="right" vertical="center"/>
    </xf>
    <xf numFmtId="178" fontId="54" fillId="0" borderId="4" xfId="6" applyNumberFormat="1" applyFont="1" applyFill="1" applyBorder="1" applyAlignment="1">
      <alignment horizontal="right" vertical="center"/>
    </xf>
    <xf numFmtId="0" fontId="54" fillId="0" borderId="9" xfId="6" applyFont="1" applyFill="1" applyBorder="1" applyAlignment="1">
      <alignment horizontal="left" vertical="top" wrapText="1"/>
    </xf>
    <xf numFmtId="0" fontId="54" fillId="0" borderId="0" xfId="6" applyFont="1" applyFill="1" applyBorder="1" applyAlignment="1">
      <alignment horizontal="left" vertical="top" wrapText="1"/>
    </xf>
    <xf numFmtId="0" fontId="54" fillId="0" borderId="7" xfId="6" applyFont="1" applyFill="1" applyBorder="1" applyAlignment="1">
      <alignment horizontal="left" vertical="top" wrapText="1"/>
    </xf>
    <xf numFmtId="178" fontId="54" fillId="0" borderId="11" xfId="6" applyNumberFormat="1" applyFont="1" applyFill="1" applyBorder="1" applyAlignment="1">
      <alignment horizontal="right" vertical="center"/>
    </xf>
    <xf numFmtId="178" fontId="54" fillId="0" borderId="2" xfId="6" applyNumberFormat="1" applyFont="1" applyFill="1" applyBorder="1" applyAlignment="1">
      <alignment horizontal="right" vertical="center"/>
    </xf>
    <xf numFmtId="178" fontId="54" fillId="6" borderId="11" xfId="6" applyNumberFormat="1" applyFont="1" applyFill="1" applyBorder="1" applyAlignment="1">
      <alignment horizontal="right" vertical="center"/>
    </xf>
    <xf numFmtId="178" fontId="54" fillId="6" borderId="2" xfId="6" applyNumberFormat="1" applyFont="1" applyFill="1" applyBorder="1" applyAlignment="1">
      <alignment horizontal="right" vertical="center"/>
    </xf>
    <xf numFmtId="0" fontId="54" fillId="0" borderId="1" xfId="6" applyFont="1" applyFill="1" applyBorder="1" applyAlignment="1">
      <alignment horizontal="center" vertical="center" textRotation="255" shrinkToFit="1"/>
    </xf>
    <xf numFmtId="0" fontId="54" fillId="0" borderId="9" xfId="6" applyFont="1" applyFill="1" applyBorder="1" applyAlignment="1">
      <alignment horizontal="center" vertical="center" textRotation="255" shrinkToFit="1"/>
    </xf>
    <xf numFmtId="0" fontId="54" fillId="0" borderId="10" xfId="6" applyFont="1" applyFill="1" applyBorder="1" applyAlignment="1">
      <alignment horizontal="center" vertical="center" textRotation="255" shrinkToFit="1"/>
    </xf>
    <xf numFmtId="0" fontId="55" fillId="5" borderId="11" xfId="6" applyFont="1" applyFill="1" applyBorder="1" applyAlignment="1">
      <alignment horizontal="center" vertical="center" wrapText="1"/>
    </xf>
    <xf numFmtId="0" fontId="55" fillId="5" borderId="3" xfId="6" applyFont="1" applyFill="1" applyBorder="1" applyAlignment="1">
      <alignment horizontal="center" vertical="center" wrapText="1"/>
    </xf>
    <xf numFmtId="0" fontId="8" fillId="0" borderId="27" xfId="6" applyFont="1" applyFill="1" applyBorder="1" applyAlignment="1">
      <alignment horizontal="center" vertical="center"/>
    </xf>
    <xf numFmtId="0" fontId="8" fillId="0" borderId="28" xfId="6" applyFont="1" applyFill="1" applyBorder="1" applyAlignment="1">
      <alignment horizontal="center" vertical="center"/>
    </xf>
    <xf numFmtId="0" fontId="24" fillId="0" borderId="2" xfId="6" applyFont="1" applyFill="1" applyBorder="1" applyAlignment="1">
      <alignment horizontal="left" vertical="center" shrinkToFit="1"/>
    </xf>
    <xf numFmtId="0" fontId="8" fillId="2" borderId="11" xfId="6" applyFont="1" applyFill="1" applyBorder="1" applyAlignment="1">
      <alignment horizontal="center" vertical="center"/>
    </xf>
    <xf numFmtId="0" fontId="8" fillId="2" borderId="2" xfId="6" applyFont="1" applyFill="1" applyBorder="1" applyAlignment="1">
      <alignment horizontal="center" vertical="center"/>
    </xf>
    <xf numFmtId="0" fontId="8" fillId="2" borderId="3" xfId="6" applyFont="1" applyFill="1" applyBorder="1" applyAlignment="1">
      <alignment horizontal="center" vertical="center"/>
    </xf>
    <xf numFmtId="0" fontId="55" fillId="5" borderId="2" xfId="6" applyFont="1" applyFill="1" applyBorder="1" applyAlignment="1">
      <alignment horizontal="center" vertical="center" wrapText="1"/>
    </xf>
    <xf numFmtId="0" fontId="55" fillId="5" borderId="18" xfId="6" applyFont="1" applyFill="1" applyBorder="1" applyAlignment="1">
      <alignment horizontal="center" vertical="center"/>
    </xf>
    <xf numFmtId="0" fontId="55" fillId="5" borderId="18" xfId="6" applyFont="1" applyFill="1" applyBorder="1" applyAlignment="1">
      <alignment horizontal="center" vertical="center" wrapText="1"/>
    </xf>
    <xf numFmtId="0" fontId="49" fillId="0" borderId="4" xfId="6" applyFont="1" applyBorder="1"/>
    <xf numFmtId="0" fontId="49" fillId="0" borderId="5" xfId="6" applyFont="1" applyBorder="1"/>
    <xf numFmtId="0" fontId="49" fillId="0" borderId="10" xfId="6" applyFont="1" applyBorder="1"/>
    <xf numFmtId="0" fontId="49" fillId="0" borderId="6" xfId="6" applyFont="1" applyBorder="1"/>
    <xf numFmtId="0" fontId="49" fillId="0" borderId="8" xfId="6" applyFont="1" applyBorder="1"/>
    <xf numFmtId="0" fontId="58" fillId="0" borderId="11" xfId="6" applyFont="1" applyFill="1" applyBorder="1" applyAlignment="1">
      <alignment horizontal="left" vertical="center"/>
    </xf>
    <xf numFmtId="0" fontId="58" fillId="0" borderId="2" xfId="6" applyFont="1" applyFill="1" applyBorder="1" applyAlignment="1">
      <alignment horizontal="left" vertical="center"/>
    </xf>
    <xf numFmtId="0" fontId="58" fillId="0" borderId="3" xfId="6" applyFont="1" applyFill="1" applyBorder="1" applyAlignment="1">
      <alignment horizontal="left" vertical="center"/>
    </xf>
    <xf numFmtId="0" fontId="54" fillId="0" borderId="11" xfId="6" applyFont="1" applyFill="1" applyBorder="1" applyAlignment="1">
      <alignment horizontal="left" vertical="top"/>
    </xf>
    <xf numFmtId="0" fontId="54" fillId="0" borderId="2" xfId="6" applyFont="1" applyFill="1" applyBorder="1" applyAlignment="1">
      <alignment horizontal="left" vertical="top"/>
    </xf>
    <xf numFmtId="0" fontId="54" fillId="0" borderId="3" xfId="6" applyFont="1" applyFill="1" applyBorder="1" applyAlignment="1">
      <alignment horizontal="left" vertical="top"/>
    </xf>
    <xf numFmtId="0" fontId="62" fillId="0" borderId="26" xfId="6" applyFont="1" applyFill="1" applyBorder="1" applyAlignment="1">
      <alignment horizontal="center" vertical="center" textRotation="255"/>
    </xf>
    <xf numFmtId="0" fontId="62" fillId="0" borderId="27" xfId="6" applyFont="1" applyFill="1" applyBorder="1" applyAlignment="1">
      <alignment horizontal="center" vertical="center" textRotation="255"/>
    </xf>
    <xf numFmtId="0" fontId="62" fillId="0" borderId="28" xfId="6" applyFont="1" applyFill="1" applyBorder="1" applyAlignment="1">
      <alignment horizontal="center" vertical="center" textRotation="255"/>
    </xf>
    <xf numFmtId="0" fontId="51" fillId="0" borderId="11" xfId="6" applyFont="1" applyFill="1" applyBorder="1" applyAlignment="1">
      <alignment horizontal="left" vertical="center" wrapText="1"/>
    </xf>
    <xf numFmtId="0" fontId="51" fillId="0" borderId="2" xfId="6" applyFont="1" applyFill="1" applyBorder="1" applyAlignment="1">
      <alignment horizontal="left" vertical="center"/>
    </xf>
    <xf numFmtId="0" fontId="51" fillId="0" borderId="3" xfId="6" applyFont="1" applyFill="1" applyBorder="1" applyAlignment="1">
      <alignment horizontal="left" vertical="center"/>
    </xf>
    <xf numFmtId="0" fontId="8" fillId="0" borderId="1" xfId="6" applyFont="1" applyFill="1" applyBorder="1" applyAlignment="1">
      <alignment horizontal="distributed" vertical="center" textRotation="255"/>
    </xf>
    <xf numFmtId="0" fontId="8" fillId="0" borderId="9" xfId="6" applyFont="1" applyFill="1" applyBorder="1" applyAlignment="1">
      <alignment horizontal="distributed" vertical="center" textRotation="255"/>
    </xf>
    <xf numFmtId="0" fontId="8" fillId="0" borderId="10" xfId="6" applyFont="1" applyFill="1" applyBorder="1" applyAlignment="1">
      <alignment horizontal="distributed" vertical="center" textRotation="255"/>
    </xf>
    <xf numFmtId="0" fontId="54" fillId="0" borderId="7" xfId="6" applyFont="1" applyFill="1" applyBorder="1" applyAlignment="1">
      <alignment horizontal="center" vertical="center"/>
    </xf>
    <xf numFmtId="0" fontId="54" fillId="0" borderId="1" xfId="6" applyFont="1" applyFill="1" applyBorder="1" applyAlignment="1">
      <alignment horizontal="center" vertical="center"/>
    </xf>
    <xf numFmtId="0" fontId="54" fillId="0" borderId="10" xfId="6" applyFont="1" applyFill="1" applyBorder="1" applyAlignment="1">
      <alignment horizontal="center" vertical="center"/>
    </xf>
    <xf numFmtId="0" fontId="54" fillId="0" borderId="18" xfId="6" applyFont="1" applyFill="1" applyBorder="1" applyAlignment="1">
      <alignment horizontal="center" vertical="center"/>
    </xf>
    <xf numFmtId="0" fontId="57" fillId="0" borderId="18" xfId="6" applyFont="1" applyFill="1" applyBorder="1" applyAlignment="1">
      <alignment horizontal="left" vertical="center"/>
    </xf>
    <xf numFmtId="0" fontId="54" fillId="0" borderId="9" xfId="6" applyFont="1" applyFill="1" applyBorder="1" applyAlignment="1">
      <alignment horizontal="right" vertical="center"/>
    </xf>
    <xf numFmtId="0" fontId="54" fillId="0" borderId="0" xfId="6" applyFont="1" applyFill="1" applyBorder="1" applyAlignment="1">
      <alignment horizontal="right" vertical="center"/>
    </xf>
    <xf numFmtId="0" fontId="54" fillId="0" borderId="10" xfId="6" applyFont="1" applyFill="1" applyBorder="1" applyAlignment="1">
      <alignment horizontal="right" vertical="center"/>
    </xf>
    <xf numFmtId="0" fontId="54" fillId="0" borderId="6" xfId="6" applyFont="1" applyFill="1" applyBorder="1" applyAlignment="1">
      <alignment horizontal="right" vertical="center"/>
    </xf>
    <xf numFmtId="38" fontId="54" fillId="0" borderId="11" xfId="4" applyFont="1" applyFill="1" applyBorder="1" applyAlignment="1">
      <alignment horizontal="right" vertical="center"/>
    </xf>
    <xf numFmtId="38" fontId="54" fillId="0" borderId="2" xfId="4" applyFont="1" applyFill="1" applyBorder="1" applyAlignment="1">
      <alignment horizontal="right"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3" xfId="6" applyFont="1" applyFill="1" applyBorder="1" applyAlignment="1">
      <alignment horizontal="left" vertical="center"/>
    </xf>
    <xf numFmtId="0" fontId="54" fillId="0" borderId="0" xfId="6" applyFont="1" applyFill="1" applyAlignment="1">
      <alignment horizontal="left" vertical="top"/>
    </xf>
    <xf numFmtId="0" fontId="55" fillId="5" borderId="1" xfId="6" applyFont="1" applyFill="1" applyBorder="1" applyAlignment="1">
      <alignment horizontal="center" vertical="center"/>
    </xf>
    <xf numFmtId="0" fontId="55" fillId="5" borderId="4" xfId="6" applyFont="1" applyFill="1" applyBorder="1" applyAlignment="1">
      <alignment horizontal="center" vertical="center"/>
    </xf>
    <xf numFmtId="0" fontId="55" fillId="5" borderId="5" xfId="6" applyFont="1" applyFill="1" applyBorder="1" applyAlignment="1">
      <alignment horizontal="center" vertical="center"/>
    </xf>
    <xf numFmtId="0" fontId="55" fillId="5" borderId="10" xfId="6" applyFont="1" applyFill="1" applyBorder="1" applyAlignment="1">
      <alignment horizontal="center" vertical="center"/>
    </xf>
    <xf numFmtId="0" fontId="55" fillId="5" borderId="6" xfId="6" applyFont="1" applyFill="1" applyBorder="1" applyAlignment="1">
      <alignment horizontal="center" vertical="center"/>
    </xf>
    <xf numFmtId="0" fontId="55" fillId="5" borderId="8" xfId="6" applyFont="1" applyFill="1" applyBorder="1" applyAlignment="1">
      <alignment horizontal="center" vertical="center"/>
    </xf>
    <xf numFmtId="0" fontId="54" fillId="0" borderId="0" xfId="6" applyFont="1" applyFill="1" applyAlignment="1">
      <alignment horizontal="left" vertical="top" wrapText="1"/>
    </xf>
    <xf numFmtId="0" fontId="54" fillId="0" borderId="0" xfId="6" applyFont="1" applyFill="1" applyAlignment="1">
      <alignment horizontal="center" vertical="top"/>
    </xf>
    <xf numFmtId="0" fontId="54" fillId="0" borderId="11" xfId="6" applyFont="1" applyFill="1" applyBorder="1" applyAlignment="1">
      <alignment horizontal="left" vertical="center" shrinkToFit="1"/>
    </xf>
    <xf numFmtId="0" fontId="54" fillId="0" borderId="2" xfId="6" applyFont="1" applyFill="1" applyBorder="1" applyAlignment="1">
      <alignment horizontal="left" vertical="center" shrinkToFit="1"/>
    </xf>
    <xf numFmtId="0" fontId="54" fillId="0" borderId="3" xfId="6" applyFont="1" applyFill="1" applyBorder="1" applyAlignment="1">
      <alignment horizontal="left" vertical="center" shrinkToFit="1"/>
    </xf>
    <xf numFmtId="0" fontId="54" fillId="0" borderId="110" xfId="6" applyFont="1" applyFill="1" applyBorder="1" applyAlignment="1">
      <alignment horizontal="center" vertical="center"/>
    </xf>
    <xf numFmtId="0" fontId="54" fillId="0" borderId="111" xfId="6" applyFont="1" applyFill="1" applyBorder="1" applyAlignment="1">
      <alignment horizontal="center" vertical="center"/>
    </xf>
    <xf numFmtId="0" fontId="54" fillId="0" borderId="112" xfId="6" applyFont="1" applyFill="1" applyBorder="1" applyAlignment="1">
      <alignment horizontal="center" vertical="center"/>
    </xf>
    <xf numFmtId="0" fontId="54" fillId="0" borderId="110" xfId="6" applyFont="1" applyFill="1" applyBorder="1" applyAlignment="1">
      <alignment horizontal="left" vertical="center"/>
    </xf>
    <xf numFmtId="0" fontId="54" fillId="0" borderId="111" xfId="6" applyFont="1" applyFill="1" applyBorder="1" applyAlignment="1">
      <alignment horizontal="left" vertical="center"/>
    </xf>
    <xf numFmtId="0" fontId="54" fillId="0" borderId="112" xfId="6" applyFont="1" applyFill="1" applyBorder="1" applyAlignment="1">
      <alignment horizontal="left" vertical="center"/>
    </xf>
    <xf numFmtId="0" fontId="54" fillId="0" borderId="18" xfId="6" applyFont="1" applyFill="1" applyBorder="1" applyAlignment="1">
      <alignment horizontal="left" vertical="center"/>
    </xf>
    <xf numFmtId="0" fontId="54" fillId="0" borderId="18" xfId="6" applyFont="1" applyFill="1" applyBorder="1" applyAlignment="1">
      <alignment horizontal="left" vertical="center" wrapText="1"/>
    </xf>
    <xf numFmtId="0" fontId="54" fillId="0" borderId="1" xfId="6" applyFont="1" applyFill="1" applyBorder="1" applyAlignment="1">
      <alignment horizontal="left" vertical="top"/>
    </xf>
    <xf numFmtId="0" fontId="54" fillId="0" borderId="4" xfId="6" applyFont="1" applyFill="1" applyBorder="1" applyAlignment="1">
      <alignment horizontal="left" vertical="top"/>
    </xf>
    <xf numFmtId="0" fontId="54" fillId="0" borderId="5" xfId="6" applyFont="1" applyFill="1" applyBorder="1" applyAlignment="1">
      <alignment horizontal="left" vertical="top"/>
    </xf>
    <xf numFmtId="0" fontId="54" fillId="0" borderId="10" xfId="6" applyFont="1" applyFill="1" applyBorder="1" applyAlignment="1">
      <alignment horizontal="left" vertical="top"/>
    </xf>
    <xf numFmtId="0" fontId="54" fillId="0" borderId="6" xfId="6" applyFont="1" applyFill="1" applyBorder="1" applyAlignment="1">
      <alignment horizontal="left" vertical="top"/>
    </xf>
    <xf numFmtId="0" fontId="54" fillId="0" borderId="8" xfId="6" applyFont="1" applyFill="1" applyBorder="1" applyAlignment="1">
      <alignment horizontal="left" vertical="top"/>
    </xf>
    <xf numFmtId="0" fontId="49" fillId="0" borderId="18" xfId="6" applyFont="1" applyBorder="1" applyAlignment="1">
      <alignment horizontal="left" vertical="center"/>
    </xf>
    <xf numFmtId="0" fontId="9" fillId="2" borderId="18" xfId="6" applyFont="1" applyFill="1" applyBorder="1" applyAlignment="1">
      <alignment horizontal="center" vertical="center" wrapText="1"/>
    </xf>
    <xf numFmtId="0" fontId="9" fillId="0" borderId="4" xfId="6" applyFont="1" applyFill="1" applyBorder="1" applyAlignment="1">
      <alignment horizontal="left" vertical="center"/>
    </xf>
    <xf numFmtId="179" fontId="54" fillId="0" borderId="10" xfId="6" applyNumberFormat="1" applyFont="1" applyFill="1" applyBorder="1" applyAlignment="1">
      <alignment horizontal="right" vertical="center"/>
    </xf>
    <xf numFmtId="179" fontId="54" fillId="0" borderId="6" xfId="6" applyNumberFormat="1" applyFont="1" applyFill="1" applyBorder="1" applyAlignment="1">
      <alignment horizontal="right" vertical="center"/>
    </xf>
    <xf numFmtId="179" fontId="54" fillId="6" borderId="11" xfId="6" applyNumberFormat="1" applyFont="1" applyFill="1" applyBorder="1" applyAlignment="1">
      <alignment horizontal="right" vertical="center"/>
    </xf>
    <xf numFmtId="179" fontId="54" fillId="6" borderId="2" xfId="6" applyNumberFormat="1" applyFont="1" applyFill="1" applyBorder="1" applyAlignment="1">
      <alignment horizontal="right" vertical="center"/>
    </xf>
    <xf numFmtId="178" fontId="54" fillId="0" borderId="9" xfId="6" applyNumberFormat="1" applyFont="1" applyFill="1" applyBorder="1" applyAlignment="1">
      <alignment horizontal="right" vertical="center"/>
    </xf>
    <xf numFmtId="178" fontId="54" fillId="0" borderId="0" xfId="6" applyNumberFormat="1" applyFont="1" applyFill="1" applyBorder="1" applyAlignment="1">
      <alignment horizontal="right" vertical="center"/>
    </xf>
    <xf numFmtId="0" fontId="54" fillId="0" borderId="101" xfId="6" applyFont="1" applyFill="1" applyBorder="1" applyAlignment="1">
      <alignment horizontal="center" vertical="center"/>
    </xf>
    <xf numFmtId="0" fontId="54" fillId="0" borderId="102" xfId="6" applyFont="1" applyFill="1" applyBorder="1" applyAlignment="1">
      <alignment horizontal="center" vertical="center"/>
    </xf>
    <xf numFmtId="0" fontId="54" fillId="0" borderId="103" xfId="6" applyFont="1" applyFill="1" applyBorder="1" applyAlignment="1">
      <alignment horizontal="center" vertical="center"/>
    </xf>
    <xf numFmtId="0" fontId="54" fillId="0" borderId="150" xfId="6" applyFont="1" applyFill="1" applyBorder="1" applyAlignment="1">
      <alignment horizontal="center" vertical="center"/>
    </xf>
    <xf numFmtId="0" fontId="54" fillId="0" borderId="151" xfId="6" applyFont="1" applyFill="1" applyBorder="1" applyAlignment="1">
      <alignment horizontal="center" vertical="center"/>
    </xf>
    <xf numFmtId="0" fontId="54" fillId="0" borderId="152" xfId="6" applyFont="1" applyFill="1" applyBorder="1" applyAlignment="1">
      <alignment horizontal="center" vertical="center"/>
    </xf>
    <xf numFmtId="0" fontId="54" fillId="0" borderId="5" xfId="6" applyFont="1" applyFill="1" applyBorder="1" applyAlignment="1">
      <alignment horizontal="center" vertical="center" textRotation="255"/>
    </xf>
    <xf numFmtId="0" fontId="54" fillId="0" borderId="7" xfId="6" applyFont="1" applyFill="1" applyBorder="1" applyAlignment="1">
      <alignment horizontal="center" vertical="center" textRotation="255"/>
    </xf>
    <xf numFmtId="0" fontId="54" fillId="0" borderId="8" xfId="6" applyFont="1" applyFill="1" applyBorder="1" applyAlignment="1">
      <alignment horizontal="center" vertical="center" textRotation="255"/>
    </xf>
    <xf numFmtId="0" fontId="54" fillId="0" borderId="26" xfId="6" applyFont="1" applyFill="1" applyBorder="1" applyAlignment="1">
      <alignment horizontal="center" vertical="center" textRotation="255" shrinkToFit="1"/>
    </xf>
    <xf numFmtId="0" fontId="54" fillId="0" borderId="27" xfId="6" applyFont="1" applyFill="1" applyBorder="1" applyAlignment="1">
      <alignment horizontal="center" vertical="center" textRotation="255" shrinkToFit="1"/>
    </xf>
    <xf numFmtId="0" fontId="54" fillId="0" borderId="28" xfId="6" applyFont="1" applyFill="1" applyBorder="1" applyAlignment="1">
      <alignment horizontal="center" vertical="center" textRotation="255" shrinkToFit="1"/>
    </xf>
    <xf numFmtId="0" fontId="54" fillId="0" borderId="106" xfId="6" applyFont="1" applyFill="1" applyBorder="1" applyAlignment="1">
      <alignment horizontal="center" vertical="center"/>
    </xf>
    <xf numFmtId="0" fontId="54" fillId="0" borderId="107" xfId="6" applyFont="1" applyFill="1" applyBorder="1" applyAlignment="1">
      <alignment horizontal="center" vertical="center"/>
    </xf>
    <xf numFmtId="0" fontId="54" fillId="0" borderId="190" xfId="6" applyFont="1" applyFill="1" applyBorder="1" applyAlignment="1">
      <alignment horizontal="center" vertical="center"/>
    </xf>
    <xf numFmtId="0" fontId="54" fillId="0" borderId="18" xfId="6" applyFont="1" applyFill="1" applyBorder="1" applyAlignment="1">
      <alignment horizontal="center" vertical="center" textRotation="255" wrapText="1"/>
    </xf>
    <xf numFmtId="0" fontId="49" fillId="0" borderId="18" xfId="6" applyFont="1" applyBorder="1"/>
    <xf numFmtId="58" fontId="54" fillId="0" borderId="18" xfId="6" applyNumberFormat="1" applyFont="1" applyFill="1" applyBorder="1" applyAlignment="1">
      <alignment horizontal="center" vertical="center"/>
    </xf>
    <xf numFmtId="0" fontId="54" fillId="2" borderId="15" xfId="6" applyFont="1" applyFill="1" applyBorder="1" applyAlignment="1">
      <alignment horizontal="center" vertical="center"/>
    </xf>
    <xf numFmtId="0" fontId="54" fillId="2" borderId="4" xfId="6" applyFont="1" applyFill="1" applyBorder="1" applyAlignment="1">
      <alignment horizontal="center" vertical="center"/>
    </xf>
    <xf numFmtId="0" fontId="54" fillId="0" borderId="0" xfId="6" applyFont="1" applyFill="1" applyBorder="1" applyAlignment="1">
      <alignment horizontal="center" vertical="center"/>
    </xf>
    <xf numFmtId="178" fontId="54" fillId="6" borderId="9" xfId="6" applyNumberFormat="1" applyFont="1" applyFill="1" applyBorder="1" applyAlignment="1">
      <alignment horizontal="right" vertical="center"/>
    </xf>
    <xf numFmtId="178" fontId="54" fillId="6" borderId="0" xfId="6" applyNumberFormat="1" applyFont="1" applyFill="1" applyBorder="1" applyAlignment="1">
      <alignment horizontal="right" vertical="center"/>
    </xf>
    <xf numFmtId="0" fontId="50" fillId="0" borderId="0" xfId="6" applyFont="1" applyFill="1" applyAlignment="1">
      <alignment horizontal="center" vertical="center"/>
    </xf>
    <xf numFmtId="0" fontId="54" fillId="2" borderId="189" xfId="6" applyFont="1" applyFill="1" applyBorder="1" applyAlignment="1">
      <alignment horizontal="center" vertical="center"/>
    </xf>
    <xf numFmtId="0" fontId="50" fillId="0" borderId="0" xfId="6" applyFont="1" applyFill="1" applyBorder="1" applyAlignment="1">
      <alignment horizontal="left" vertical="center"/>
    </xf>
    <xf numFmtId="0" fontId="58" fillId="0" borderId="18" xfId="6" applyFont="1" applyFill="1" applyBorder="1" applyAlignment="1">
      <alignment horizontal="left" vertical="center"/>
    </xf>
    <xf numFmtId="0" fontId="54" fillId="0" borderId="18" xfId="6" applyFont="1" applyFill="1" applyBorder="1" applyAlignment="1">
      <alignment horizontal="distributed" vertical="center" justifyLastLine="1"/>
    </xf>
    <xf numFmtId="0" fontId="8" fillId="0" borderId="0" xfId="6" applyFont="1" applyFill="1" applyBorder="1" applyAlignment="1">
      <alignment horizontal="left" vertical="center" wrapText="1" shrinkToFit="1"/>
    </xf>
    <xf numFmtId="0" fontId="55" fillId="21" borderId="11" xfId="6" applyFont="1" applyFill="1" applyBorder="1" applyAlignment="1">
      <alignment horizontal="center" vertical="center"/>
    </xf>
    <xf numFmtId="0" fontId="55" fillId="21" borderId="2" xfId="6" applyFont="1" applyFill="1" applyBorder="1" applyAlignment="1">
      <alignment horizontal="center" vertical="center"/>
    </xf>
    <xf numFmtId="0" fontId="55" fillId="21" borderId="3" xfId="6" applyFont="1" applyFill="1" applyBorder="1" applyAlignment="1">
      <alignment horizontal="center" vertical="center"/>
    </xf>
    <xf numFmtId="0" fontId="8" fillId="0" borderId="4" xfId="6" applyFont="1" applyFill="1" applyBorder="1" applyAlignment="1">
      <alignment vertical="center" wrapText="1" shrinkToFit="1"/>
    </xf>
    <xf numFmtId="0" fontId="55" fillId="21" borderId="11" xfId="6" applyFont="1" applyFill="1" applyBorder="1" applyAlignment="1">
      <alignment horizontal="center" vertical="center" wrapText="1"/>
    </xf>
    <xf numFmtId="0" fontId="55" fillId="21" borderId="2" xfId="6" applyFont="1" applyFill="1" applyBorder="1" applyAlignment="1">
      <alignment horizontal="center" vertical="center" wrapText="1"/>
    </xf>
    <xf numFmtId="0" fontId="55" fillId="21" borderId="3" xfId="6" applyFont="1" applyFill="1" applyBorder="1" applyAlignment="1">
      <alignment horizontal="center" vertical="center" wrapText="1"/>
    </xf>
    <xf numFmtId="0" fontId="88" fillId="21" borderId="11" xfId="6" applyFont="1" applyFill="1" applyBorder="1" applyAlignment="1">
      <alignment horizontal="center" vertical="center"/>
    </xf>
    <xf numFmtId="0" fontId="88" fillId="21" borderId="2" xfId="6" applyFont="1" applyFill="1" applyBorder="1" applyAlignment="1">
      <alignment horizontal="center" vertical="center"/>
    </xf>
    <xf numFmtId="0" fontId="88" fillId="21" borderId="3" xfId="6" applyFont="1" applyFill="1" applyBorder="1" applyAlignment="1">
      <alignment horizontal="center" vertical="center"/>
    </xf>
    <xf numFmtId="0" fontId="54" fillId="20" borderId="11" xfId="6" applyFont="1" applyFill="1" applyBorder="1" applyAlignment="1">
      <alignment horizontal="center" vertical="center"/>
    </xf>
    <xf numFmtId="0" fontId="54" fillId="20" borderId="2" xfId="6" applyFont="1" applyFill="1" applyBorder="1" applyAlignment="1">
      <alignment horizontal="center" vertical="center"/>
    </xf>
    <xf numFmtId="0" fontId="54" fillId="20" borderId="3" xfId="6" applyFont="1" applyFill="1" applyBorder="1" applyAlignment="1">
      <alignment horizontal="center" vertical="center"/>
    </xf>
    <xf numFmtId="0" fontId="9" fillId="0" borderId="11" xfId="6" applyFont="1" applyFill="1" applyBorder="1" applyAlignment="1">
      <alignment vertical="center" wrapText="1"/>
    </xf>
    <xf numFmtId="0" fontId="9" fillId="0" borderId="2" xfId="6" applyFont="1" applyFill="1" applyBorder="1" applyAlignment="1">
      <alignment vertical="center" wrapText="1"/>
    </xf>
    <xf numFmtId="0" fontId="9" fillId="0" borderId="3" xfId="6" applyFont="1" applyFill="1" applyBorder="1" applyAlignment="1">
      <alignment vertical="center" wrapText="1"/>
    </xf>
    <xf numFmtId="0" fontId="9" fillId="0" borderId="0" xfId="6" applyFont="1" applyFill="1" applyBorder="1" applyAlignment="1">
      <alignment vertical="center" wrapText="1"/>
    </xf>
    <xf numFmtId="0" fontId="9" fillId="0" borderId="7" xfId="6" applyFont="1" applyFill="1" applyBorder="1" applyAlignment="1">
      <alignment vertical="center" wrapText="1"/>
    </xf>
    <xf numFmtId="0" fontId="9" fillId="0" borderId="6" xfId="6" applyFont="1" applyFill="1" applyBorder="1" applyAlignment="1">
      <alignment vertical="center" wrapText="1"/>
    </xf>
    <xf numFmtId="0" fontId="9" fillId="0" borderId="8" xfId="6" applyFont="1" applyFill="1" applyBorder="1" applyAlignment="1">
      <alignment vertical="center" wrapText="1"/>
    </xf>
    <xf numFmtId="0" fontId="63" fillId="0" borderId="1" xfId="6" applyFont="1" applyFill="1" applyBorder="1" applyAlignment="1">
      <alignment vertical="center" wrapText="1"/>
    </xf>
    <xf numFmtId="0" fontId="63" fillId="0" borderId="4" xfId="6" applyFont="1" applyFill="1" applyBorder="1" applyAlignment="1">
      <alignment vertical="center" wrapText="1"/>
    </xf>
    <xf numFmtId="0" fontId="63" fillId="0" borderId="5" xfId="6" applyFont="1" applyFill="1" applyBorder="1" applyAlignment="1">
      <alignment vertical="center" wrapText="1"/>
    </xf>
    <xf numFmtId="0" fontId="63" fillId="16" borderId="10" xfId="6" applyFont="1" applyFill="1" applyBorder="1" applyAlignment="1">
      <alignment vertical="center" wrapText="1"/>
    </xf>
    <xf numFmtId="0" fontId="63" fillId="16" borderId="6" xfId="6" applyFont="1" applyFill="1" applyBorder="1" applyAlignment="1">
      <alignment vertical="center" wrapText="1"/>
    </xf>
    <xf numFmtId="0" fontId="63" fillId="16" borderId="8" xfId="6" applyFont="1" applyFill="1" applyBorder="1" applyAlignment="1">
      <alignment vertical="center" wrapText="1"/>
    </xf>
    <xf numFmtId="0" fontId="9" fillId="0" borderId="1" xfId="6" applyFont="1" applyFill="1" applyBorder="1" applyAlignment="1">
      <alignment vertical="center" wrapText="1"/>
    </xf>
    <xf numFmtId="0" fontId="9" fillId="0" borderId="4" xfId="6" applyFont="1" applyFill="1" applyBorder="1" applyAlignment="1">
      <alignment vertical="center" wrapText="1"/>
    </xf>
    <xf numFmtId="0" fontId="8" fillId="16" borderId="1" xfId="6" applyFont="1" applyFill="1" applyBorder="1" applyAlignment="1">
      <alignment horizontal="center" vertical="center"/>
    </xf>
    <xf numFmtId="0" fontId="8" fillId="16" borderId="4" xfId="6" applyFont="1" applyFill="1" applyBorder="1" applyAlignment="1">
      <alignment horizontal="center" vertical="center"/>
    </xf>
    <xf numFmtId="0" fontId="8" fillId="16" borderId="5" xfId="6" applyFont="1" applyFill="1" applyBorder="1" applyAlignment="1">
      <alignment horizontal="center" vertical="center"/>
    </xf>
    <xf numFmtId="0" fontId="8" fillId="16" borderId="10" xfId="6" applyFont="1" applyFill="1" applyBorder="1" applyAlignment="1">
      <alignment horizontal="center" vertical="center"/>
    </xf>
    <xf numFmtId="0" fontId="8" fillId="16" borderId="6" xfId="6" applyFont="1" applyFill="1" applyBorder="1" applyAlignment="1">
      <alignment horizontal="center" vertical="center"/>
    </xf>
    <xf numFmtId="0" fontId="8" fillId="16" borderId="8" xfId="6" applyFont="1" applyFill="1" applyBorder="1" applyAlignment="1">
      <alignment horizontal="center" vertical="center"/>
    </xf>
    <xf numFmtId="0" fontId="9" fillId="0" borderId="5" xfId="6" applyFont="1" applyFill="1" applyBorder="1" applyAlignment="1">
      <alignment vertical="center" wrapText="1"/>
    </xf>
    <xf numFmtId="0" fontId="55" fillId="0" borderId="1" xfId="6" applyFont="1" applyFill="1" applyBorder="1" applyAlignment="1">
      <alignment horizontal="left" vertical="center"/>
    </xf>
    <xf numFmtId="0" fontId="55" fillId="0" borderId="4" xfId="6" applyFont="1" applyFill="1" applyBorder="1" applyAlignment="1">
      <alignment horizontal="left" vertical="center"/>
    </xf>
    <xf numFmtId="0" fontId="55" fillId="0" borderId="5" xfId="6" applyFont="1" applyFill="1" applyBorder="1" applyAlignment="1">
      <alignment horizontal="left" vertical="center"/>
    </xf>
    <xf numFmtId="0" fontId="55" fillId="0" borderId="10" xfId="6" applyFont="1" applyFill="1" applyBorder="1" applyAlignment="1">
      <alignment horizontal="left" vertical="center"/>
    </xf>
    <xf numFmtId="0" fontId="55" fillId="0" borderId="6" xfId="6" applyFont="1" applyFill="1" applyBorder="1" applyAlignment="1">
      <alignment horizontal="left" vertical="center"/>
    </xf>
    <xf numFmtId="0" fontId="55" fillId="0" borderId="8" xfId="6" applyFont="1" applyFill="1" applyBorder="1" applyAlignment="1">
      <alignment horizontal="left" vertical="center"/>
    </xf>
    <xf numFmtId="0" fontId="8" fillId="0" borderId="1" xfId="6" applyFont="1" applyFill="1" applyBorder="1" applyAlignment="1">
      <alignment horizontal="left" vertical="top" wrapText="1"/>
    </xf>
    <xf numFmtId="0" fontId="8" fillId="0" borderId="4" xfId="6" applyFont="1" applyFill="1" applyBorder="1" applyAlignment="1">
      <alignment horizontal="left" vertical="top" wrapText="1"/>
    </xf>
    <xf numFmtId="0" fontId="8" fillId="0" borderId="5" xfId="6" applyFont="1" applyFill="1" applyBorder="1" applyAlignment="1">
      <alignment horizontal="left" vertical="top" wrapText="1"/>
    </xf>
    <xf numFmtId="0" fontId="8" fillId="0" borderId="10" xfId="6" applyFont="1" applyFill="1" applyBorder="1" applyAlignment="1">
      <alignment horizontal="left" vertical="top" wrapText="1"/>
    </xf>
    <xf numFmtId="0" fontId="8" fillId="0" borderId="6" xfId="6" applyFont="1" applyFill="1" applyBorder="1" applyAlignment="1">
      <alignment horizontal="left" vertical="top" wrapText="1"/>
    </xf>
    <xf numFmtId="0" fontId="8" fillId="0" borderId="8" xfId="6" applyFont="1" applyFill="1" applyBorder="1" applyAlignment="1">
      <alignment horizontal="left" vertical="top" wrapText="1"/>
    </xf>
    <xf numFmtId="0" fontId="54" fillId="0" borderId="11" xfId="6" applyFont="1" applyFill="1" applyBorder="1" applyAlignment="1">
      <alignment horizontal="left" vertical="center" wrapText="1"/>
    </xf>
    <xf numFmtId="0" fontId="54" fillId="0" borderId="2" xfId="6" applyFont="1" applyFill="1" applyBorder="1" applyAlignment="1">
      <alignment horizontal="left" vertical="center" wrapText="1"/>
    </xf>
    <xf numFmtId="0" fontId="54" fillId="0" borderId="3" xfId="6" applyFont="1" applyFill="1" applyBorder="1" applyAlignment="1">
      <alignment horizontal="left" vertical="center" wrapText="1"/>
    </xf>
    <xf numFmtId="0" fontId="58" fillId="0" borderId="26" xfId="6" applyFont="1" applyFill="1" applyBorder="1" applyAlignment="1">
      <alignment horizontal="center" vertical="center" textRotation="255"/>
    </xf>
    <xf numFmtId="0" fontId="58" fillId="0" borderId="28" xfId="6" applyFont="1" applyFill="1" applyBorder="1" applyAlignment="1">
      <alignment horizontal="center" vertical="center" textRotation="255"/>
    </xf>
    <xf numFmtId="0" fontId="54" fillId="2" borderId="6" xfId="6" applyFont="1" applyFill="1" applyBorder="1" applyAlignment="1">
      <alignment horizontal="center" vertical="center"/>
    </xf>
    <xf numFmtId="0" fontId="54" fillId="2" borderId="17" xfId="6" applyFont="1" applyFill="1" applyBorder="1" applyAlignment="1">
      <alignment horizontal="center" vertical="center"/>
    </xf>
    <xf numFmtId="0" fontId="54" fillId="2" borderId="185" xfId="6" applyFont="1" applyFill="1" applyBorder="1" applyAlignment="1">
      <alignment horizontal="center" vertical="center"/>
    </xf>
    <xf numFmtId="0" fontId="54" fillId="2" borderId="16" xfId="6" applyFont="1" applyFill="1" applyBorder="1" applyAlignment="1">
      <alignment horizontal="center" vertical="center"/>
    </xf>
    <xf numFmtId="0" fontId="54" fillId="2" borderId="0" xfId="6" applyFont="1" applyFill="1" applyBorder="1" applyAlignment="1">
      <alignment horizontal="center" vertical="center"/>
    </xf>
    <xf numFmtId="0" fontId="8" fillId="0" borderId="0" xfId="6" applyFont="1" applyFill="1" applyAlignment="1">
      <alignment horizontal="center" vertical="center" wrapText="1"/>
    </xf>
    <xf numFmtId="0" fontId="54" fillId="0" borderId="3" xfId="6" applyFont="1" applyFill="1" applyBorder="1" applyAlignment="1">
      <alignment horizontal="right" vertical="center"/>
    </xf>
    <xf numFmtId="0" fontId="7" fillId="0" borderId="6" xfId="6" applyFont="1" applyFill="1" applyBorder="1" applyAlignment="1">
      <alignment horizontal="left" vertical="center"/>
    </xf>
    <xf numFmtId="0" fontId="54" fillId="0" borderId="11" xfId="6" applyFont="1" applyFill="1" applyBorder="1" applyAlignment="1">
      <alignment horizontal="center" vertical="center" shrinkToFit="1"/>
    </xf>
    <xf numFmtId="0" fontId="54" fillId="0" borderId="2" xfId="6" applyFont="1" applyFill="1" applyBorder="1" applyAlignment="1">
      <alignment horizontal="center" vertical="center" shrinkToFit="1"/>
    </xf>
    <xf numFmtId="0" fontId="54" fillId="0" borderId="3" xfId="6" applyFont="1" applyFill="1" applyBorder="1" applyAlignment="1">
      <alignment horizontal="center" vertical="center" shrinkToFit="1"/>
    </xf>
    <xf numFmtId="0" fontId="57" fillId="0" borderId="2" xfId="6" applyFont="1" applyFill="1" applyBorder="1" applyAlignment="1">
      <alignment horizontal="left" vertical="center"/>
    </xf>
    <xf numFmtId="0" fontId="8" fillId="0" borderId="0" xfId="6" applyFont="1" applyFill="1" applyAlignment="1">
      <alignment horizontal="left" vertical="top" wrapText="1"/>
    </xf>
    <xf numFmtId="0" fontId="55" fillId="5" borderId="9" xfId="6" applyFont="1" applyFill="1" applyBorder="1" applyAlignment="1">
      <alignment horizontal="right" vertical="center"/>
    </xf>
    <xf numFmtId="0" fontId="55" fillId="5" borderId="0" xfId="6" applyFont="1" applyFill="1" applyBorder="1" applyAlignment="1">
      <alignment horizontal="right" vertical="center"/>
    </xf>
    <xf numFmtId="0" fontId="55" fillId="5" borderId="7" xfId="6" applyFont="1" applyFill="1" applyBorder="1" applyAlignment="1">
      <alignment horizontal="right" vertical="center"/>
    </xf>
    <xf numFmtId="0" fontId="54" fillId="4" borderId="53" xfId="6" applyFont="1" applyFill="1" applyBorder="1" applyAlignment="1">
      <alignment horizontal="left" vertical="center" wrapText="1"/>
    </xf>
    <xf numFmtId="0" fontId="54" fillId="4" borderId="54" xfId="6" applyFont="1" applyFill="1" applyBorder="1" applyAlignment="1">
      <alignment horizontal="left" vertical="center" wrapText="1"/>
    </xf>
    <xf numFmtId="0" fontId="54" fillId="4" borderId="55" xfId="6" applyFont="1" applyFill="1" applyBorder="1" applyAlignment="1">
      <alignment horizontal="left" vertical="center" wrapText="1"/>
    </xf>
    <xf numFmtId="0" fontId="54" fillId="4" borderId="9" xfId="6" applyFont="1" applyFill="1" applyBorder="1" applyAlignment="1">
      <alignment horizontal="left" vertical="center" wrapText="1"/>
    </xf>
    <xf numFmtId="0" fontId="54" fillId="4" borderId="0" xfId="6" applyFont="1" applyFill="1" applyBorder="1" applyAlignment="1">
      <alignment horizontal="left" vertical="center" wrapText="1"/>
    </xf>
    <xf numFmtId="0" fontId="54" fillId="4" borderId="7" xfId="6" applyFont="1" applyFill="1" applyBorder="1" applyAlignment="1">
      <alignment horizontal="left" vertical="center" wrapText="1"/>
    </xf>
    <xf numFmtId="0" fontId="54" fillId="4" borderId="56" xfId="6" applyFont="1" applyFill="1" applyBorder="1" applyAlignment="1">
      <alignment horizontal="left" vertical="center" wrapText="1"/>
    </xf>
    <xf numFmtId="0" fontId="54" fillId="4" borderId="57" xfId="6" applyFont="1" applyFill="1" applyBorder="1" applyAlignment="1">
      <alignment horizontal="left" vertical="center" wrapText="1"/>
    </xf>
    <xf numFmtId="0" fontId="54" fillId="4" borderId="58" xfId="6" applyFont="1" applyFill="1" applyBorder="1" applyAlignment="1">
      <alignment horizontal="left" vertical="center" wrapText="1"/>
    </xf>
    <xf numFmtId="0" fontId="55" fillId="5" borderId="1" xfId="6" applyFont="1" applyFill="1" applyBorder="1" applyAlignment="1">
      <alignment horizontal="right" vertical="center"/>
    </xf>
    <xf numFmtId="0" fontId="55" fillId="5" borderId="4" xfId="6" applyFont="1" applyFill="1" applyBorder="1" applyAlignment="1">
      <alignment horizontal="right" vertical="center"/>
    </xf>
    <xf numFmtId="0" fontId="55" fillId="5" borderId="5" xfId="6" applyFont="1" applyFill="1" applyBorder="1" applyAlignment="1">
      <alignment horizontal="right" vertical="center"/>
    </xf>
    <xf numFmtId="0" fontId="54" fillId="4" borderId="54" xfId="6" applyFont="1" applyFill="1" applyBorder="1" applyAlignment="1">
      <alignment horizontal="left" vertical="center"/>
    </xf>
    <xf numFmtId="0" fontId="54" fillId="4" borderId="55" xfId="6" applyFont="1" applyFill="1" applyBorder="1" applyAlignment="1">
      <alignment horizontal="left" vertical="center"/>
    </xf>
    <xf numFmtId="0" fontId="54" fillId="4" borderId="56" xfId="6" applyFont="1" applyFill="1" applyBorder="1" applyAlignment="1">
      <alignment horizontal="left" vertical="center"/>
    </xf>
    <xf numFmtId="0" fontId="54" fillId="4" borderId="57" xfId="6" applyFont="1" applyFill="1" applyBorder="1" applyAlignment="1">
      <alignment horizontal="left" vertical="center"/>
    </xf>
    <xf numFmtId="0" fontId="54" fillId="4" borderId="58" xfId="6" applyFont="1" applyFill="1" applyBorder="1" applyAlignment="1">
      <alignment horizontal="left" vertical="center"/>
    </xf>
    <xf numFmtId="0" fontId="54" fillId="4" borderId="53" xfId="6" applyFont="1" applyFill="1" applyBorder="1" applyAlignment="1">
      <alignment vertical="center" wrapText="1"/>
    </xf>
    <xf numFmtId="0" fontId="49" fillId="4" borderId="54" xfId="6" applyFont="1" applyFill="1" applyBorder="1" applyAlignment="1">
      <alignment vertical="center"/>
    </xf>
    <xf numFmtId="0" fontId="49" fillId="4" borderId="55" xfId="6" applyFont="1" applyFill="1" applyBorder="1" applyAlignment="1">
      <alignment vertical="center"/>
    </xf>
    <xf numFmtId="0" fontId="49" fillId="4" borderId="56" xfId="6" applyFont="1" applyFill="1" applyBorder="1" applyAlignment="1">
      <alignment vertical="center"/>
    </xf>
    <xf numFmtId="0" fontId="49" fillId="4" borderId="57" xfId="6" applyFont="1" applyFill="1" applyBorder="1" applyAlignment="1">
      <alignment vertical="center"/>
    </xf>
    <xf numFmtId="0" fontId="49" fillId="4" borderId="58" xfId="6" applyFont="1" applyFill="1" applyBorder="1" applyAlignment="1">
      <alignment vertical="center"/>
    </xf>
    <xf numFmtId="0" fontId="49" fillId="4" borderId="9" xfId="6" applyFont="1" applyFill="1" applyBorder="1" applyAlignment="1">
      <alignment vertical="center"/>
    </xf>
    <xf numFmtId="0" fontId="49" fillId="4" borderId="0" xfId="6" applyFont="1" applyFill="1" applyBorder="1" applyAlignment="1">
      <alignment vertical="center"/>
    </xf>
    <xf numFmtId="0" fontId="49" fillId="4" borderId="7" xfId="6" applyFont="1" applyFill="1" applyBorder="1" applyAlignment="1">
      <alignment vertical="center"/>
    </xf>
    <xf numFmtId="0" fontId="55" fillId="5" borderId="10" xfId="6" applyFont="1" applyFill="1" applyBorder="1" applyAlignment="1">
      <alignment horizontal="right" vertical="center"/>
    </xf>
    <xf numFmtId="0" fontId="55" fillId="5" borderId="6" xfId="6" applyFont="1" applyFill="1" applyBorder="1" applyAlignment="1">
      <alignment horizontal="right" vertical="center"/>
    </xf>
    <xf numFmtId="0" fontId="55" fillId="5" borderId="8" xfId="6" applyFont="1" applyFill="1" applyBorder="1" applyAlignment="1">
      <alignment horizontal="right" vertical="center"/>
    </xf>
    <xf numFmtId="0" fontId="49" fillId="0" borderId="9" xfId="6" applyFont="1" applyBorder="1"/>
    <xf numFmtId="0" fontId="49" fillId="0" borderId="0" xfId="6" applyFont="1"/>
    <xf numFmtId="0" fontId="49" fillId="0" borderId="7" xfId="6" applyFont="1" applyBorder="1"/>
    <xf numFmtId="0" fontId="55" fillId="5" borderId="1" xfId="6" applyFont="1" applyFill="1" applyBorder="1" applyAlignment="1">
      <alignment horizontal="center" vertical="center" wrapText="1"/>
    </xf>
    <xf numFmtId="0" fontId="49" fillId="0" borderId="4" xfId="6" applyFont="1" applyFill="1" applyBorder="1" applyAlignment="1">
      <alignment horizontal="center"/>
    </xf>
    <xf numFmtId="0" fontId="49" fillId="0" borderId="5" xfId="6" applyFont="1" applyFill="1" applyBorder="1" applyAlignment="1">
      <alignment horizontal="center"/>
    </xf>
    <xf numFmtId="0" fontId="49" fillId="0" borderId="10" xfId="6" applyFont="1" applyFill="1" applyBorder="1" applyAlignment="1">
      <alignment horizontal="center"/>
    </xf>
    <xf numFmtId="0" fontId="49" fillId="0" borderId="6" xfId="6" applyFont="1" applyFill="1" applyBorder="1" applyAlignment="1">
      <alignment horizontal="center"/>
    </xf>
    <xf numFmtId="0" fontId="49" fillId="0" borderId="8" xfId="6" applyFont="1" applyFill="1" applyBorder="1" applyAlignment="1">
      <alignment horizontal="center"/>
    </xf>
    <xf numFmtId="0" fontId="54" fillId="2" borderId="184" xfId="6" applyFont="1" applyFill="1" applyBorder="1" applyAlignment="1">
      <alignment horizontal="center" vertical="center"/>
    </xf>
    <xf numFmtId="0" fontId="54" fillId="2" borderId="81" xfId="6" applyFont="1" applyFill="1" applyBorder="1" applyAlignment="1">
      <alignment horizontal="center" vertical="center"/>
    </xf>
    <xf numFmtId="0" fontId="54" fillId="0" borderId="26" xfId="6" applyFont="1" applyFill="1" applyBorder="1" applyAlignment="1">
      <alignment horizontal="left" vertical="center"/>
    </xf>
    <xf numFmtId="0" fontId="54" fillId="0" borderId="28" xfId="6" applyFont="1" applyFill="1" applyBorder="1" applyAlignment="1">
      <alignment horizontal="left" vertical="center"/>
    </xf>
    <xf numFmtId="0" fontId="8" fillId="0" borderId="26" xfId="6" applyFont="1" applyFill="1" applyBorder="1" applyAlignment="1">
      <alignment horizontal="center" vertical="center" textRotation="255"/>
    </xf>
    <xf numFmtId="0" fontId="8" fillId="0" borderId="27" xfId="6" applyFont="1" applyFill="1" applyBorder="1" applyAlignment="1">
      <alignment horizontal="center" vertical="center" textRotation="255"/>
    </xf>
    <xf numFmtId="0" fontId="8" fillId="0" borderId="28" xfId="6" applyFont="1" applyFill="1" applyBorder="1" applyAlignment="1">
      <alignment horizontal="center" vertical="center" textRotation="255"/>
    </xf>
    <xf numFmtId="0" fontId="54" fillId="0" borderId="26" xfId="6" applyFont="1" applyFill="1" applyBorder="1" applyAlignment="1">
      <alignment horizontal="center" vertical="center"/>
    </xf>
    <xf numFmtId="0" fontId="54" fillId="0" borderId="11" xfId="6" applyFont="1" applyFill="1" applyBorder="1" applyAlignment="1">
      <alignment vertical="center"/>
    </xf>
    <xf numFmtId="0" fontId="54" fillId="0" borderId="2" xfId="6" applyFont="1" applyFill="1" applyBorder="1" applyAlignment="1">
      <alignment vertical="center"/>
    </xf>
    <xf numFmtId="0" fontId="54" fillId="0" borderId="3" xfId="6" applyFont="1" applyFill="1" applyBorder="1" applyAlignment="1">
      <alignment vertical="center"/>
    </xf>
    <xf numFmtId="0" fontId="57" fillId="0" borderId="11" xfId="6" applyFont="1" applyFill="1" applyBorder="1" applyAlignment="1">
      <alignment horizontal="left" vertical="center"/>
    </xf>
    <xf numFmtId="0" fontId="57" fillId="0" borderId="3" xfId="6" applyFont="1" applyFill="1" applyBorder="1" applyAlignment="1">
      <alignment horizontal="left" vertical="center"/>
    </xf>
    <xf numFmtId="0" fontId="89" fillId="0" borderId="1" xfId="6" applyFont="1" applyFill="1" applyBorder="1" applyAlignment="1">
      <alignment horizontal="left" vertical="center" wrapText="1"/>
    </xf>
    <xf numFmtId="0" fontId="90" fillId="0" borderId="4" xfId="6" applyFont="1" applyBorder="1"/>
    <xf numFmtId="0" fontId="90" fillId="0" borderId="5" xfId="6" applyFont="1" applyBorder="1"/>
    <xf numFmtId="0" fontId="90" fillId="0" borderId="9" xfId="6" applyFont="1" applyBorder="1"/>
    <xf numFmtId="0" fontId="90" fillId="0" borderId="0" xfId="6" applyFont="1"/>
    <xf numFmtId="0" fontId="90" fillId="0" borderId="7" xfId="6" applyFont="1" applyBorder="1"/>
    <xf numFmtId="0" fontId="90" fillId="0" borderId="10" xfId="6" applyFont="1" applyBorder="1"/>
    <xf numFmtId="0" fontId="90" fillId="0" borderId="6" xfId="6" applyFont="1" applyBorder="1"/>
    <xf numFmtId="0" fontId="90" fillId="0" borderId="8" xfId="6" applyFont="1" applyBorder="1"/>
    <xf numFmtId="0" fontId="49" fillId="0" borderId="0" xfId="6" applyFont="1" applyBorder="1" applyAlignment="1">
      <alignment horizontal="left" vertical="top" wrapText="1"/>
    </xf>
    <xf numFmtId="0" fontId="49" fillId="0" borderId="7" xfId="6" applyFont="1" applyBorder="1" applyAlignment="1">
      <alignment horizontal="left" vertical="top" wrapText="1"/>
    </xf>
    <xf numFmtId="0" fontId="49" fillId="0" borderId="10" xfId="6" applyFont="1" applyFill="1" applyBorder="1" applyAlignment="1">
      <alignment horizontal="center" vertical="center" textRotation="255"/>
    </xf>
    <xf numFmtId="0" fontId="54" fillId="0" borderId="1" xfId="6" applyFont="1" applyFill="1" applyBorder="1" applyAlignment="1">
      <alignment horizontal="center" vertical="center" wrapText="1"/>
    </xf>
    <xf numFmtId="0" fontId="54" fillId="0" borderId="4" xfId="6" applyFont="1" applyFill="1" applyBorder="1" applyAlignment="1">
      <alignment horizontal="center" vertical="center" wrapText="1"/>
    </xf>
    <xf numFmtId="0" fontId="54" fillId="0" borderId="5" xfId="6" applyFont="1" applyFill="1" applyBorder="1" applyAlignment="1">
      <alignment horizontal="center" vertical="center" wrapText="1"/>
    </xf>
    <xf numFmtId="0" fontId="54" fillId="0" borderId="10" xfId="6" applyFont="1" applyFill="1" applyBorder="1" applyAlignment="1">
      <alignment horizontal="center" vertical="center" wrapText="1"/>
    </xf>
    <xf numFmtId="0" fontId="54" fillId="0" borderId="6" xfId="6" applyFont="1" applyFill="1" applyBorder="1" applyAlignment="1">
      <alignment horizontal="center" vertical="center" wrapText="1"/>
    </xf>
    <xf numFmtId="0" fontId="54" fillId="0" borderId="8" xfId="6" applyFont="1" applyFill="1" applyBorder="1" applyAlignment="1">
      <alignment horizontal="center" vertical="center" wrapText="1"/>
    </xf>
    <xf numFmtId="0" fontId="72" fillId="0" borderId="3" xfId="6" applyFont="1" applyFill="1" applyBorder="1" applyAlignment="1">
      <alignment horizontal="center" vertical="center"/>
    </xf>
    <xf numFmtId="0" fontId="72" fillId="0" borderId="18" xfId="6" applyFont="1" applyFill="1" applyBorder="1" applyAlignment="1">
      <alignment horizontal="center" vertical="center"/>
    </xf>
    <xf numFmtId="0" fontId="72" fillId="0" borderId="11" xfId="6" applyFont="1" applyFill="1" applyBorder="1" applyAlignment="1">
      <alignment horizontal="center" vertical="center"/>
    </xf>
    <xf numFmtId="0" fontId="49" fillId="0" borderId="27" xfId="6" applyFont="1" applyFill="1" applyBorder="1"/>
    <xf numFmtId="0" fontId="54" fillId="0" borderId="18" xfId="6" applyFont="1" applyFill="1" applyBorder="1" applyAlignment="1">
      <alignment horizontal="right" vertical="center"/>
    </xf>
    <xf numFmtId="0" fontId="54" fillId="0" borderId="11" xfId="6" applyFont="1" applyFill="1" applyBorder="1" applyAlignment="1">
      <alignment horizontal="center" vertical="center" wrapText="1"/>
    </xf>
    <xf numFmtId="0" fontId="54" fillId="0" borderId="2" xfId="6" applyFont="1" applyFill="1" applyBorder="1" applyAlignment="1">
      <alignment horizontal="center" vertical="center" wrapText="1"/>
    </xf>
    <xf numFmtId="0" fontId="54" fillId="0" borderId="3" xfId="6" applyFont="1" applyFill="1" applyBorder="1" applyAlignment="1">
      <alignment horizontal="center" vertical="center" wrapText="1"/>
    </xf>
    <xf numFmtId="0" fontId="57" fillId="0" borderId="11" xfId="6" applyFont="1" applyFill="1" applyBorder="1" applyAlignment="1">
      <alignment horizontal="center" vertical="center" wrapText="1"/>
    </xf>
    <xf numFmtId="0" fontId="55" fillId="5" borderId="1" xfId="6" applyFont="1" applyFill="1" applyBorder="1" applyAlignment="1">
      <alignment horizontal="left" vertical="center"/>
    </xf>
    <xf numFmtId="0" fontId="55" fillId="5" borderId="4" xfId="6" applyFont="1" applyFill="1" applyBorder="1" applyAlignment="1">
      <alignment horizontal="left" vertical="center"/>
    </xf>
    <xf numFmtId="0" fontId="55" fillId="5" borderId="5" xfId="6" applyFont="1" applyFill="1" applyBorder="1" applyAlignment="1">
      <alignment horizontal="left" vertical="center"/>
    </xf>
    <xf numFmtId="0" fontId="55" fillId="5" borderId="4" xfId="6" applyFont="1" applyFill="1" applyBorder="1" applyAlignment="1">
      <alignment horizontal="center" vertical="center" wrapText="1"/>
    </xf>
    <xf numFmtId="0" fontId="55" fillId="5" borderId="5" xfId="6" applyFont="1" applyFill="1" applyBorder="1" applyAlignment="1">
      <alignment horizontal="center" vertical="center" wrapText="1"/>
    </xf>
    <xf numFmtId="0" fontId="55" fillId="5" borderId="10" xfId="6" applyFont="1" applyFill="1" applyBorder="1" applyAlignment="1">
      <alignment horizontal="center" vertical="center" wrapText="1"/>
    </xf>
    <xf numFmtId="0" fontId="55" fillId="5" borderId="6" xfId="6" applyFont="1" applyFill="1" applyBorder="1" applyAlignment="1">
      <alignment horizontal="center" vertical="center" wrapText="1"/>
    </xf>
    <xf numFmtId="0" fontId="55" fillId="5" borderId="8" xfId="6" applyFont="1" applyFill="1" applyBorder="1" applyAlignment="1">
      <alignment horizontal="center" vertical="center" wrapText="1"/>
    </xf>
    <xf numFmtId="0" fontId="55" fillId="5" borderId="11" xfId="6" applyFont="1" applyFill="1" applyBorder="1" applyAlignment="1">
      <alignment horizontal="center" vertical="center" shrinkToFit="1"/>
    </xf>
    <xf numFmtId="0" fontId="55" fillId="5" borderId="2" xfId="6" applyFont="1" applyFill="1" applyBorder="1" applyAlignment="1">
      <alignment horizontal="center" vertical="center" shrinkToFit="1"/>
    </xf>
    <xf numFmtId="0" fontId="55" fillId="5" borderId="3" xfId="6" applyFont="1" applyFill="1" applyBorder="1" applyAlignment="1">
      <alignment horizontal="center" vertical="center" shrinkToFit="1"/>
    </xf>
    <xf numFmtId="186" fontId="54" fillId="0" borderId="2" xfId="6" applyNumberFormat="1" applyFont="1" applyFill="1" applyBorder="1" applyAlignment="1">
      <alignment horizontal="center" vertical="center"/>
    </xf>
    <xf numFmtId="186" fontId="54" fillId="0" borderId="3" xfId="6" applyNumberFormat="1" applyFont="1" applyFill="1" applyBorder="1" applyAlignment="1">
      <alignment horizontal="center" vertical="center"/>
    </xf>
    <xf numFmtId="0" fontId="8" fillId="2" borderId="0" xfId="6" applyFont="1" applyFill="1" applyAlignment="1">
      <alignment horizontal="center" vertical="top"/>
    </xf>
    <xf numFmtId="38" fontId="54" fillId="6" borderId="11" xfId="4" applyFont="1" applyFill="1" applyBorder="1" applyAlignment="1">
      <alignment horizontal="right" vertical="center"/>
    </xf>
    <xf numFmtId="38" fontId="54" fillId="6" borderId="2" xfId="4" applyFont="1" applyFill="1" applyBorder="1" applyAlignment="1">
      <alignment horizontal="right" vertical="center"/>
    </xf>
    <xf numFmtId="0" fontId="54" fillId="2" borderId="54" xfId="6" applyFont="1" applyFill="1" applyBorder="1" applyAlignment="1">
      <alignment horizontal="center" vertical="center"/>
    </xf>
    <xf numFmtId="38" fontId="54" fillId="0" borderId="18" xfId="4" applyFont="1" applyFill="1" applyBorder="1" applyAlignment="1">
      <alignment horizontal="center" vertical="center" textRotation="255"/>
    </xf>
    <xf numFmtId="38" fontId="54" fillId="0" borderId="18" xfId="4" applyFont="1" applyFill="1" applyBorder="1" applyAlignment="1">
      <alignment horizontal="left" vertical="center"/>
    </xf>
    <xf numFmtId="38" fontId="54" fillId="0" borderId="18" xfId="4" applyFont="1" applyFill="1" applyBorder="1" applyAlignment="1">
      <alignment horizontal="right" vertical="center"/>
    </xf>
    <xf numFmtId="38" fontId="54" fillId="0" borderId="4" xfId="4" applyFont="1" applyFill="1" applyBorder="1" applyAlignment="1">
      <alignment horizontal="right" vertical="center"/>
    </xf>
    <xf numFmtId="38" fontId="54" fillId="0" borderId="6" xfId="4" applyFont="1" applyFill="1" applyBorder="1" applyAlignment="1">
      <alignment horizontal="right" vertical="center"/>
    </xf>
    <xf numFmtId="0" fontId="55" fillId="5" borderId="9" xfId="6" applyFont="1" applyFill="1" applyBorder="1" applyAlignment="1">
      <alignment horizontal="center" vertical="center"/>
    </xf>
    <xf numFmtId="0" fontId="55" fillId="5" borderId="0" xfId="6" applyFont="1" applyFill="1" applyBorder="1" applyAlignment="1">
      <alignment horizontal="center" vertical="center"/>
    </xf>
    <xf numFmtId="0" fontId="55" fillId="5" borderId="7" xfId="6" applyFont="1" applyFill="1" applyBorder="1" applyAlignment="1">
      <alignment horizontal="center" vertical="center"/>
    </xf>
    <xf numFmtId="38" fontId="54" fillId="0" borderId="56" xfId="4" applyFont="1" applyFill="1" applyBorder="1" applyAlignment="1">
      <alignment horizontal="center" vertical="center"/>
    </xf>
    <xf numFmtId="38" fontId="54" fillId="0" borderId="57" xfId="4" applyFont="1" applyFill="1" applyBorder="1" applyAlignment="1">
      <alignment horizontal="center" vertical="center"/>
    </xf>
    <xf numFmtId="38" fontId="54" fillId="0" borderId="78" xfId="4" applyFont="1" applyFill="1" applyBorder="1" applyAlignment="1">
      <alignment horizontal="center" vertical="center"/>
    </xf>
    <xf numFmtId="38" fontId="54" fillId="0" borderId="52" xfId="4" applyFont="1" applyFill="1" applyBorder="1" applyAlignment="1">
      <alignment horizontal="center" vertical="center"/>
    </xf>
    <xf numFmtId="38" fontId="54" fillId="0" borderId="110" xfId="4" applyFont="1" applyFill="1" applyBorder="1" applyAlignment="1">
      <alignment horizontal="center" vertical="center"/>
    </xf>
    <xf numFmtId="38" fontId="54" fillId="0" borderId="111" xfId="4" applyFont="1" applyFill="1" applyBorder="1" applyAlignment="1">
      <alignment horizontal="center" vertical="center"/>
    </xf>
    <xf numFmtId="38" fontId="54" fillId="0" borderId="112" xfId="4" applyFont="1" applyFill="1" applyBorder="1" applyAlignment="1">
      <alignment horizontal="center" vertical="center"/>
    </xf>
    <xf numFmtId="38" fontId="54" fillId="0" borderId="81" xfId="4" applyFont="1" applyFill="1" applyBorder="1" applyAlignment="1">
      <alignment horizontal="center" vertical="center"/>
    </xf>
    <xf numFmtId="38" fontId="54" fillId="0" borderId="111" xfId="4" applyFont="1" applyFill="1" applyBorder="1" applyAlignment="1">
      <alignment horizontal="right" vertical="center"/>
    </xf>
    <xf numFmtId="38" fontId="54" fillId="0" borderId="52" xfId="4" applyFont="1" applyFill="1" applyBorder="1" applyAlignment="1">
      <alignment horizontal="right" vertical="center"/>
    </xf>
    <xf numFmtId="0" fontId="54" fillId="0" borderId="81" xfId="6" applyFont="1" applyFill="1" applyBorder="1" applyAlignment="1">
      <alignment horizontal="center" vertical="center"/>
    </xf>
    <xf numFmtId="38" fontId="54" fillId="0" borderId="1" xfId="4" applyFont="1" applyFill="1" applyBorder="1" applyAlignment="1">
      <alignment horizontal="center" vertical="center"/>
    </xf>
    <xf numFmtId="38" fontId="54" fillId="0" borderId="4" xfId="4" applyFont="1" applyFill="1" applyBorder="1" applyAlignment="1">
      <alignment horizontal="center" vertical="center"/>
    </xf>
    <xf numFmtId="38" fontId="54" fillId="0" borderId="9" xfId="4" applyFont="1" applyFill="1" applyBorder="1" applyAlignment="1">
      <alignment horizontal="center" vertical="center"/>
    </xf>
    <xf numFmtId="38" fontId="54" fillId="0" borderId="0" xfId="4" applyFont="1" applyFill="1" applyBorder="1" applyAlignment="1">
      <alignment horizontal="center" vertical="center"/>
    </xf>
    <xf numFmtId="38" fontId="54" fillId="0" borderId="5" xfId="4" applyFont="1" applyFill="1" applyBorder="1" applyAlignment="1">
      <alignment horizontal="center" vertical="center"/>
    </xf>
    <xf numFmtId="38" fontId="54" fillId="0" borderId="7" xfId="4" applyFont="1" applyFill="1" applyBorder="1" applyAlignment="1">
      <alignment horizontal="center" vertical="center"/>
    </xf>
    <xf numFmtId="38" fontId="54" fillId="0" borderId="0" xfId="4" applyFont="1" applyFill="1" applyBorder="1" applyAlignment="1">
      <alignment horizontal="right" vertical="center"/>
    </xf>
    <xf numFmtId="38" fontId="54" fillId="0" borderId="58" xfId="4" applyFont="1" applyFill="1" applyBorder="1" applyAlignment="1">
      <alignment horizontal="center" vertical="center"/>
    </xf>
    <xf numFmtId="38" fontId="54" fillId="0" borderId="57" xfId="4" applyFont="1" applyFill="1" applyBorder="1" applyAlignment="1">
      <alignment horizontal="right" vertical="center"/>
    </xf>
    <xf numFmtId="0" fontId="54" fillId="0" borderId="58" xfId="6" applyFont="1" applyFill="1" applyBorder="1" applyAlignment="1">
      <alignment horizontal="center" vertical="center"/>
    </xf>
    <xf numFmtId="0" fontId="63" fillId="0" borderId="0" xfId="6" applyFont="1" applyFill="1" applyBorder="1" applyAlignment="1">
      <alignment horizontal="left" vertical="top" wrapText="1"/>
    </xf>
    <xf numFmtId="0" fontId="8" fillId="17" borderId="197" xfId="0" applyFont="1" applyFill="1" applyBorder="1" applyAlignment="1">
      <alignment horizontal="center" vertical="center" wrapText="1"/>
    </xf>
    <xf numFmtId="0" fontId="8" fillId="17" borderId="198"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11" borderId="104"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59"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5" borderId="60" xfId="0" applyFont="1" applyFill="1" applyBorder="1" applyAlignment="1">
      <alignment horizontal="center" vertical="center" wrapText="1"/>
    </xf>
    <xf numFmtId="0" fontId="8" fillId="15" borderId="104"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8" fillId="15" borderId="6" xfId="0" applyFont="1" applyFill="1" applyBorder="1" applyAlignment="1">
      <alignment horizontal="center" vertical="center" wrapText="1"/>
    </xf>
    <xf numFmtId="4" fontId="8" fillId="16" borderId="60" xfId="0" applyNumberFormat="1" applyFont="1" applyFill="1" applyBorder="1" applyAlignment="1">
      <alignment horizontal="center" vertical="center" wrapText="1"/>
    </xf>
    <xf numFmtId="4" fontId="8" fillId="16" borderId="61" xfId="0" applyNumberFormat="1" applyFont="1" applyFill="1" applyBorder="1" applyAlignment="1">
      <alignment horizontal="center" vertical="center" wrapText="1"/>
    </xf>
    <xf numFmtId="4" fontId="8" fillId="16" borderId="10" xfId="0" applyNumberFormat="1" applyFont="1" applyFill="1" applyBorder="1" applyAlignment="1">
      <alignment horizontal="center" vertical="center" wrapText="1"/>
    </xf>
    <xf numFmtId="4" fontId="8" fillId="16" borderId="63" xfId="0" applyNumberFormat="1" applyFont="1" applyFill="1" applyBorder="1" applyAlignment="1">
      <alignment horizontal="center" vertical="center" wrapText="1"/>
    </xf>
    <xf numFmtId="0" fontId="8" fillId="0" borderId="120" xfId="0" applyFont="1" applyFill="1" applyBorder="1" applyAlignment="1">
      <alignment horizontal="center" vertical="center" textRotation="255" wrapText="1"/>
    </xf>
    <xf numFmtId="0" fontId="8" fillId="0" borderId="28" xfId="0" applyFont="1" applyFill="1" applyBorder="1" applyAlignment="1">
      <alignment horizontal="center" vertical="center" textRotation="255" wrapText="1"/>
    </xf>
    <xf numFmtId="0" fontId="8" fillId="0" borderId="192"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193" xfId="0" applyFont="1" applyFill="1" applyBorder="1" applyAlignment="1">
      <alignment horizontal="center" vertical="center" textRotation="255" wrapText="1"/>
    </xf>
    <xf numFmtId="0" fontId="8" fillId="0" borderId="135" xfId="0" applyFont="1" applyFill="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135" xfId="0" applyFont="1" applyBorder="1" applyAlignment="1">
      <alignment horizontal="center" vertical="center" textRotation="255" wrapText="1"/>
    </xf>
    <xf numFmtId="0" fontId="8" fillId="0" borderId="60" xfId="0" applyFont="1" applyBorder="1" applyAlignment="1">
      <alignment horizontal="center" vertical="center" textRotation="255" wrapText="1"/>
    </xf>
    <xf numFmtId="0" fontId="8" fillId="0" borderId="104" xfId="0" applyFont="1" applyBorder="1" applyAlignment="1">
      <alignment horizontal="center" vertical="center" textRotation="255" wrapText="1"/>
    </xf>
    <xf numFmtId="0" fontId="8" fillId="0" borderId="59"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4" fontId="8" fillId="0" borderId="60" xfId="0" applyNumberFormat="1" applyFont="1" applyFill="1" applyBorder="1" applyAlignment="1">
      <alignment horizontal="center" vertical="center" wrapText="1"/>
    </xf>
    <xf numFmtId="4" fontId="8" fillId="0" borderId="104"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8" fillId="0" borderId="104"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17" borderId="194" xfId="0" applyFont="1" applyFill="1" applyBorder="1" applyAlignment="1">
      <alignment horizontal="center" vertical="center" wrapText="1"/>
    </xf>
    <xf numFmtId="0" fontId="8" fillId="17" borderId="195" xfId="0" applyFont="1" applyFill="1" applyBorder="1" applyAlignment="1">
      <alignment horizontal="center" vertical="center" wrapText="1"/>
    </xf>
    <xf numFmtId="0" fontId="8" fillId="17" borderId="196"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5" borderId="4" xfId="0" applyFont="1" applyFill="1" applyBorder="1" applyAlignment="1">
      <alignment horizontal="center" vertical="center" wrapText="1"/>
    </xf>
    <xf numFmtId="4" fontId="8" fillId="16" borderId="1" xfId="0" applyNumberFormat="1" applyFont="1" applyFill="1" applyBorder="1" applyAlignment="1">
      <alignment horizontal="center" vertical="center" wrapText="1"/>
    </xf>
    <xf numFmtId="4" fontId="8" fillId="16" borderId="62" xfId="0" applyNumberFormat="1" applyFont="1" applyFill="1" applyBorder="1" applyAlignment="1">
      <alignment horizontal="center" vertical="center" wrapText="1"/>
    </xf>
    <xf numFmtId="0" fontId="8" fillId="0" borderId="1"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4" fontId="8" fillId="0" borderId="1"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shrinkToFit="1"/>
    </xf>
    <xf numFmtId="0" fontId="0" fillId="0" borderId="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horizontal="center" vertical="center" wrapText="1"/>
    </xf>
    <xf numFmtId="0" fontId="0" fillId="0" borderId="20" xfId="0" applyFont="1" applyBorder="1" applyAlignment="1">
      <alignment vertical="center" wrapText="1"/>
    </xf>
    <xf numFmtId="0" fontId="0" fillId="16" borderId="62" xfId="0" applyFont="1" applyFill="1" applyBorder="1" applyAlignment="1">
      <alignment horizontal="center" vertical="center" wrapText="1"/>
    </xf>
    <xf numFmtId="0" fontId="0" fillId="16" borderId="20" xfId="0" applyFont="1" applyFill="1" applyBorder="1" applyAlignment="1">
      <alignment horizontal="center" vertical="center" wrapText="1"/>
    </xf>
    <xf numFmtId="0" fontId="0" fillId="16" borderId="32" xfId="0" applyFont="1" applyFill="1" applyBorder="1" applyAlignment="1">
      <alignment horizontal="center" vertical="center" wrapText="1"/>
    </xf>
    <xf numFmtId="0" fontId="0" fillId="0" borderId="20"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4"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horizontal="center" vertical="center" wrapText="1"/>
    </xf>
    <xf numFmtId="0" fontId="0" fillId="0" borderId="10" xfId="0" applyFont="1" applyBorder="1" applyAlignment="1">
      <alignment vertical="center" wrapText="1"/>
    </xf>
    <xf numFmtId="0" fontId="7" fillId="0" borderId="0" xfId="0" applyFont="1" applyFill="1" applyAlignment="1">
      <alignment vertical="center" wrapText="1"/>
    </xf>
    <xf numFmtId="0" fontId="0" fillId="0" borderId="0" xfId="0" applyFont="1" applyAlignment="1">
      <alignment vertical="center" wrapText="1"/>
    </xf>
    <xf numFmtId="0" fontId="7" fillId="0" borderId="0" xfId="0" applyFont="1" applyFill="1" applyAlignment="1">
      <alignment horizontal="left" vertical="top" wrapText="1"/>
    </xf>
    <xf numFmtId="0" fontId="88" fillId="5" borderId="11" xfId="0" applyFont="1" applyFill="1" applyBorder="1" applyAlignment="1">
      <alignment horizontal="center" vertical="center" wrapText="1"/>
    </xf>
    <xf numFmtId="0" fontId="88" fillId="5" borderId="2" xfId="0" applyFont="1" applyFill="1" applyBorder="1" applyAlignment="1">
      <alignment horizontal="center" vertical="center" wrapText="1"/>
    </xf>
    <xf numFmtId="0" fontId="88" fillId="5" borderId="3" xfId="0" applyFont="1" applyFill="1" applyBorder="1" applyAlignment="1">
      <alignment horizontal="center" vertical="center" wrapText="1"/>
    </xf>
    <xf numFmtId="0" fontId="8" fillId="0" borderId="135" xfId="0" applyFont="1" applyBorder="1" applyAlignment="1">
      <alignment horizontal="center" vertical="center" wrapText="1"/>
    </xf>
    <xf numFmtId="0" fontId="8" fillId="0" borderId="191" xfId="0" applyFont="1" applyFill="1" applyBorder="1" applyAlignment="1">
      <alignment horizontal="center" vertical="center" textRotation="255" wrapText="1"/>
    </xf>
    <xf numFmtId="0" fontId="8" fillId="0" borderId="116" xfId="0" applyFont="1" applyFill="1" applyBorder="1" applyAlignment="1">
      <alignment horizontal="center" vertical="center" textRotation="255" wrapText="1"/>
    </xf>
    <xf numFmtId="0" fontId="8" fillId="0" borderId="116" xfId="0" applyFont="1" applyBorder="1" applyAlignment="1">
      <alignment horizontal="center" vertical="center" textRotation="255" wrapText="1"/>
    </xf>
    <xf numFmtId="0" fontId="8" fillId="11" borderId="1"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Fill="1" applyBorder="1" applyAlignment="1">
      <alignment horizontal="center" vertical="center" wrapText="1"/>
    </xf>
    <xf numFmtId="20" fontId="32" fillId="0" borderId="24" xfId="0" applyNumberFormat="1" applyFont="1" applyFill="1" applyBorder="1" applyAlignment="1">
      <alignment horizontal="left" vertical="center"/>
    </xf>
    <xf numFmtId="20" fontId="32" fillId="0" borderId="19" xfId="0" applyNumberFormat="1" applyFont="1" applyFill="1" applyBorder="1" applyAlignment="1">
      <alignment horizontal="left" vertical="center"/>
    </xf>
    <xf numFmtId="0" fontId="33" fillId="0" borderId="21" xfId="0" applyFont="1" applyFill="1" applyBorder="1" applyAlignment="1">
      <alignment horizontal="left" vertical="center"/>
    </xf>
    <xf numFmtId="0" fontId="32" fillId="0" borderId="172"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93" xfId="0" applyFont="1" applyFill="1" applyBorder="1" applyAlignment="1">
      <alignment horizontal="center" vertical="center"/>
    </xf>
    <xf numFmtId="0" fontId="32" fillId="0" borderId="86" xfId="0" applyFont="1" applyFill="1" applyBorder="1" applyAlignment="1">
      <alignment horizontal="center" vertical="center"/>
    </xf>
    <xf numFmtId="0" fontId="32" fillId="0" borderId="192" xfId="0" applyFont="1" applyFill="1" applyBorder="1" applyAlignment="1">
      <alignment horizontal="center" vertical="center" wrapText="1"/>
    </xf>
    <xf numFmtId="0" fontId="32" fillId="0" borderId="11" xfId="0" applyFont="1" applyFill="1" applyBorder="1" applyAlignment="1">
      <alignment horizontal="left" vertical="center" shrinkToFit="1"/>
    </xf>
    <xf numFmtId="0" fontId="32" fillId="0" borderId="2" xfId="0" applyFont="1" applyFill="1" applyBorder="1" applyAlignment="1">
      <alignment horizontal="left" vertical="center" shrinkToFit="1"/>
    </xf>
    <xf numFmtId="0" fontId="0" fillId="0" borderId="3" xfId="0" applyFont="1" applyBorder="1" applyAlignment="1">
      <alignment horizontal="left"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11" xfId="0" applyNumberFormat="1" applyFont="1" applyFill="1" applyBorder="1" applyAlignment="1">
      <alignment horizontal="center" vertical="center"/>
    </xf>
    <xf numFmtId="0" fontId="32" fillId="0" borderId="2" xfId="0" applyNumberFormat="1" applyFont="1" applyFill="1" applyBorder="1" applyAlignment="1">
      <alignment horizontal="center" vertical="center"/>
    </xf>
    <xf numFmtId="0" fontId="32" fillId="0" borderId="3" xfId="0" applyNumberFormat="1" applyFont="1" applyFill="1" applyBorder="1" applyAlignment="1">
      <alignment horizontal="center" vertical="center"/>
    </xf>
    <xf numFmtId="0" fontId="32" fillId="0" borderId="120" xfId="0" applyFont="1" applyFill="1" applyBorder="1" applyAlignment="1">
      <alignment horizontal="center" vertical="center" textRotation="255"/>
    </xf>
    <xf numFmtId="0" fontId="32" fillId="0" borderId="192" xfId="0" applyFont="1" applyFill="1" applyBorder="1" applyAlignment="1">
      <alignment horizontal="center" vertical="center" textRotation="255"/>
    </xf>
    <xf numFmtId="0" fontId="32" fillId="0" borderId="60" xfId="0" applyFont="1" applyFill="1" applyBorder="1" applyAlignment="1">
      <alignment horizontal="center" vertical="center" wrapText="1"/>
    </xf>
    <xf numFmtId="0" fontId="32" fillId="0" borderId="104"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11" xfId="0" applyFont="1" applyFill="1" applyBorder="1" applyAlignment="1">
      <alignment horizontal="center" vertical="center" shrinkToFit="1"/>
    </xf>
    <xf numFmtId="0" fontId="37" fillId="5" borderId="2" xfId="0" applyFont="1" applyFill="1" applyBorder="1" applyAlignment="1">
      <alignment horizontal="center" vertical="center" shrinkToFit="1"/>
    </xf>
    <xf numFmtId="0" fontId="37" fillId="5" borderId="3" xfId="0" applyFont="1" applyFill="1" applyBorder="1" applyAlignment="1">
      <alignment horizontal="center" vertical="center" shrinkToFit="1"/>
    </xf>
    <xf numFmtId="0" fontId="8" fillId="0" borderId="1"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8" fillId="0" borderId="13"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distributed" vertical="distributed"/>
    </xf>
    <xf numFmtId="0" fontId="8" fillId="0" borderId="2" xfId="0" applyFont="1" applyFill="1" applyBorder="1" applyAlignment="1">
      <alignment horizontal="distributed" vertical="distributed"/>
    </xf>
    <xf numFmtId="0" fontId="8" fillId="0" borderId="3" xfId="0" applyFont="1" applyFill="1" applyBorder="1" applyAlignment="1">
      <alignment horizontal="distributed" vertical="distributed"/>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221" xfId="0" applyFont="1" applyFill="1" applyBorder="1" applyAlignment="1">
      <alignment horizontal="center" vertical="center" wrapText="1"/>
    </xf>
    <xf numFmtId="0" fontId="8" fillId="0" borderId="22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16" xfId="0" applyFont="1" applyFill="1" applyBorder="1" applyAlignment="1">
      <alignment horizontal="center" vertical="center" textRotation="255" wrapText="1"/>
    </xf>
    <xf numFmtId="0" fontId="8" fillId="0" borderId="8" xfId="0" applyFont="1" applyFill="1" applyBorder="1" applyAlignment="1">
      <alignment horizontal="center" vertical="center" textRotation="255" wrapText="1"/>
    </xf>
    <xf numFmtId="0" fontId="9" fillId="0" borderId="0" xfId="0" applyFont="1" applyFill="1" applyAlignment="1">
      <alignment horizontal="left" vertical="center"/>
    </xf>
    <xf numFmtId="0" fontId="37" fillId="5" borderId="1"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5" xfId="0" applyFont="1" applyFill="1" applyBorder="1" applyAlignment="1">
      <alignment horizontal="center" vertical="center"/>
    </xf>
    <xf numFmtId="0" fontId="8" fillId="0" borderId="4"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1" xfId="0" applyFont="1" applyFill="1" applyBorder="1" applyAlignment="1">
      <alignment horizontal="center" vertical="center" textRotation="255" wrapText="1" shrinkToFit="1"/>
    </xf>
    <xf numFmtId="0" fontId="8" fillId="0" borderId="4" xfId="0" applyFont="1" applyFill="1" applyBorder="1" applyAlignment="1">
      <alignment horizontal="center" vertical="center" textRotation="255" wrapText="1" shrinkToFit="1"/>
    </xf>
    <xf numFmtId="0" fontId="8" fillId="0" borderId="9" xfId="0" applyFont="1" applyFill="1" applyBorder="1" applyAlignment="1">
      <alignment horizontal="center" vertical="center" textRotation="255" wrapText="1" shrinkToFit="1"/>
    </xf>
    <xf numFmtId="0" fontId="8" fillId="0" borderId="0" xfId="0" applyFont="1" applyFill="1" applyBorder="1" applyAlignment="1">
      <alignment horizontal="center" vertical="center" textRotation="255" wrapText="1" shrinkToFit="1"/>
    </xf>
    <xf numFmtId="0" fontId="8" fillId="0" borderId="10" xfId="0" applyFont="1" applyFill="1" applyBorder="1" applyAlignment="1">
      <alignment horizontal="center" vertical="center" textRotation="255" wrapText="1" shrinkToFit="1"/>
    </xf>
    <xf numFmtId="0" fontId="8" fillId="0" borderId="6" xfId="0" applyFont="1" applyFill="1" applyBorder="1" applyAlignment="1">
      <alignment horizontal="center" vertical="center" textRotation="255" wrapText="1" shrinkToFit="1"/>
    </xf>
    <xf numFmtId="0" fontId="8" fillId="0" borderId="7" xfId="0" applyFont="1" applyFill="1" applyBorder="1" applyAlignment="1">
      <alignment horizontal="center" vertical="center" textRotation="255" shrinkToFit="1"/>
    </xf>
    <xf numFmtId="0" fontId="8" fillId="0" borderId="8" xfId="0" applyFont="1" applyFill="1" applyBorder="1" applyAlignment="1">
      <alignment horizontal="center" vertical="center" textRotation="255"/>
    </xf>
    <xf numFmtId="0" fontId="9" fillId="0" borderId="0" xfId="0" quotePrefix="1" applyFont="1" applyFill="1" applyAlignment="1">
      <alignment horizontal="center" vertical="center"/>
    </xf>
    <xf numFmtId="0" fontId="8" fillId="0" borderId="53" xfId="0" applyFont="1" applyFill="1" applyBorder="1" applyAlignment="1">
      <alignment horizontal="left" vertical="top" wrapText="1"/>
    </xf>
    <xf numFmtId="0" fontId="8" fillId="0" borderId="54" xfId="0" applyFont="1" applyFill="1" applyBorder="1" applyAlignment="1">
      <alignment horizontal="left" vertical="top" wrapText="1"/>
    </xf>
    <xf numFmtId="0" fontId="8" fillId="0" borderId="55" xfId="0" applyFont="1" applyFill="1" applyBorder="1" applyAlignment="1">
      <alignment horizontal="left" vertical="top" wrapText="1"/>
    </xf>
    <xf numFmtId="0" fontId="8" fillId="0" borderId="18" xfId="6" applyFont="1" applyFill="1" applyBorder="1" applyAlignment="1">
      <alignment horizontal="distributed" vertical="center" justifyLastLine="1"/>
    </xf>
    <xf numFmtId="0" fontId="8" fillId="0" borderId="3" xfId="6" applyFont="1" applyFill="1" applyBorder="1" applyAlignment="1">
      <alignment vertical="center"/>
    </xf>
    <xf numFmtId="0" fontId="8" fillId="0" borderId="0" xfId="6" applyFont="1" applyFill="1" applyBorder="1" applyAlignment="1">
      <alignment horizontal="center" vertical="center" wrapText="1"/>
    </xf>
    <xf numFmtId="49" fontId="9" fillId="0" borderId="0" xfId="6" applyNumberFormat="1" applyFont="1" applyFill="1" applyAlignment="1">
      <alignment horizontal="left" vertical="center"/>
    </xf>
    <xf numFmtId="0" fontId="8" fillId="0" borderId="11" xfId="6" applyFont="1" applyFill="1" applyBorder="1" applyAlignment="1">
      <alignment horizontal="center" vertical="center"/>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cellXfs>
  <cellStyles count="7">
    <cellStyle name="スタイル 1" xfId="1"/>
    <cellStyle name="ハイパーリンク" xfId="2" builtinId="8"/>
    <cellStyle name="桁区切り" xfId="3" builtinId="6"/>
    <cellStyle name="桁区切り 2" xfId="4"/>
    <cellStyle name="通貨" xfId="5" builtinId="7"/>
    <cellStyle name="標準" xfId="0" builtinId="0"/>
    <cellStyle name="標準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114300</xdr:colOff>
      <xdr:row>9</xdr:row>
      <xdr:rowOff>152400</xdr:rowOff>
    </xdr:from>
    <xdr:to>
      <xdr:col>18</xdr:col>
      <xdr:colOff>161925</xdr:colOff>
      <xdr:row>9</xdr:row>
      <xdr:rowOff>152400</xdr:rowOff>
    </xdr:to>
    <xdr:sp macro="" textlink="">
      <xdr:nvSpPr>
        <xdr:cNvPr id="59918" name="Line 8"/>
        <xdr:cNvSpPr>
          <a:spLocks noChangeShapeType="1"/>
        </xdr:cNvSpPr>
      </xdr:nvSpPr>
      <xdr:spPr bwMode="auto">
        <a:xfrm flipH="1">
          <a:off x="2914650" y="2381250"/>
          <a:ext cx="847725"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160020</xdr:colOff>
          <xdr:row>6</xdr:row>
          <xdr:rowOff>7620</xdr:rowOff>
        </xdr:from>
        <xdr:to>
          <xdr:col>5</xdr:col>
          <xdr:colOff>167640</xdr:colOff>
          <xdr:row>7</xdr:row>
          <xdr:rowOff>15240</xdr:rowOff>
        </xdr:to>
        <xdr:sp macro="" textlink="">
          <xdr:nvSpPr>
            <xdr:cNvPr id="59396" name="Object 4" hidden="1">
              <a:extLst>
                <a:ext uri="{63B3BB69-23CF-44E3-9099-C40C66FF867C}">
                  <a14:compatExt spid="_x0000_s593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20</xdr:col>
          <xdr:colOff>60960</xdr:colOff>
          <xdr:row>11</xdr:row>
          <xdr:rowOff>0</xdr:rowOff>
        </xdr:to>
        <xdr:sp macro="" textlink="">
          <xdr:nvSpPr>
            <xdr:cNvPr id="59398" name="Object 6" hidden="1">
              <a:extLst>
                <a:ext uri="{63B3BB69-23CF-44E3-9099-C40C66FF867C}">
                  <a14:compatExt spid="_x0000_s59398"/>
                </a:ext>
              </a:extLst>
            </xdr:cNvPr>
            <xdr:cNvSpPr/>
          </xdr:nvSpPr>
          <xdr:spPr bwMode="auto">
            <a:xfrm>
              <a:off x="0" y="0"/>
              <a:ext cx="0" cy="0"/>
            </a:xfrm>
            <a:prstGeom prst="rect">
              <a:avLst/>
            </a:prstGeom>
            <a:noFill/>
            <a:ln w="9525">
              <a:solidFill>
                <a:srgbClr val="0000FF" mc:Ignorable="a14" a14:legacySpreadsheetColorIndex="12"/>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76578" name="Line 1"/>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79" name="Line 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80" name="Line 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81" name="Line 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82" name="Line 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83" name="Line 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84" name="Line 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85" name="Line 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86" name="Line 31"/>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87" name="Line 3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88" name="Line 33"/>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89" name="Line 34"/>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90" name="Line 3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91" name="Line 36"/>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92" name="Line 37"/>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593" name="Line 38"/>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76594" name="AutoShape 39"/>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95" name="Line 6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96" name="Line 6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97" name="Line 6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98" name="Line 6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599" name="Line 6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0" name="Line 6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1" name="Line 6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2" name="Line 69"/>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3" name="Line 80"/>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4" name="Line 81"/>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5" name="Line 8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6" name="Line 8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7" name="Line 8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8" name="Line 8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09" name="Line 8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10" name="Line 8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1" name="Line 88"/>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2" name="Line 89"/>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3" name="Line 90"/>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4" name="Line 91"/>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5" name="Line 9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6" name="Line 93"/>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7" name="Line 94"/>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18" name="Line 9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76619" name="AutoShape 96"/>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0" name="Line 100"/>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1" name="Line 101"/>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2" name="Line 10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3" name="Line 10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4" name="Line 10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5" name="Line 105"/>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6" name="Line 106"/>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27" name="Line 10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28" name="Line 108"/>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29" name="Line 109"/>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30" name="Line 110"/>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31" name="Line 111"/>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32" name="Line 11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33" name="Line 113"/>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34" name="Line 114"/>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35" name="Line 11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76636" name="AutoShape 116"/>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37" name="Line 117"/>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38" name="Line 118"/>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39" name="Line 119"/>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40" name="Line 120"/>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41" name="Line 121"/>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42" name="Line 122"/>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43" name="Line 123"/>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76644" name="Line 124"/>
        <xdr:cNvSpPr>
          <a:spLocks noChangeShapeType="1"/>
        </xdr:cNvSpPr>
      </xdr:nvSpPr>
      <xdr:spPr bwMode="auto">
        <a:xfrm>
          <a:off x="2000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45" name="Line 125"/>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46" name="Line 126"/>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47" name="Line 127"/>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48" name="Line 128"/>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49" name="Line 129"/>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50" name="Line 130"/>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51" name="Line 131"/>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76652" name="Line 132"/>
        <xdr:cNvSpPr>
          <a:spLocks noChangeShapeType="1"/>
        </xdr:cNvSpPr>
      </xdr:nvSpPr>
      <xdr:spPr bwMode="auto">
        <a:xfrm flipH="1">
          <a:off x="5000625"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0</xdr:row>
      <xdr:rowOff>0</xdr:rowOff>
    </xdr:from>
    <xdr:to>
      <xdr:col>14</xdr:col>
      <xdr:colOff>133350</xdr:colOff>
      <xdr:row>0</xdr:row>
      <xdr:rowOff>0</xdr:rowOff>
    </xdr:to>
    <xdr:sp macro="" textlink="">
      <xdr:nvSpPr>
        <xdr:cNvPr id="276653" name="AutoShape 133"/>
        <xdr:cNvSpPr>
          <a:spLocks noChangeArrowheads="1"/>
        </xdr:cNvSpPr>
      </xdr:nvSpPr>
      <xdr:spPr bwMode="auto">
        <a:xfrm>
          <a:off x="447675" y="0"/>
          <a:ext cx="2486025"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54" name="Line 144"/>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55" name="Line 145"/>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56" name="Line 146"/>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57" name="Line 147"/>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58" name="Line 148"/>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59" name="Line 149"/>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60" name="Line 150"/>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285</xdr:row>
      <xdr:rowOff>0</xdr:rowOff>
    </xdr:from>
    <xdr:to>
      <xdr:col>27</xdr:col>
      <xdr:colOff>0</xdr:colOff>
      <xdr:row>285</xdr:row>
      <xdr:rowOff>0</xdr:rowOff>
    </xdr:to>
    <xdr:sp macro="" textlink="">
      <xdr:nvSpPr>
        <xdr:cNvPr id="276661" name="Line 151"/>
        <xdr:cNvSpPr>
          <a:spLocks noChangeShapeType="1"/>
        </xdr:cNvSpPr>
      </xdr:nvSpPr>
      <xdr:spPr bwMode="auto">
        <a:xfrm flipH="1">
          <a:off x="5400675" y="604837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2" name="Line 150"/>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3" name="Line 151"/>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4" name="Line 152"/>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5" name="Line 153"/>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6" name="Line 154"/>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7" name="Line 155"/>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8" name="Line 156"/>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349</xdr:row>
      <xdr:rowOff>0</xdr:rowOff>
    </xdr:from>
    <xdr:to>
      <xdr:col>21</xdr:col>
      <xdr:colOff>0</xdr:colOff>
      <xdr:row>349</xdr:row>
      <xdr:rowOff>0</xdr:rowOff>
    </xdr:to>
    <xdr:sp macro="" textlink="">
      <xdr:nvSpPr>
        <xdr:cNvPr id="276669" name="Line 157"/>
        <xdr:cNvSpPr>
          <a:spLocks noChangeShapeType="1"/>
        </xdr:cNvSpPr>
      </xdr:nvSpPr>
      <xdr:spPr bwMode="auto">
        <a:xfrm flipH="1">
          <a:off x="4200525" y="740949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6185"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86"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87"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88"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89"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0"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1"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2"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3"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4"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5"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6"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7"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8"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199"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200"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201"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202"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6203"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04" name="AutoShape 20"/>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05" name="AutoShape 21"/>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06" name="AutoShape 22"/>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07" name="AutoShape 23"/>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08" name="AutoShape 24"/>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09" name="AutoShape 25"/>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0" name="AutoShape 26"/>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1" name="AutoShape 27"/>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2" name="AutoShape 28"/>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3" name="AutoShape 29"/>
        <xdr:cNvSpPr>
          <a:spLocks noChangeArrowheads="1"/>
        </xdr:cNvSpPr>
      </xdr:nvSpPr>
      <xdr:spPr bwMode="auto">
        <a:xfrm>
          <a:off x="6010275" y="0"/>
          <a:ext cx="49530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4" name="AutoShape 30"/>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5" name="AutoShape 31"/>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6" name="AutoShape 33"/>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7" name="AutoShape 34"/>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8" name="AutoShape 35"/>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19" name="AutoShape 36"/>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0" name="AutoShape 37"/>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1" name="AutoShape 38"/>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2" name="AutoShape 39"/>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3" name="AutoShape 40"/>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4" name="AutoShape 41"/>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5" name="AutoShape 42"/>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6" name="AutoShape 43"/>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7" name="AutoShape 44"/>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8" name="AutoShape 45"/>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29" name="AutoShape 46"/>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30" name="AutoShape 47"/>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31" name="AutoShape 48"/>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32" name="AutoShape 49"/>
        <xdr:cNvSpPr>
          <a:spLocks noChangeArrowheads="1"/>
        </xdr:cNvSpPr>
      </xdr:nvSpPr>
      <xdr:spPr bwMode="auto">
        <a:xfrm>
          <a:off x="6010275" y="0"/>
          <a:ext cx="49530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33" name="AutoShape 51"/>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6</xdr:row>
      <xdr:rowOff>85725</xdr:rowOff>
    </xdr:from>
    <xdr:to>
      <xdr:col>44</xdr:col>
      <xdr:colOff>142875</xdr:colOff>
      <xdr:row>9</xdr:row>
      <xdr:rowOff>47625</xdr:rowOff>
    </xdr:to>
    <xdr:sp macro="" textlink="">
      <xdr:nvSpPr>
        <xdr:cNvPr id="276234" name="AutoShape 53"/>
        <xdr:cNvSpPr>
          <a:spLocks noChangeArrowheads="1"/>
        </xdr:cNvSpPr>
      </xdr:nvSpPr>
      <xdr:spPr bwMode="auto">
        <a:xfrm>
          <a:off x="6010275" y="9144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12</xdr:row>
      <xdr:rowOff>85725</xdr:rowOff>
    </xdr:from>
    <xdr:to>
      <xdr:col>44</xdr:col>
      <xdr:colOff>142875</xdr:colOff>
      <xdr:row>15</xdr:row>
      <xdr:rowOff>47625</xdr:rowOff>
    </xdr:to>
    <xdr:sp macro="" textlink="">
      <xdr:nvSpPr>
        <xdr:cNvPr id="276235" name="AutoShape 54"/>
        <xdr:cNvSpPr>
          <a:spLocks noChangeArrowheads="1"/>
        </xdr:cNvSpPr>
      </xdr:nvSpPr>
      <xdr:spPr bwMode="auto">
        <a:xfrm>
          <a:off x="6010275" y="12573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24</xdr:row>
      <xdr:rowOff>85725</xdr:rowOff>
    </xdr:from>
    <xdr:to>
      <xdr:col>44</xdr:col>
      <xdr:colOff>142875</xdr:colOff>
      <xdr:row>27</xdr:row>
      <xdr:rowOff>47625</xdr:rowOff>
    </xdr:to>
    <xdr:sp macro="" textlink="">
      <xdr:nvSpPr>
        <xdr:cNvPr id="276236" name="AutoShape 55"/>
        <xdr:cNvSpPr>
          <a:spLocks noChangeArrowheads="1"/>
        </xdr:cNvSpPr>
      </xdr:nvSpPr>
      <xdr:spPr bwMode="auto">
        <a:xfrm>
          <a:off x="6010275" y="19431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30</xdr:row>
      <xdr:rowOff>85725</xdr:rowOff>
    </xdr:from>
    <xdr:to>
      <xdr:col>44</xdr:col>
      <xdr:colOff>142875</xdr:colOff>
      <xdr:row>33</xdr:row>
      <xdr:rowOff>47625</xdr:rowOff>
    </xdr:to>
    <xdr:sp macro="" textlink="">
      <xdr:nvSpPr>
        <xdr:cNvPr id="276237" name="AutoShape 56"/>
        <xdr:cNvSpPr>
          <a:spLocks noChangeArrowheads="1"/>
        </xdr:cNvSpPr>
      </xdr:nvSpPr>
      <xdr:spPr bwMode="auto">
        <a:xfrm>
          <a:off x="6010275" y="22860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42</xdr:row>
      <xdr:rowOff>85725</xdr:rowOff>
    </xdr:from>
    <xdr:to>
      <xdr:col>44</xdr:col>
      <xdr:colOff>142875</xdr:colOff>
      <xdr:row>45</xdr:row>
      <xdr:rowOff>47625</xdr:rowOff>
    </xdr:to>
    <xdr:sp macro="" textlink="">
      <xdr:nvSpPr>
        <xdr:cNvPr id="276238" name="AutoShape 57"/>
        <xdr:cNvSpPr>
          <a:spLocks noChangeArrowheads="1"/>
        </xdr:cNvSpPr>
      </xdr:nvSpPr>
      <xdr:spPr bwMode="auto">
        <a:xfrm>
          <a:off x="6010275" y="29718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48</xdr:row>
      <xdr:rowOff>85725</xdr:rowOff>
    </xdr:from>
    <xdr:to>
      <xdr:col>44</xdr:col>
      <xdr:colOff>142875</xdr:colOff>
      <xdr:row>51</xdr:row>
      <xdr:rowOff>47625</xdr:rowOff>
    </xdr:to>
    <xdr:sp macro="" textlink="">
      <xdr:nvSpPr>
        <xdr:cNvPr id="276239" name="AutoShape 58"/>
        <xdr:cNvSpPr>
          <a:spLocks noChangeArrowheads="1"/>
        </xdr:cNvSpPr>
      </xdr:nvSpPr>
      <xdr:spPr bwMode="auto">
        <a:xfrm>
          <a:off x="6010275" y="33147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54</xdr:row>
      <xdr:rowOff>85725</xdr:rowOff>
    </xdr:from>
    <xdr:to>
      <xdr:col>44</xdr:col>
      <xdr:colOff>142875</xdr:colOff>
      <xdr:row>57</xdr:row>
      <xdr:rowOff>47625</xdr:rowOff>
    </xdr:to>
    <xdr:sp macro="" textlink="">
      <xdr:nvSpPr>
        <xdr:cNvPr id="276240" name="AutoShape 59"/>
        <xdr:cNvSpPr>
          <a:spLocks noChangeArrowheads="1"/>
        </xdr:cNvSpPr>
      </xdr:nvSpPr>
      <xdr:spPr bwMode="auto">
        <a:xfrm>
          <a:off x="6010275" y="36576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36</xdr:row>
      <xdr:rowOff>85725</xdr:rowOff>
    </xdr:from>
    <xdr:to>
      <xdr:col>44</xdr:col>
      <xdr:colOff>142875</xdr:colOff>
      <xdr:row>39</xdr:row>
      <xdr:rowOff>47625</xdr:rowOff>
    </xdr:to>
    <xdr:sp macro="" textlink="">
      <xdr:nvSpPr>
        <xdr:cNvPr id="276241" name="AutoShape 60"/>
        <xdr:cNvSpPr>
          <a:spLocks noChangeArrowheads="1"/>
        </xdr:cNvSpPr>
      </xdr:nvSpPr>
      <xdr:spPr bwMode="auto">
        <a:xfrm>
          <a:off x="6010275" y="26289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18</xdr:row>
      <xdr:rowOff>85725</xdr:rowOff>
    </xdr:from>
    <xdr:to>
      <xdr:col>44</xdr:col>
      <xdr:colOff>142875</xdr:colOff>
      <xdr:row>21</xdr:row>
      <xdr:rowOff>47625</xdr:rowOff>
    </xdr:to>
    <xdr:sp macro="" textlink="">
      <xdr:nvSpPr>
        <xdr:cNvPr id="276242" name="AutoShape 61"/>
        <xdr:cNvSpPr>
          <a:spLocks noChangeArrowheads="1"/>
        </xdr:cNvSpPr>
      </xdr:nvSpPr>
      <xdr:spPr bwMode="auto">
        <a:xfrm>
          <a:off x="6010275" y="16002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43" name="AutoShape 62"/>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44" name="AutoShape 63"/>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45" name="AutoShape 64"/>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46" name="AutoShape 65"/>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47" name="AutoShape 66"/>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48" name="AutoShape 67"/>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49" name="AutoShape 68"/>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50" name="AutoShape 69"/>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72</xdr:row>
      <xdr:rowOff>85725</xdr:rowOff>
    </xdr:from>
    <xdr:to>
      <xdr:col>44</xdr:col>
      <xdr:colOff>142875</xdr:colOff>
      <xdr:row>75</xdr:row>
      <xdr:rowOff>47625</xdr:rowOff>
    </xdr:to>
    <xdr:sp macro="" textlink="">
      <xdr:nvSpPr>
        <xdr:cNvPr id="276251" name="AutoShape 70"/>
        <xdr:cNvSpPr>
          <a:spLocks noChangeArrowheads="1"/>
        </xdr:cNvSpPr>
      </xdr:nvSpPr>
      <xdr:spPr bwMode="auto">
        <a:xfrm>
          <a:off x="6010275" y="46863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76</xdr:row>
      <xdr:rowOff>0</xdr:rowOff>
    </xdr:from>
    <xdr:to>
      <xdr:col>44</xdr:col>
      <xdr:colOff>142875</xdr:colOff>
      <xdr:row>76</xdr:row>
      <xdr:rowOff>0</xdr:rowOff>
    </xdr:to>
    <xdr:sp macro="" textlink="">
      <xdr:nvSpPr>
        <xdr:cNvPr id="276252" name="AutoShape 71"/>
        <xdr:cNvSpPr>
          <a:spLocks noChangeArrowheads="1"/>
        </xdr:cNvSpPr>
      </xdr:nvSpPr>
      <xdr:spPr bwMode="auto">
        <a:xfrm>
          <a:off x="6010275" y="485775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60</xdr:row>
      <xdr:rowOff>85725</xdr:rowOff>
    </xdr:from>
    <xdr:to>
      <xdr:col>44</xdr:col>
      <xdr:colOff>142875</xdr:colOff>
      <xdr:row>63</xdr:row>
      <xdr:rowOff>47625</xdr:rowOff>
    </xdr:to>
    <xdr:sp macro="" textlink="">
      <xdr:nvSpPr>
        <xdr:cNvPr id="276253" name="AutoShape 72"/>
        <xdr:cNvSpPr>
          <a:spLocks noChangeArrowheads="1"/>
        </xdr:cNvSpPr>
      </xdr:nvSpPr>
      <xdr:spPr bwMode="auto">
        <a:xfrm>
          <a:off x="6010275" y="40005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54" name="AutoShape 73"/>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55" name="AutoShape 74"/>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56" name="AutoShape 75"/>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57" name="AutoShape 76"/>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66</xdr:row>
      <xdr:rowOff>85725</xdr:rowOff>
    </xdr:from>
    <xdr:to>
      <xdr:col>44</xdr:col>
      <xdr:colOff>142875</xdr:colOff>
      <xdr:row>69</xdr:row>
      <xdr:rowOff>47625</xdr:rowOff>
    </xdr:to>
    <xdr:sp macro="" textlink="">
      <xdr:nvSpPr>
        <xdr:cNvPr id="276258" name="AutoShape 77"/>
        <xdr:cNvSpPr>
          <a:spLocks noChangeArrowheads="1"/>
        </xdr:cNvSpPr>
      </xdr:nvSpPr>
      <xdr:spPr bwMode="auto">
        <a:xfrm>
          <a:off x="6010275" y="43434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76</xdr:row>
      <xdr:rowOff>0</xdr:rowOff>
    </xdr:from>
    <xdr:to>
      <xdr:col>44</xdr:col>
      <xdr:colOff>142875</xdr:colOff>
      <xdr:row>76</xdr:row>
      <xdr:rowOff>0</xdr:rowOff>
    </xdr:to>
    <xdr:sp macro="" textlink="">
      <xdr:nvSpPr>
        <xdr:cNvPr id="276259" name="AutoShape 78"/>
        <xdr:cNvSpPr>
          <a:spLocks noChangeArrowheads="1"/>
        </xdr:cNvSpPr>
      </xdr:nvSpPr>
      <xdr:spPr bwMode="auto">
        <a:xfrm>
          <a:off x="6010275" y="485775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60" name="AutoShape 79"/>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61" name="AutoShape 80"/>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62" name="AutoShape 81"/>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263" name="AutoShape 83"/>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64" name="AutoShape 87"/>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65" name="AutoShape 88"/>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66" name="AutoShape 89"/>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67" name="AutoShape 90"/>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68" name="AutoShape 91"/>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69" name="AutoShape 92"/>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0" name="AutoShape 93"/>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1" name="AutoShape 94"/>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2" name="AutoShape 95"/>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3" name="AutoShape 96"/>
        <xdr:cNvSpPr>
          <a:spLocks noChangeArrowheads="1"/>
        </xdr:cNvSpPr>
      </xdr:nvSpPr>
      <xdr:spPr bwMode="auto">
        <a:xfrm>
          <a:off x="6010275" y="0"/>
          <a:ext cx="49530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4" name="AutoShape 97"/>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5" name="AutoShape 98"/>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6" name="AutoShape 99"/>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7" name="AutoShape 100"/>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8" name="AutoShape 101"/>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79" name="AutoShape 102"/>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0" name="AutoShape 103"/>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1" name="AutoShape 104"/>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2" name="AutoShape 105"/>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3" name="AutoShape 106"/>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4" name="AutoShape 107"/>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5" name="AutoShape 108"/>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6" name="AutoShape 109"/>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7" name="AutoShape 110"/>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8" name="AutoShape 111"/>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89" name="AutoShape 112"/>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90" name="AutoShape 113"/>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91" name="AutoShape 114"/>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92" name="AutoShape 115"/>
        <xdr:cNvSpPr>
          <a:spLocks noChangeArrowheads="1"/>
        </xdr:cNvSpPr>
      </xdr:nvSpPr>
      <xdr:spPr bwMode="auto">
        <a:xfrm>
          <a:off x="6010275" y="0"/>
          <a:ext cx="49530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0</xdr:row>
      <xdr:rowOff>0</xdr:rowOff>
    </xdr:from>
    <xdr:to>
      <xdr:col>44</xdr:col>
      <xdr:colOff>142875</xdr:colOff>
      <xdr:row>0</xdr:row>
      <xdr:rowOff>0</xdr:rowOff>
    </xdr:to>
    <xdr:sp macro="" textlink="">
      <xdr:nvSpPr>
        <xdr:cNvPr id="276293" name="AutoShape 116"/>
        <xdr:cNvSpPr>
          <a:spLocks noChangeArrowheads="1"/>
        </xdr:cNvSpPr>
      </xdr:nvSpPr>
      <xdr:spPr bwMode="auto">
        <a:xfrm>
          <a:off x="6010275" y="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6</xdr:row>
      <xdr:rowOff>85725</xdr:rowOff>
    </xdr:from>
    <xdr:to>
      <xdr:col>44</xdr:col>
      <xdr:colOff>142875</xdr:colOff>
      <xdr:row>9</xdr:row>
      <xdr:rowOff>47625</xdr:rowOff>
    </xdr:to>
    <xdr:sp macro="" textlink="">
      <xdr:nvSpPr>
        <xdr:cNvPr id="276294" name="AutoShape 117"/>
        <xdr:cNvSpPr>
          <a:spLocks noChangeArrowheads="1"/>
        </xdr:cNvSpPr>
      </xdr:nvSpPr>
      <xdr:spPr bwMode="auto">
        <a:xfrm>
          <a:off x="6010275" y="9144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12</xdr:row>
      <xdr:rowOff>85725</xdr:rowOff>
    </xdr:from>
    <xdr:to>
      <xdr:col>44</xdr:col>
      <xdr:colOff>142875</xdr:colOff>
      <xdr:row>15</xdr:row>
      <xdr:rowOff>47625</xdr:rowOff>
    </xdr:to>
    <xdr:sp macro="" textlink="">
      <xdr:nvSpPr>
        <xdr:cNvPr id="276295" name="AutoShape 118"/>
        <xdr:cNvSpPr>
          <a:spLocks noChangeArrowheads="1"/>
        </xdr:cNvSpPr>
      </xdr:nvSpPr>
      <xdr:spPr bwMode="auto">
        <a:xfrm>
          <a:off x="6010275" y="12573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24</xdr:row>
      <xdr:rowOff>85725</xdr:rowOff>
    </xdr:from>
    <xdr:to>
      <xdr:col>44</xdr:col>
      <xdr:colOff>142875</xdr:colOff>
      <xdr:row>27</xdr:row>
      <xdr:rowOff>47625</xdr:rowOff>
    </xdr:to>
    <xdr:sp macro="" textlink="">
      <xdr:nvSpPr>
        <xdr:cNvPr id="276296" name="AutoShape 119"/>
        <xdr:cNvSpPr>
          <a:spLocks noChangeArrowheads="1"/>
        </xdr:cNvSpPr>
      </xdr:nvSpPr>
      <xdr:spPr bwMode="auto">
        <a:xfrm>
          <a:off x="6010275" y="19431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30</xdr:row>
      <xdr:rowOff>85725</xdr:rowOff>
    </xdr:from>
    <xdr:to>
      <xdr:col>44</xdr:col>
      <xdr:colOff>142875</xdr:colOff>
      <xdr:row>33</xdr:row>
      <xdr:rowOff>47625</xdr:rowOff>
    </xdr:to>
    <xdr:sp macro="" textlink="">
      <xdr:nvSpPr>
        <xdr:cNvPr id="276297" name="AutoShape 120"/>
        <xdr:cNvSpPr>
          <a:spLocks noChangeArrowheads="1"/>
        </xdr:cNvSpPr>
      </xdr:nvSpPr>
      <xdr:spPr bwMode="auto">
        <a:xfrm>
          <a:off x="6010275" y="22860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42</xdr:row>
      <xdr:rowOff>85725</xdr:rowOff>
    </xdr:from>
    <xdr:to>
      <xdr:col>44</xdr:col>
      <xdr:colOff>142875</xdr:colOff>
      <xdr:row>45</xdr:row>
      <xdr:rowOff>47625</xdr:rowOff>
    </xdr:to>
    <xdr:sp macro="" textlink="">
      <xdr:nvSpPr>
        <xdr:cNvPr id="276298" name="AutoShape 121"/>
        <xdr:cNvSpPr>
          <a:spLocks noChangeArrowheads="1"/>
        </xdr:cNvSpPr>
      </xdr:nvSpPr>
      <xdr:spPr bwMode="auto">
        <a:xfrm>
          <a:off x="6010275" y="29718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48</xdr:row>
      <xdr:rowOff>85725</xdr:rowOff>
    </xdr:from>
    <xdr:to>
      <xdr:col>44</xdr:col>
      <xdr:colOff>142875</xdr:colOff>
      <xdr:row>51</xdr:row>
      <xdr:rowOff>47625</xdr:rowOff>
    </xdr:to>
    <xdr:sp macro="" textlink="">
      <xdr:nvSpPr>
        <xdr:cNvPr id="276299" name="AutoShape 122"/>
        <xdr:cNvSpPr>
          <a:spLocks noChangeArrowheads="1"/>
        </xdr:cNvSpPr>
      </xdr:nvSpPr>
      <xdr:spPr bwMode="auto">
        <a:xfrm>
          <a:off x="6010275" y="33147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54</xdr:row>
      <xdr:rowOff>85725</xdr:rowOff>
    </xdr:from>
    <xdr:to>
      <xdr:col>44</xdr:col>
      <xdr:colOff>142875</xdr:colOff>
      <xdr:row>57</xdr:row>
      <xdr:rowOff>47625</xdr:rowOff>
    </xdr:to>
    <xdr:sp macro="" textlink="">
      <xdr:nvSpPr>
        <xdr:cNvPr id="276300" name="AutoShape 123"/>
        <xdr:cNvSpPr>
          <a:spLocks noChangeArrowheads="1"/>
        </xdr:cNvSpPr>
      </xdr:nvSpPr>
      <xdr:spPr bwMode="auto">
        <a:xfrm>
          <a:off x="6010275" y="36576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36</xdr:row>
      <xdr:rowOff>85725</xdr:rowOff>
    </xdr:from>
    <xdr:to>
      <xdr:col>44</xdr:col>
      <xdr:colOff>142875</xdr:colOff>
      <xdr:row>39</xdr:row>
      <xdr:rowOff>47625</xdr:rowOff>
    </xdr:to>
    <xdr:sp macro="" textlink="">
      <xdr:nvSpPr>
        <xdr:cNvPr id="276301" name="AutoShape 124"/>
        <xdr:cNvSpPr>
          <a:spLocks noChangeArrowheads="1"/>
        </xdr:cNvSpPr>
      </xdr:nvSpPr>
      <xdr:spPr bwMode="auto">
        <a:xfrm>
          <a:off x="6010275" y="26289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18</xdr:row>
      <xdr:rowOff>85725</xdr:rowOff>
    </xdr:from>
    <xdr:to>
      <xdr:col>44</xdr:col>
      <xdr:colOff>142875</xdr:colOff>
      <xdr:row>21</xdr:row>
      <xdr:rowOff>47625</xdr:rowOff>
    </xdr:to>
    <xdr:sp macro="" textlink="">
      <xdr:nvSpPr>
        <xdr:cNvPr id="276302" name="AutoShape 125"/>
        <xdr:cNvSpPr>
          <a:spLocks noChangeArrowheads="1"/>
        </xdr:cNvSpPr>
      </xdr:nvSpPr>
      <xdr:spPr bwMode="auto">
        <a:xfrm>
          <a:off x="6010275" y="16002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03" name="AutoShape 126"/>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04" name="AutoShape 127"/>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05" name="AutoShape 128"/>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06" name="AutoShape 129"/>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07" name="AutoShape 130"/>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08" name="AutoShape 131"/>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09" name="AutoShape 132"/>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10" name="AutoShape 133"/>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72</xdr:row>
      <xdr:rowOff>85725</xdr:rowOff>
    </xdr:from>
    <xdr:to>
      <xdr:col>44</xdr:col>
      <xdr:colOff>142875</xdr:colOff>
      <xdr:row>75</xdr:row>
      <xdr:rowOff>47625</xdr:rowOff>
    </xdr:to>
    <xdr:sp macro="" textlink="">
      <xdr:nvSpPr>
        <xdr:cNvPr id="276311" name="AutoShape 134"/>
        <xdr:cNvSpPr>
          <a:spLocks noChangeArrowheads="1"/>
        </xdr:cNvSpPr>
      </xdr:nvSpPr>
      <xdr:spPr bwMode="auto">
        <a:xfrm>
          <a:off x="6010275" y="46863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76</xdr:row>
      <xdr:rowOff>0</xdr:rowOff>
    </xdr:from>
    <xdr:to>
      <xdr:col>44</xdr:col>
      <xdr:colOff>142875</xdr:colOff>
      <xdr:row>76</xdr:row>
      <xdr:rowOff>0</xdr:rowOff>
    </xdr:to>
    <xdr:sp macro="" textlink="">
      <xdr:nvSpPr>
        <xdr:cNvPr id="276312" name="AutoShape 135"/>
        <xdr:cNvSpPr>
          <a:spLocks noChangeArrowheads="1"/>
        </xdr:cNvSpPr>
      </xdr:nvSpPr>
      <xdr:spPr bwMode="auto">
        <a:xfrm>
          <a:off x="6010275" y="485775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60</xdr:row>
      <xdr:rowOff>85725</xdr:rowOff>
    </xdr:from>
    <xdr:to>
      <xdr:col>44</xdr:col>
      <xdr:colOff>142875</xdr:colOff>
      <xdr:row>63</xdr:row>
      <xdr:rowOff>47625</xdr:rowOff>
    </xdr:to>
    <xdr:sp macro="" textlink="">
      <xdr:nvSpPr>
        <xdr:cNvPr id="276313" name="AutoShape 136"/>
        <xdr:cNvSpPr>
          <a:spLocks noChangeArrowheads="1"/>
        </xdr:cNvSpPr>
      </xdr:nvSpPr>
      <xdr:spPr bwMode="auto">
        <a:xfrm>
          <a:off x="6010275" y="40005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14" name="AutoShape 137"/>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15" name="AutoShape 138"/>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16" name="AutoShape 139"/>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17" name="AutoShape 140"/>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66</xdr:row>
      <xdr:rowOff>85725</xdr:rowOff>
    </xdr:from>
    <xdr:to>
      <xdr:col>44</xdr:col>
      <xdr:colOff>142875</xdr:colOff>
      <xdr:row>69</xdr:row>
      <xdr:rowOff>47625</xdr:rowOff>
    </xdr:to>
    <xdr:sp macro="" textlink="">
      <xdr:nvSpPr>
        <xdr:cNvPr id="276318" name="AutoShape 141"/>
        <xdr:cNvSpPr>
          <a:spLocks noChangeArrowheads="1"/>
        </xdr:cNvSpPr>
      </xdr:nvSpPr>
      <xdr:spPr bwMode="auto">
        <a:xfrm>
          <a:off x="6010275" y="4343400"/>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76</xdr:row>
      <xdr:rowOff>0</xdr:rowOff>
    </xdr:from>
    <xdr:to>
      <xdr:col>44</xdr:col>
      <xdr:colOff>142875</xdr:colOff>
      <xdr:row>76</xdr:row>
      <xdr:rowOff>0</xdr:rowOff>
    </xdr:to>
    <xdr:sp macro="" textlink="">
      <xdr:nvSpPr>
        <xdr:cNvPr id="276319" name="AutoShape 142"/>
        <xdr:cNvSpPr>
          <a:spLocks noChangeArrowheads="1"/>
        </xdr:cNvSpPr>
      </xdr:nvSpPr>
      <xdr:spPr bwMode="auto">
        <a:xfrm>
          <a:off x="6010275" y="4857750"/>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20" name="AutoShape 143"/>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21" name="AutoShape 144"/>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22" name="AutoShape 145"/>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89</xdr:row>
      <xdr:rowOff>0</xdr:rowOff>
    </xdr:from>
    <xdr:to>
      <xdr:col>44</xdr:col>
      <xdr:colOff>142875</xdr:colOff>
      <xdr:row>89</xdr:row>
      <xdr:rowOff>0</xdr:rowOff>
    </xdr:to>
    <xdr:sp macro="" textlink="">
      <xdr:nvSpPr>
        <xdr:cNvPr id="276323" name="AutoShape 147"/>
        <xdr:cNvSpPr>
          <a:spLocks noChangeArrowheads="1"/>
        </xdr:cNvSpPr>
      </xdr:nvSpPr>
      <xdr:spPr bwMode="auto">
        <a:xfrm>
          <a:off x="6010275" y="5705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24" name="AutoShape 53"/>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25" name="AutoShape 54"/>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26" name="AutoShape 55"/>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27" name="AutoShape 56"/>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93</xdr:row>
      <xdr:rowOff>85725</xdr:rowOff>
    </xdr:from>
    <xdr:to>
      <xdr:col>44</xdr:col>
      <xdr:colOff>142875</xdr:colOff>
      <xdr:row>96</xdr:row>
      <xdr:rowOff>47625</xdr:rowOff>
    </xdr:to>
    <xdr:sp macro="" textlink="">
      <xdr:nvSpPr>
        <xdr:cNvPr id="276328" name="AutoShape 57"/>
        <xdr:cNvSpPr>
          <a:spLocks noChangeArrowheads="1"/>
        </xdr:cNvSpPr>
      </xdr:nvSpPr>
      <xdr:spPr bwMode="auto">
        <a:xfrm>
          <a:off x="6010275" y="62579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99</xdr:row>
      <xdr:rowOff>85725</xdr:rowOff>
    </xdr:from>
    <xdr:to>
      <xdr:col>44</xdr:col>
      <xdr:colOff>142875</xdr:colOff>
      <xdr:row>102</xdr:row>
      <xdr:rowOff>47625</xdr:rowOff>
    </xdr:to>
    <xdr:sp macro="" textlink="">
      <xdr:nvSpPr>
        <xdr:cNvPr id="276329" name="AutoShape 58"/>
        <xdr:cNvSpPr>
          <a:spLocks noChangeArrowheads="1"/>
        </xdr:cNvSpPr>
      </xdr:nvSpPr>
      <xdr:spPr bwMode="auto">
        <a:xfrm>
          <a:off x="6010275" y="66008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105</xdr:row>
      <xdr:rowOff>85725</xdr:rowOff>
    </xdr:from>
    <xdr:to>
      <xdr:col>44</xdr:col>
      <xdr:colOff>142875</xdr:colOff>
      <xdr:row>108</xdr:row>
      <xdr:rowOff>47625</xdr:rowOff>
    </xdr:to>
    <xdr:sp macro="" textlink="">
      <xdr:nvSpPr>
        <xdr:cNvPr id="276330" name="AutoShape 59"/>
        <xdr:cNvSpPr>
          <a:spLocks noChangeArrowheads="1"/>
        </xdr:cNvSpPr>
      </xdr:nvSpPr>
      <xdr:spPr bwMode="auto">
        <a:xfrm>
          <a:off x="6010275" y="69437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31" name="AutoShape 60"/>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32" name="AutoShape 61"/>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123</xdr:row>
      <xdr:rowOff>85725</xdr:rowOff>
    </xdr:from>
    <xdr:to>
      <xdr:col>44</xdr:col>
      <xdr:colOff>142875</xdr:colOff>
      <xdr:row>126</xdr:row>
      <xdr:rowOff>47625</xdr:rowOff>
    </xdr:to>
    <xdr:sp macro="" textlink="">
      <xdr:nvSpPr>
        <xdr:cNvPr id="276333" name="AutoShape 70"/>
        <xdr:cNvSpPr>
          <a:spLocks noChangeArrowheads="1"/>
        </xdr:cNvSpPr>
      </xdr:nvSpPr>
      <xdr:spPr bwMode="auto">
        <a:xfrm>
          <a:off x="6010275" y="79724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133</xdr:row>
      <xdr:rowOff>0</xdr:rowOff>
    </xdr:from>
    <xdr:to>
      <xdr:col>44</xdr:col>
      <xdr:colOff>142875</xdr:colOff>
      <xdr:row>133</xdr:row>
      <xdr:rowOff>0</xdr:rowOff>
    </xdr:to>
    <xdr:sp macro="" textlink="">
      <xdr:nvSpPr>
        <xdr:cNvPr id="276334" name="AutoShape 71"/>
        <xdr:cNvSpPr>
          <a:spLocks noChangeArrowheads="1"/>
        </xdr:cNvSpPr>
      </xdr:nvSpPr>
      <xdr:spPr bwMode="auto">
        <a:xfrm>
          <a:off x="6010275" y="84867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111</xdr:row>
      <xdr:rowOff>85725</xdr:rowOff>
    </xdr:from>
    <xdr:to>
      <xdr:col>44</xdr:col>
      <xdr:colOff>142875</xdr:colOff>
      <xdr:row>114</xdr:row>
      <xdr:rowOff>47625</xdr:rowOff>
    </xdr:to>
    <xdr:sp macro="" textlink="">
      <xdr:nvSpPr>
        <xdr:cNvPr id="276335" name="AutoShape 72"/>
        <xdr:cNvSpPr>
          <a:spLocks noChangeArrowheads="1"/>
        </xdr:cNvSpPr>
      </xdr:nvSpPr>
      <xdr:spPr bwMode="auto">
        <a:xfrm>
          <a:off x="6010275" y="72866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117</xdr:row>
      <xdr:rowOff>85725</xdr:rowOff>
    </xdr:from>
    <xdr:to>
      <xdr:col>44</xdr:col>
      <xdr:colOff>142875</xdr:colOff>
      <xdr:row>120</xdr:row>
      <xdr:rowOff>47625</xdr:rowOff>
    </xdr:to>
    <xdr:sp macro="" textlink="">
      <xdr:nvSpPr>
        <xdr:cNvPr id="276336" name="AutoShape 77"/>
        <xdr:cNvSpPr>
          <a:spLocks noChangeArrowheads="1"/>
        </xdr:cNvSpPr>
      </xdr:nvSpPr>
      <xdr:spPr bwMode="auto">
        <a:xfrm>
          <a:off x="6010275" y="76295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129</xdr:row>
      <xdr:rowOff>85725</xdr:rowOff>
    </xdr:from>
    <xdr:to>
      <xdr:col>44</xdr:col>
      <xdr:colOff>142875</xdr:colOff>
      <xdr:row>132</xdr:row>
      <xdr:rowOff>47625</xdr:rowOff>
    </xdr:to>
    <xdr:sp macro="" textlink="">
      <xdr:nvSpPr>
        <xdr:cNvPr id="276337" name="AutoShape 78"/>
        <xdr:cNvSpPr>
          <a:spLocks noChangeArrowheads="1"/>
        </xdr:cNvSpPr>
      </xdr:nvSpPr>
      <xdr:spPr bwMode="auto">
        <a:xfrm>
          <a:off x="6010275" y="83153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38" name="AutoShape 117"/>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39" name="AutoShape 118"/>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40" name="AutoShape 119"/>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41" name="AutoShape 120"/>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93</xdr:row>
      <xdr:rowOff>85725</xdr:rowOff>
    </xdr:from>
    <xdr:to>
      <xdr:col>44</xdr:col>
      <xdr:colOff>142875</xdr:colOff>
      <xdr:row>96</xdr:row>
      <xdr:rowOff>47625</xdr:rowOff>
    </xdr:to>
    <xdr:sp macro="" textlink="">
      <xdr:nvSpPr>
        <xdr:cNvPr id="276342" name="AutoShape 121"/>
        <xdr:cNvSpPr>
          <a:spLocks noChangeArrowheads="1"/>
        </xdr:cNvSpPr>
      </xdr:nvSpPr>
      <xdr:spPr bwMode="auto">
        <a:xfrm>
          <a:off x="6010275" y="62579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99</xdr:row>
      <xdr:rowOff>85725</xdr:rowOff>
    </xdr:from>
    <xdr:to>
      <xdr:col>44</xdr:col>
      <xdr:colOff>142875</xdr:colOff>
      <xdr:row>102</xdr:row>
      <xdr:rowOff>47625</xdr:rowOff>
    </xdr:to>
    <xdr:sp macro="" textlink="">
      <xdr:nvSpPr>
        <xdr:cNvPr id="276343" name="AutoShape 122"/>
        <xdr:cNvSpPr>
          <a:spLocks noChangeArrowheads="1"/>
        </xdr:cNvSpPr>
      </xdr:nvSpPr>
      <xdr:spPr bwMode="auto">
        <a:xfrm>
          <a:off x="6010275" y="66008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105</xdr:row>
      <xdr:rowOff>85725</xdr:rowOff>
    </xdr:from>
    <xdr:to>
      <xdr:col>44</xdr:col>
      <xdr:colOff>142875</xdr:colOff>
      <xdr:row>108</xdr:row>
      <xdr:rowOff>47625</xdr:rowOff>
    </xdr:to>
    <xdr:sp macro="" textlink="">
      <xdr:nvSpPr>
        <xdr:cNvPr id="276344" name="AutoShape 123"/>
        <xdr:cNvSpPr>
          <a:spLocks noChangeArrowheads="1"/>
        </xdr:cNvSpPr>
      </xdr:nvSpPr>
      <xdr:spPr bwMode="auto">
        <a:xfrm>
          <a:off x="6010275" y="69437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45" name="AutoShape 124"/>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91</xdr:row>
      <xdr:rowOff>0</xdr:rowOff>
    </xdr:from>
    <xdr:to>
      <xdr:col>44</xdr:col>
      <xdr:colOff>142875</xdr:colOff>
      <xdr:row>91</xdr:row>
      <xdr:rowOff>0</xdr:rowOff>
    </xdr:to>
    <xdr:sp macro="" textlink="">
      <xdr:nvSpPr>
        <xdr:cNvPr id="276346" name="AutoShape 125"/>
        <xdr:cNvSpPr>
          <a:spLocks noChangeArrowheads="1"/>
        </xdr:cNvSpPr>
      </xdr:nvSpPr>
      <xdr:spPr bwMode="auto">
        <a:xfrm>
          <a:off x="6010275" y="60864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123</xdr:row>
      <xdr:rowOff>85725</xdr:rowOff>
    </xdr:from>
    <xdr:to>
      <xdr:col>44</xdr:col>
      <xdr:colOff>142875</xdr:colOff>
      <xdr:row>126</xdr:row>
      <xdr:rowOff>47625</xdr:rowOff>
    </xdr:to>
    <xdr:sp macro="" textlink="">
      <xdr:nvSpPr>
        <xdr:cNvPr id="276347" name="AutoShape 134"/>
        <xdr:cNvSpPr>
          <a:spLocks noChangeArrowheads="1"/>
        </xdr:cNvSpPr>
      </xdr:nvSpPr>
      <xdr:spPr bwMode="auto">
        <a:xfrm>
          <a:off x="6010275" y="79724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133</xdr:row>
      <xdr:rowOff>0</xdr:rowOff>
    </xdr:from>
    <xdr:to>
      <xdr:col>44</xdr:col>
      <xdr:colOff>142875</xdr:colOff>
      <xdr:row>133</xdr:row>
      <xdr:rowOff>0</xdr:rowOff>
    </xdr:to>
    <xdr:sp macro="" textlink="">
      <xdr:nvSpPr>
        <xdr:cNvPr id="276348" name="AutoShape 135"/>
        <xdr:cNvSpPr>
          <a:spLocks noChangeArrowheads="1"/>
        </xdr:cNvSpPr>
      </xdr:nvSpPr>
      <xdr:spPr bwMode="auto">
        <a:xfrm>
          <a:off x="6010275" y="8486775"/>
          <a:ext cx="49530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111</xdr:row>
      <xdr:rowOff>85725</xdr:rowOff>
    </xdr:from>
    <xdr:to>
      <xdr:col>44</xdr:col>
      <xdr:colOff>142875</xdr:colOff>
      <xdr:row>114</xdr:row>
      <xdr:rowOff>47625</xdr:rowOff>
    </xdr:to>
    <xdr:sp macro="" textlink="">
      <xdr:nvSpPr>
        <xdr:cNvPr id="276349" name="AutoShape 136"/>
        <xdr:cNvSpPr>
          <a:spLocks noChangeArrowheads="1"/>
        </xdr:cNvSpPr>
      </xdr:nvSpPr>
      <xdr:spPr bwMode="auto">
        <a:xfrm>
          <a:off x="6010275" y="72866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117</xdr:row>
      <xdr:rowOff>85725</xdr:rowOff>
    </xdr:from>
    <xdr:to>
      <xdr:col>44</xdr:col>
      <xdr:colOff>142875</xdr:colOff>
      <xdr:row>120</xdr:row>
      <xdr:rowOff>47625</xdr:rowOff>
    </xdr:to>
    <xdr:sp macro="" textlink="">
      <xdr:nvSpPr>
        <xdr:cNvPr id="276350" name="AutoShape 141"/>
        <xdr:cNvSpPr>
          <a:spLocks noChangeArrowheads="1"/>
        </xdr:cNvSpPr>
      </xdr:nvSpPr>
      <xdr:spPr bwMode="auto">
        <a:xfrm>
          <a:off x="6010275" y="76295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129</xdr:row>
      <xdr:rowOff>85725</xdr:rowOff>
    </xdr:from>
    <xdr:to>
      <xdr:col>44</xdr:col>
      <xdr:colOff>142875</xdr:colOff>
      <xdr:row>132</xdr:row>
      <xdr:rowOff>47625</xdr:rowOff>
    </xdr:to>
    <xdr:sp macro="" textlink="">
      <xdr:nvSpPr>
        <xdr:cNvPr id="276351" name="AutoShape 142"/>
        <xdr:cNvSpPr>
          <a:spLocks noChangeArrowheads="1"/>
        </xdr:cNvSpPr>
      </xdr:nvSpPr>
      <xdr:spPr bwMode="auto">
        <a:xfrm>
          <a:off x="6010275" y="8315325"/>
          <a:ext cx="495300" cy="1619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7231"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2"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3"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4"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5"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6"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7"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8"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9"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0"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1"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2"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3"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4"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5"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6"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7"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8"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9"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0"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1"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2"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3"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4"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5"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6"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7"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8"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67259" name="AutoShape 29"/>
        <xdr:cNvSpPr>
          <a:spLocks noChangeArrowheads="1"/>
        </xdr:cNvSpPr>
      </xdr:nvSpPr>
      <xdr:spPr bwMode="auto">
        <a:xfrm>
          <a:off x="0" y="165544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67260" name="AutoShape 30"/>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67261" name="AutoShape 31"/>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67262" name="AutoShape 32"/>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67263" name="AutoShape 33"/>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28" name="AutoShape 34"/>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29" name="AutoShape 35"/>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0" name="AutoShape 36"/>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1" name="AutoShape 37"/>
        <xdr:cNvSpPr>
          <a:spLocks noChangeArrowheads="1"/>
        </xdr:cNvSpPr>
      </xdr:nvSpPr>
      <xdr:spPr bwMode="auto">
        <a:xfrm>
          <a:off x="0"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2" name="Oval 38"/>
        <xdr:cNvSpPr>
          <a:spLocks noChangeArrowheads="1"/>
        </xdr:cNvSpPr>
      </xdr:nvSpPr>
      <xdr:spPr bwMode="auto">
        <a:xfrm>
          <a:off x="0"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3" name="Oval 39"/>
        <xdr:cNvSpPr>
          <a:spLocks noChangeArrowheads="1"/>
        </xdr:cNvSpPr>
      </xdr:nvSpPr>
      <xdr:spPr bwMode="auto">
        <a:xfrm>
          <a:off x="0"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4" name="Oval 40"/>
        <xdr:cNvSpPr>
          <a:spLocks noChangeArrowheads="1"/>
        </xdr:cNvSpPr>
      </xdr:nvSpPr>
      <xdr:spPr bwMode="auto">
        <a:xfrm>
          <a:off x="0"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5" name="Oval 41"/>
        <xdr:cNvSpPr>
          <a:spLocks noChangeArrowheads="1"/>
        </xdr:cNvSpPr>
      </xdr:nvSpPr>
      <xdr:spPr bwMode="auto">
        <a:xfrm>
          <a:off x="0"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6" name="Line 42"/>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7" name="Line 43"/>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8" name="Line 44"/>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39" name="Line 45"/>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40" name="Line 46"/>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41" name="Line 47"/>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42" name="Line 48"/>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278543" name="Line 49"/>
        <xdr:cNvSpPr>
          <a:spLocks noChangeShapeType="1"/>
        </xdr:cNvSpPr>
      </xdr:nvSpPr>
      <xdr:spPr bwMode="auto">
        <a:xfrm flipH="1">
          <a:off x="0" y="165544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44" name="AutoShape 50"/>
        <xdr:cNvSpPr>
          <a:spLocks noChangeArrowheads="1"/>
        </xdr:cNvSpPr>
      </xdr:nvSpPr>
      <xdr:spPr bwMode="auto">
        <a:xfrm>
          <a:off x="71913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45" name="AutoShape 51"/>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46" name="AutoShape 52"/>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47" name="AutoShape 53"/>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48" name="AutoShape 54"/>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49" name="AutoShape 55"/>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50" name="AutoShape 56"/>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51" name="AutoShape 57"/>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8552" name="AutoShape 58"/>
        <xdr:cNvSpPr>
          <a:spLocks noChangeArrowheads="1"/>
        </xdr:cNvSpPr>
      </xdr:nvSpPr>
      <xdr:spPr bwMode="auto">
        <a:xfrm>
          <a:off x="71913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53" name="AutoShape 59"/>
        <xdr:cNvSpPr>
          <a:spLocks noChangeArrowheads="1"/>
        </xdr:cNvSpPr>
      </xdr:nvSpPr>
      <xdr:spPr bwMode="auto">
        <a:xfrm>
          <a:off x="600075" y="165544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54" name="AutoShape 60"/>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55" name="AutoShape 61"/>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56" name="AutoShape 62"/>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57" name="AutoShape 63"/>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58" name="AutoShape 64"/>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59" name="AutoShape 65"/>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60" name="AutoShape 66"/>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61" name="AutoShape 67"/>
        <xdr:cNvSpPr>
          <a:spLocks noChangeArrowheads="1"/>
        </xdr:cNvSpPr>
      </xdr:nvSpPr>
      <xdr:spPr bwMode="auto">
        <a:xfrm>
          <a:off x="600075" y="16554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62" name="Oval 68"/>
        <xdr:cNvSpPr>
          <a:spLocks noChangeArrowheads="1"/>
        </xdr:cNvSpPr>
      </xdr:nvSpPr>
      <xdr:spPr bwMode="auto">
        <a:xfrm>
          <a:off x="600075"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63" name="Oval 69"/>
        <xdr:cNvSpPr>
          <a:spLocks noChangeArrowheads="1"/>
        </xdr:cNvSpPr>
      </xdr:nvSpPr>
      <xdr:spPr bwMode="auto">
        <a:xfrm>
          <a:off x="600075"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64" name="Oval 70"/>
        <xdr:cNvSpPr>
          <a:spLocks noChangeArrowheads="1"/>
        </xdr:cNvSpPr>
      </xdr:nvSpPr>
      <xdr:spPr bwMode="auto">
        <a:xfrm>
          <a:off x="600075"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278565" name="Oval 71"/>
        <xdr:cNvSpPr>
          <a:spLocks noChangeArrowheads="1"/>
        </xdr:cNvSpPr>
      </xdr:nvSpPr>
      <xdr:spPr bwMode="auto">
        <a:xfrm>
          <a:off x="600075" y="165544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7700"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1"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2"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3"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4"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5"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6"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7"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8"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09"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0"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1"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2"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3"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4"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5"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6"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7"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8"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19"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0"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1"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2"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3"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4"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5"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6"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7"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8" name="AutoShape 29"/>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29" name="AutoShape 30"/>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0" name="AutoShape 3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1" name="AutoShape 3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2" name="AutoShape 3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3" name="AutoShape 3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4" name="AutoShape 3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5" name="AutoShape 3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6" name="AutoShape 3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7" name="Oval 38"/>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8" name="Oval 39"/>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39" name="Oval 40"/>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0" name="Oval 41"/>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1" name="Line 4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2" name="Line 4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3" name="Line 4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4" name="Line 4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5" name="Line 4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6" name="Line 4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7" name="Line 48"/>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748" name="Line 49"/>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49" name="AutoShape 50"/>
        <xdr:cNvSpPr>
          <a:spLocks noChangeArrowheads="1"/>
        </xdr:cNvSpPr>
      </xdr:nvSpPr>
      <xdr:spPr bwMode="auto">
        <a:xfrm>
          <a:off x="72009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0" name="AutoShape 51"/>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1" name="AutoShape 52"/>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2" name="AutoShape 53"/>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3" name="AutoShape 54"/>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4" name="AutoShape 55"/>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5" name="AutoShape 56"/>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6" name="AutoShape 57"/>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7757" name="AutoShape 58"/>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58" name="AutoShape 59"/>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59" name="AutoShape 60"/>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0" name="AutoShape 61"/>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1" name="AutoShape 62"/>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2" name="AutoShape 63"/>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3" name="AutoShape 64"/>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4" name="AutoShape 65"/>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5" name="AutoShape 66"/>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6" name="AutoShape 67"/>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7" name="Oval 68"/>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8" name="Oval 69"/>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69" name="Oval 70"/>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7770" name="Oval 71"/>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0</xdr:row>
      <xdr:rowOff>0</xdr:rowOff>
    </xdr:from>
    <xdr:to>
      <xdr:col>37</xdr:col>
      <xdr:colOff>0</xdr:colOff>
      <xdr:row>0</xdr:row>
      <xdr:rowOff>0</xdr:rowOff>
    </xdr:to>
    <xdr:sp macro="" textlink="">
      <xdr:nvSpPr>
        <xdr:cNvPr id="277771" name="AutoShape 72"/>
        <xdr:cNvSpPr>
          <a:spLocks noChangeArrowheads="1"/>
        </xdr:cNvSpPr>
      </xdr:nvSpPr>
      <xdr:spPr bwMode="auto">
        <a:xfrm>
          <a:off x="2505075" y="0"/>
          <a:ext cx="4895850" cy="0"/>
        </a:xfrm>
        <a:prstGeom prst="bracketPair">
          <a:avLst>
            <a:gd name="adj" fmla="val 9755"/>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0</xdr:row>
      <xdr:rowOff>0</xdr:rowOff>
    </xdr:from>
    <xdr:to>
      <xdr:col>37</xdr:col>
      <xdr:colOff>0</xdr:colOff>
      <xdr:row>0</xdr:row>
      <xdr:rowOff>0</xdr:rowOff>
    </xdr:to>
    <xdr:sp macro="" textlink="">
      <xdr:nvSpPr>
        <xdr:cNvPr id="277772" name="AutoShape 73"/>
        <xdr:cNvSpPr>
          <a:spLocks noChangeArrowheads="1"/>
        </xdr:cNvSpPr>
      </xdr:nvSpPr>
      <xdr:spPr bwMode="auto">
        <a:xfrm>
          <a:off x="1743075" y="0"/>
          <a:ext cx="5657850" cy="0"/>
        </a:xfrm>
        <a:prstGeom prst="bracketPair">
          <a:avLst>
            <a:gd name="adj" fmla="val 7245"/>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0</xdr:row>
      <xdr:rowOff>0</xdr:rowOff>
    </xdr:from>
    <xdr:to>
      <xdr:col>37</xdr:col>
      <xdr:colOff>0</xdr:colOff>
      <xdr:row>0</xdr:row>
      <xdr:rowOff>0</xdr:rowOff>
    </xdr:to>
    <xdr:sp macro="" textlink="">
      <xdr:nvSpPr>
        <xdr:cNvPr id="277773" name="AutoShape 74"/>
        <xdr:cNvSpPr>
          <a:spLocks noChangeArrowheads="1"/>
        </xdr:cNvSpPr>
      </xdr:nvSpPr>
      <xdr:spPr bwMode="auto">
        <a:xfrm>
          <a:off x="2505075" y="0"/>
          <a:ext cx="4895850" cy="0"/>
        </a:xfrm>
        <a:prstGeom prst="bracketPair">
          <a:avLst>
            <a:gd name="adj" fmla="val 9755"/>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0</xdr:row>
      <xdr:rowOff>0</xdr:rowOff>
    </xdr:from>
    <xdr:to>
      <xdr:col>35</xdr:col>
      <xdr:colOff>142875</xdr:colOff>
      <xdr:row>0</xdr:row>
      <xdr:rowOff>0</xdr:rowOff>
    </xdr:to>
    <xdr:sp macro="" textlink="">
      <xdr:nvSpPr>
        <xdr:cNvPr id="277774" name="AutoShape 75"/>
        <xdr:cNvSpPr>
          <a:spLocks noChangeArrowheads="1"/>
        </xdr:cNvSpPr>
      </xdr:nvSpPr>
      <xdr:spPr bwMode="auto">
        <a:xfrm>
          <a:off x="1743075" y="0"/>
          <a:ext cx="5400675" cy="0"/>
        </a:xfrm>
        <a:prstGeom prst="bracketPair">
          <a:avLst>
            <a:gd name="adj" fmla="val 72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0</xdr:row>
      <xdr:rowOff>0</xdr:rowOff>
    </xdr:from>
    <xdr:to>
      <xdr:col>37</xdr:col>
      <xdr:colOff>0</xdr:colOff>
      <xdr:row>0</xdr:row>
      <xdr:rowOff>0</xdr:rowOff>
    </xdr:to>
    <xdr:sp macro="" textlink="">
      <xdr:nvSpPr>
        <xdr:cNvPr id="277775" name="AutoShape 76"/>
        <xdr:cNvSpPr>
          <a:spLocks noChangeArrowheads="1"/>
        </xdr:cNvSpPr>
      </xdr:nvSpPr>
      <xdr:spPr bwMode="auto">
        <a:xfrm>
          <a:off x="1743075" y="0"/>
          <a:ext cx="5657850" cy="0"/>
        </a:xfrm>
        <a:prstGeom prst="bracketPair">
          <a:avLst>
            <a:gd name="adj" fmla="val 7245"/>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76" name="AutoShape 75"/>
        <xdr:cNvSpPr>
          <a:spLocks noChangeArrowheads="1"/>
        </xdr:cNvSpPr>
      </xdr:nvSpPr>
      <xdr:spPr bwMode="auto">
        <a:xfrm>
          <a:off x="7200900" y="157638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77" name="AutoShape 76"/>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78" name="AutoShape 77"/>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79" name="AutoShape 78"/>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80" name="AutoShape 79"/>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81" name="AutoShape 80"/>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82" name="AutoShape 81"/>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83" name="AutoShape 82"/>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67</xdr:row>
      <xdr:rowOff>0</xdr:rowOff>
    </xdr:from>
    <xdr:to>
      <xdr:col>36</xdr:col>
      <xdr:colOff>0</xdr:colOff>
      <xdr:row>67</xdr:row>
      <xdr:rowOff>0</xdr:rowOff>
    </xdr:to>
    <xdr:sp macro="" textlink="">
      <xdr:nvSpPr>
        <xdr:cNvPr id="277784" name="AutoShape 83"/>
        <xdr:cNvSpPr>
          <a:spLocks noChangeArrowheads="1"/>
        </xdr:cNvSpPr>
      </xdr:nvSpPr>
      <xdr:spPr bwMode="auto">
        <a:xfrm>
          <a:off x="7200900" y="1576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85" name="AutoShape 84"/>
        <xdr:cNvSpPr>
          <a:spLocks noChangeArrowheads="1"/>
        </xdr:cNvSpPr>
      </xdr:nvSpPr>
      <xdr:spPr bwMode="auto">
        <a:xfrm>
          <a:off x="600075" y="220599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86" name="AutoShape 85"/>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87" name="AutoShape 86"/>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88" name="AutoShape 87"/>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89" name="AutoShape 88"/>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0" name="AutoShape 89"/>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1" name="AutoShape 90"/>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2" name="AutoShape 91"/>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3" name="AutoShape 92"/>
        <xdr:cNvSpPr>
          <a:spLocks noChangeArrowheads="1"/>
        </xdr:cNvSpPr>
      </xdr:nvSpPr>
      <xdr:spPr bwMode="auto">
        <a:xfrm>
          <a:off x="600075" y="2205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4" name="Oval 93"/>
        <xdr:cNvSpPr>
          <a:spLocks noChangeArrowheads="1"/>
        </xdr:cNvSpPr>
      </xdr:nvSpPr>
      <xdr:spPr bwMode="auto">
        <a:xfrm>
          <a:off x="600075" y="2205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5" name="Oval 94"/>
        <xdr:cNvSpPr>
          <a:spLocks noChangeArrowheads="1"/>
        </xdr:cNvSpPr>
      </xdr:nvSpPr>
      <xdr:spPr bwMode="auto">
        <a:xfrm>
          <a:off x="600075" y="2205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6" name="Oval 95"/>
        <xdr:cNvSpPr>
          <a:spLocks noChangeArrowheads="1"/>
        </xdr:cNvSpPr>
      </xdr:nvSpPr>
      <xdr:spPr bwMode="auto">
        <a:xfrm>
          <a:off x="600075" y="2205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95</xdr:row>
      <xdr:rowOff>0</xdr:rowOff>
    </xdr:from>
    <xdr:to>
      <xdr:col>3</xdr:col>
      <xdr:colOff>0</xdr:colOff>
      <xdr:row>95</xdr:row>
      <xdr:rowOff>0</xdr:rowOff>
    </xdr:to>
    <xdr:sp macro="" textlink="">
      <xdr:nvSpPr>
        <xdr:cNvPr id="277797" name="Oval 96"/>
        <xdr:cNvSpPr>
          <a:spLocks noChangeArrowheads="1"/>
        </xdr:cNvSpPr>
      </xdr:nvSpPr>
      <xdr:spPr bwMode="auto">
        <a:xfrm>
          <a:off x="600075" y="2205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798" name="AutoShape 126"/>
        <xdr:cNvSpPr>
          <a:spLocks noChangeArrowheads="1"/>
        </xdr:cNvSpPr>
      </xdr:nvSpPr>
      <xdr:spPr bwMode="auto">
        <a:xfrm>
          <a:off x="600075" y="515588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799" name="AutoShape 127"/>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0" name="AutoShape 128"/>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1" name="AutoShape 129"/>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2" name="AutoShape 130"/>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3" name="AutoShape 131"/>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4" name="AutoShape 132"/>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5" name="AutoShape 133"/>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6" name="AutoShape 134"/>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7" name="Oval 135"/>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8" name="Oval 136"/>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09" name="Oval 137"/>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0" name="Oval 138"/>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1" name="AutoShape 139"/>
        <xdr:cNvSpPr>
          <a:spLocks noChangeArrowheads="1"/>
        </xdr:cNvSpPr>
      </xdr:nvSpPr>
      <xdr:spPr bwMode="auto">
        <a:xfrm>
          <a:off x="600075" y="515588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2" name="AutoShape 140"/>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3" name="AutoShape 141"/>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4" name="AutoShape 142"/>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5" name="AutoShape 143"/>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6" name="AutoShape 144"/>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7" name="AutoShape 145"/>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8" name="AutoShape 146"/>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19" name="AutoShape 147"/>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0" name="Oval 148"/>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1" name="Oval 149"/>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2" name="Oval 150"/>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3" name="Oval 151"/>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4" name="AutoShape 126"/>
        <xdr:cNvSpPr>
          <a:spLocks noChangeArrowheads="1"/>
        </xdr:cNvSpPr>
      </xdr:nvSpPr>
      <xdr:spPr bwMode="auto">
        <a:xfrm>
          <a:off x="600075" y="515588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5" name="AutoShape 127"/>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6" name="AutoShape 128"/>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7" name="AutoShape 129"/>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8" name="AutoShape 130"/>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29" name="AutoShape 131"/>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0" name="AutoShape 132"/>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1" name="AutoShape 133"/>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2" name="AutoShape 134"/>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3" name="Oval 135"/>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4" name="Oval 136"/>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5" name="Oval 137"/>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6" name="Oval 138"/>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7" name="AutoShape 139"/>
        <xdr:cNvSpPr>
          <a:spLocks noChangeArrowheads="1"/>
        </xdr:cNvSpPr>
      </xdr:nvSpPr>
      <xdr:spPr bwMode="auto">
        <a:xfrm>
          <a:off x="600075" y="515588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8" name="AutoShape 140"/>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39" name="AutoShape 141"/>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0" name="AutoShape 142"/>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1" name="AutoShape 143"/>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2" name="AutoShape 144"/>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3" name="AutoShape 145"/>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4" name="AutoShape 146"/>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5" name="AutoShape 147"/>
        <xdr:cNvSpPr>
          <a:spLocks noChangeArrowheads="1"/>
        </xdr:cNvSpPr>
      </xdr:nvSpPr>
      <xdr:spPr bwMode="auto">
        <a:xfrm>
          <a:off x="600075" y="51558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6" name="Oval 148"/>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7" name="Oval 149"/>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8" name="Oval 150"/>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277849" name="Oval 151"/>
        <xdr:cNvSpPr>
          <a:spLocks noChangeArrowheads="1"/>
        </xdr:cNvSpPr>
      </xdr:nvSpPr>
      <xdr:spPr bwMode="auto">
        <a:xfrm>
          <a:off x="600075" y="515588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0" name="AutoShape 85"/>
        <xdr:cNvSpPr>
          <a:spLocks noChangeArrowheads="1"/>
        </xdr:cNvSpPr>
      </xdr:nvSpPr>
      <xdr:spPr bwMode="auto">
        <a:xfrm>
          <a:off x="600075" y="99288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1" name="AutoShape 86"/>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2" name="AutoShape 87"/>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3" name="AutoShape 88"/>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4" name="AutoShape 89"/>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5" name="AutoShape 90"/>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6" name="AutoShape 91"/>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7" name="AutoShape 92"/>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8" name="AutoShape 93"/>
        <xdr:cNvSpPr>
          <a:spLocks noChangeArrowheads="1"/>
        </xdr:cNvSpPr>
      </xdr:nvSpPr>
      <xdr:spPr bwMode="auto">
        <a:xfrm>
          <a:off x="600075" y="99288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59" name="Oval 94"/>
        <xdr:cNvSpPr>
          <a:spLocks noChangeArrowheads="1"/>
        </xdr:cNvSpPr>
      </xdr:nvSpPr>
      <xdr:spPr bwMode="auto">
        <a:xfrm>
          <a:off x="600075" y="99288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60" name="Oval 95"/>
        <xdr:cNvSpPr>
          <a:spLocks noChangeArrowheads="1"/>
        </xdr:cNvSpPr>
      </xdr:nvSpPr>
      <xdr:spPr bwMode="auto">
        <a:xfrm>
          <a:off x="600075" y="99288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61" name="Oval 96"/>
        <xdr:cNvSpPr>
          <a:spLocks noChangeArrowheads="1"/>
        </xdr:cNvSpPr>
      </xdr:nvSpPr>
      <xdr:spPr bwMode="auto">
        <a:xfrm>
          <a:off x="600075" y="99288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467</xdr:row>
      <xdr:rowOff>0</xdr:rowOff>
    </xdr:from>
    <xdr:to>
      <xdr:col>3</xdr:col>
      <xdr:colOff>0</xdr:colOff>
      <xdr:row>467</xdr:row>
      <xdr:rowOff>0</xdr:rowOff>
    </xdr:to>
    <xdr:sp macro="" textlink="">
      <xdr:nvSpPr>
        <xdr:cNvPr id="277862" name="Oval 97"/>
        <xdr:cNvSpPr>
          <a:spLocks noChangeArrowheads="1"/>
        </xdr:cNvSpPr>
      </xdr:nvSpPr>
      <xdr:spPr bwMode="auto">
        <a:xfrm>
          <a:off x="600075" y="99288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63" name="AutoShape 84"/>
        <xdr:cNvSpPr>
          <a:spLocks noChangeArrowheads="1"/>
        </xdr:cNvSpPr>
      </xdr:nvSpPr>
      <xdr:spPr bwMode="auto">
        <a:xfrm>
          <a:off x="600075" y="1015079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64" name="AutoShape 85"/>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65" name="AutoShape 86"/>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66" name="AutoShape 87"/>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67" name="AutoShape 88"/>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68" name="AutoShape 89"/>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69" name="AutoShape 90"/>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0" name="AutoShape 91"/>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1" name="AutoShape 92"/>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2" name="Oval 93"/>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3" name="Oval 94"/>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4" name="Oval 95"/>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5" name="Oval 96"/>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6" name="AutoShape 84"/>
        <xdr:cNvSpPr>
          <a:spLocks noChangeArrowheads="1"/>
        </xdr:cNvSpPr>
      </xdr:nvSpPr>
      <xdr:spPr bwMode="auto">
        <a:xfrm>
          <a:off x="600075" y="1015079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7" name="AutoShape 85"/>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8" name="AutoShape 86"/>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79" name="AutoShape 87"/>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0" name="AutoShape 88"/>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1" name="AutoShape 89"/>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2" name="AutoShape 90"/>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3" name="AutoShape 91"/>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4" name="AutoShape 92"/>
        <xdr:cNvSpPr>
          <a:spLocks noChangeArrowheads="1"/>
        </xdr:cNvSpPr>
      </xdr:nvSpPr>
      <xdr:spPr bwMode="auto">
        <a:xfrm>
          <a:off x="600075" y="101507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5" name="Oval 93"/>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6" name="Oval 94"/>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7" name="Oval 95"/>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475</xdr:row>
      <xdr:rowOff>0</xdr:rowOff>
    </xdr:from>
    <xdr:to>
      <xdr:col>3</xdr:col>
      <xdr:colOff>0</xdr:colOff>
      <xdr:row>475</xdr:row>
      <xdr:rowOff>0</xdr:rowOff>
    </xdr:to>
    <xdr:sp macro="" textlink="">
      <xdr:nvSpPr>
        <xdr:cNvPr id="277888" name="Oval 96"/>
        <xdr:cNvSpPr>
          <a:spLocks noChangeArrowheads="1"/>
        </xdr:cNvSpPr>
      </xdr:nvSpPr>
      <xdr:spPr bwMode="auto">
        <a:xfrm>
          <a:off x="600075" y="1015079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89" name="AutoShape 59"/>
        <xdr:cNvSpPr>
          <a:spLocks noChangeArrowheads="1"/>
        </xdr:cNvSpPr>
      </xdr:nvSpPr>
      <xdr:spPr bwMode="auto">
        <a:xfrm>
          <a:off x="600075" y="1154239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0" name="AutoShape 60"/>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1" name="AutoShape 61"/>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2" name="AutoShape 62"/>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3" name="AutoShape 63"/>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4" name="AutoShape 64"/>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5" name="AutoShape 65"/>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6" name="AutoShape 66"/>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7" name="AutoShape 67"/>
        <xdr:cNvSpPr>
          <a:spLocks noChangeArrowheads="1"/>
        </xdr:cNvSpPr>
      </xdr:nvSpPr>
      <xdr:spPr bwMode="auto">
        <a:xfrm>
          <a:off x="600075" y="1154239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8" name="Oval 68"/>
        <xdr:cNvSpPr>
          <a:spLocks noChangeArrowheads="1"/>
        </xdr:cNvSpPr>
      </xdr:nvSpPr>
      <xdr:spPr bwMode="auto">
        <a:xfrm>
          <a:off x="600075" y="1154239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899" name="Oval 69"/>
        <xdr:cNvSpPr>
          <a:spLocks noChangeArrowheads="1"/>
        </xdr:cNvSpPr>
      </xdr:nvSpPr>
      <xdr:spPr bwMode="auto">
        <a:xfrm>
          <a:off x="600075" y="1154239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900" name="Oval 70"/>
        <xdr:cNvSpPr>
          <a:spLocks noChangeArrowheads="1"/>
        </xdr:cNvSpPr>
      </xdr:nvSpPr>
      <xdr:spPr bwMode="auto">
        <a:xfrm>
          <a:off x="600075" y="1154239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535</xdr:row>
      <xdr:rowOff>0</xdr:rowOff>
    </xdr:from>
    <xdr:to>
      <xdr:col>3</xdr:col>
      <xdr:colOff>0</xdr:colOff>
      <xdr:row>535</xdr:row>
      <xdr:rowOff>0</xdr:rowOff>
    </xdr:to>
    <xdr:sp macro="" textlink="">
      <xdr:nvSpPr>
        <xdr:cNvPr id="277901" name="Oval 71"/>
        <xdr:cNvSpPr>
          <a:spLocks noChangeArrowheads="1"/>
        </xdr:cNvSpPr>
      </xdr:nvSpPr>
      <xdr:spPr bwMode="auto">
        <a:xfrm>
          <a:off x="600075" y="1154239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0763"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64"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65"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66"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67"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68"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69"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0"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1"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2"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3"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4"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5"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6"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7"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8"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79"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0"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1"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2"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3"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4"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5"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6"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7"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8"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89"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0"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1" name="AutoShape 29"/>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2" name="AutoShape 30"/>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3" name="AutoShape 3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4" name="AutoShape 3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5" name="AutoShape 3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6" name="AutoShape 3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7" name="AutoShape 3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8" name="AutoShape 3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799" name="AutoShape 3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800" name="Oval 38"/>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801" name="Oval 39"/>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802" name="Oval 40"/>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803" name="Oval 41"/>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804" name="Line 4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805" name="Line 4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806" name="Line 4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270807" name="Line 45"/>
        <xdr:cNvSpPr>
          <a:spLocks noChangeShapeType="1"/>
        </xdr:cNvSpPr>
      </xdr:nvSpPr>
      <xdr:spPr bwMode="auto">
        <a:xfrm flipH="1">
          <a:off x="0" y="137160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270808" name="Line 46"/>
        <xdr:cNvSpPr>
          <a:spLocks noChangeShapeType="1"/>
        </xdr:cNvSpPr>
      </xdr:nvSpPr>
      <xdr:spPr bwMode="auto">
        <a:xfrm flipH="1">
          <a:off x="0" y="137160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270809" name="Line 47"/>
        <xdr:cNvSpPr>
          <a:spLocks noChangeShapeType="1"/>
        </xdr:cNvSpPr>
      </xdr:nvSpPr>
      <xdr:spPr bwMode="auto">
        <a:xfrm flipH="1">
          <a:off x="0" y="137160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270810" name="Line 48"/>
        <xdr:cNvSpPr>
          <a:spLocks noChangeShapeType="1"/>
        </xdr:cNvSpPr>
      </xdr:nvSpPr>
      <xdr:spPr bwMode="auto">
        <a:xfrm flipH="1">
          <a:off x="0" y="137160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270811" name="Line 49"/>
        <xdr:cNvSpPr>
          <a:spLocks noChangeShapeType="1"/>
        </xdr:cNvSpPr>
      </xdr:nvSpPr>
      <xdr:spPr bwMode="auto">
        <a:xfrm flipH="1">
          <a:off x="0" y="137160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2" name="AutoShape 50"/>
        <xdr:cNvSpPr>
          <a:spLocks noChangeArrowheads="1"/>
        </xdr:cNvSpPr>
      </xdr:nvSpPr>
      <xdr:spPr bwMode="auto">
        <a:xfrm>
          <a:off x="580072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3" name="AutoShape 51"/>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4" name="AutoShape 52"/>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5" name="AutoShape 53"/>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6" name="AutoShape 54"/>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7" name="AutoShape 55"/>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8" name="AutoShape 56"/>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19" name="AutoShape 57"/>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270820" name="AutoShape 58"/>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1" name="AutoShape 59"/>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2" name="AutoShape 60"/>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3" name="AutoShape 61"/>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4" name="AutoShape 62"/>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5" name="AutoShape 63"/>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6" name="AutoShape 64"/>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7" name="AutoShape 65"/>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8" name="AutoShape 66"/>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29" name="AutoShape 67"/>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30" name="Oval 68"/>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31" name="Oval 69"/>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32" name="Oval 70"/>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0833" name="Oval 71"/>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171450</xdr:colOff>
      <xdr:row>1</xdr:row>
      <xdr:rowOff>9525</xdr:rowOff>
    </xdr:from>
    <xdr:to>
      <xdr:col>25</xdr:col>
      <xdr:colOff>47674</xdr:colOff>
      <xdr:row>2</xdr:row>
      <xdr:rowOff>49673</xdr:rowOff>
    </xdr:to>
    <xdr:sp macro="" textlink="">
      <xdr:nvSpPr>
        <xdr:cNvPr id="2" name="AutoShape 212"/>
        <xdr:cNvSpPr>
          <a:spLocks noChangeArrowheads="1"/>
        </xdr:cNvSpPr>
      </xdr:nvSpPr>
      <xdr:spPr bwMode="auto">
        <a:xfrm>
          <a:off x="2183130" y="177165"/>
          <a:ext cx="2436544" cy="291608"/>
        </a:xfrm>
        <a:prstGeom prst="flowChartAlternateProcess">
          <a:avLst/>
        </a:prstGeom>
        <a:solidFill>
          <a:srgbClr val="FFFF99"/>
        </a:solidFill>
        <a:ln w="38100" cmpd="dbl">
          <a:solidFill>
            <a:srgbClr val="000000"/>
          </a:solidFill>
          <a:miter lim="800000"/>
          <a:headEnd/>
          <a:tailEnd/>
        </a:ln>
        <a:effectLst/>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保育教諭の必要配置と配置基準</a:t>
          </a:r>
        </a:p>
      </xdr:txBody>
    </xdr:sp>
    <xdr:clientData/>
  </xdr:twoCellAnchor>
  <xdr:twoCellAnchor>
    <xdr:from>
      <xdr:col>11</xdr:col>
      <xdr:colOff>22860</xdr:colOff>
      <xdr:row>28</xdr:row>
      <xdr:rowOff>9525</xdr:rowOff>
    </xdr:from>
    <xdr:to>
      <xdr:col>28</xdr:col>
      <xdr:colOff>158119</xdr:colOff>
      <xdr:row>29</xdr:row>
      <xdr:rowOff>49673</xdr:rowOff>
    </xdr:to>
    <xdr:sp macro="" textlink="">
      <xdr:nvSpPr>
        <xdr:cNvPr id="3" name="AutoShape 213"/>
        <xdr:cNvSpPr>
          <a:spLocks noChangeArrowheads="1"/>
        </xdr:cNvSpPr>
      </xdr:nvSpPr>
      <xdr:spPr bwMode="auto">
        <a:xfrm>
          <a:off x="2034540" y="5915025"/>
          <a:ext cx="3244219" cy="291608"/>
        </a:xfrm>
        <a:prstGeom prst="flowChartAlternateProcess">
          <a:avLst/>
        </a:prstGeom>
        <a:solidFill>
          <a:srgbClr val="FFFF99"/>
        </a:solidFill>
        <a:ln w="38100" cmpd="dbl">
          <a:solidFill>
            <a:srgbClr val="000000"/>
          </a:solidFill>
          <a:miter lim="800000"/>
          <a:headEnd/>
          <a:tailEnd/>
        </a:ln>
        <a:effectLst/>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認定こども園の開所時間と保育教諭配置時間数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33"/>
  <sheetViews>
    <sheetView tabSelected="1" zoomScaleNormal="100" zoomScaleSheetLayoutView="100" workbookViewId="0">
      <selection activeCell="G9" sqref="G9"/>
    </sheetView>
  </sheetViews>
  <sheetFormatPr defaultColWidth="0" defaultRowHeight="13.2"/>
  <cols>
    <col min="1" max="9" width="8.6640625" style="33" customWidth="1"/>
    <col min="10" max="16384" width="0" style="33" hidden="1"/>
  </cols>
  <sheetData>
    <row r="1" spans="1:9" s="40" customFormat="1" ht="20.100000000000001" customHeight="1"/>
    <row r="2" spans="1:9" s="40" customFormat="1" ht="20.100000000000001" customHeight="1"/>
    <row r="3" spans="1:9" s="40" customFormat="1" ht="20.100000000000001" customHeight="1"/>
    <row r="4" spans="1:9" s="40" customFormat="1" ht="20.100000000000001" customHeight="1"/>
    <row r="5" spans="1:9" s="38" customFormat="1" ht="20.100000000000001" customHeight="1">
      <c r="A5" s="1045" t="s">
        <v>2050</v>
      </c>
      <c r="B5" s="1045"/>
      <c r="C5" s="1045"/>
      <c r="D5" s="1045"/>
      <c r="E5" s="1045"/>
      <c r="F5" s="1045"/>
      <c r="G5" s="1045"/>
      <c r="H5" s="1045"/>
      <c r="I5" s="1045"/>
    </row>
    <row r="6" spans="1:9" s="38" customFormat="1" ht="20.100000000000001" customHeight="1">
      <c r="A6" s="37"/>
      <c r="B6" s="37"/>
      <c r="C6" s="37"/>
      <c r="D6" s="37"/>
      <c r="E6" s="37"/>
      <c r="F6" s="37"/>
      <c r="G6" s="37"/>
      <c r="H6" s="37"/>
    </row>
    <row r="7" spans="1:9" s="38" customFormat="1" ht="20.100000000000001" customHeight="1">
      <c r="A7" s="37"/>
      <c r="B7" s="37"/>
      <c r="C7" s="37"/>
      <c r="D7" s="37"/>
      <c r="E7" s="37"/>
      <c r="F7" s="37"/>
      <c r="G7" s="37"/>
      <c r="H7" s="37"/>
    </row>
    <row r="8" spans="1:9" s="38" customFormat="1" ht="20.100000000000001" customHeight="1">
      <c r="A8" s="37"/>
      <c r="B8" s="37"/>
      <c r="C8" s="37"/>
      <c r="D8" s="37"/>
      <c r="E8" s="37"/>
      <c r="F8" s="37"/>
      <c r="G8" s="37"/>
      <c r="H8" s="37"/>
    </row>
    <row r="9" spans="1:9" s="38" customFormat="1" ht="20.100000000000001" customHeight="1">
      <c r="A9" s="37"/>
      <c r="B9" s="37"/>
      <c r="C9" s="37"/>
      <c r="D9" s="37"/>
      <c r="E9" s="37"/>
      <c r="F9" s="37"/>
      <c r="G9" s="37"/>
      <c r="H9" s="37"/>
    </row>
    <row r="10" spans="1:9" s="38" customFormat="1" ht="20.100000000000001" customHeight="1">
      <c r="A10" s="37"/>
      <c r="B10" s="37"/>
      <c r="C10" s="37"/>
      <c r="D10" s="37"/>
      <c r="E10" s="37"/>
      <c r="F10" s="37"/>
      <c r="G10" s="37"/>
      <c r="H10" s="37"/>
    </row>
    <row r="11" spans="1:9" s="39" customFormat="1" ht="20.100000000000001" customHeight="1">
      <c r="I11" s="38"/>
    </row>
    <row r="12" spans="1:9" s="38" customFormat="1" ht="20.100000000000001" customHeight="1">
      <c r="A12" s="1045" t="s">
        <v>852</v>
      </c>
      <c r="B12" s="1045"/>
      <c r="C12" s="1045"/>
      <c r="D12" s="1045"/>
      <c r="E12" s="1045"/>
      <c r="F12" s="1045"/>
      <c r="G12" s="1045"/>
      <c r="H12" s="1045"/>
      <c r="I12" s="1045"/>
    </row>
    <row r="13" spans="1:9" s="39" customFormat="1" ht="20.100000000000001" customHeight="1">
      <c r="A13" s="1045" t="s">
        <v>851</v>
      </c>
      <c r="B13" s="1045"/>
      <c r="C13" s="1045"/>
      <c r="D13" s="1045"/>
      <c r="E13" s="1045"/>
      <c r="F13" s="1045"/>
      <c r="G13" s="1045"/>
      <c r="H13" s="1045"/>
      <c r="I13" s="1045"/>
    </row>
    <row r="14" spans="1:9" s="39" customFormat="1" ht="20.100000000000001" customHeight="1"/>
    <row r="15" spans="1:9" s="39" customFormat="1" ht="20.100000000000001" customHeight="1"/>
    <row r="16" spans="1:9" s="39" customFormat="1" ht="20.100000000000001" customHeight="1"/>
    <row r="17" spans="1:64" s="39" customFormat="1" ht="20.100000000000001" customHeight="1"/>
    <row r="18" spans="1:64" s="39" customFormat="1" ht="20.100000000000001" customHeight="1"/>
    <row r="19" spans="1:64" s="39" customFormat="1" ht="20.100000000000001" customHeight="1"/>
    <row r="20" spans="1:64" s="39" customFormat="1" ht="20.100000000000001" customHeight="1"/>
    <row r="21" spans="1:64" s="39" customFormat="1" ht="20.100000000000001" customHeight="1"/>
    <row r="22" spans="1:64" s="20" customFormat="1" ht="20.100000000000001" customHeight="1">
      <c r="A22" s="1051" t="s">
        <v>1779</v>
      </c>
      <c r="B22" s="1051"/>
      <c r="C22" s="1051"/>
      <c r="D22" s="1051"/>
      <c r="E22" s="1051"/>
      <c r="F22" s="1051"/>
      <c r="G22" s="1051"/>
      <c r="H22" s="1051"/>
      <c r="I22" s="1051"/>
    </row>
    <row r="23" spans="1:64" ht="20.100000000000001" customHeight="1"/>
    <row r="24" spans="1:64" ht="20.100000000000001" customHeight="1"/>
    <row r="25" spans="1:64" ht="20.100000000000001" customHeight="1"/>
    <row r="26" spans="1:64" ht="20.100000000000001" customHeight="1"/>
    <row r="27" spans="1:64" ht="20.100000000000001" customHeight="1"/>
    <row r="28" spans="1:64" s="20" customFormat="1" ht="39.9" customHeight="1">
      <c r="B28" s="1052" t="s">
        <v>672</v>
      </c>
      <c r="C28" s="1053"/>
      <c r="D28" s="1052" t="s">
        <v>671</v>
      </c>
      <c r="E28" s="1054"/>
      <c r="F28" s="1054"/>
      <c r="G28" s="1054"/>
      <c r="H28" s="1053"/>
    </row>
    <row r="29" spans="1:64" s="20" customFormat="1" ht="39.9" customHeight="1">
      <c r="B29" s="1046" t="s">
        <v>535</v>
      </c>
      <c r="C29" s="1047"/>
      <c r="D29" s="1048" t="s">
        <v>1780</v>
      </c>
      <c r="E29" s="1049"/>
      <c r="F29" s="1049"/>
      <c r="G29" s="1049"/>
      <c r="H29" s="1050"/>
    </row>
    <row r="30" spans="1:64" ht="20.100000000000001" customHeight="1"/>
    <row r="31" spans="1:64" s="3" customFormat="1" ht="14.1" customHeight="1">
      <c r="B31" s="3" t="s">
        <v>536</v>
      </c>
      <c r="C31" s="206"/>
      <c r="D31" s="206"/>
      <c r="E31" s="206"/>
      <c r="F31" s="206"/>
      <c r="G31" s="206"/>
      <c r="H31" s="206"/>
      <c r="I31" s="206"/>
      <c r="J31" s="206"/>
      <c r="K31" s="206"/>
      <c r="L31" s="67"/>
      <c r="M31" s="67"/>
      <c r="N31" s="67"/>
      <c r="O31" s="67"/>
      <c r="P31" s="67"/>
      <c r="Q31" s="67"/>
      <c r="R31" s="67"/>
      <c r="S31" s="67"/>
      <c r="T31" s="67"/>
      <c r="U31" s="67"/>
      <c r="V31" s="67"/>
      <c r="W31" s="67"/>
      <c r="X31" s="67"/>
      <c r="Y31" s="97"/>
      <c r="Z31" s="98"/>
      <c r="AA31" s="98"/>
      <c r="AB31" s="98"/>
      <c r="AC31" s="97"/>
      <c r="AD31" s="99"/>
      <c r="AE31" s="99"/>
      <c r="AF31" s="99"/>
      <c r="AG31" s="97"/>
      <c r="AH31" s="99"/>
      <c r="AI31" s="99"/>
      <c r="AJ31" s="99"/>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row>
    <row r="32" spans="1:64" s="3" customFormat="1" ht="14.1" customHeight="1">
      <c r="B32" s="3" t="s">
        <v>537</v>
      </c>
      <c r="C32" s="206"/>
      <c r="D32" s="206"/>
      <c r="E32" s="206"/>
      <c r="F32" s="206"/>
      <c r="G32" s="206"/>
      <c r="H32" s="206"/>
      <c r="I32" s="206"/>
      <c r="J32" s="206"/>
      <c r="K32" s="206"/>
      <c r="L32" s="67"/>
      <c r="M32" s="67"/>
      <c r="N32" s="67"/>
      <c r="O32" s="67"/>
      <c r="P32" s="67"/>
      <c r="Q32" s="67"/>
      <c r="R32" s="67"/>
      <c r="S32" s="67"/>
      <c r="T32" s="67"/>
      <c r="U32" s="67"/>
      <c r="V32" s="67"/>
      <c r="W32" s="67"/>
      <c r="X32" s="67"/>
      <c r="Y32" s="97"/>
      <c r="Z32" s="98"/>
      <c r="AA32" s="98"/>
      <c r="AB32" s="98"/>
      <c r="AC32" s="97"/>
      <c r="AD32" s="99"/>
      <c r="AE32" s="99"/>
      <c r="AF32" s="99"/>
      <c r="AG32" s="97"/>
      <c r="AH32" s="99"/>
      <c r="AI32" s="99"/>
      <c r="AJ32" s="99"/>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row>
    <row r="33" spans="6:6" ht="20.100000000000001" customHeight="1">
      <c r="F33" s="33" t="s">
        <v>273</v>
      </c>
    </row>
  </sheetData>
  <mergeCells count="8">
    <mergeCell ref="A5:I5"/>
    <mergeCell ref="B29:C29"/>
    <mergeCell ref="D29:H29"/>
    <mergeCell ref="A12:I12"/>
    <mergeCell ref="A22:I22"/>
    <mergeCell ref="B28:C28"/>
    <mergeCell ref="D28:H28"/>
    <mergeCell ref="A13:I13"/>
  </mergeCells>
  <phoneticPr fontId="2"/>
  <dataValidations count="1">
    <dataValidation imeMode="hiragana" allowBlank="1" showInputMessage="1" showErrorMessage="1" sqref="D28:H29 A22:I22"/>
  </dataValidations>
  <printOptions horizontalCentered="1" verticalCentered="1"/>
  <pageMargins left="0.78740157480314965" right="0.78740157480314965" top="0.78740157480314965" bottom="0.78740157480314965"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266"/>
  <sheetViews>
    <sheetView showZeros="0" view="pageBreakPreview" zoomScale="110" zoomScaleNormal="110" zoomScaleSheetLayoutView="110" workbookViewId="0">
      <selection activeCell="K141" sqref="K141:M142"/>
    </sheetView>
  </sheetViews>
  <sheetFormatPr defaultColWidth="13.33203125" defaultRowHeight="12"/>
  <cols>
    <col min="1" max="36" width="2.6640625" style="467" customWidth="1"/>
    <col min="37" max="37" width="1.109375" style="469" customWidth="1"/>
    <col min="38" max="66" width="9" style="469" customWidth="1"/>
    <col min="67" max="255" width="0.44140625" style="469" customWidth="1"/>
    <col min="256" max="16384" width="13.33203125" style="469"/>
  </cols>
  <sheetData>
    <row r="1" spans="1:36" s="445" customFormat="1" ht="20.100000000000001" customHeight="1">
      <c r="A1" s="442" t="s">
        <v>1513</v>
      </c>
      <c r="B1" s="443"/>
      <c r="C1" s="443"/>
      <c r="D1" s="443"/>
      <c r="E1" s="443"/>
      <c r="F1" s="443"/>
      <c r="G1" s="443"/>
      <c r="H1" s="443"/>
      <c r="I1" s="443"/>
      <c r="J1" s="443"/>
      <c r="K1" s="443"/>
      <c r="L1" s="443"/>
      <c r="M1" s="443"/>
      <c r="N1" s="443"/>
      <c r="O1" s="443"/>
      <c r="P1" s="443"/>
      <c r="S1" s="443"/>
      <c r="T1" s="443"/>
      <c r="U1" s="443"/>
      <c r="V1" s="443"/>
      <c r="W1" s="443"/>
      <c r="X1" s="443"/>
      <c r="Y1" s="443"/>
      <c r="Z1" s="443"/>
      <c r="AA1" s="443"/>
      <c r="AB1" s="443"/>
      <c r="AC1" s="443"/>
      <c r="AD1" s="443"/>
      <c r="AE1" s="481"/>
      <c r="AF1" s="481"/>
      <c r="AG1" s="481"/>
      <c r="AH1" s="481"/>
      <c r="AI1" s="481"/>
      <c r="AJ1" s="481"/>
    </row>
    <row r="2" spans="1:36" s="445" customFormat="1" ht="20.100000000000001" customHeight="1">
      <c r="A2" s="443"/>
      <c r="B2" s="443" t="s">
        <v>1514</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row>
    <row r="3" spans="1:36" s="454" customFormat="1" ht="20.100000000000001" customHeight="1">
      <c r="A3" s="446"/>
      <c r="B3" s="447" t="s">
        <v>915</v>
      </c>
      <c r="C3" s="448"/>
      <c r="D3" s="448"/>
      <c r="E3" s="448"/>
      <c r="F3" s="448"/>
      <c r="G3" s="448"/>
      <c r="H3" s="448"/>
      <c r="I3" s="453"/>
      <c r="J3" s="447" t="s">
        <v>929</v>
      </c>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46"/>
    </row>
    <row r="4" spans="1:36" s="454" customFormat="1" ht="20.100000000000001" customHeight="1">
      <c r="A4" s="500"/>
      <c r="B4" s="2668" t="s">
        <v>1515</v>
      </c>
      <c r="C4" s="2472"/>
      <c r="D4" s="2472"/>
      <c r="E4" s="2472"/>
      <c r="F4" s="2472"/>
      <c r="G4" s="2472"/>
      <c r="H4" s="2472"/>
      <c r="I4" s="2468"/>
      <c r="J4" s="458"/>
      <c r="K4" s="2690" t="s">
        <v>1516</v>
      </c>
      <c r="L4" s="2691"/>
      <c r="M4" s="2691"/>
      <c r="N4" s="2691"/>
      <c r="O4" s="2691"/>
      <c r="P4" s="2691"/>
      <c r="Q4" s="2692"/>
      <c r="R4" s="545"/>
      <c r="S4" s="545"/>
      <c r="T4" s="545"/>
      <c r="U4" s="545"/>
      <c r="V4" s="545"/>
      <c r="W4" s="545"/>
      <c r="X4" s="545"/>
      <c r="Y4" s="545"/>
      <c r="Z4" s="545"/>
      <c r="AA4" s="545"/>
      <c r="AB4" s="545"/>
      <c r="AC4" s="545"/>
      <c r="AD4" s="545"/>
      <c r="AE4" s="545"/>
      <c r="AF4" s="545"/>
      <c r="AG4" s="545"/>
      <c r="AH4" s="545"/>
      <c r="AI4" s="545"/>
      <c r="AJ4" s="541"/>
    </row>
    <row r="5" spans="1:36" s="454" customFormat="1" ht="20.100000000000001" customHeight="1">
      <c r="A5" s="500"/>
      <c r="B5" s="2531"/>
      <c r="C5" s="2736"/>
      <c r="D5" s="2736"/>
      <c r="E5" s="2736"/>
      <c r="F5" s="2736"/>
      <c r="G5" s="2736"/>
      <c r="H5" s="2736"/>
      <c r="I5" s="2667"/>
      <c r="J5" s="653"/>
      <c r="K5" s="2690" t="s">
        <v>1517</v>
      </c>
      <c r="L5" s="2691"/>
      <c r="M5" s="2691"/>
      <c r="N5" s="2691"/>
      <c r="O5" s="2691"/>
      <c r="P5" s="2691"/>
      <c r="Q5" s="2692"/>
      <c r="R5" s="478" t="s">
        <v>1518</v>
      </c>
      <c r="S5" s="479"/>
      <c r="T5" s="479"/>
      <c r="U5" s="479"/>
      <c r="V5" s="512"/>
      <c r="W5" s="2862"/>
      <c r="X5" s="2808"/>
      <c r="Y5" s="2808"/>
      <c r="Z5" s="2808"/>
      <c r="AA5" s="2808"/>
      <c r="AB5" s="2808"/>
      <c r="AC5" s="2808"/>
      <c r="AD5" s="2808"/>
      <c r="AE5" s="2808"/>
      <c r="AF5" s="2808"/>
      <c r="AG5" s="2808"/>
      <c r="AH5" s="2808"/>
      <c r="AI5" s="2808"/>
      <c r="AJ5" s="2863"/>
    </row>
    <row r="6" spans="1:36" s="454" customFormat="1" ht="20.100000000000001" customHeight="1">
      <c r="A6" s="500"/>
      <c r="B6" s="2669"/>
      <c r="C6" s="2473"/>
      <c r="D6" s="2473"/>
      <c r="E6" s="2473"/>
      <c r="F6" s="2473"/>
      <c r="G6" s="2473"/>
      <c r="H6" s="2473"/>
      <c r="I6" s="2469"/>
      <c r="J6" s="653"/>
      <c r="K6" s="2690" t="s">
        <v>1519</v>
      </c>
      <c r="L6" s="2691"/>
      <c r="M6" s="2691"/>
      <c r="N6" s="2691"/>
      <c r="O6" s="2691"/>
      <c r="P6" s="2691"/>
      <c r="Q6" s="2692"/>
      <c r="R6" s="478" t="s">
        <v>1518</v>
      </c>
      <c r="S6" s="479"/>
      <c r="T6" s="479"/>
      <c r="U6" s="479"/>
      <c r="V6" s="512"/>
      <c r="W6" s="2862"/>
      <c r="X6" s="2808"/>
      <c r="Y6" s="2808"/>
      <c r="Z6" s="2808"/>
      <c r="AA6" s="2808"/>
      <c r="AB6" s="2808"/>
      <c r="AC6" s="2808"/>
      <c r="AD6" s="2808"/>
      <c r="AE6" s="2808"/>
      <c r="AF6" s="2808"/>
      <c r="AG6" s="2808"/>
      <c r="AH6" s="2808"/>
      <c r="AI6" s="2808"/>
      <c r="AJ6" s="2863"/>
    </row>
    <row r="7" spans="1:36" s="454" customFormat="1" ht="20.100000000000001" customHeight="1">
      <c r="A7" s="500"/>
      <c r="B7" s="455" t="s">
        <v>1520</v>
      </c>
      <c r="C7" s="456"/>
      <c r="D7" s="456"/>
      <c r="E7" s="456"/>
      <c r="F7" s="456"/>
      <c r="G7" s="456"/>
      <c r="H7" s="456"/>
      <c r="I7" s="513"/>
      <c r="J7" s="458"/>
      <c r="K7" s="473" t="s">
        <v>1521</v>
      </c>
      <c r="L7" s="474"/>
      <c r="M7" s="474"/>
      <c r="N7" s="474"/>
      <c r="O7" s="475"/>
      <c r="P7" s="475"/>
      <c r="Q7" s="487"/>
      <c r="R7" s="458"/>
      <c r="S7" s="473" t="s">
        <v>1522</v>
      </c>
      <c r="T7" s="474"/>
      <c r="U7" s="474"/>
      <c r="V7" s="474"/>
      <c r="W7" s="545"/>
      <c r="X7" s="541"/>
      <c r="Y7" s="678"/>
      <c r="Z7" s="489"/>
      <c r="AA7" s="489"/>
      <c r="AB7" s="489"/>
      <c r="AC7" s="489"/>
      <c r="AD7" s="489"/>
      <c r="AE7" s="489"/>
      <c r="AF7" s="545"/>
      <c r="AG7" s="545"/>
      <c r="AH7" s="545"/>
      <c r="AI7" s="545"/>
      <c r="AJ7" s="541"/>
    </row>
    <row r="8" spans="1:36" s="454" customFormat="1" ht="20.100000000000001" customHeight="1">
      <c r="A8" s="500"/>
      <c r="B8" s="2699" t="s">
        <v>1523</v>
      </c>
      <c r="C8" s="2699"/>
      <c r="D8" s="2699"/>
      <c r="E8" s="2699"/>
      <c r="F8" s="2699"/>
      <c r="G8" s="2699"/>
      <c r="H8" s="2699"/>
      <c r="I8" s="2699"/>
      <c r="J8" s="552" t="s">
        <v>1319</v>
      </c>
      <c r="K8" s="552"/>
      <c r="L8" s="552"/>
      <c r="M8" s="552"/>
      <c r="N8" s="552"/>
      <c r="O8" s="552"/>
      <c r="P8" s="552"/>
      <c r="Q8" s="552" t="s">
        <v>1524</v>
      </c>
      <c r="R8" s="552"/>
      <c r="S8" s="552"/>
      <c r="T8" s="552"/>
      <c r="U8" s="552" t="s">
        <v>1525</v>
      </c>
      <c r="V8" s="552"/>
      <c r="W8" s="552"/>
      <c r="X8" s="552"/>
      <c r="Y8" s="552" t="s">
        <v>1526</v>
      </c>
      <c r="Z8" s="552"/>
      <c r="AA8" s="552"/>
      <c r="AB8" s="552"/>
      <c r="AC8" s="552" t="s">
        <v>1527</v>
      </c>
      <c r="AD8" s="552"/>
      <c r="AE8" s="552"/>
      <c r="AF8" s="552"/>
      <c r="AG8" s="552" t="s">
        <v>1528</v>
      </c>
      <c r="AH8" s="552"/>
      <c r="AI8" s="552"/>
      <c r="AJ8" s="552"/>
    </row>
    <row r="9" spans="1:36" s="454" customFormat="1" ht="20.100000000000001" customHeight="1">
      <c r="A9" s="500"/>
      <c r="B9" s="2699"/>
      <c r="C9" s="2699"/>
      <c r="D9" s="2699"/>
      <c r="E9" s="2699"/>
      <c r="F9" s="2699"/>
      <c r="G9" s="2699"/>
      <c r="H9" s="2699"/>
      <c r="I9" s="2699"/>
      <c r="J9" s="478" t="s">
        <v>1529</v>
      </c>
      <c r="K9" s="479"/>
      <c r="L9" s="479"/>
      <c r="M9" s="479"/>
      <c r="N9" s="479"/>
      <c r="O9" s="479"/>
      <c r="P9" s="512"/>
      <c r="Q9" s="2670" t="s">
        <v>1530</v>
      </c>
      <c r="R9" s="2670"/>
      <c r="S9" s="2670"/>
      <c r="T9" s="2670"/>
      <c r="U9" s="2670" t="s">
        <v>1530</v>
      </c>
      <c r="V9" s="2670"/>
      <c r="W9" s="2670"/>
      <c r="X9" s="2670"/>
      <c r="Y9" s="2670" t="s">
        <v>1530</v>
      </c>
      <c r="Z9" s="2670"/>
      <c r="AA9" s="2670"/>
      <c r="AB9" s="2670"/>
      <c r="AC9" s="2670" t="s">
        <v>1530</v>
      </c>
      <c r="AD9" s="2670"/>
      <c r="AE9" s="2670"/>
      <c r="AF9" s="2670"/>
      <c r="AG9" s="2670" t="s">
        <v>1530</v>
      </c>
      <c r="AH9" s="2670"/>
      <c r="AI9" s="2670"/>
      <c r="AJ9" s="2670"/>
    </row>
    <row r="10" spans="1:36" s="454" customFormat="1" ht="20.100000000000001" customHeight="1">
      <c r="A10" s="500"/>
      <c r="B10" s="2699"/>
      <c r="C10" s="2699"/>
      <c r="D10" s="2699"/>
      <c r="E10" s="2699"/>
      <c r="F10" s="2699"/>
      <c r="G10" s="2699"/>
      <c r="H10" s="2699"/>
      <c r="I10" s="2699"/>
      <c r="J10" s="478" t="s">
        <v>1531</v>
      </c>
      <c r="K10" s="479"/>
      <c r="L10" s="479"/>
      <c r="M10" s="479"/>
      <c r="N10" s="479"/>
      <c r="O10" s="479"/>
      <c r="P10" s="512"/>
      <c r="Q10" s="2670" t="s">
        <v>1530</v>
      </c>
      <c r="R10" s="2670"/>
      <c r="S10" s="2670"/>
      <c r="T10" s="2670"/>
      <c r="U10" s="2670" t="s">
        <v>1530</v>
      </c>
      <c r="V10" s="2670"/>
      <c r="W10" s="2670"/>
      <c r="X10" s="2670"/>
      <c r="Y10" s="2670" t="s">
        <v>1530</v>
      </c>
      <c r="Z10" s="2670"/>
      <c r="AA10" s="2670"/>
      <c r="AB10" s="2670"/>
      <c r="AC10" s="2670" t="s">
        <v>1530</v>
      </c>
      <c r="AD10" s="2670"/>
      <c r="AE10" s="2670"/>
      <c r="AF10" s="2670"/>
      <c r="AG10" s="2670" t="s">
        <v>1530</v>
      </c>
      <c r="AH10" s="2670"/>
      <c r="AI10" s="2670"/>
      <c r="AJ10" s="2670"/>
    </row>
    <row r="11" spans="1:36" s="454" customFormat="1" ht="20.100000000000001" customHeight="1">
      <c r="A11" s="500"/>
      <c r="B11" s="2678" t="s">
        <v>1532</v>
      </c>
      <c r="C11" s="2679"/>
      <c r="D11" s="2679"/>
      <c r="E11" s="2679"/>
      <c r="F11" s="2679"/>
      <c r="G11" s="2679"/>
      <c r="H11" s="2679"/>
      <c r="I11" s="2680"/>
      <c r="J11" s="458"/>
      <c r="K11" s="2526" t="s">
        <v>1533</v>
      </c>
      <c r="L11" s="2527"/>
      <c r="M11" s="2528"/>
      <c r="N11" s="458"/>
      <c r="O11" s="2526" t="s">
        <v>1534</v>
      </c>
      <c r="P11" s="2527"/>
      <c r="Q11" s="2528"/>
      <c r="R11" s="458"/>
      <c r="S11" s="2526" t="s">
        <v>1535</v>
      </c>
      <c r="T11" s="2527"/>
      <c r="U11" s="2528"/>
      <c r="V11" s="458"/>
      <c r="W11" s="553" t="s">
        <v>923</v>
      </c>
      <c r="X11" s="473"/>
      <c r="Y11" s="545" t="s">
        <v>1536</v>
      </c>
      <c r="Z11" s="2679"/>
      <c r="AA11" s="2679"/>
      <c r="AB11" s="2679"/>
      <c r="AC11" s="2679"/>
      <c r="AD11" s="2679"/>
      <c r="AE11" s="2679"/>
      <c r="AF11" s="2679"/>
      <c r="AG11" s="2679"/>
      <c r="AH11" s="2679"/>
      <c r="AI11" s="2679"/>
      <c r="AJ11" s="541" t="s">
        <v>1537</v>
      </c>
    </row>
    <row r="12" spans="1:36" s="454" customFormat="1" ht="20.100000000000001" customHeight="1">
      <c r="A12" s="500"/>
      <c r="B12" s="2560" t="s">
        <v>1538</v>
      </c>
      <c r="C12" s="2492" t="s">
        <v>1539</v>
      </c>
      <c r="D12" s="2493"/>
      <c r="E12" s="2493"/>
      <c r="F12" s="2493"/>
      <c r="G12" s="2493"/>
      <c r="H12" s="2493"/>
      <c r="I12" s="2494"/>
      <c r="J12" s="458"/>
      <c r="K12" s="463" t="s">
        <v>1540</v>
      </c>
      <c r="L12" s="464"/>
      <c r="M12" s="464"/>
      <c r="N12" s="464"/>
      <c r="O12" s="464"/>
      <c r="P12" s="464"/>
      <c r="Q12" s="539"/>
      <c r="R12" s="458"/>
      <c r="S12" s="463" t="s">
        <v>1541</v>
      </c>
      <c r="T12" s="464"/>
      <c r="U12" s="464"/>
      <c r="V12" s="464"/>
      <c r="W12" s="464"/>
      <c r="X12" s="464"/>
      <c r="Y12" s="539"/>
      <c r="Z12" s="679"/>
      <c r="AA12" s="679"/>
      <c r="AB12" s="679"/>
      <c r="AC12" s="679"/>
      <c r="AD12" s="679"/>
      <c r="AE12" s="679"/>
      <c r="AF12" s="679"/>
      <c r="AG12" s="679"/>
      <c r="AH12" s="679"/>
      <c r="AI12" s="679"/>
      <c r="AJ12" s="680"/>
    </row>
    <row r="13" spans="1:36" s="454" customFormat="1" ht="20.100000000000001" customHeight="1">
      <c r="A13" s="500"/>
      <c r="B13" s="2561"/>
      <c r="C13" s="2492" t="s">
        <v>1542</v>
      </c>
      <c r="D13" s="2493"/>
      <c r="E13" s="2493"/>
      <c r="F13" s="2493"/>
      <c r="G13" s="2493"/>
      <c r="H13" s="2493"/>
      <c r="I13" s="2494"/>
      <c r="J13" s="458"/>
      <c r="K13" s="463" t="s">
        <v>1543</v>
      </c>
      <c r="L13" s="464"/>
      <c r="M13" s="464"/>
      <c r="N13" s="464"/>
      <c r="O13" s="464"/>
      <c r="P13" s="539"/>
      <c r="Q13" s="478" t="s">
        <v>1544</v>
      </c>
      <c r="R13" s="479"/>
      <c r="S13" s="479"/>
      <c r="T13" s="512"/>
      <c r="U13" s="478" t="s">
        <v>1545</v>
      </c>
      <c r="V13" s="479"/>
      <c r="W13" s="512"/>
      <c r="X13" s="2678"/>
      <c r="Y13" s="2679"/>
      <c r="Z13" s="2679"/>
      <c r="AA13" s="2679"/>
      <c r="AB13" s="2679"/>
      <c r="AC13" s="2679"/>
      <c r="AD13" s="2679"/>
      <c r="AE13" s="2679"/>
      <c r="AF13" s="2679"/>
      <c r="AG13" s="2679"/>
      <c r="AH13" s="2679"/>
      <c r="AI13" s="2679"/>
      <c r="AJ13" s="2680"/>
    </row>
    <row r="14" spans="1:36" s="454" customFormat="1" ht="20.100000000000001" customHeight="1">
      <c r="A14" s="500"/>
      <c r="B14" s="2561"/>
      <c r="C14" s="2495"/>
      <c r="D14" s="2496"/>
      <c r="E14" s="2496"/>
      <c r="F14" s="2496"/>
      <c r="G14" s="2496"/>
      <c r="H14" s="2496"/>
      <c r="I14" s="2497"/>
      <c r="J14" s="458"/>
      <c r="K14" s="463" t="s">
        <v>1546</v>
      </c>
      <c r="L14" s="464"/>
      <c r="M14" s="464"/>
      <c r="N14" s="464"/>
      <c r="O14" s="464"/>
      <c r="P14" s="539"/>
      <c r="Q14" s="2876" t="s">
        <v>1547</v>
      </c>
      <c r="R14" s="2877"/>
      <c r="S14" s="2877"/>
      <c r="T14" s="2878"/>
      <c r="U14" s="2583"/>
      <c r="V14" s="2584"/>
      <c r="W14" s="2584"/>
      <c r="X14" s="2584"/>
      <c r="Y14" s="2584"/>
      <c r="Z14" s="2584"/>
      <c r="AA14" s="2584"/>
      <c r="AB14" s="2584"/>
      <c r="AC14" s="2584"/>
      <c r="AD14" s="2584"/>
      <c r="AE14" s="2584"/>
      <c r="AF14" s="2584"/>
      <c r="AG14" s="2584"/>
      <c r="AH14" s="2584"/>
      <c r="AI14" s="2584"/>
      <c r="AJ14" s="2585"/>
    </row>
    <row r="15" spans="1:36" s="454" customFormat="1" ht="20.100000000000001" customHeight="1">
      <c r="A15" s="500"/>
      <c r="B15" s="2561"/>
      <c r="C15" s="2498"/>
      <c r="D15" s="2499"/>
      <c r="E15" s="2499"/>
      <c r="F15" s="2499"/>
      <c r="G15" s="2499"/>
      <c r="H15" s="2499"/>
      <c r="I15" s="2500"/>
      <c r="J15" s="458"/>
      <c r="K15" s="463" t="s">
        <v>1548</v>
      </c>
      <c r="L15" s="464"/>
      <c r="M15" s="464"/>
      <c r="N15" s="464"/>
      <c r="O15" s="464"/>
      <c r="P15" s="539"/>
      <c r="Q15" s="2879"/>
      <c r="R15" s="2880"/>
      <c r="S15" s="2880"/>
      <c r="T15" s="2881"/>
      <c r="U15" s="2586"/>
      <c r="V15" s="2587"/>
      <c r="W15" s="2587"/>
      <c r="X15" s="2587"/>
      <c r="Y15" s="2587"/>
      <c r="Z15" s="2587"/>
      <c r="AA15" s="2587"/>
      <c r="AB15" s="2587"/>
      <c r="AC15" s="2587"/>
      <c r="AD15" s="2587"/>
      <c r="AE15" s="2587"/>
      <c r="AF15" s="2587"/>
      <c r="AG15" s="2587"/>
      <c r="AH15" s="2587"/>
      <c r="AI15" s="2587"/>
      <c r="AJ15" s="2588"/>
    </row>
    <row r="16" spans="1:36" s="454" customFormat="1" ht="20.100000000000001" customHeight="1">
      <c r="A16" s="500"/>
      <c r="B16" s="2561"/>
      <c r="C16" s="2492" t="s">
        <v>1549</v>
      </c>
      <c r="D16" s="2493"/>
      <c r="E16" s="2493"/>
      <c r="F16" s="2493"/>
      <c r="G16" s="2493"/>
      <c r="H16" s="2493"/>
      <c r="I16" s="2494"/>
      <c r="J16" s="2470" t="s">
        <v>453</v>
      </c>
      <c r="K16" s="2476"/>
      <c r="L16" s="594" t="s">
        <v>1492</v>
      </c>
      <c r="M16" s="555"/>
      <c r="N16" s="555"/>
      <c r="O16" s="555"/>
      <c r="P16" s="514"/>
      <c r="Q16" s="504"/>
      <c r="R16" s="555"/>
      <c r="S16" s="555"/>
      <c r="T16" s="555"/>
      <c r="U16" s="555"/>
      <c r="V16" s="555"/>
      <c r="W16" s="555"/>
      <c r="X16" s="555"/>
      <c r="Y16" s="555"/>
      <c r="Z16" s="555"/>
      <c r="AA16" s="555"/>
      <c r="AB16" s="555"/>
      <c r="AC16" s="555"/>
      <c r="AD16" s="555"/>
      <c r="AE16" s="555"/>
      <c r="AF16" s="555"/>
      <c r="AG16" s="555"/>
      <c r="AH16" s="555"/>
      <c r="AI16" s="555"/>
      <c r="AJ16" s="681"/>
    </row>
    <row r="17" spans="1:36" s="454" customFormat="1" ht="20.100000000000001" customHeight="1">
      <c r="A17" s="500"/>
      <c r="B17" s="2561"/>
      <c r="C17" s="2495"/>
      <c r="D17" s="2496"/>
      <c r="E17" s="2496"/>
      <c r="F17" s="2496"/>
      <c r="G17" s="2496"/>
      <c r="H17" s="2496"/>
      <c r="I17" s="2497"/>
      <c r="J17" s="2501"/>
      <c r="K17" s="2502"/>
      <c r="L17" s="2495"/>
      <c r="M17" s="2496"/>
      <c r="N17" s="2496"/>
      <c r="O17" s="2496"/>
      <c r="P17" s="2496"/>
      <c r="Q17" s="2496"/>
      <c r="R17" s="2496"/>
      <c r="S17" s="2496"/>
      <c r="T17" s="2496"/>
      <c r="U17" s="2496"/>
      <c r="V17" s="2496"/>
      <c r="W17" s="2496"/>
      <c r="X17" s="2496"/>
      <c r="Y17" s="2496"/>
      <c r="Z17" s="2496"/>
      <c r="AA17" s="2496"/>
      <c r="AB17" s="2496"/>
      <c r="AC17" s="2496"/>
      <c r="AD17" s="2496"/>
      <c r="AE17" s="2496"/>
      <c r="AF17" s="2496"/>
      <c r="AG17" s="2496"/>
      <c r="AH17" s="2496"/>
      <c r="AI17" s="2496"/>
      <c r="AJ17" s="2497"/>
    </row>
    <row r="18" spans="1:36" s="454" customFormat="1" ht="20.100000000000001" customHeight="1">
      <c r="A18" s="500"/>
      <c r="B18" s="2561"/>
      <c r="C18" s="2498"/>
      <c r="D18" s="2499"/>
      <c r="E18" s="2499"/>
      <c r="F18" s="2499"/>
      <c r="G18" s="2499"/>
      <c r="H18" s="2499"/>
      <c r="I18" s="2500"/>
      <c r="J18" s="2471"/>
      <c r="K18" s="2477"/>
      <c r="L18" s="2498"/>
      <c r="M18" s="2499"/>
      <c r="N18" s="2499"/>
      <c r="O18" s="2499"/>
      <c r="P18" s="2499"/>
      <c r="Q18" s="2499"/>
      <c r="R18" s="2499"/>
      <c r="S18" s="2499"/>
      <c r="T18" s="2499"/>
      <c r="U18" s="2499"/>
      <c r="V18" s="2499"/>
      <c r="W18" s="2499"/>
      <c r="X18" s="2499"/>
      <c r="Y18" s="2499"/>
      <c r="Z18" s="2499"/>
      <c r="AA18" s="2499"/>
      <c r="AB18" s="2499"/>
      <c r="AC18" s="2499"/>
      <c r="AD18" s="2499"/>
      <c r="AE18" s="2499"/>
      <c r="AF18" s="2499"/>
      <c r="AG18" s="2499"/>
      <c r="AH18" s="2499"/>
      <c r="AI18" s="2499"/>
      <c r="AJ18" s="2500"/>
    </row>
    <row r="19" spans="1:36" s="454" customFormat="1" ht="14.1" customHeight="1">
      <c r="A19" s="446"/>
      <c r="B19" s="2561"/>
      <c r="C19" s="2554" t="s">
        <v>1550</v>
      </c>
      <c r="D19" s="2496"/>
      <c r="E19" s="2496"/>
      <c r="F19" s="2496"/>
      <c r="G19" s="2496"/>
      <c r="H19" s="2496"/>
      <c r="I19" s="2497"/>
      <c r="J19" s="2470" t="s">
        <v>453</v>
      </c>
      <c r="K19" s="2476"/>
      <c r="L19" s="517" t="s">
        <v>1492</v>
      </c>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9"/>
    </row>
    <row r="20" spans="1:36" s="454" customFormat="1" ht="18" customHeight="1">
      <c r="A20" s="446"/>
      <c r="B20" s="2561"/>
      <c r="C20" s="2495"/>
      <c r="D20" s="2496"/>
      <c r="E20" s="2496"/>
      <c r="F20" s="2496"/>
      <c r="G20" s="2496"/>
      <c r="H20" s="2496"/>
      <c r="I20" s="2497"/>
      <c r="J20" s="2471"/>
      <c r="K20" s="2477"/>
      <c r="L20" s="2626"/>
      <c r="M20" s="2627"/>
      <c r="N20" s="2627"/>
      <c r="O20" s="2627"/>
      <c r="P20" s="2627"/>
      <c r="Q20" s="2627"/>
      <c r="R20" s="2627"/>
      <c r="S20" s="2627"/>
      <c r="T20" s="2627"/>
      <c r="U20" s="2627"/>
      <c r="V20" s="2627"/>
      <c r="W20" s="2627"/>
      <c r="X20" s="2627"/>
      <c r="Y20" s="2627"/>
      <c r="Z20" s="2627"/>
      <c r="AA20" s="2627"/>
      <c r="AB20" s="2627"/>
      <c r="AC20" s="2627"/>
      <c r="AD20" s="2627"/>
      <c r="AE20" s="2627"/>
      <c r="AF20" s="2627"/>
      <c r="AG20" s="2627"/>
      <c r="AH20" s="2627"/>
      <c r="AI20" s="2627"/>
      <c r="AJ20" s="2628"/>
    </row>
    <row r="21" spans="1:36" s="454" customFormat="1" ht="18" customHeight="1">
      <c r="A21" s="446"/>
      <c r="B21" s="2561"/>
      <c r="C21" s="2864" t="s">
        <v>1551</v>
      </c>
      <c r="D21" s="2865"/>
      <c r="E21" s="2865"/>
      <c r="F21" s="2865"/>
      <c r="G21" s="2865"/>
      <c r="H21" s="2865"/>
      <c r="I21" s="2866"/>
      <c r="J21" s="2470" t="s">
        <v>453</v>
      </c>
      <c r="K21" s="2476"/>
      <c r="L21" s="455" t="s">
        <v>1492</v>
      </c>
      <c r="M21" s="456"/>
      <c r="N21" s="456"/>
      <c r="O21" s="456"/>
      <c r="P21" s="456"/>
      <c r="Q21" s="456"/>
      <c r="R21" s="456"/>
      <c r="S21" s="555"/>
      <c r="T21" s="555"/>
      <c r="U21" s="555"/>
      <c r="V21" s="555"/>
      <c r="W21" s="555"/>
      <c r="X21" s="555"/>
      <c r="Y21" s="555"/>
      <c r="Z21" s="555"/>
      <c r="AA21" s="555"/>
      <c r="AB21" s="555"/>
      <c r="AC21" s="555"/>
      <c r="AD21" s="555"/>
      <c r="AE21" s="555"/>
      <c r="AF21" s="555"/>
      <c r="AG21" s="555"/>
      <c r="AH21" s="555"/>
      <c r="AI21" s="555"/>
      <c r="AJ21" s="556"/>
    </row>
    <row r="22" spans="1:36" s="454" customFormat="1" ht="14.1" customHeight="1">
      <c r="A22" s="446"/>
      <c r="B22" s="2561"/>
      <c r="C22" s="2867"/>
      <c r="D22" s="2868"/>
      <c r="E22" s="2868"/>
      <c r="F22" s="2868"/>
      <c r="G22" s="2868"/>
      <c r="H22" s="2868"/>
      <c r="I22" s="2869"/>
      <c r="J22" s="2501"/>
      <c r="K22" s="2502"/>
      <c r="L22" s="2626"/>
      <c r="M22" s="2873"/>
      <c r="N22" s="2873"/>
      <c r="O22" s="2873"/>
      <c r="P22" s="2873"/>
      <c r="Q22" s="2873"/>
      <c r="R22" s="2873"/>
      <c r="S22" s="2873"/>
      <c r="T22" s="2873"/>
      <c r="U22" s="2873"/>
      <c r="V22" s="2873"/>
      <c r="W22" s="2873"/>
      <c r="X22" s="2873"/>
      <c r="Y22" s="2873"/>
      <c r="Z22" s="2873"/>
      <c r="AA22" s="2873"/>
      <c r="AB22" s="2873"/>
      <c r="AC22" s="2873"/>
      <c r="AD22" s="2873"/>
      <c r="AE22" s="2873"/>
      <c r="AF22" s="2873"/>
      <c r="AG22" s="2873"/>
      <c r="AH22" s="2873"/>
      <c r="AI22" s="2873"/>
      <c r="AJ22" s="2874"/>
    </row>
    <row r="23" spans="1:36" s="454" customFormat="1" ht="36" customHeight="1">
      <c r="A23" s="446"/>
      <c r="B23" s="2875"/>
      <c r="C23" s="2870"/>
      <c r="D23" s="2871"/>
      <c r="E23" s="2871"/>
      <c r="F23" s="2871"/>
      <c r="G23" s="2871"/>
      <c r="H23" s="2871"/>
      <c r="I23" s="2872"/>
      <c r="J23" s="2471"/>
      <c r="K23" s="2477"/>
      <c r="L23" s="463" t="s">
        <v>1552</v>
      </c>
      <c r="M23" s="464"/>
      <c r="N23" s="464"/>
      <c r="O23" s="464"/>
      <c r="P23" s="464"/>
      <c r="Q23" s="464"/>
      <c r="R23" s="464"/>
      <c r="S23" s="464"/>
      <c r="T23" s="464"/>
      <c r="U23" s="464"/>
      <c r="V23" s="464"/>
      <c r="W23" s="474"/>
      <c r="X23" s="474"/>
      <c r="Y23" s="474"/>
      <c r="Z23" s="474"/>
      <c r="AA23" s="474"/>
      <c r="AB23" s="474"/>
      <c r="AC23" s="474"/>
      <c r="AD23" s="474"/>
      <c r="AE23" s="474"/>
      <c r="AF23" s="474"/>
      <c r="AG23" s="474"/>
      <c r="AH23" s="645"/>
      <c r="AI23" s="2491" t="s">
        <v>453</v>
      </c>
      <c r="AJ23" s="2491"/>
    </row>
    <row r="24" spans="1:36" s="454" customFormat="1" ht="14.1" customHeight="1">
      <c r="A24" s="446"/>
      <c r="B24" s="2551" t="s">
        <v>1553</v>
      </c>
      <c r="C24" s="2493"/>
      <c r="D24" s="2493"/>
      <c r="E24" s="2493"/>
      <c r="F24" s="2493"/>
      <c r="G24" s="2493"/>
      <c r="H24" s="2493"/>
      <c r="I24" s="2493"/>
      <c r="J24" s="2470" t="s">
        <v>453</v>
      </c>
      <c r="K24" s="2476"/>
      <c r="L24" s="594" t="s">
        <v>1052</v>
      </c>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681"/>
    </row>
    <row r="25" spans="1:36" s="454" customFormat="1" ht="36" customHeight="1">
      <c r="A25" s="446"/>
      <c r="B25" s="2495"/>
      <c r="C25" s="2496"/>
      <c r="D25" s="2496"/>
      <c r="E25" s="2496"/>
      <c r="F25" s="2496"/>
      <c r="G25" s="2496"/>
      <c r="H25" s="2496"/>
      <c r="I25" s="2496"/>
      <c r="J25" s="2501"/>
      <c r="K25" s="2502"/>
      <c r="L25" s="2586"/>
      <c r="M25" s="2587"/>
      <c r="N25" s="2587"/>
      <c r="O25" s="2587"/>
      <c r="P25" s="2587"/>
      <c r="Q25" s="2587"/>
      <c r="R25" s="2587"/>
      <c r="S25" s="2587"/>
      <c r="T25" s="2587"/>
      <c r="U25" s="2587"/>
      <c r="V25" s="2587"/>
      <c r="W25" s="2587"/>
      <c r="X25" s="2587"/>
      <c r="Y25" s="2587"/>
      <c r="Z25" s="2587"/>
      <c r="AA25" s="2587"/>
      <c r="AB25" s="2587"/>
      <c r="AC25" s="2587"/>
      <c r="AD25" s="2587"/>
      <c r="AE25" s="2587"/>
      <c r="AF25" s="2587"/>
      <c r="AG25" s="2587"/>
      <c r="AH25" s="2587"/>
      <c r="AI25" s="2587"/>
      <c r="AJ25" s="2588"/>
    </row>
    <row r="26" spans="1:36" s="454" customFormat="1" ht="21.9" customHeight="1">
      <c r="A26" s="446"/>
      <c r="B26" s="2498"/>
      <c r="C26" s="2499"/>
      <c r="D26" s="2499"/>
      <c r="E26" s="2499"/>
      <c r="F26" s="2499"/>
      <c r="G26" s="2499"/>
      <c r="H26" s="2499"/>
      <c r="I26" s="2499"/>
      <c r="J26" s="2471"/>
      <c r="K26" s="2477"/>
      <c r="L26" s="463" t="s">
        <v>1554</v>
      </c>
      <c r="M26" s="464"/>
      <c r="N26" s="464"/>
      <c r="O26" s="464"/>
      <c r="P26" s="464"/>
      <c r="Q26" s="464"/>
      <c r="R26" s="464"/>
      <c r="S26" s="464"/>
      <c r="T26" s="539"/>
      <c r="U26" s="2505" t="s">
        <v>453</v>
      </c>
      <c r="V26" s="2506"/>
      <c r="W26" s="463" t="s">
        <v>1555</v>
      </c>
      <c r="X26" s="464"/>
      <c r="Y26" s="464"/>
      <c r="Z26" s="464"/>
      <c r="AA26" s="464"/>
      <c r="AB26" s="464"/>
      <c r="AC26" s="464"/>
      <c r="AD26" s="464"/>
      <c r="AE26" s="464"/>
      <c r="AF26" s="464"/>
      <c r="AG26" s="464"/>
      <c r="AH26" s="539"/>
      <c r="AI26" s="2505" t="s">
        <v>453</v>
      </c>
      <c r="AJ26" s="2506"/>
    </row>
    <row r="27" spans="1:36" s="454" customFormat="1" ht="14.1" customHeight="1">
      <c r="A27" s="446"/>
      <c r="B27" s="2596" t="s">
        <v>1556</v>
      </c>
      <c r="C27" s="455" t="s">
        <v>1557</v>
      </c>
      <c r="D27" s="456"/>
      <c r="E27" s="456"/>
      <c r="F27" s="456"/>
      <c r="G27" s="456"/>
      <c r="H27" s="456"/>
      <c r="I27" s="513"/>
      <c r="J27" s="2734" t="s">
        <v>453</v>
      </c>
      <c r="K27" s="2476"/>
      <c r="L27" s="2526" t="s">
        <v>1228</v>
      </c>
      <c r="M27" s="2527"/>
      <c r="N27" s="2527"/>
      <c r="O27" s="541"/>
      <c r="P27" s="540" t="s">
        <v>1048</v>
      </c>
      <c r="Q27" s="2882"/>
      <c r="R27" s="2883"/>
      <c r="S27" s="2884"/>
      <c r="T27" s="541" t="s">
        <v>1049</v>
      </c>
      <c r="U27" s="2670"/>
      <c r="V27" s="2670"/>
      <c r="W27" s="2670"/>
      <c r="X27" s="2670"/>
      <c r="Y27" s="2670"/>
      <c r="Z27" s="2670"/>
      <c r="AA27" s="2670"/>
      <c r="AB27" s="2670"/>
      <c r="AC27" s="2670"/>
      <c r="AD27" s="2670"/>
      <c r="AE27" s="2670"/>
      <c r="AF27" s="2670"/>
      <c r="AG27" s="2670"/>
      <c r="AH27" s="2670"/>
      <c r="AI27" s="2670"/>
      <c r="AJ27" s="2670"/>
    </row>
    <row r="28" spans="1:36" s="454" customFormat="1" ht="36" customHeight="1">
      <c r="A28" s="446"/>
      <c r="B28" s="2885"/>
      <c r="C28" s="463" t="s">
        <v>1558</v>
      </c>
      <c r="D28" s="464"/>
      <c r="E28" s="464"/>
      <c r="F28" s="464"/>
      <c r="G28" s="464"/>
      <c r="H28" s="464"/>
      <c r="I28" s="539"/>
      <c r="J28" s="2734" t="s">
        <v>453</v>
      </c>
      <c r="K28" s="2476"/>
      <c r="L28" s="2670" t="s">
        <v>1228</v>
      </c>
      <c r="M28" s="2670"/>
      <c r="N28" s="2526"/>
      <c r="O28" s="541"/>
      <c r="P28" s="540" t="s">
        <v>1048</v>
      </c>
      <c r="Q28" s="2882"/>
      <c r="R28" s="2883"/>
      <c r="S28" s="2884"/>
      <c r="T28" s="541" t="s">
        <v>1049</v>
      </c>
      <c r="U28" s="2670"/>
      <c r="V28" s="2670"/>
      <c r="W28" s="2670"/>
      <c r="X28" s="2670"/>
      <c r="Y28" s="2670"/>
      <c r="Z28" s="2670"/>
      <c r="AA28" s="2670"/>
      <c r="AB28" s="2670"/>
      <c r="AC28" s="2670"/>
      <c r="AD28" s="2670"/>
      <c r="AE28" s="2670"/>
      <c r="AF28" s="2670"/>
      <c r="AG28" s="2670"/>
      <c r="AH28" s="2670"/>
      <c r="AI28" s="2670"/>
      <c r="AJ28" s="2670"/>
    </row>
    <row r="29" spans="1:36" s="454" customFormat="1" ht="20.100000000000001" customHeight="1">
      <c r="A29" s="446"/>
      <c r="B29" s="2885"/>
      <c r="C29" s="2551" t="s">
        <v>1559</v>
      </c>
      <c r="D29" s="2552"/>
      <c r="E29" s="2552"/>
      <c r="F29" s="2552"/>
      <c r="G29" s="2552"/>
      <c r="H29" s="2552"/>
      <c r="I29" s="2553"/>
      <c r="J29" s="2470" t="s">
        <v>453</v>
      </c>
      <c r="K29" s="2476"/>
      <c r="L29" s="594" t="s">
        <v>1492</v>
      </c>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681"/>
    </row>
    <row r="30" spans="1:36" s="454" customFormat="1" ht="20.100000000000001" customHeight="1">
      <c r="A30" s="500"/>
      <c r="B30" s="2885"/>
      <c r="C30" s="2557"/>
      <c r="D30" s="2558"/>
      <c r="E30" s="2558"/>
      <c r="F30" s="2558"/>
      <c r="G30" s="2558"/>
      <c r="H30" s="2558"/>
      <c r="I30" s="2559"/>
      <c r="J30" s="2471"/>
      <c r="K30" s="2477"/>
      <c r="L30" s="2586"/>
      <c r="M30" s="2587"/>
      <c r="N30" s="2587"/>
      <c r="O30" s="2587"/>
      <c r="P30" s="2587"/>
      <c r="Q30" s="2587"/>
      <c r="R30" s="2587"/>
      <c r="S30" s="2587"/>
      <c r="T30" s="2587"/>
      <c r="U30" s="2587"/>
      <c r="V30" s="2587"/>
      <c r="W30" s="2587"/>
      <c r="X30" s="2587"/>
      <c r="Y30" s="2587"/>
      <c r="Z30" s="2587"/>
      <c r="AA30" s="2587"/>
      <c r="AB30" s="2587"/>
      <c r="AC30" s="2587"/>
      <c r="AD30" s="2587"/>
      <c r="AE30" s="2587"/>
      <c r="AF30" s="2587"/>
      <c r="AG30" s="2587"/>
      <c r="AH30" s="2587"/>
      <c r="AI30" s="2587"/>
      <c r="AJ30" s="2588"/>
    </row>
    <row r="31" spans="1:36" s="454" customFormat="1" ht="20.100000000000001" customHeight="1">
      <c r="A31" s="500"/>
      <c r="B31" s="2596" t="s">
        <v>1560</v>
      </c>
      <c r="C31" s="455" t="s">
        <v>1561</v>
      </c>
      <c r="D31" s="456"/>
      <c r="E31" s="456"/>
      <c r="F31" s="456"/>
      <c r="G31" s="456"/>
      <c r="H31" s="456"/>
      <c r="I31" s="513"/>
      <c r="J31" s="2734" t="s">
        <v>453</v>
      </c>
      <c r="K31" s="2476"/>
      <c r="L31" s="478" t="s">
        <v>1562</v>
      </c>
      <c r="M31" s="479"/>
      <c r="N31" s="512"/>
      <c r="O31" s="2886"/>
      <c r="P31" s="2886"/>
      <c r="Q31" s="2886"/>
      <c r="R31" s="2618"/>
      <c r="S31" s="541" t="s">
        <v>1563</v>
      </c>
      <c r="T31" s="478" t="s">
        <v>1564</v>
      </c>
      <c r="U31" s="479"/>
      <c r="V31" s="512"/>
      <c r="W31" s="2886" t="s">
        <v>1565</v>
      </c>
      <c r="X31" s="2886"/>
      <c r="Y31" s="2886"/>
      <c r="Z31" s="2618"/>
      <c r="AA31" s="479" t="s">
        <v>1566</v>
      </c>
      <c r="AB31" s="512"/>
      <c r="AC31" s="478" t="s">
        <v>1567</v>
      </c>
      <c r="AD31" s="479"/>
      <c r="AE31" s="512"/>
      <c r="AF31" s="2886"/>
      <c r="AG31" s="2886"/>
      <c r="AH31" s="2886"/>
      <c r="AI31" s="2618"/>
      <c r="AJ31" s="541" t="s">
        <v>1568</v>
      </c>
    </row>
    <row r="32" spans="1:36" s="454" customFormat="1" ht="14.1" customHeight="1">
      <c r="A32" s="500"/>
      <c r="B32" s="2597"/>
      <c r="C32" s="463" t="s">
        <v>1569</v>
      </c>
      <c r="D32" s="464"/>
      <c r="E32" s="464"/>
      <c r="F32" s="464"/>
      <c r="G32" s="464"/>
      <c r="H32" s="464"/>
      <c r="I32" s="539"/>
      <c r="J32" s="2734" t="s">
        <v>453</v>
      </c>
      <c r="K32" s="2476"/>
      <c r="L32" s="478" t="s">
        <v>1570</v>
      </c>
      <c r="M32" s="479"/>
      <c r="N32" s="512"/>
      <c r="O32" s="552" t="s">
        <v>1571</v>
      </c>
      <c r="P32" s="478"/>
      <c r="Q32" s="2803"/>
      <c r="R32" s="2886"/>
      <c r="S32" s="2618"/>
      <c r="T32" s="512" t="s">
        <v>1572</v>
      </c>
      <c r="U32" s="552"/>
      <c r="V32" s="552" t="s">
        <v>1573</v>
      </c>
      <c r="W32" s="552"/>
      <c r="X32" s="552"/>
      <c r="Y32" s="2699"/>
      <c r="Z32" s="2699"/>
      <c r="AA32" s="2699"/>
      <c r="AB32" s="2699"/>
      <c r="AC32" s="2699"/>
      <c r="AD32" s="2699"/>
      <c r="AE32" s="2699"/>
      <c r="AF32" s="2699"/>
      <c r="AG32" s="2699"/>
      <c r="AH32" s="2699"/>
      <c r="AI32" s="2699"/>
      <c r="AJ32" s="2699"/>
    </row>
    <row r="33" spans="1:36" s="454" customFormat="1" ht="36" customHeight="1">
      <c r="A33" s="500"/>
      <c r="B33" s="2597"/>
      <c r="C33" s="463" t="s">
        <v>1574</v>
      </c>
      <c r="D33" s="464"/>
      <c r="E33" s="464"/>
      <c r="F33" s="464"/>
      <c r="G33" s="464"/>
      <c r="H33" s="464"/>
      <c r="I33" s="539"/>
      <c r="J33" s="2505" t="s">
        <v>453</v>
      </c>
      <c r="K33" s="2506"/>
      <c r="L33" s="478" t="s">
        <v>1575</v>
      </c>
      <c r="M33" s="479"/>
      <c r="N33" s="512"/>
      <c r="O33" s="2526"/>
      <c r="P33" s="2527"/>
      <c r="Q33" s="2527"/>
      <c r="R33" s="2527"/>
      <c r="S33" s="2527"/>
      <c r="T33" s="2527"/>
      <c r="U33" s="2528"/>
      <c r="V33" s="2526"/>
      <c r="W33" s="2527"/>
      <c r="X33" s="2527"/>
      <c r="Y33" s="2527"/>
      <c r="Z33" s="2527"/>
      <c r="AA33" s="2527"/>
      <c r="AB33" s="2528"/>
      <c r="AC33" s="474"/>
      <c r="AD33" s="474"/>
      <c r="AE33" s="474"/>
      <c r="AF33" s="474"/>
      <c r="AG33" s="474"/>
      <c r="AH33" s="474"/>
      <c r="AI33" s="474"/>
      <c r="AJ33" s="645"/>
    </row>
    <row r="34" spans="1:36" s="454" customFormat="1" ht="30" customHeight="1">
      <c r="A34" s="500"/>
      <c r="B34" s="2598"/>
      <c r="C34" s="2678" t="s">
        <v>1576</v>
      </c>
      <c r="D34" s="2679"/>
      <c r="E34" s="2679"/>
      <c r="F34" s="2679"/>
      <c r="G34" s="2679"/>
      <c r="H34" s="2679"/>
      <c r="I34" s="2680"/>
      <c r="J34" s="2505" t="s">
        <v>453</v>
      </c>
      <c r="K34" s="2506"/>
      <c r="L34" s="2887" t="s">
        <v>1577</v>
      </c>
      <c r="M34" s="2888"/>
      <c r="N34" s="2888"/>
      <c r="O34" s="2889"/>
      <c r="P34" s="504" t="s">
        <v>1048</v>
      </c>
      <c r="Q34" s="504"/>
      <c r="R34" s="504"/>
      <c r="S34" s="504"/>
      <c r="T34" s="541" t="s">
        <v>1049</v>
      </c>
      <c r="U34" s="2890" t="s">
        <v>1578</v>
      </c>
      <c r="V34" s="2534"/>
      <c r="W34" s="2534"/>
      <c r="X34" s="2535"/>
      <c r="Y34" s="504" t="s">
        <v>1048</v>
      </c>
      <c r="Z34" s="504"/>
      <c r="AA34" s="504"/>
      <c r="AB34" s="504"/>
      <c r="AC34" s="645" t="s">
        <v>1049</v>
      </c>
      <c r="AD34" s="2526" t="s">
        <v>1579</v>
      </c>
      <c r="AE34" s="2527"/>
      <c r="AF34" s="2527"/>
      <c r="AG34" s="2527"/>
      <c r="AH34" s="2528"/>
      <c r="AI34" s="2505" t="s">
        <v>453</v>
      </c>
      <c r="AJ34" s="2506"/>
    </row>
    <row r="35" spans="1:36" s="454" customFormat="1" ht="20.100000000000001" customHeight="1">
      <c r="A35" s="500"/>
      <c r="B35" s="2725" t="s">
        <v>1580</v>
      </c>
      <c r="C35" s="2551" t="s">
        <v>1581</v>
      </c>
      <c r="D35" s="2552"/>
      <c r="E35" s="2552"/>
      <c r="F35" s="2552"/>
      <c r="G35" s="2552"/>
      <c r="H35" s="2552"/>
      <c r="I35" s="2553"/>
      <c r="J35" s="2470" t="s">
        <v>453</v>
      </c>
      <c r="K35" s="2476"/>
      <c r="L35" s="594" t="s">
        <v>1492</v>
      </c>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681"/>
    </row>
    <row r="36" spans="1:36" s="454" customFormat="1" ht="20.100000000000001" customHeight="1">
      <c r="A36" s="500"/>
      <c r="B36" s="2727"/>
      <c r="C36" s="2557"/>
      <c r="D36" s="2558"/>
      <c r="E36" s="2558"/>
      <c r="F36" s="2558"/>
      <c r="G36" s="2558"/>
      <c r="H36" s="2558"/>
      <c r="I36" s="2559"/>
      <c r="J36" s="2471"/>
      <c r="K36" s="2477"/>
      <c r="L36" s="2586"/>
      <c r="M36" s="2587"/>
      <c r="N36" s="2587"/>
      <c r="O36" s="2587"/>
      <c r="P36" s="2587"/>
      <c r="Q36" s="2587"/>
      <c r="R36" s="2587"/>
      <c r="S36" s="2587"/>
      <c r="T36" s="2587"/>
      <c r="U36" s="2587"/>
      <c r="V36" s="2587"/>
      <c r="W36" s="2587"/>
      <c r="X36" s="2587"/>
      <c r="Y36" s="2587"/>
      <c r="Z36" s="2587"/>
      <c r="AA36" s="2587"/>
      <c r="AB36" s="2587"/>
      <c r="AC36" s="2587"/>
      <c r="AD36" s="2587"/>
      <c r="AE36" s="2587"/>
      <c r="AF36" s="2587"/>
      <c r="AG36" s="2587"/>
      <c r="AH36" s="2587"/>
      <c r="AI36" s="2587"/>
      <c r="AJ36" s="2588"/>
    </row>
    <row r="37" spans="1:36" s="454" customFormat="1" ht="20.100000000000001" customHeight="1">
      <c r="A37" s="500"/>
      <c r="B37" s="463" t="s">
        <v>1464</v>
      </c>
      <c r="C37" s="682"/>
      <c r="D37" s="682"/>
      <c r="E37" s="682"/>
      <c r="F37" s="682"/>
      <c r="G37" s="682"/>
      <c r="H37" s="682"/>
      <c r="I37" s="683"/>
      <c r="J37" s="2851" t="s">
        <v>453</v>
      </c>
      <c r="K37" s="2852"/>
      <c r="L37" s="463" t="s">
        <v>1582</v>
      </c>
      <c r="M37" s="609"/>
      <c r="N37" s="609"/>
      <c r="O37" s="609"/>
      <c r="P37" s="609"/>
      <c r="Q37" s="609"/>
      <c r="R37" s="2505" t="s">
        <v>453</v>
      </c>
      <c r="S37" s="2506"/>
      <c r="T37" s="463" t="s">
        <v>1560</v>
      </c>
      <c r="U37" s="464"/>
      <c r="V37" s="464"/>
      <c r="W37" s="464"/>
      <c r="X37" s="464"/>
      <c r="Y37" s="464"/>
      <c r="Z37" s="2505" t="s">
        <v>453</v>
      </c>
      <c r="AA37" s="2506"/>
      <c r="AB37" s="464" t="s">
        <v>1583</v>
      </c>
      <c r="AC37" s="539"/>
      <c r="AD37" s="464"/>
      <c r="AE37" s="464"/>
      <c r="AF37" s="464"/>
      <c r="AG37" s="474"/>
      <c r="AH37" s="474"/>
      <c r="AI37" s="2505" t="s">
        <v>453</v>
      </c>
      <c r="AJ37" s="2506"/>
    </row>
    <row r="38" spans="1:36" s="454" customFormat="1" ht="14.1" customHeight="1">
      <c r="A38" s="500"/>
      <c r="B38" s="480"/>
      <c r="C38" s="684"/>
      <c r="D38" s="518"/>
      <c r="E38" s="518"/>
      <c r="F38" s="518"/>
      <c r="G38" s="518"/>
      <c r="H38" s="502"/>
      <c r="I38" s="502"/>
      <c r="J38" s="446"/>
      <c r="K38" s="446"/>
      <c r="L38" s="446"/>
      <c r="M38" s="446"/>
      <c r="N38" s="446"/>
      <c r="O38" s="446"/>
      <c r="P38" s="446"/>
      <c r="Q38" s="446"/>
      <c r="R38" s="446"/>
      <c r="S38" s="446"/>
      <c r="T38" s="446"/>
      <c r="U38" s="446"/>
      <c r="V38" s="446"/>
      <c r="W38" s="446"/>
      <c r="X38" s="446"/>
      <c r="Y38" s="500"/>
      <c r="Z38" s="500"/>
      <c r="AA38" s="500"/>
      <c r="AB38" s="500"/>
      <c r="AC38" s="500"/>
      <c r="AD38" s="500"/>
      <c r="AE38" s="500"/>
      <c r="AF38" s="500"/>
      <c r="AG38" s="500"/>
      <c r="AH38" s="500"/>
      <c r="AI38" s="500"/>
      <c r="AJ38" s="500"/>
    </row>
    <row r="39" spans="1:36" s="454" customFormat="1" ht="14.1" customHeight="1">
      <c r="A39" s="500"/>
      <c r="B39" s="480"/>
      <c r="C39" s="685"/>
      <c r="D39" s="518"/>
      <c r="E39" s="518"/>
      <c r="F39" s="518"/>
      <c r="G39" s="518"/>
      <c r="H39" s="518"/>
      <c r="I39" s="518"/>
      <c r="J39" s="496"/>
      <c r="K39" s="496"/>
      <c r="L39" s="496"/>
      <c r="M39" s="496"/>
      <c r="N39" s="496"/>
      <c r="O39" s="496"/>
      <c r="P39" s="496"/>
      <c r="Q39" s="496"/>
      <c r="R39" s="496"/>
      <c r="S39" s="496"/>
      <c r="T39" s="496"/>
      <c r="U39" s="496"/>
      <c r="V39" s="496"/>
      <c r="W39" s="496"/>
      <c r="X39" s="496"/>
      <c r="Y39" s="518"/>
      <c r="Z39" s="518"/>
      <c r="AA39" s="518"/>
      <c r="AB39" s="518"/>
      <c r="AC39" s="518"/>
      <c r="AD39" s="518"/>
      <c r="AE39" s="518"/>
      <c r="AF39" s="518"/>
      <c r="AG39" s="518"/>
      <c r="AH39" s="518"/>
      <c r="AI39" s="518"/>
      <c r="AJ39" s="500"/>
    </row>
    <row r="40" spans="1:36" s="454" customFormat="1" ht="20.100000000000001" customHeight="1">
      <c r="A40" s="500"/>
      <c r="B40" s="686" t="s">
        <v>1584</v>
      </c>
      <c r="D40" s="518"/>
      <c r="E40" s="518"/>
      <c r="F40" s="518"/>
      <c r="G40" s="518"/>
      <c r="H40" s="518"/>
      <c r="I40" s="518"/>
      <c r="J40" s="496"/>
      <c r="K40" s="496"/>
      <c r="L40" s="496"/>
      <c r="M40" s="496"/>
      <c r="N40" s="496"/>
      <c r="O40" s="496"/>
      <c r="P40" s="496"/>
      <c r="Q40" s="496"/>
      <c r="R40" s="496"/>
      <c r="S40" s="496"/>
      <c r="T40" s="496"/>
      <c r="U40" s="496"/>
      <c r="V40" s="496"/>
      <c r="W40" s="496"/>
      <c r="X40" s="496"/>
      <c r="Y40" s="518"/>
      <c r="Z40" s="518"/>
      <c r="AA40" s="518"/>
      <c r="AB40" s="518"/>
      <c r="AC40" s="518"/>
      <c r="AD40" s="518"/>
      <c r="AE40" s="518"/>
      <c r="AF40" s="518"/>
      <c r="AG40" s="518"/>
      <c r="AH40" s="518"/>
      <c r="AI40" s="518"/>
      <c r="AJ40" s="500"/>
    </row>
    <row r="41" spans="1:36" s="454" customFormat="1" ht="14.1" customHeight="1">
      <c r="A41" s="500"/>
      <c r="B41" s="2555" t="s">
        <v>1585</v>
      </c>
      <c r="C41" s="2555"/>
      <c r="D41" s="2555"/>
      <c r="E41" s="2555"/>
      <c r="F41" s="2555"/>
      <c r="G41" s="2555"/>
      <c r="H41" s="2555"/>
      <c r="I41" s="2555"/>
      <c r="J41" s="2555"/>
      <c r="K41" s="2555"/>
      <c r="L41" s="2555"/>
      <c r="M41" s="2555"/>
      <c r="N41" s="2555"/>
      <c r="O41" s="2555"/>
      <c r="P41" s="2555"/>
      <c r="Q41" s="2555"/>
      <c r="R41" s="2555"/>
      <c r="S41" s="2555"/>
      <c r="T41" s="2555"/>
      <c r="U41" s="2555"/>
      <c r="V41" s="2555"/>
      <c r="W41" s="2555"/>
      <c r="X41" s="2555"/>
      <c r="Y41" s="2555"/>
      <c r="Z41" s="2555"/>
      <c r="AA41" s="2555"/>
      <c r="AB41" s="518"/>
      <c r="AC41" s="592" t="s">
        <v>1300</v>
      </c>
      <c r="AD41" s="2452" t="s">
        <v>478</v>
      </c>
      <c r="AE41" s="2452"/>
      <c r="AF41" s="2452"/>
      <c r="AG41" s="2452"/>
      <c r="AH41" s="2452"/>
      <c r="AI41" s="592" t="s">
        <v>1301</v>
      </c>
      <c r="AJ41" s="500"/>
    </row>
    <row r="42" spans="1:36" s="454" customFormat="1" ht="14.1" customHeight="1">
      <c r="A42" s="500"/>
      <c r="B42" s="518" t="s">
        <v>1586</v>
      </c>
      <c r="D42" s="518"/>
      <c r="E42" s="518"/>
      <c r="F42" s="518"/>
      <c r="G42" s="518"/>
      <c r="H42" s="518"/>
      <c r="I42" s="518"/>
      <c r="J42" s="496"/>
      <c r="K42" s="496"/>
      <c r="L42" s="496"/>
      <c r="M42" s="496"/>
      <c r="N42" s="496"/>
      <c r="O42" s="496"/>
      <c r="P42" s="496"/>
      <c r="Q42" s="496"/>
      <c r="R42" s="496"/>
      <c r="S42" s="496"/>
      <c r="T42" s="496"/>
      <c r="U42" s="496"/>
      <c r="V42" s="496"/>
      <c r="W42" s="496"/>
      <c r="X42" s="496"/>
      <c r="Y42" s="518"/>
      <c r="Z42" s="518"/>
      <c r="AA42" s="518"/>
      <c r="AB42" s="518"/>
      <c r="AC42" s="518"/>
      <c r="AD42" s="518"/>
      <c r="AE42" s="518"/>
      <c r="AF42" s="518"/>
      <c r="AG42" s="518"/>
      <c r="AH42" s="518"/>
      <c r="AI42" s="518"/>
      <c r="AJ42" s="500"/>
    </row>
    <row r="43" spans="1:36" s="454" customFormat="1" ht="20.100000000000001" customHeight="1">
      <c r="A43" s="500"/>
      <c r="B43" s="480"/>
      <c r="C43" s="518"/>
      <c r="D43" s="518"/>
      <c r="E43" s="518"/>
      <c r="F43" s="518"/>
      <c r="G43" s="518"/>
      <c r="H43" s="518"/>
      <c r="I43" s="518"/>
      <c r="J43" s="496"/>
      <c r="K43" s="496"/>
      <c r="L43" s="496"/>
      <c r="M43" s="496"/>
      <c r="N43" s="496"/>
      <c r="O43" s="496"/>
      <c r="P43" s="496"/>
      <c r="Q43" s="496"/>
      <c r="R43" s="496"/>
      <c r="S43" s="496"/>
      <c r="T43" s="496"/>
      <c r="U43" s="496"/>
      <c r="V43" s="496"/>
      <c r="W43" s="496"/>
      <c r="X43" s="496"/>
      <c r="Y43" s="518"/>
      <c r="Z43" s="518"/>
      <c r="AA43" s="518"/>
      <c r="AB43" s="518"/>
      <c r="AC43" s="518"/>
      <c r="AD43" s="518"/>
      <c r="AE43" s="518"/>
      <c r="AF43" s="518"/>
      <c r="AG43" s="518"/>
      <c r="AH43" s="518"/>
      <c r="AI43" s="518"/>
      <c r="AJ43" s="500"/>
    </row>
    <row r="44" spans="1:36" s="454" customFormat="1" ht="20.100000000000001" customHeight="1">
      <c r="A44" s="500"/>
      <c r="B44" s="686" t="s">
        <v>1587</v>
      </c>
      <c r="C44" s="518"/>
      <c r="D44" s="518"/>
      <c r="E44" s="518"/>
      <c r="F44" s="518"/>
      <c r="G44" s="518"/>
      <c r="H44" s="518"/>
      <c r="I44" s="518"/>
      <c r="J44" s="496"/>
      <c r="K44" s="496"/>
      <c r="L44" s="496"/>
      <c r="M44" s="496"/>
      <c r="N44" s="496"/>
      <c r="O44" s="496"/>
      <c r="P44" s="496"/>
      <c r="Q44" s="496"/>
      <c r="R44" s="496"/>
      <c r="S44" s="496"/>
      <c r="T44" s="496"/>
      <c r="U44" s="496"/>
      <c r="V44" s="496"/>
      <c r="W44" s="496"/>
      <c r="X44" s="496"/>
      <c r="Y44" s="518"/>
      <c r="Z44" s="518"/>
      <c r="AA44" s="518"/>
      <c r="AB44" s="518"/>
      <c r="AC44" s="518"/>
      <c r="AD44" s="518"/>
      <c r="AE44" s="518"/>
      <c r="AF44" s="518"/>
      <c r="AG44" s="518"/>
      <c r="AH44" s="518"/>
      <c r="AI44" s="518"/>
      <c r="AJ44" s="500"/>
    </row>
    <row r="45" spans="1:36" s="454" customFormat="1" ht="14.1" customHeight="1">
      <c r="A45" s="500"/>
      <c r="B45" s="480" t="s">
        <v>1588</v>
      </c>
      <c r="C45" s="518"/>
      <c r="D45" s="518"/>
      <c r="E45" s="518"/>
      <c r="F45" s="518"/>
      <c r="G45" s="518"/>
      <c r="H45" s="518"/>
      <c r="I45" s="518"/>
      <c r="J45" s="496"/>
      <c r="K45" s="496"/>
      <c r="L45" s="496"/>
      <c r="M45" s="496"/>
      <c r="N45" s="496"/>
      <c r="O45" s="496"/>
      <c r="P45" s="496"/>
      <c r="Q45" s="496"/>
      <c r="R45" s="496"/>
      <c r="S45" s="496"/>
      <c r="T45" s="496"/>
      <c r="U45" s="496"/>
      <c r="V45" s="496"/>
      <c r="W45" s="496"/>
      <c r="X45" s="496"/>
      <c r="Y45" s="518"/>
      <c r="Z45" s="518"/>
      <c r="AA45" s="518"/>
      <c r="AB45" s="518"/>
      <c r="AC45" s="518"/>
      <c r="AD45" s="518"/>
      <c r="AE45" s="518"/>
      <c r="AF45" s="518"/>
      <c r="AG45" s="518"/>
      <c r="AH45" s="518"/>
      <c r="AI45" s="518"/>
      <c r="AJ45" s="500"/>
    </row>
    <row r="46" spans="1:36" s="454" customFormat="1" ht="14.1" customHeight="1">
      <c r="A46" s="500"/>
      <c r="B46" s="480" t="s">
        <v>1589</v>
      </c>
      <c r="C46" s="518"/>
      <c r="D46" s="518"/>
      <c r="E46" s="518"/>
      <c r="F46" s="518"/>
      <c r="G46" s="518"/>
      <c r="H46" s="518"/>
      <c r="I46" s="518"/>
      <c r="J46" s="496"/>
      <c r="K46" s="496"/>
      <c r="L46" s="496"/>
      <c r="M46" s="496"/>
      <c r="N46" s="496"/>
      <c r="O46" s="496"/>
      <c r="P46" s="496"/>
      <c r="Q46" s="496"/>
      <c r="R46" s="496"/>
      <c r="S46" s="496"/>
      <c r="T46" s="496"/>
      <c r="U46" s="496"/>
      <c r="V46" s="496"/>
      <c r="W46" s="496"/>
      <c r="X46" s="496"/>
      <c r="Y46" s="518"/>
      <c r="Z46" s="518"/>
      <c r="AA46" s="518"/>
      <c r="AB46" s="518"/>
      <c r="AC46" s="518"/>
      <c r="AD46" s="518"/>
      <c r="AE46" s="518"/>
      <c r="AF46" s="518"/>
      <c r="AG46" s="518"/>
      <c r="AH46" s="518"/>
      <c r="AI46" s="518"/>
      <c r="AJ46" s="500"/>
    </row>
    <row r="47" spans="1:36" s="454" customFormat="1" ht="11.25" customHeight="1">
      <c r="A47" s="500"/>
      <c r="B47" s="480" t="s">
        <v>1565</v>
      </c>
      <c r="C47" s="518"/>
      <c r="D47" s="518"/>
      <c r="E47" s="518"/>
      <c r="F47" s="518"/>
      <c r="G47" s="518"/>
      <c r="H47" s="518"/>
      <c r="I47" s="518"/>
      <c r="J47" s="496"/>
      <c r="K47" s="496"/>
      <c r="L47" s="496"/>
      <c r="M47" s="496"/>
      <c r="N47" s="496"/>
      <c r="O47" s="496"/>
      <c r="P47" s="496"/>
      <c r="Q47" s="496"/>
      <c r="R47" s="496"/>
      <c r="S47" s="496"/>
      <c r="T47" s="496"/>
      <c r="U47" s="496"/>
      <c r="V47" s="496"/>
      <c r="W47" s="496"/>
      <c r="X47" s="496"/>
      <c r="Y47" s="518"/>
      <c r="Z47" s="518"/>
      <c r="AA47" s="518"/>
      <c r="AB47" s="518"/>
      <c r="AC47" s="518"/>
      <c r="AD47" s="518"/>
      <c r="AE47" s="518"/>
      <c r="AF47" s="518"/>
      <c r="AG47" s="518"/>
      <c r="AH47" s="518"/>
      <c r="AI47" s="518"/>
      <c r="AJ47" s="500"/>
    </row>
    <row r="48" spans="1:36" s="454" customFormat="1" ht="14.1" customHeight="1">
      <c r="A48" s="500"/>
      <c r="B48" s="480" t="s">
        <v>1590</v>
      </c>
      <c r="C48" s="518"/>
      <c r="D48" s="518"/>
      <c r="E48" s="518"/>
      <c r="F48" s="518"/>
      <c r="G48" s="518"/>
      <c r="H48" s="518"/>
      <c r="I48" s="518"/>
      <c r="J48" s="496"/>
      <c r="K48" s="496"/>
      <c r="L48" s="496"/>
      <c r="M48" s="496"/>
      <c r="N48" s="496"/>
      <c r="O48" s="496"/>
      <c r="P48" s="496"/>
      <c r="Q48" s="496"/>
      <c r="R48" s="496"/>
      <c r="S48" s="496"/>
      <c r="T48" s="496"/>
      <c r="U48" s="496"/>
      <c r="V48" s="496"/>
      <c r="W48" s="496"/>
      <c r="X48" s="496"/>
      <c r="Y48" s="518"/>
      <c r="Z48" s="518"/>
      <c r="AA48" s="518"/>
      <c r="AB48" s="518"/>
      <c r="AC48" s="592" t="s">
        <v>1300</v>
      </c>
      <c r="AD48" s="2452" t="s">
        <v>478</v>
      </c>
      <c r="AE48" s="2452"/>
      <c r="AF48" s="2452"/>
      <c r="AG48" s="2452"/>
      <c r="AH48" s="2452"/>
      <c r="AI48" s="592" t="s">
        <v>1301</v>
      </c>
      <c r="AJ48" s="500"/>
    </row>
    <row r="49" spans="1:36" s="454" customFormat="1" ht="14.1" customHeight="1">
      <c r="A49" s="500"/>
      <c r="C49" s="480" t="s">
        <v>1591</v>
      </c>
      <c r="D49" s="518"/>
      <c r="E49" s="518"/>
      <c r="F49" s="518"/>
      <c r="G49" s="518"/>
      <c r="H49" s="518"/>
      <c r="I49" s="518"/>
      <c r="J49" s="496"/>
      <c r="K49" s="496"/>
      <c r="L49" s="496"/>
      <c r="M49" s="496"/>
      <c r="N49" s="496"/>
      <c r="O49" s="496"/>
      <c r="P49" s="496"/>
      <c r="Q49" s="496"/>
      <c r="R49" s="496"/>
      <c r="S49" s="496"/>
      <c r="T49" s="496"/>
      <c r="U49" s="496"/>
      <c r="V49" s="496"/>
      <c r="W49" s="496"/>
      <c r="X49" s="496"/>
      <c r="Y49" s="518"/>
      <c r="Z49" s="518"/>
      <c r="AA49" s="518"/>
      <c r="AB49" s="518"/>
      <c r="AC49" s="518"/>
      <c r="AD49" s="518"/>
      <c r="AE49" s="518"/>
      <c r="AF49" s="518"/>
      <c r="AG49" s="518"/>
      <c r="AH49" s="518"/>
      <c r="AI49" s="518"/>
      <c r="AJ49" s="500"/>
    </row>
    <row r="50" spans="1:36" s="454" customFormat="1" ht="14.1" customHeight="1">
      <c r="A50" s="500"/>
      <c r="B50" s="480" t="s">
        <v>1592</v>
      </c>
      <c r="C50" s="685"/>
      <c r="D50" s="518"/>
      <c r="E50" s="518"/>
      <c r="F50" s="518"/>
      <c r="G50" s="518"/>
      <c r="H50" s="518"/>
      <c r="I50" s="518"/>
      <c r="J50" s="496"/>
      <c r="K50" s="496"/>
      <c r="L50" s="496"/>
      <c r="M50" s="496"/>
      <c r="N50" s="496"/>
      <c r="O50" s="496"/>
      <c r="P50" s="496"/>
      <c r="Q50" s="496"/>
      <c r="R50" s="496"/>
      <c r="S50" s="496"/>
      <c r="T50" s="496"/>
      <c r="U50" s="496"/>
      <c r="V50" s="496"/>
      <c r="W50" s="496"/>
      <c r="X50" s="496"/>
      <c r="Y50" s="518"/>
      <c r="Z50" s="518"/>
      <c r="AA50" s="518"/>
      <c r="AB50" s="518"/>
      <c r="AC50" s="592" t="s">
        <v>1300</v>
      </c>
      <c r="AD50" s="2452" t="s">
        <v>478</v>
      </c>
      <c r="AE50" s="2452"/>
      <c r="AF50" s="2452"/>
      <c r="AG50" s="2452"/>
      <c r="AH50" s="2452"/>
      <c r="AI50" s="592" t="s">
        <v>1301</v>
      </c>
      <c r="AJ50" s="500"/>
    </row>
    <row r="51" spans="1:36" s="454" customFormat="1" ht="14.1" customHeight="1">
      <c r="A51" s="500"/>
      <c r="C51" s="480" t="s">
        <v>1593</v>
      </c>
      <c r="D51" s="518"/>
      <c r="E51" s="518"/>
      <c r="F51" s="518"/>
      <c r="G51" s="518"/>
      <c r="H51" s="518"/>
      <c r="I51" s="518"/>
      <c r="J51" s="496"/>
      <c r="K51" s="496"/>
      <c r="L51" s="496"/>
      <c r="M51" s="496"/>
      <c r="N51" s="496"/>
      <c r="O51" s="496"/>
      <c r="P51" s="496"/>
      <c r="Q51" s="496"/>
      <c r="R51" s="496"/>
      <c r="S51" s="496"/>
      <c r="T51" s="496"/>
      <c r="U51" s="496"/>
      <c r="V51" s="496"/>
      <c r="W51" s="496"/>
      <c r="X51" s="496"/>
      <c r="Y51" s="518"/>
      <c r="Z51" s="518"/>
      <c r="AA51" s="518"/>
      <c r="AB51" s="518"/>
      <c r="AC51" s="518"/>
      <c r="AD51" s="518"/>
      <c r="AE51" s="518"/>
      <c r="AF51" s="518"/>
      <c r="AG51" s="518"/>
      <c r="AH51" s="518"/>
      <c r="AI51" s="518"/>
      <c r="AJ51" s="500"/>
    </row>
    <row r="52" spans="1:36" s="454" customFormat="1" ht="14.1" customHeight="1">
      <c r="A52" s="500"/>
      <c r="B52" s="480" t="s">
        <v>1594</v>
      </c>
      <c r="C52" s="685"/>
      <c r="D52" s="518"/>
      <c r="E52" s="518"/>
      <c r="F52" s="518"/>
      <c r="G52" s="518"/>
      <c r="H52" s="518"/>
      <c r="I52" s="518"/>
      <c r="J52" s="496"/>
      <c r="K52" s="496"/>
      <c r="L52" s="496"/>
      <c r="M52" s="496"/>
      <c r="N52" s="496"/>
      <c r="O52" s="496"/>
      <c r="P52" s="496"/>
      <c r="Q52" s="496"/>
      <c r="R52" s="496"/>
      <c r="S52" s="496"/>
      <c r="T52" s="496"/>
      <c r="U52" s="496"/>
      <c r="V52" s="496"/>
      <c r="W52" s="496"/>
      <c r="X52" s="496"/>
      <c r="Y52" s="518"/>
      <c r="Z52" s="518"/>
      <c r="AA52" s="518"/>
      <c r="AB52" s="518"/>
      <c r="AC52" s="592" t="s">
        <v>1300</v>
      </c>
      <c r="AD52" s="2452" t="s">
        <v>478</v>
      </c>
      <c r="AE52" s="2452"/>
      <c r="AF52" s="2452"/>
      <c r="AG52" s="2452"/>
      <c r="AH52" s="2452"/>
      <c r="AI52" s="592" t="s">
        <v>1301</v>
      </c>
      <c r="AJ52" s="500"/>
    </row>
    <row r="53" spans="1:36" s="454" customFormat="1" ht="14.1" customHeight="1">
      <c r="A53" s="500"/>
      <c r="C53" s="480" t="s">
        <v>1595</v>
      </c>
      <c r="D53" s="518"/>
      <c r="E53" s="518"/>
      <c r="F53" s="518"/>
      <c r="G53" s="518"/>
      <c r="H53" s="518"/>
      <c r="I53" s="518"/>
      <c r="J53" s="496"/>
      <c r="K53" s="496"/>
      <c r="L53" s="496"/>
      <c r="M53" s="496"/>
      <c r="N53" s="496"/>
      <c r="O53" s="496"/>
      <c r="P53" s="496"/>
      <c r="Q53" s="496"/>
      <c r="R53" s="496"/>
      <c r="S53" s="496"/>
      <c r="T53" s="496"/>
      <c r="U53" s="496"/>
      <c r="V53" s="496"/>
      <c r="W53" s="496"/>
      <c r="X53" s="496"/>
      <c r="Y53" s="518"/>
      <c r="Z53" s="518"/>
      <c r="AA53" s="518"/>
      <c r="AB53" s="518"/>
      <c r="AC53" s="518"/>
      <c r="AD53" s="518"/>
      <c r="AE53" s="518"/>
      <c r="AF53" s="518"/>
      <c r="AG53" s="518"/>
      <c r="AH53" s="518"/>
      <c r="AI53" s="518"/>
      <c r="AJ53" s="500"/>
    </row>
    <row r="54" spans="1:36" s="454" customFormat="1" ht="14.1" customHeight="1">
      <c r="A54" s="500"/>
      <c r="B54" s="480" t="s">
        <v>1596</v>
      </c>
      <c r="C54" s="684"/>
      <c r="D54" s="518"/>
      <c r="E54" s="518"/>
      <c r="F54" s="518"/>
      <c r="G54" s="518"/>
      <c r="H54" s="502"/>
      <c r="I54" s="502"/>
      <c r="J54" s="446"/>
      <c r="K54" s="446"/>
      <c r="L54" s="446"/>
      <c r="M54" s="446"/>
      <c r="N54" s="446"/>
      <c r="O54" s="446"/>
      <c r="P54" s="446"/>
      <c r="Q54" s="446"/>
      <c r="R54" s="446"/>
      <c r="S54" s="446"/>
      <c r="T54" s="446"/>
      <c r="U54" s="446"/>
      <c r="V54" s="446"/>
      <c r="W54" s="446"/>
      <c r="X54" s="446"/>
      <c r="Y54" s="500"/>
      <c r="Z54" s="500"/>
      <c r="AA54" s="500"/>
      <c r="AB54" s="500"/>
      <c r="AC54" s="592" t="s">
        <v>1300</v>
      </c>
      <c r="AD54" s="2452" t="s">
        <v>478</v>
      </c>
      <c r="AE54" s="2452"/>
      <c r="AF54" s="2452"/>
      <c r="AG54" s="2452"/>
      <c r="AH54" s="2452"/>
      <c r="AI54" s="592" t="s">
        <v>1301</v>
      </c>
      <c r="AJ54" s="500"/>
    </row>
    <row r="55" spans="1:36" s="454" customFormat="1" ht="14.1" customHeight="1">
      <c r="A55" s="500"/>
      <c r="C55" s="480" t="s">
        <v>1597</v>
      </c>
      <c r="D55" s="518"/>
      <c r="E55" s="518"/>
      <c r="F55" s="518"/>
      <c r="G55" s="518"/>
      <c r="H55" s="502"/>
      <c r="I55" s="502"/>
      <c r="J55" s="446"/>
      <c r="K55" s="446"/>
      <c r="L55" s="446"/>
      <c r="M55" s="446"/>
      <c r="N55" s="446"/>
      <c r="O55" s="446"/>
      <c r="P55" s="446"/>
      <c r="Q55" s="446"/>
      <c r="R55" s="446"/>
      <c r="S55" s="446"/>
      <c r="T55" s="446"/>
      <c r="U55" s="446"/>
      <c r="V55" s="446"/>
      <c r="W55" s="446"/>
      <c r="X55" s="446"/>
      <c r="Y55" s="500"/>
      <c r="Z55" s="500"/>
      <c r="AA55" s="500"/>
      <c r="AB55" s="500"/>
      <c r="AC55" s="500"/>
      <c r="AD55" s="500"/>
      <c r="AE55" s="500"/>
      <c r="AF55" s="500"/>
      <c r="AG55" s="500"/>
      <c r="AH55" s="500"/>
      <c r="AI55" s="500"/>
      <c r="AJ55" s="500"/>
    </row>
    <row r="56" spans="1:36" s="454" customFormat="1" ht="14.1" customHeight="1">
      <c r="A56" s="500"/>
      <c r="B56" s="480" t="s">
        <v>1598</v>
      </c>
      <c r="C56" s="684"/>
      <c r="D56" s="518"/>
      <c r="E56" s="518"/>
      <c r="F56" s="518"/>
      <c r="G56" s="518"/>
      <c r="H56" s="502"/>
      <c r="I56" s="502"/>
      <c r="J56" s="446"/>
      <c r="K56" s="446"/>
      <c r="L56" s="446"/>
      <c r="M56" s="446"/>
      <c r="N56" s="446"/>
      <c r="O56" s="446"/>
      <c r="P56" s="446"/>
      <c r="Q56" s="446"/>
      <c r="R56" s="446"/>
      <c r="S56" s="446"/>
      <c r="T56" s="446"/>
      <c r="U56" s="446"/>
      <c r="V56" s="446"/>
      <c r="W56" s="446"/>
      <c r="X56" s="446"/>
      <c r="Y56" s="500"/>
      <c r="Z56" s="500"/>
      <c r="AA56" s="500"/>
      <c r="AB56" s="500"/>
      <c r="AC56" s="592" t="s">
        <v>1300</v>
      </c>
      <c r="AD56" s="2452" t="s">
        <v>478</v>
      </c>
      <c r="AE56" s="2452"/>
      <c r="AF56" s="2452"/>
      <c r="AG56" s="2452"/>
      <c r="AH56" s="2452"/>
      <c r="AI56" s="592" t="s">
        <v>1301</v>
      </c>
      <c r="AJ56" s="500"/>
    </row>
    <row r="57" spans="1:36" s="454" customFormat="1" ht="14.1" customHeight="1">
      <c r="A57" s="500"/>
      <c r="C57" s="480" t="s">
        <v>1599</v>
      </c>
      <c r="D57" s="518"/>
      <c r="E57" s="518"/>
      <c r="F57" s="518"/>
      <c r="G57" s="518"/>
      <c r="H57" s="502"/>
      <c r="I57" s="502"/>
      <c r="J57" s="446"/>
      <c r="K57" s="446"/>
      <c r="L57" s="446"/>
      <c r="M57" s="446"/>
      <c r="N57" s="446"/>
      <c r="O57" s="446"/>
      <c r="P57" s="446"/>
      <c r="Q57" s="446"/>
      <c r="R57" s="446"/>
      <c r="S57" s="446"/>
      <c r="T57" s="446"/>
      <c r="U57" s="446"/>
      <c r="V57" s="446"/>
      <c r="W57" s="446"/>
      <c r="X57" s="446"/>
      <c r="Y57" s="500"/>
      <c r="Z57" s="500"/>
      <c r="AA57" s="500"/>
      <c r="AB57" s="500"/>
      <c r="AC57" s="500"/>
      <c r="AD57" s="500"/>
      <c r="AE57" s="500"/>
      <c r="AF57" s="500"/>
      <c r="AG57" s="500"/>
      <c r="AH57" s="500"/>
      <c r="AI57" s="500"/>
      <c r="AJ57" s="500"/>
    </row>
    <row r="58" spans="1:36" s="454" customFormat="1" ht="14.1" customHeight="1">
      <c r="A58" s="500"/>
      <c r="B58" s="480" t="s">
        <v>1600</v>
      </c>
      <c r="C58" s="684"/>
      <c r="D58" s="518"/>
      <c r="E58" s="518"/>
      <c r="F58" s="518"/>
      <c r="G58" s="518"/>
      <c r="H58" s="502"/>
      <c r="I58" s="502"/>
      <c r="J58" s="446"/>
      <c r="K58" s="446"/>
      <c r="L58" s="446"/>
      <c r="M58" s="446"/>
      <c r="N58" s="446"/>
      <c r="O58" s="446"/>
      <c r="P58" s="446"/>
      <c r="Q58" s="446"/>
      <c r="R58" s="446"/>
      <c r="S58" s="446"/>
      <c r="T58" s="446"/>
      <c r="U58" s="446"/>
      <c r="V58" s="446"/>
      <c r="W58" s="446"/>
      <c r="X58" s="446"/>
      <c r="Y58" s="500"/>
      <c r="Z58" s="500"/>
      <c r="AA58" s="500"/>
      <c r="AB58" s="500"/>
      <c r="AC58" s="592" t="s">
        <v>1300</v>
      </c>
      <c r="AD58" s="2452" t="s">
        <v>478</v>
      </c>
      <c r="AE58" s="2452"/>
      <c r="AF58" s="2452"/>
      <c r="AG58" s="2452"/>
      <c r="AH58" s="2452"/>
      <c r="AI58" s="592" t="s">
        <v>1301</v>
      </c>
      <c r="AJ58" s="500"/>
    </row>
    <row r="59" spans="1:36" s="454" customFormat="1" ht="14.1" customHeight="1">
      <c r="A59" s="500"/>
      <c r="C59" s="480" t="s">
        <v>1601</v>
      </c>
      <c r="D59" s="518"/>
      <c r="E59" s="518"/>
      <c r="F59" s="518"/>
      <c r="G59" s="518"/>
      <c r="H59" s="502"/>
      <c r="I59" s="502"/>
      <c r="J59" s="446"/>
      <c r="K59" s="446"/>
      <c r="L59" s="446"/>
      <c r="M59" s="446"/>
      <c r="N59" s="446"/>
      <c r="O59" s="446"/>
      <c r="P59" s="446"/>
      <c r="Q59" s="446"/>
      <c r="R59" s="446"/>
      <c r="S59" s="446"/>
      <c r="T59" s="446"/>
      <c r="U59" s="446"/>
      <c r="V59" s="446"/>
      <c r="W59" s="446"/>
      <c r="X59" s="446"/>
      <c r="Y59" s="500"/>
      <c r="Z59" s="500"/>
      <c r="AA59" s="500"/>
      <c r="AB59" s="500"/>
      <c r="AC59" s="500"/>
      <c r="AD59" s="500"/>
      <c r="AE59" s="500"/>
      <c r="AF59" s="500"/>
      <c r="AG59" s="500"/>
      <c r="AH59" s="500"/>
      <c r="AI59" s="500"/>
      <c r="AJ59" s="500"/>
    </row>
    <row r="60" spans="1:36" s="454" customFormat="1" ht="20.100000000000001" customHeight="1">
      <c r="A60" s="500"/>
      <c r="B60" s="518"/>
    </row>
    <row r="61" spans="1:36" s="454" customFormat="1" ht="24" customHeight="1">
      <c r="A61" s="500"/>
      <c r="B61" s="443" t="s">
        <v>1602</v>
      </c>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row>
    <row r="62" spans="1:36" s="454" customFormat="1" ht="20.100000000000001" customHeight="1">
      <c r="A62" s="500"/>
      <c r="B62" s="443" t="s">
        <v>1603</v>
      </c>
      <c r="C62" s="467"/>
      <c r="D62" s="467"/>
      <c r="E62" s="467"/>
      <c r="F62" s="467"/>
      <c r="G62" s="467"/>
      <c r="H62" s="467"/>
      <c r="I62" s="467"/>
      <c r="J62" s="467"/>
      <c r="K62" s="467"/>
      <c r="L62" s="467"/>
      <c r="M62" s="467"/>
      <c r="N62" s="467"/>
      <c r="O62" s="467"/>
      <c r="P62" s="467"/>
      <c r="Q62" s="467"/>
      <c r="R62" s="467"/>
      <c r="S62" s="467"/>
      <c r="T62" s="467"/>
      <c r="U62" s="442" t="s">
        <v>1604</v>
      </c>
      <c r="V62" s="442"/>
      <c r="W62" s="687"/>
      <c r="X62" s="467"/>
      <c r="Y62" s="467"/>
      <c r="Z62" s="467"/>
      <c r="AA62" s="467"/>
      <c r="AB62" s="467"/>
      <c r="AC62" s="467"/>
      <c r="AD62" s="467"/>
      <c r="AE62" s="467"/>
      <c r="AF62" s="467"/>
      <c r="AG62" s="467"/>
      <c r="AH62" s="467"/>
      <c r="AI62" s="467"/>
      <c r="AJ62" s="611"/>
    </row>
    <row r="63" spans="1:36" s="454" customFormat="1" ht="20.100000000000001" customHeight="1">
      <c r="A63" s="500"/>
      <c r="B63" s="2891" t="s">
        <v>1605</v>
      </c>
      <c r="C63" s="2892"/>
      <c r="D63" s="2893"/>
      <c r="E63" s="2682" t="s">
        <v>1606</v>
      </c>
      <c r="F63" s="2683"/>
      <c r="G63" s="2683"/>
      <c r="H63" s="2684"/>
      <c r="I63" s="2845" t="s">
        <v>1607</v>
      </c>
      <c r="J63" s="2894"/>
      <c r="K63" s="2894"/>
      <c r="L63" s="2895"/>
      <c r="M63" s="537" t="s">
        <v>1608</v>
      </c>
      <c r="N63" s="537"/>
      <c r="O63" s="537"/>
      <c r="P63" s="537"/>
      <c r="Q63" s="537"/>
      <c r="R63" s="537"/>
      <c r="S63" s="537"/>
      <c r="T63" s="537"/>
      <c r="U63" s="467"/>
      <c r="V63" s="447" t="s">
        <v>915</v>
      </c>
      <c r="W63" s="448"/>
      <c r="X63" s="448"/>
      <c r="Y63" s="453"/>
      <c r="Z63" s="447" t="s">
        <v>1609</v>
      </c>
      <c r="AA63" s="448"/>
      <c r="AB63" s="448"/>
      <c r="AC63" s="448"/>
      <c r="AD63" s="448"/>
      <c r="AE63" s="453"/>
      <c r="AF63" s="2899" t="s">
        <v>1610</v>
      </c>
      <c r="AG63" s="2900"/>
      <c r="AH63" s="2900"/>
      <c r="AI63" s="2900"/>
      <c r="AJ63" s="2901"/>
    </row>
    <row r="64" spans="1:36" ht="20.100000000000001" customHeight="1">
      <c r="B64" s="2839" t="s">
        <v>979</v>
      </c>
      <c r="C64" s="2840"/>
      <c r="D64" s="2841"/>
      <c r="E64" s="2685"/>
      <c r="F64" s="2686"/>
      <c r="G64" s="2686"/>
      <c r="H64" s="2687"/>
      <c r="I64" s="2896"/>
      <c r="J64" s="2897"/>
      <c r="K64" s="2897"/>
      <c r="L64" s="2898"/>
      <c r="M64" s="537" t="s">
        <v>1611</v>
      </c>
      <c r="N64" s="537"/>
      <c r="O64" s="537"/>
      <c r="P64" s="537"/>
      <c r="Q64" s="537" t="s">
        <v>1612</v>
      </c>
      <c r="R64" s="537"/>
      <c r="S64" s="537"/>
      <c r="T64" s="537"/>
      <c r="V64" s="506" t="s">
        <v>1611</v>
      </c>
      <c r="W64" s="507"/>
      <c r="X64" s="507"/>
      <c r="Y64" s="508"/>
      <c r="Z64" s="2676"/>
      <c r="AA64" s="2677"/>
      <c r="AB64" s="2677"/>
      <c r="AC64" s="2902" t="s">
        <v>1613</v>
      </c>
      <c r="AD64" s="2902"/>
      <c r="AE64" s="2903"/>
      <c r="AF64" s="2676"/>
      <c r="AG64" s="2677"/>
      <c r="AH64" s="2677"/>
      <c r="AI64" s="2677"/>
      <c r="AJ64" s="688" t="s">
        <v>1305</v>
      </c>
    </row>
    <row r="65" spans="2:36" ht="20.100000000000001" customHeight="1">
      <c r="B65" s="552" t="s">
        <v>1614</v>
      </c>
      <c r="C65" s="552"/>
      <c r="D65" s="552"/>
      <c r="E65" s="2676"/>
      <c r="F65" s="2677"/>
      <c r="G65" s="2677"/>
      <c r="H65" s="689" t="s">
        <v>1615</v>
      </c>
      <c r="I65" s="2676"/>
      <c r="J65" s="2677"/>
      <c r="K65" s="2677"/>
      <c r="L65" s="690" t="s">
        <v>961</v>
      </c>
      <c r="M65" s="2676"/>
      <c r="N65" s="2677"/>
      <c r="O65" s="2677"/>
      <c r="P65" s="689" t="s">
        <v>1615</v>
      </c>
      <c r="Q65" s="2676"/>
      <c r="R65" s="2677"/>
      <c r="S65" s="2677"/>
      <c r="T65" s="689" t="s">
        <v>1615</v>
      </c>
      <c r="V65" s="478" t="s">
        <v>1612</v>
      </c>
      <c r="W65" s="479"/>
      <c r="X65" s="479"/>
      <c r="Y65" s="512"/>
      <c r="Z65" s="2676"/>
      <c r="AA65" s="2677"/>
      <c r="AB65" s="2677"/>
      <c r="AC65" s="2902" t="s">
        <v>1616</v>
      </c>
      <c r="AD65" s="2902"/>
      <c r="AE65" s="2903"/>
      <c r="AF65" s="2676"/>
      <c r="AG65" s="2677"/>
      <c r="AH65" s="2677"/>
      <c r="AI65" s="2677"/>
      <c r="AJ65" s="688" t="s">
        <v>1305</v>
      </c>
    </row>
    <row r="66" spans="2:36" ht="20.100000000000001" customHeight="1">
      <c r="B66" s="552" t="s">
        <v>1617</v>
      </c>
      <c r="C66" s="552"/>
      <c r="D66" s="552"/>
      <c r="E66" s="2676"/>
      <c r="F66" s="2677"/>
      <c r="G66" s="2677"/>
      <c r="H66" s="689" t="s">
        <v>1615</v>
      </c>
      <c r="I66" s="2676"/>
      <c r="J66" s="2677"/>
      <c r="K66" s="2677"/>
      <c r="L66" s="690" t="s">
        <v>961</v>
      </c>
      <c r="M66" s="2676"/>
      <c r="N66" s="2677"/>
      <c r="O66" s="2677"/>
      <c r="P66" s="689" t="s">
        <v>1615</v>
      </c>
      <c r="Q66" s="2676"/>
      <c r="R66" s="2677"/>
      <c r="S66" s="2677"/>
      <c r="T66" s="689" t="s">
        <v>1615</v>
      </c>
      <c r="AB66" s="617"/>
      <c r="AC66" s="617"/>
    </row>
    <row r="67" spans="2:36" ht="20.100000000000001" customHeight="1">
      <c r="B67" s="552" t="s">
        <v>1618</v>
      </c>
      <c r="C67" s="552"/>
      <c r="D67" s="552"/>
      <c r="E67" s="2676"/>
      <c r="F67" s="2677"/>
      <c r="G67" s="2677"/>
      <c r="H67" s="689" t="s">
        <v>1615</v>
      </c>
      <c r="I67" s="2676"/>
      <c r="J67" s="2677"/>
      <c r="K67" s="2677"/>
      <c r="L67" s="690" t="s">
        <v>961</v>
      </c>
      <c r="M67" s="2676"/>
      <c r="N67" s="2677"/>
      <c r="O67" s="2677"/>
      <c r="P67" s="689" t="s">
        <v>1615</v>
      </c>
      <c r="Q67" s="2676"/>
      <c r="R67" s="2677"/>
      <c r="S67" s="2677"/>
      <c r="T67" s="689" t="s">
        <v>1615</v>
      </c>
      <c r="AB67" s="617"/>
      <c r="AC67" s="617"/>
    </row>
    <row r="68" spans="2:36" ht="20.100000000000001" customHeight="1">
      <c r="B68" s="552" t="s">
        <v>1619</v>
      </c>
      <c r="C68" s="552"/>
      <c r="D68" s="552"/>
      <c r="E68" s="2676"/>
      <c r="F68" s="2677"/>
      <c r="G68" s="2677"/>
      <c r="H68" s="689" t="s">
        <v>1615</v>
      </c>
      <c r="I68" s="2676"/>
      <c r="J68" s="2677"/>
      <c r="K68" s="2677"/>
      <c r="L68" s="690" t="s">
        <v>961</v>
      </c>
      <c r="M68" s="2676"/>
      <c r="N68" s="2677"/>
      <c r="O68" s="2677"/>
      <c r="P68" s="689" t="s">
        <v>1615</v>
      </c>
      <c r="Q68" s="2676"/>
      <c r="R68" s="2677"/>
      <c r="S68" s="2677"/>
      <c r="T68" s="689" t="s">
        <v>1615</v>
      </c>
      <c r="AB68" s="617"/>
      <c r="AC68" s="617"/>
    </row>
    <row r="69" spans="2:36" ht="20.100000000000001" customHeight="1">
      <c r="B69" s="552" t="s">
        <v>1620</v>
      </c>
      <c r="C69" s="552"/>
      <c r="D69" s="552"/>
      <c r="E69" s="2676"/>
      <c r="F69" s="2677"/>
      <c r="G69" s="2677"/>
      <c r="H69" s="689" t="s">
        <v>1615</v>
      </c>
      <c r="I69" s="2676"/>
      <c r="J69" s="2677"/>
      <c r="K69" s="2677"/>
      <c r="L69" s="690" t="s">
        <v>961</v>
      </c>
      <c r="M69" s="2676"/>
      <c r="N69" s="2677"/>
      <c r="O69" s="2677"/>
      <c r="P69" s="689" t="s">
        <v>1615</v>
      </c>
      <c r="Q69" s="2676"/>
      <c r="R69" s="2677"/>
      <c r="S69" s="2677"/>
      <c r="T69" s="689" t="s">
        <v>1615</v>
      </c>
      <c r="AB69" s="617"/>
      <c r="AC69" s="617"/>
    </row>
    <row r="70" spans="2:36" ht="20.100000000000001" customHeight="1">
      <c r="B70" s="552" t="s">
        <v>1621</v>
      </c>
      <c r="C70" s="552"/>
      <c r="D70" s="552"/>
      <c r="E70" s="2676"/>
      <c r="F70" s="2677"/>
      <c r="G70" s="2677"/>
      <c r="H70" s="689" t="s">
        <v>1615</v>
      </c>
      <c r="I70" s="2676"/>
      <c r="J70" s="2677"/>
      <c r="K70" s="2677"/>
      <c r="L70" s="690" t="s">
        <v>961</v>
      </c>
      <c r="M70" s="2676"/>
      <c r="N70" s="2677"/>
      <c r="O70" s="2677"/>
      <c r="P70" s="689" t="s">
        <v>1615</v>
      </c>
      <c r="Q70" s="2676"/>
      <c r="R70" s="2677"/>
      <c r="S70" s="2677"/>
      <c r="T70" s="689" t="s">
        <v>1615</v>
      </c>
      <c r="AB70" s="617"/>
      <c r="AC70" s="617"/>
    </row>
    <row r="71" spans="2:36" ht="20.100000000000001" customHeight="1">
      <c r="B71" s="552" t="s">
        <v>1622</v>
      </c>
      <c r="C71" s="552"/>
      <c r="D71" s="552"/>
      <c r="E71" s="2676"/>
      <c r="F71" s="2677"/>
      <c r="G71" s="2677"/>
      <c r="H71" s="689" t="s">
        <v>1615</v>
      </c>
      <c r="I71" s="2676"/>
      <c r="J71" s="2677"/>
      <c r="K71" s="2677"/>
      <c r="L71" s="690" t="s">
        <v>961</v>
      </c>
      <c r="M71" s="2676"/>
      <c r="N71" s="2677"/>
      <c r="O71" s="2677"/>
      <c r="P71" s="689" t="s">
        <v>1615</v>
      </c>
      <c r="Q71" s="2676"/>
      <c r="R71" s="2677"/>
      <c r="S71" s="2677"/>
      <c r="T71" s="689" t="s">
        <v>1615</v>
      </c>
      <c r="AB71" s="617"/>
      <c r="AC71" s="617"/>
    </row>
    <row r="72" spans="2:36" ht="20.100000000000001" customHeight="1">
      <c r="B72" s="552" t="s">
        <v>1623</v>
      </c>
      <c r="C72" s="552"/>
      <c r="D72" s="552"/>
      <c r="E72" s="2676"/>
      <c r="F72" s="2677"/>
      <c r="G72" s="2677"/>
      <c r="H72" s="689" t="s">
        <v>1615</v>
      </c>
      <c r="I72" s="2676"/>
      <c r="J72" s="2677"/>
      <c r="K72" s="2677"/>
      <c r="L72" s="690" t="s">
        <v>961</v>
      </c>
      <c r="M72" s="2676"/>
      <c r="N72" s="2677"/>
      <c r="O72" s="2677"/>
      <c r="P72" s="689" t="s">
        <v>1615</v>
      </c>
      <c r="Q72" s="2676"/>
      <c r="R72" s="2677"/>
      <c r="S72" s="2677"/>
      <c r="T72" s="689" t="s">
        <v>1615</v>
      </c>
      <c r="AB72" s="617"/>
      <c r="AC72" s="617"/>
    </row>
    <row r="73" spans="2:36" ht="20.100000000000001" customHeight="1">
      <c r="B73" s="552" t="s">
        <v>1624</v>
      </c>
      <c r="C73" s="552"/>
      <c r="D73" s="552"/>
      <c r="E73" s="2676"/>
      <c r="F73" s="2677"/>
      <c r="G73" s="2677"/>
      <c r="H73" s="689" t="s">
        <v>1615</v>
      </c>
      <c r="I73" s="2676"/>
      <c r="J73" s="2677"/>
      <c r="K73" s="2677"/>
      <c r="L73" s="690" t="s">
        <v>961</v>
      </c>
      <c r="M73" s="2676"/>
      <c r="N73" s="2677"/>
      <c r="O73" s="2677"/>
      <c r="P73" s="689" t="s">
        <v>1615</v>
      </c>
      <c r="Q73" s="2676"/>
      <c r="R73" s="2677"/>
      <c r="S73" s="2677"/>
      <c r="T73" s="689" t="s">
        <v>1615</v>
      </c>
      <c r="AB73" s="617"/>
      <c r="AC73" s="617"/>
    </row>
    <row r="74" spans="2:36" ht="20.100000000000001" customHeight="1">
      <c r="B74" s="552" t="s">
        <v>1625</v>
      </c>
      <c r="C74" s="552"/>
      <c r="D74" s="552"/>
      <c r="E74" s="2676"/>
      <c r="F74" s="2677"/>
      <c r="G74" s="2677"/>
      <c r="H74" s="689" t="s">
        <v>1615</v>
      </c>
      <c r="I74" s="2676"/>
      <c r="J74" s="2677"/>
      <c r="K74" s="2677"/>
      <c r="L74" s="690" t="s">
        <v>961</v>
      </c>
      <c r="M74" s="2676"/>
      <c r="N74" s="2677"/>
      <c r="O74" s="2677"/>
      <c r="P74" s="689" t="s">
        <v>1615</v>
      </c>
      <c r="Q74" s="2676"/>
      <c r="R74" s="2677"/>
      <c r="S74" s="2677"/>
      <c r="T74" s="689" t="s">
        <v>1615</v>
      </c>
      <c r="AB74" s="617"/>
      <c r="AC74" s="617"/>
    </row>
    <row r="75" spans="2:36" ht="20.100000000000001" customHeight="1">
      <c r="B75" s="552" t="s">
        <v>1626</v>
      </c>
      <c r="C75" s="552"/>
      <c r="D75" s="552"/>
      <c r="E75" s="2676"/>
      <c r="F75" s="2677"/>
      <c r="G75" s="2677"/>
      <c r="H75" s="689" t="s">
        <v>1615</v>
      </c>
      <c r="I75" s="2676"/>
      <c r="J75" s="2677"/>
      <c r="K75" s="2677"/>
      <c r="L75" s="690" t="s">
        <v>961</v>
      </c>
      <c r="M75" s="2676"/>
      <c r="N75" s="2677"/>
      <c r="O75" s="2677"/>
      <c r="P75" s="689" t="s">
        <v>1615</v>
      </c>
      <c r="Q75" s="2676"/>
      <c r="R75" s="2677"/>
      <c r="S75" s="2677"/>
      <c r="T75" s="689" t="s">
        <v>1615</v>
      </c>
      <c r="AB75" s="617"/>
      <c r="AC75" s="617"/>
    </row>
    <row r="76" spans="2:36" ht="20.100000000000001" customHeight="1">
      <c r="B76" s="691" t="s">
        <v>1627</v>
      </c>
      <c r="C76" s="544"/>
      <c r="D76" s="692"/>
      <c r="E76" s="2676"/>
      <c r="F76" s="2677"/>
      <c r="G76" s="2677"/>
      <c r="H76" s="689" t="s">
        <v>1615</v>
      </c>
      <c r="I76" s="2676"/>
      <c r="J76" s="2677"/>
      <c r="K76" s="2677"/>
      <c r="L76" s="690" t="s">
        <v>961</v>
      </c>
      <c r="M76" s="2676"/>
      <c r="N76" s="2677"/>
      <c r="O76" s="2677"/>
      <c r="P76" s="689" t="s">
        <v>1615</v>
      </c>
      <c r="Q76" s="2676"/>
      <c r="R76" s="2677"/>
      <c r="S76" s="2677"/>
      <c r="T76" s="689" t="s">
        <v>1615</v>
      </c>
      <c r="AB76" s="617"/>
      <c r="AC76" s="617"/>
    </row>
    <row r="77" spans="2:36" ht="20.100000000000001" customHeight="1">
      <c r="B77" s="478" t="s">
        <v>1628</v>
      </c>
      <c r="C77" s="479"/>
      <c r="D77" s="512"/>
      <c r="E77" s="2905"/>
      <c r="F77" s="2906"/>
      <c r="G77" s="2906"/>
      <c r="H77" s="693" t="s">
        <v>1615</v>
      </c>
      <c r="I77" s="2905"/>
      <c r="J77" s="2906"/>
      <c r="K77" s="2906"/>
      <c r="L77" s="694" t="s">
        <v>961</v>
      </c>
      <c r="M77" s="2905"/>
      <c r="N77" s="2906"/>
      <c r="O77" s="2906"/>
      <c r="P77" s="693" t="s">
        <v>1615</v>
      </c>
      <c r="Q77" s="2905"/>
      <c r="R77" s="2906"/>
      <c r="S77" s="2906"/>
      <c r="T77" s="693" t="s">
        <v>1615</v>
      </c>
      <c r="AB77" s="617"/>
      <c r="AC77" s="617"/>
    </row>
    <row r="78" spans="2:36" ht="20.100000000000001" customHeight="1">
      <c r="B78" s="695" t="s">
        <v>1629</v>
      </c>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row>
    <row r="79" spans="2:36" ht="20.100000000000001" customHeight="1">
      <c r="B79" s="480"/>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row>
    <row r="80" spans="2:36" ht="20.100000000000001" customHeight="1">
      <c r="B80" s="443" t="s">
        <v>1630</v>
      </c>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row>
    <row r="81" spans="1:36" s="481" customFormat="1" ht="14.1" customHeight="1">
      <c r="A81" s="480"/>
      <c r="B81" s="443" t="s">
        <v>1631</v>
      </c>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row>
    <row r="82" spans="1:36" s="481" customFormat="1" ht="20.100000000000001" customHeight="1">
      <c r="A82" s="480"/>
      <c r="B82" s="447" t="s">
        <v>954</v>
      </c>
      <c r="C82" s="448"/>
      <c r="D82" s="448"/>
      <c r="E82" s="448"/>
      <c r="F82" s="453"/>
      <c r="G82" s="447" t="s">
        <v>1263</v>
      </c>
      <c r="H82" s="448"/>
      <c r="I82" s="448"/>
      <c r="J82" s="448"/>
      <c r="K82" s="448"/>
      <c r="L82" s="448"/>
      <c r="M82" s="448"/>
      <c r="N82" s="448"/>
      <c r="O82" s="448"/>
      <c r="P82" s="448"/>
      <c r="Q82" s="448"/>
      <c r="R82" s="448"/>
      <c r="S82" s="448"/>
      <c r="T82" s="448"/>
      <c r="U82" s="453"/>
      <c r="V82" s="447" t="s">
        <v>1264</v>
      </c>
      <c r="W82" s="448"/>
      <c r="X82" s="448"/>
      <c r="Y82" s="448"/>
      <c r="Z82" s="448"/>
      <c r="AA82" s="448"/>
      <c r="AB82" s="448"/>
      <c r="AC82" s="448"/>
      <c r="AD82" s="448"/>
      <c r="AE82" s="448"/>
      <c r="AF82" s="448"/>
      <c r="AG82" s="448"/>
      <c r="AH82" s="448"/>
      <c r="AI82" s="448"/>
      <c r="AJ82" s="453"/>
    </row>
    <row r="83" spans="1:36" s="445" customFormat="1" ht="20.100000000000001" customHeight="1">
      <c r="A83" s="443"/>
      <c r="B83" s="2668"/>
      <c r="C83" s="2472"/>
      <c r="D83" s="2472"/>
      <c r="E83" s="2472"/>
      <c r="F83" s="2468"/>
      <c r="G83" s="594" t="s">
        <v>1265</v>
      </c>
      <c r="H83" s="555"/>
      <c r="I83" s="555"/>
      <c r="J83" s="555"/>
      <c r="K83" s="555"/>
      <c r="L83" s="555"/>
      <c r="M83" s="555"/>
      <c r="N83" s="555"/>
      <c r="O83" s="555"/>
      <c r="P83" s="555"/>
      <c r="Q83" s="555"/>
      <c r="R83" s="555"/>
      <c r="S83" s="555"/>
      <c r="T83" s="555"/>
      <c r="U83" s="556"/>
      <c r="V83" s="2583"/>
      <c r="W83" s="2584"/>
      <c r="X83" s="2584"/>
      <c r="Y83" s="2584"/>
      <c r="Z83" s="2584"/>
      <c r="AA83" s="2584"/>
      <c r="AB83" s="2584"/>
      <c r="AC83" s="2584"/>
      <c r="AD83" s="2584"/>
      <c r="AE83" s="2584"/>
      <c r="AF83" s="2584"/>
      <c r="AG83" s="2584"/>
      <c r="AH83" s="2584"/>
      <c r="AI83" s="2584"/>
      <c r="AJ83" s="2585"/>
    </row>
    <row r="84" spans="1:36" s="445" customFormat="1" ht="20.100000000000001" customHeight="1">
      <c r="A84" s="443"/>
      <c r="B84" s="2531"/>
      <c r="C84" s="2736"/>
      <c r="D84" s="2736"/>
      <c r="E84" s="2736"/>
      <c r="F84" s="2667"/>
      <c r="G84" s="577"/>
      <c r="H84" s="500"/>
      <c r="I84" s="500"/>
      <c r="J84" s="500"/>
      <c r="K84" s="500"/>
      <c r="L84" s="500"/>
      <c r="M84" s="500"/>
      <c r="N84" s="500"/>
      <c r="O84" s="500"/>
      <c r="P84" s="500"/>
      <c r="Q84" s="500"/>
      <c r="R84" s="500"/>
      <c r="S84" s="500"/>
      <c r="T84" s="500"/>
      <c r="U84" s="576"/>
      <c r="V84" s="2626"/>
      <c r="W84" s="2627"/>
      <c r="X84" s="2627"/>
      <c r="Y84" s="2627"/>
      <c r="Z84" s="2627"/>
      <c r="AA84" s="2627"/>
      <c r="AB84" s="2627"/>
      <c r="AC84" s="2627"/>
      <c r="AD84" s="2627"/>
      <c r="AE84" s="2627"/>
      <c r="AF84" s="2627"/>
      <c r="AG84" s="2627"/>
      <c r="AH84" s="2627"/>
      <c r="AI84" s="2627"/>
      <c r="AJ84" s="2628"/>
    </row>
    <row r="85" spans="1:36" s="454" customFormat="1" ht="20.100000000000001" customHeight="1">
      <c r="A85" s="446"/>
      <c r="B85" s="2531"/>
      <c r="C85" s="2736"/>
      <c r="D85" s="2736"/>
      <c r="E85" s="2736"/>
      <c r="F85" s="2667"/>
      <c r="G85" s="577" t="s">
        <v>1266</v>
      </c>
      <c r="H85" s="500"/>
      <c r="I85" s="500"/>
      <c r="J85" s="500"/>
      <c r="K85" s="500"/>
      <c r="L85" s="500"/>
      <c r="M85" s="500"/>
      <c r="N85" s="500"/>
      <c r="O85" s="500"/>
      <c r="P85" s="500"/>
      <c r="Q85" s="500"/>
      <c r="R85" s="500"/>
      <c r="S85" s="500"/>
      <c r="T85" s="500"/>
      <c r="U85" s="576"/>
      <c r="V85" s="2626"/>
      <c r="W85" s="2627"/>
      <c r="X85" s="2627"/>
      <c r="Y85" s="2627"/>
      <c r="Z85" s="2627"/>
      <c r="AA85" s="2627"/>
      <c r="AB85" s="2627"/>
      <c r="AC85" s="2627"/>
      <c r="AD85" s="2627"/>
      <c r="AE85" s="2627"/>
      <c r="AF85" s="2627"/>
      <c r="AG85" s="2627"/>
      <c r="AH85" s="2627"/>
      <c r="AI85" s="2627"/>
      <c r="AJ85" s="2628"/>
    </row>
    <row r="86" spans="1:36" s="454" customFormat="1" ht="14.1" customHeight="1">
      <c r="A86" s="446"/>
      <c r="B86" s="2669"/>
      <c r="C86" s="2473"/>
      <c r="D86" s="2473"/>
      <c r="E86" s="2473"/>
      <c r="F86" s="2469"/>
      <c r="G86" s="596"/>
      <c r="H86" s="597"/>
      <c r="I86" s="597"/>
      <c r="J86" s="597"/>
      <c r="K86" s="597"/>
      <c r="L86" s="597"/>
      <c r="M86" s="597"/>
      <c r="N86" s="597"/>
      <c r="O86" s="597"/>
      <c r="P86" s="597"/>
      <c r="Q86" s="597"/>
      <c r="R86" s="597"/>
      <c r="S86" s="597"/>
      <c r="T86" s="597"/>
      <c r="U86" s="598"/>
      <c r="V86" s="2586"/>
      <c r="W86" s="2587"/>
      <c r="X86" s="2587"/>
      <c r="Y86" s="2587"/>
      <c r="Z86" s="2587"/>
      <c r="AA86" s="2587"/>
      <c r="AB86" s="2587"/>
      <c r="AC86" s="2587"/>
      <c r="AD86" s="2587"/>
      <c r="AE86" s="2587"/>
      <c r="AF86" s="2587"/>
      <c r="AG86" s="2587"/>
      <c r="AH86" s="2587"/>
      <c r="AI86" s="2587"/>
      <c r="AJ86" s="2588"/>
    </row>
    <row r="87" spans="1:36" s="454" customFormat="1" ht="26.1" customHeight="1">
      <c r="A87" s="446"/>
      <c r="B87" s="696" t="s">
        <v>1267</v>
      </c>
      <c r="C87" s="480"/>
      <c r="D87" s="480"/>
      <c r="E87" s="480"/>
      <c r="F87" s="480"/>
      <c r="G87" s="480"/>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row>
    <row r="88" spans="1:36" s="454" customFormat="1" ht="14.1" customHeight="1">
      <c r="A88" s="446"/>
      <c r="B88" s="467"/>
      <c r="C88" s="467"/>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row>
    <row r="89" spans="1:36" s="454" customFormat="1" ht="26.1" customHeight="1">
      <c r="A89" s="446"/>
      <c r="B89" s="443" t="s">
        <v>1632</v>
      </c>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row>
    <row r="90" spans="1:36" s="481" customFormat="1" ht="14.1" customHeight="1">
      <c r="A90" s="480"/>
      <c r="B90" s="447" t="s">
        <v>954</v>
      </c>
      <c r="C90" s="448"/>
      <c r="D90" s="448"/>
      <c r="E90" s="448"/>
      <c r="F90" s="453"/>
      <c r="G90" s="447" t="s">
        <v>1263</v>
      </c>
      <c r="H90" s="448"/>
      <c r="I90" s="448"/>
      <c r="J90" s="448"/>
      <c r="K90" s="448"/>
      <c r="L90" s="448"/>
      <c r="M90" s="448"/>
      <c r="N90" s="448"/>
      <c r="O90" s="448"/>
      <c r="P90" s="448"/>
      <c r="Q90" s="448"/>
      <c r="R90" s="448"/>
      <c r="S90" s="448"/>
      <c r="T90" s="448"/>
      <c r="U90" s="453"/>
      <c r="V90" s="447" t="s">
        <v>1264</v>
      </c>
      <c r="W90" s="448"/>
      <c r="X90" s="448"/>
      <c r="Y90" s="448"/>
      <c r="Z90" s="448"/>
      <c r="AA90" s="448"/>
      <c r="AB90" s="448"/>
      <c r="AC90" s="448"/>
      <c r="AD90" s="448"/>
      <c r="AE90" s="448"/>
      <c r="AF90" s="448"/>
      <c r="AG90" s="448"/>
      <c r="AH90" s="448"/>
      <c r="AI90" s="448"/>
      <c r="AJ90" s="453"/>
    </row>
    <row r="91" spans="1:36" ht="18" customHeight="1">
      <c r="B91" s="2668"/>
      <c r="C91" s="2472"/>
      <c r="D91" s="2472"/>
      <c r="E91" s="2472"/>
      <c r="F91" s="2468"/>
      <c r="G91" s="594" t="s">
        <v>1265</v>
      </c>
      <c r="H91" s="555"/>
      <c r="I91" s="555"/>
      <c r="J91" s="555"/>
      <c r="K91" s="555"/>
      <c r="L91" s="555"/>
      <c r="M91" s="555"/>
      <c r="N91" s="555"/>
      <c r="O91" s="555"/>
      <c r="P91" s="555"/>
      <c r="Q91" s="555"/>
      <c r="R91" s="555"/>
      <c r="S91" s="555"/>
      <c r="T91" s="555"/>
      <c r="U91" s="556"/>
      <c r="V91" s="2583"/>
      <c r="W91" s="2584"/>
      <c r="X91" s="2584"/>
      <c r="Y91" s="2584"/>
      <c r="Z91" s="2584"/>
      <c r="AA91" s="2584"/>
      <c r="AB91" s="2584"/>
      <c r="AC91" s="2584"/>
      <c r="AD91" s="2584"/>
      <c r="AE91" s="2584"/>
      <c r="AF91" s="2584"/>
      <c r="AG91" s="2584"/>
      <c r="AH91" s="2584"/>
      <c r="AI91" s="2584"/>
      <c r="AJ91" s="2585"/>
    </row>
    <row r="92" spans="1:36" ht="20.100000000000001" customHeight="1">
      <c r="B92" s="2531"/>
      <c r="C92" s="2736"/>
      <c r="D92" s="2736"/>
      <c r="E92" s="2736"/>
      <c r="F92" s="2667"/>
      <c r="G92" s="577"/>
      <c r="H92" s="500"/>
      <c r="I92" s="500"/>
      <c r="J92" s="500"/>
      <c r="K92" s="500"/>
      <c r="L92" s="500"/>
      <c r="M92" s="500"/>
      <c r="N92" s="500"/>
      <c r="O92" s="500"/>
      <c r="P92" s="500"/>
      <c r="Q92" s="500"/>
      <c r="R92" s="500"/>
      <c r="S92" s="500"/>
      <c r="T92" s="500"/>
      <c r="U92" s="576"/>
      <c r="V92" s="2626"/>
      <c r="W92" s="2627"/>
      <c r="X92" s="2627"/>
      <c r="Y92" s="2627"/>
      <c r="Z92" s="2627"/>
      <c r="AA92" s="2627"/>
      <c r="AB92" s="2627"/>
      <c r="AC92" s="2627"/>
      <c r="AD92" s="2627"/>
      <c r="AE92" s="2627"/>
      <c r="AF92" s="2627"/>
      <c r="AG92" s="2627"/>
      <c r="AH92" s="2627"/>
      <c r="AI92" s="2627"/>
      <c r="AJ92" s="2628"/>
    </row>
    <row r="93" spans="1:36" s="454" customFormat="1" ht="20.100000000000001" customHeight="1">
      <c r="A93" s="446"/>
      <c r="B93" s="2531"/>
      <c r="C93" s="2736"/>
      <c r="D93" s="2736"/>
      <c r="E93" s="2736"/>
      <c r="F93" s="2667"/>
      <c r="G93" s="577" t="s">
        <v>1266</v>
      </c>
      <c r="H93" s="500"/>
      <c r="I93" s="500"/>
      <c r="J93" s="500"/>
      <c r="K93" s="500"/>
      <c r="L93" s="500"/>
      <c r="M93" s="500"/>
      <c r="N93" s="500"/>
      <c r="O93" s="500"/>
      <c r="P93" s="500"/>
      <c r="Q93" s="500"/>
      <c r="R93" s="500"/>
      <c r="S93" s="500"/>
      <c r="T93" s="500"/>
      <c r="U93" s="576"/>
      <c r="V93" s="2626"/>
      <c r="W93" s="2627"/>
      <c r="X93" s="2627"/>
      <c r="Y93" s="2627"/>
      <c r="Z93" s="2627"/>
      <c r="AA93" s="2627"/>
      <c r="AB93" s="2627"/>
      <c r="AC93" s="2627"/>
      <c r="AD93" s="2627"/>
      <c r="AE93" s="2627"/>
      <c r="AF93" s="2627"/>
      <c r="AG93" s="2627"/>
      <c r="AH93" s="2627"/>
      <c r="AI93" s="2627"/>
      <c r="AJ93" s="2628"/>
    </row>
    <row r="94" spans="1:36" s="454" customFormat="1" ht="14.1" customHeight="1">
      <c r="A94" s="446"/>
      <c r="B94" s="2669"/>
      <c r="C94" s="2473"/>
      <c r="D94" s="2473"/>
      <c r="E94" s="2473"/>
      <c r="F94" s="2469"/>
      <c r="G94" s="596"/>
      <c r="H94" s="597"/>
      <c r="I94" s="597"/>
      <c r="J94" s="597"/>
      <c r="K94" s="597"/>
      <c r="L94" s="597"/>
      <c r="M94" s="597"/>
      <c r="N94" s="597"/>
      <c r="O94" s="597"/>
      <c r="P94" s="597"/>
      <c r="Q94" s="597"/>
      <c r="R94" s="597"/>
      <c r="S94" s="597"/>
      <c r="T94" s="597"/>
      <c r="U94" s="598"/>
      <c r="V94" s="2586"/>
      <c r="W94" s="2587"/>
      <c r="X94" s="2587"/>
      <c r="Y94" s="2587"/>
      <c r="Z94" s="2587"/>
      <c r="AA94" s="2587"/>
      <c r="AB94" s="2587"/>
      <c r="AC94" s="2587"/>
      <c r="AD94" s="2587"/>
      <c r="AE94" s="2587"/>
      <c r="AF94" s="2587"/>
      <c r="AG94" s="2587"/>
      <c r="AH94" s="2587"/>
      <c r="AI94" s="2587"/>
      <c r="AJ94" s="2588"/>
    </row>
    <row r="95" spans="1:36" s="454" customFormat="1" ht="26.1" customHeight="1">
      <c r="A95" s="446"/>
      <c r="B95" s="696" t="s">
        <v>1267</v>
      </c>
      <c r="C95" s="480"/>
      <c r="D95" s="480"/>
      <c r="E95" s="480"/>
      <c r="F95" s="480"/>
      <c r="G95" s="480"/>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row>
    <row r="96" spans="1:36" s="454" customFormat="1" ht="14.1" customHeight="1">
      <c r="A96" s="446"/>
      <c r="B96" s="467"/>
      <c r="C96" s="467"/>
      <c r="D96" s="467"/>
      <c r="E96" s="467"/>
      <c r="F96" s="467"/>
      <c r="G96" s="467"/>
      <c r="H96" s="467"/>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row>
    <row r="97" spans="1:36" s="454" customFormat="1" ht="26.1" customHeight="1">
      <c r="A97" s="446"/>
      <c r="B97" s="591" t="s">
        <v>948</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row>
    <row r="98" spans="1:36" s="454" customFormat="1" ht="14.1" customHeight="1">
      <c r="A98" s="500"/>
      <c r="B98" s="591" t="s">
        <v>1633</v>
      </c>
      <c r="C98" s="674"/>
      <c r="D98" s="674"/>
      <c r="E98" s="674"/>
      <c r="F98" s="674"/>
      <c r="G98" s="674"/>
      <c r="H98" s="674"/>
      <c r="I98" s="674"/>
      <c r="J98" s="674"/>
      <c r="K98" s="674"/>
      <c r="L98" s="674"/>
      <c r="M98" s="674"/>
      <c r="N98" s="674"/>
      <c r="O98" s="674"/>
      <c r="P98" s="674"/>
      <c r="Q98" s="674"/>
      <c r="R98" s="674"/>
      <c r="S98" s="674"/>
      <c r="T98" s="674"/>
      <c r="U98" s="674"/>
      <c r="V98" s="674"/>
      <c r="W98" s="674"/>
      <c r="X98" s="674"/>
      <c r="Y98" s="674"/>
      <c r="Z98" s="674"/>
      <c r="AA98" s="674"/>
      <c r="AB98" s="674"/>
      <c r="AC98" s="791" t="s">
        <v>1634</v>
      </c>
      <c r="AD98" s="2904" t="s">
        <v>478</v>
      </c>
      <c r="AE98" s="2904"/>
      <c r="AF98" s="2904"/>
      <c r="AG98" s="2904"/>
      <c r="AH98" s="2904"/>
      <c r="AI98" s="791" t="s">
        <v>1635</v>
      </c>
      <c r="AJ98" s="697"/>
    </row>
    <row r="99" spans="1:36" s="454" customFormat="1" ht="14.1" customHeight="1">
      <c r="A99" s="500"/>
      <c r="C99" s="591" t="s">
        <v>1636</v>
      </c>
      <c r="D99" s="674"/>
      <c r="E99" s="674"/>
      <c r="F99" s="674"/>
      <c r="G99" s="674"/>
      <c r="H99" s="674"/>
      <c r="I99" s="674"/>
      <c r="J99" s="674"/>
      <c r="K99" s="674"/>
      <c r="L99" s="674"/>
      <c r="M99" s="674"/>
      <c r="N99" s="674"/>
      <c r="O99" s="674"/>
      <c r="P99" s="674"/>
      <c r="Q99" s="674"/>
      <c r="R99" s="674"/>
      <c r="S99" s="674"/>
      <c r="T99" s="674"/>
      <c r="U99" s="674"/>
      <c r="V99" s="674"/>
      <c r="W99" s="674"/>
      <c r="X99" s="674"/>
      <c r="Y99" s="674"/>
      <c r="Z99" s="674"/>
      <c r="AA99" s="674"/>
      <c r="AB99" s="674"/>
      <c r="AC99" s="791"/>
      <c r="AD99" s="792"/>
      <c r="AE99" s="792"/>
      <c r="AF99" s="792"/>
      <c r="AG99" s="792"/>
      <c r="AH99" s="792"/>
      <c r="AI99" s="791"/>
      <c r="AJ99" s="697"/>
    </row>
    <row r="100" spans="1:36" s="454" customFormat="1" ht="14.1" customHeight="1">
      <c r="A100" s="500"/>
      <c r="C100" s="591" t="s">
        <v>1637</v>
      </c>
      <c r="D100" s="674"/>
      <c r="E100" s="674"/>
      <c r="F100" s="674"/>
      <c r="G100" s="674"/>
      <c r="H100" s="674"/>
      <c r="I100" s="674"/>
      <c r="J100" s="674"/>
      <c r="K100" s="674"/>
      <c r="L100" s="674"/>
      <c r="M100" s="674"/>
      <c r="N100" s="674"/>
      <c r="O100" s="674"/>
      <c r="P100" s="674"/>
      <c r="Q100" s="674"/>
      <c r="R100" s="674"/>
      <c r="S100" s="674"/>
      <c r="T100" s="674"/>
      <c r="U100" s="674"/>
      <c r="V100" s="674"/>
      <c r="W100" s="674"/>
      <c r="X100" s="674"/>
      <c r="Y100" s="674"/>
      <c r="Z100" s="674"/>
      <c r="AA100" s="674"/>
      <c r="AB100" s="674"/>
      <c r="AC100" s="791"/>
      <c r="AD100" s="792"/>
      <c r="AE100" s="792"/>
      <c r="AF100" s="792"/>
      <c r="AG100" s="792"/>
      <c r="AH100" s="792"/>
      <c r="AI100" s="791"/>
      <c r="AJ100" s="697"/>
    </row>
    <row r="101" spans="1:36" s="454" customFormat="1" ht="14.1" customHeight="1">
      <c r="A101" s="500"/>
      <c r="C101" s="591" t="s">
        <v>1638</v>
      </c>
      <c r="D101" s="674"/>
      <c r="E101" s="674"/>
      <c r="F101" s="674"/>
      <c r="G101" s="674"/>
      <c r="H101" s="674"/>
      <c r="I101" s="674"/>
      <c r="J101" s="674"/>
      <c r="K101" s="674"/>
      <c r="L101" s="674"/>
      <c r="M101" s="674"/>
      <c r="N101" s="674"/>
      <c r="O101" s="674"/>
      <c r="P101" s="674"/>
      <c r="Q101" s="674"/>
      <c r="R101" s="674"/>
      <c r="S101" s="674"/>
      <c r="T101" s="674"/>
      <c r="U101" s="674"/>
      <c r="V101" s="674"/>
      <c r="W101" s="674"/>
      <c r="X101" s="674"/>
      <c r="Y101" s="674"/>
      <c r="Z101" s="674"/>
      <c r="AA101" s="674"/>
      <c r="AB101" s="674"/>
      <c r="AC101" s="791"/>
      <c r="AD101" s="792"/>
      <c r="AE101" s="792"/>
      <c r="AF101" s="792"/>
      <c r="AG101" s="792"/>
      <c r="AH101" s="792"/>
      <c r="AI101" s="791"/>
      <c r="AJ101" s="697"/>
    </row>
    <row r="102" spans="1:36" s="481" customFormat="1" ht="14.1" customHeight="1">
      <c r="A102" s="531"/>
      <c r="B102" s="674" t="s">
        <v>1639</v>
      </c>
      <c r="C102" s="674"/>
      <c r="D102" s="674"/>
      <c r="E102" s="674"/>
      <c r="F102" s="674"/>
      <c r="G102" s="674"/>
      <c r="H102" s="674"/>
      <c r="I102" s="674"/>
      <c r="J102" s="674"/>
      <c r="K102" s="674"/>
      <c r="L102" s="674"/>
      <c r="M102" s="674"/>
      <c r="N102" s="674"/>
      <c r="O102" s="674"/>
      <c r="P102" s="674"/>
      <c r="Q102" s="674"/>
      <c r="R102" s="674"/>
      <c r="S102" s="674"/>
      <c r="T102" s="674"/>
      <c r="U102" s="674"/>
      <c r="V102" s="674"/>
      <c r="W102" s="674"/>
      <c r="X102" s="674"/>
      <c r="Y102" s="674"/>
      <c r="Z102" s="674"/>
      <c r="AA102" s="674"/>
      <c r="AB102" s="674"/>
      <c r="AC102" s="791" t="s">
        <v>1634</v>
      </c>
      <c r="AD102" s="2904" t="s">
        <v>478</v>
      </c>
      <c r="AE102" s="2904"/>
      <c r="AF102" s="2904"/>
      <c r="AG102" s="2904"/>
      <c r="AH102" s="2904"/>
      <c r="AI102" s="791" t="s">
        <v>1635</v>
      </c>
      <c r="AJ102" s="697"/>
    </row>
    <row r="103" spans="1:36" s="481" customFormat="1" ht="14.1" customHeight="1">
      <c r="A103" s="531"/>
      <c r="B103" s="674"/>
      <c r="C103" s="674" t="s">
        <v>1640</v>
      </c>
      <c r="D103" s="674"/>
      <c r="E103" s="674"/>
      <c r="F103" s="674"/>
      <c r="G103" s="674"/>
      <c r="H103" s="674"/>
      <c r="I103" s="674"/>
      <c r="J103" s="674"/>
      <c r="K103" s="674"/>
      <c r="L103" s="674"/>
      <c r="M103" s="674"/>
      <c r="N103" s="674"/>
      <c r="O103" s="674"/>
      <c r="P103" s="674"/>
      <c r="Q103" s="674"/>
      <c r="R103" s="674"/>
      <c r="S103" s="674"/>
      <c r="T103" s="674"/>
      <c r="U103" s="674"/>
      <c r="V103" s="674"/>
      <c r="W103" s="674"/>
      <c r="X103" s="674"/>
      <c r="Y103" s="674"/>
      <c r="Z103" s="674"/>
      <c r="AA103" s="674"/>
      <c r="AB103" s="674"/>
      <c r="AC103" s="791"/>
      <c r="AD103" s="792"/>
      <c r="AE103" s="792"/>
      <c r="AF103" s="792"/>
      <c r="AG103" s="792"/>
      <c r="AH103" s="792"/>
      <c r="AI103" s="791"/>
      <c r="AJ103" s="697"/>
    </row>
    <row r="104" spans="1:36" ht="18" customHeight="1">
      <c r="A104" s="499"/>
      <c r="B104" s="674" t="s">
        <v>1641</v>
      </c>
      <c r="C104" s="674"/>
      <c r="D104" s="674"/>
      <c r="E104" s="674"/>
      <c r="F104" s="674"/>
      <c r="G104" s="674"/>
      <c r="H104" s="674"/>
      <c r="I104" s="674"/>
      <c r="J104" s="674"/>
      <c r="K104" s="674"/>
      <c r="L104" s="674"/>
      <c r="M104" s="674"/>
      <c r="N104" s="674"/>
      <c r="O104" s="674"/>
      <c r="P104" s="674"/>
      <c r="Q104" s="674"/>
      <c r="R104" s="674"/>
      <c r="S104" s="674"/>
      <c r="T104" s="674"/>
      <c r="U104" s="674"/>
      <c r="V104" s="674"/>
      <c r="W104" s="674"/>
      <c r="X104" s="674"/>
      <c r="Y104" s="674"/>
      <c r="Z104" s="674"/>
      <c r="AA104" s="674"/>
      <c r="AB104" s="674"/>
      <c r="AC104" s="791" t="s">
        <v>1634</v>
      </c>
      <c r="AD104" s="2904" t="s">
        <v>478</v>
      </c>
      <c r="AE104" s="2904"/>
      <c r="AF104" s="2904"/>
      <c r="AG104" s="2904"/>
      <c r="AH104" s="2904"/>
      <c r="AI104" s="791" t="s">
        <v>1635</v>
      </c>
      <c r="AJ104" s="698"/>
    </row>
    <row r="105" spans="1:36" ht="20.100000000000001" customHeight="1">
      <c r="A105" s="499"/>
      <c r="B105" s="674" t="s">
        <v>1642</v>
      </c>
      <c r="C105" s="674"/>
      <c r="D105" s="674"/>
      <c r="E105" s="674"/>
      <c r="F105" s="674"/>
      <c r="G105" s="674"/>
      <c r="H105" s="674"/>
      <c r="I105" s="674"/>
      <c r="J105" s="674"/>
      <c r="K105" s="674"/>
      <c r="L105" s="674"/>
      <c r="M105" s="674"/>
      <c r="N105" s="674"/>
      <c r="O105" s="674"/>
      <c r="P105" s="674"/>
      <c r="Q105" s="674"/>
      <c r="R105" s="674"/>
      <c r="S105" s="674"/>
      <c r="T105" s="674"/>
      <c r="U105" s="674"/>
      <c r="V105" s="674"/>
      <c r="W105" s="674"/>
      <c r="X105" s="674"/>
      <c r="Y105" s="674"/>
      <c r="Z105" s="674"/>
      <c r="AA105" s="674"/>
      <c r="AB105" s="674"/>
      <c r="AC105" s="791" t="s">
        <v>1634</v>
      </c>
      <c r="AD105" s="2904" t="s">
        <v>478</v>
      </c>
      <c r="AE105" s="2904"/>
      <c r="AF105" s="2904"/>
      <c r="AG105" s="2904"/>
      <c r="AH105" s="2904"/>
      <c r="AI105" s="791" t="s">
        <v>1635</v>
      </c>
      <c r="AJ105" s="600"/>
    </row>
    <row r="106" spans="1:36" s="454" customFormat="1" ht="14.1" customHeight="1">
      <c r="A106" s="500"/>
      <c r="B106" s="454" t="s">
        <v>1643</v>
      </c>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791" t="s">
        <v>1634</v>
      </c>
      <c r="AD106" s="2904" t="s">
        <v>478</v>
      </c>
      <c r="AE106" s="2904"/>
      <c r="AF106" s="2904"/>
      <c r="AG106" s="2904"/>
      <c r="AH106" s="2904"/>
      <c r="AI106" s="791" t="s">
        <v>1635</v>
      </c>
      <c r="AJ106" s="697"/>
    </row>
    <row r="107" spans="1:36" s="454" customFormat="1" ht="14.1" customHeight="1">
      <c r="A107" s="500"/>
      <c r="C107" s="674" t="s">
        <v>1644</v>
      </c>
      <c r="D107" s="674"/>
      <c r="E107" s="674"/>
      <c r="F107" s="674"/>
      <c r="G107" s="674"/>
      <c r="H107" s="674"/>
      <c r="I107" s="674"/>
      <c r="J107" s="674"/>
      <c r="K107" s="674"/>
      <c r="L107" s="674"/>
      <c r="M107" s="674"/>
      <c r="N107" s="674"/>
      <c r="O107" s="674"/>
      <c r="P107" s="674"/>
      <c r="Q107" s="674"/>
      <c r="R107" s="674"/>
      <c r="S107" s="674"/>
      <c r="T107" s="674"/>
      <c r="U107" s="674"/>
      <c r="V107" s="674"/>
      <c r="W107" s="674"/>
      <c r="X107" s="674"/>
      <c r="Y107" s="674"/>
      <c r="Z107" s="674"/>
      <c r="AA107" s="674"/>
      <c r="AB107" s="674"/>
      <c r="AC107" s="791"/>
      <c r="AD107" s="792"/>
      <c r="AE107" s="792"/>
      <c r="AF107" s="792"/>
      <c r="AG107" s="792"/>
      <c r="AH107" s="792"/>
      <c r="AI107" s="791"/>
      <c r="AJ107" s="697"/>
    </row>
    <row r="108" spans="1:36" s="454" customFormat="1" ht="20.100000000000001" customHeight="1">
      <c r="A108" s="500"/>
      <c r="B108" s="674" t="s">
        <v>1645</v>
      </c>
      <c r="C108" s="674"/>
      <c r="D108" s="674"/>
      <c r="E108" s="674"/>
      <c r="F108" s="674"/>
      <c r="G108" s="674"/>
      <c r="H108" s="674"/>
      <c r="I108" s="674"/>
      <c r="J108" s="674"/>
      <c r="K108" s="674"/>
      <c r="L108" s="674"/>
      <c r="M108" s="674"/>
      <c r="N108" s="674"/>
      <c r="O108" s="674"/>
      <c r="P108" s="674"/>
      <c r="Q108" s="674"/>
      <c r="R108" s="674"/>
      <c r="S108" s="674"/>
      <c r="T108" s="674"/>
      <c r="U108" s="674"/>
      <c r="V108" s="674"/>
      <c r="W108" s="674"/>
      <c r="X108" s="674"/>
      <c r="Y108" s="674"/>
      <c r="Z108" s="674"/>
      <c r="AA108" s="674"/>
      <c r="AB108" s="674"/>
      <c r="AC108" s="791" t="s">
        <v>1634</v>
      </c>
      <c r="AD108" s="2904" t="s">
        <v>478</v>
      </c>
      <c r="AE108" s="2904"/>
      <c r="AF108" s="2904"/>
      <c r="AG108" s="2904"/>
      <c r="AH108" s="2904"/>
      <c r="AI108" s="791" t="s">
        <v>1635</v>
      </c>
      <c r="AJ108" s="697"/>
    </row>
    <row r="109" spans="1:36" s="454" customFormat="1" ht="14.1" customHeight="1">
      <c r="A109" s="500"/>
      <c r="B109" s="591" t="s">
        <v>1646</v>
      </c>
      <c r="C109" s="674"/>
      <c r="D109" s="674"/>
      <c r="E109" s="674"/>
      <c r="F109" s="674"/>
      <c r="G109" s="674"/>
      <c r="H109" s="674"/>
      <c r="I109" s="674"/>
      <c r="J109" s="674"/>
      <c r="K109" s="674"/>
      <c r="L109" s="674"/>
      <c r="M109" s="674"/>
      <c r="N109" s="674"/>
      <c r="O109" s="674"/>
      <c r="P109" s="674"/>
      <c r="Q109" s="674"/>
      <c r="R109" s="674"/>
      <c r="S109" s="674"/>
      <c r="T109" s="674"/>
      <c r="U109" s="674"/>
      <c r="V109" s="674"/>
      <c r="W109" s="674"/>
      <c r="X109" s="674"/>
      <c r="Y109" s="674"/>
      <c r="Z109" s="674"/>
      <c r="AA109" s="674"/>
      <c r="AB109" s="674"/>
      <c r="AC109" s="791" t="s">
        <v>1634</v>
      </c>
      <c r="AD109" s="2904" t="s">
        <v>478</v>
      </c>
      <c r="AE109" s="2904"/>
      <c r="AF109" s="2904"/>
      <c r="AG109" s="2904"/>
      <c r="AH109" s="2904"/>
      <c r="AI109" s="791" t="s">
        <v>1635</v>
      </c>
      <c r="AJ109" s="697"/>
    </row>
    <row r="110" spans="1:36" s="454" customFormat="1" ht="14.1" customHeight="1">
      <c r="A110" s="500"/>
      <c r="C110" s="591" t="s">
        <v>1647</v>
      </c>
      <c r="D110" s="674"/>
      <c r="E110" s="674"/>
      <c r="F110" s="674"/>
      <c r="G110" s="674"/>
      <c r="H110" s="674"/>
      <c r="I110" s="674"/>
      <c r="J110" s="674"/>
      <c r="K110" s="674"/>
      <c r="L110" s="674"/>
      <c r="M110" s="674"/>
      <c r="N110" s="674"/>
      <c r="O110" s="674"/>
      <c r="P110" s="674"/>
      <c r="Q110" s="674"/>
      <c r="R110" s="674"/>
      <c r="S110" s="674"/>
      <c r="T110" s="674"/>
      <c r="U110" s="674"/>
      <c r="V110" s="674"/>
      <c r="W110" s="674"/>
      <c r="X110" s="674"/>
      <c r="Y110" s="674"/>
      <c r="Z110" s="674"/>
      <c r="AA110" s="674"/>
      <c r="AB110" s="674"/>
      <c r="AC110" s="791"/>
      <c r="AD110" s="792"/>
      <c r="AE110" s="792"/>
      <c r="AF110" s="792"/>
      <c r="AG110" s="792"/>
      <c r="AH110" s="792"/>
      <c r="AI110" s="791"/>
      <c r="AJ110" s="697"/>
    </row>
    <row r="111" spans="1:36" s="454" customFormat="1" ht="14.1" customHeight="1">
      <c r="A111" s="500"/>
      <c r="C111" s="591" t="s">
        <v>1648</v>
      </c>
      <c r="D111" s="674"/>
      <c r="E111" s="674"/>
      <c r="F111" s="674"/>
      <c r="G111" s="674"/>
      <c r="H111" s="674"/>
      <c r="I111" s="674"/>
      <c r="J111" s="674"/>
      <c r="K111" s="674"/>
      <c r="L111" s="674"/>
      <c r="M111" s="674"/>
      <c r="N111" s="674"/>
      <c r="O111" s="674"/>
      <c r="P111" s="674"/>
      <c r="Q111" s="674"/>
      <c r="R111" s="674"/>
      <c r="S111" s="674"/>
      <c r="T111" s="674"/>
      <c r="U111" s="674"/>
      <c r="V111" s="674"/>
      <c r="W111" s="674"/>
      <c r="X111" s="674"/>
      <c r="Y111" s="674"/>
      <c r="Z111" s="674"/>
      <c r="AA111" s="674"/>
      <c r="AB111" s="674"/>
      <c r="AC111" s="791"/>
      <c r="AD111" s="792"/>
      <c r="AE111" s="792"/>
      <c r="AF111" s="792"/>
      <c r="AG111" s="792"/>
      <c r="AH111" s="792"/>
      <c r="AI111" s="791"/>
      <c r="AJ111" s="697"/>
    </row>
    <row r="112" spans="1:36" s="454" customFormat="1" ht="20.100000000000001" customHeight="1">
      <c r="A112" s="500"/>
      <c r="B112" s="674" t="s">
        <v>1649</v>
      </c>
      <c r="C112" s="674"/>
      <c r="D112" s="674"/>
      <c r="E112" s="674"/>
      <c r="F112" s="674"/>
      <c r="G112" s="674"/>
      <c r="H112" s="674"/>
      <c r="I112" s="674"/>
      <c r="J112" s="674"/>
      <c r="K112" s="674"/>
      <c r="L112" s="674"/>
      <c r="M112" s="674"/>
      <c r="N112" s="674"/>
      <c r="O112" s="674"/>
      <c r="P112" s="674"/>
      <c r="Q112" s="674"/>
      <c r="R112" s="674"/>
      <c r="S112" s="674"/>
      <c r="T112" s="674"/>
      <c r="U112" s="674"/>
      <c r="V112" s="674"/>
      <c r="W112" s="674"/>
      <c r="X112" s="674"/>
      <c r="Y112" s="674"/>
      <c r="Z112" s="674"/>
      <c r="AA112" s="674"/>
      <c r="AB112" s="674"/>
      <c r="AC112" s="791" t="s">
        <v>1634</v>
      </c>
      <c r="AD112" s="2904" t="s">
        <v>478</v>
      </c>
      <c r="AE112" s="2904"/>
      <c r="AF112" s="2904"/>
      <c r="AG112" s="2904"/>
      <c r="AH112" s="2904"/>
      <c r="AI112" s="791" t="s">
        <v>1635</v>
      </c>
      <c r="AJ112" s="697"/>
    </row>
    <row r="113" spans="1:36" s="454" customFormat="1" ht="20.100000000000001" customHeight="1">
      <c r="A113" s="500"/>
      <c r="B113" s="674" t="s">
        <v>1650</v>
      </c>
      <c r="C113" s="674"/>
      <c r="D113" s="674"/>
      <c r="E113" s="674"/>
      <c r="F113" s="674"/>
      <c r="G113" s="674"/>
      <c r="H113" s="674"/>
      <c r="I113" s="674"/>
      <c r="J113" s="674"/>
      <c r="K113" s="674"/>
      <c r="L113" s="674"/>
      <c r="M113" s="674"/>
      <c r="N113" s="674"/>
      <c r="O113" s="674"/>
      <c r="P113" s="674"/>
      <c r="Q113" s="674"/>
      <c r="R113" s="674"/>
      <c r="S113" s="674"/>
      <c r="T113" s="674"/>
      <c r="U113" s="674"/>
      <c r="V113" s="674"/>
      <c r="W113" s="674"/>
      <c r="X113" s="674"/>
      <c r="Y113" s="674"/>
      <c r="Z113" s="674"/>
      <c r="AA113" s="674"/>
      <c r="AB113" s="674"/>
      <c r="AC113" s="791" t="s">
        <v>1634</v>
      </c>
      <c r="AD113" s="2904" t="s">
        <v>478</v>
      </c>
      <c r="AE113" s="2904"/>
      <c r="AF113" s="2904"/>
      <c r="AG113" s="2904"/>
      <c r="AH113" s="2904"/>
      <c r="AI113" s="791" t="s">
        <v>1635</v>
      </c>
      <c r="AJ113" s="697"/>
    </row>
    <row r="114" spans="1:36" s="454" customFormat="1" ht="20.100000000000001" customHeight="1">
      <c r="A114" s="500"/>
      <c r="B114" s="674" t="s">
        <v>1651</v>
      </c>
      <c r="C114" s="674"/>
      <c r="D114" s="674"/>
      <c r="E114" s="674"/>
      <c r="F114" s="674"/>
      <c r="G114" s="674"/>
      <c r="H114" s="674"/>
      <c r="I114" s="674"/>
      <c r="J114" s="674"/>
      <c r="K114" s="674"/>
      <c r="L114" s="674"/>
      <c r="M114" s="674"/>
      <c r="N114" s="674"/>
      <c r="O114" s="674"/>
      <c r="P114" s="674"/>
      <c r="Q114" s="674"/>
      <c r="R114" s="674"/>
      <c r="S114" s="674"/>
      <c r="T114" s="674"/>
      <c r="U114" s="674"/>
      <c r="V114" s="674"/>
      <c r="W114" s="674"/>
      <c r="X114" s="674"/>
      <c r="Y114" s="674"/>
      <c r="Z114" s="674"/>
      <c r="AA114" s="674"/>
      <c r="AB114" s="674"/>
      <c r="AC114" s="791" t="s">
        <v>1634</v>
      </c>
      <c r="AD114" s="2904" t="s">
        <v>478</v>
      </c>
      <c r="AE114" s="2904"/>
      <c r="AF114" s="2904"/>
      <c r="AG114" s="2904"/>
      <c r="AH114" s="2904"/>
      <c r="AI114" s="791" t="s">
        <v>1635</v>
      </c>
      <c r="AJ114" s="697"/>
    </row>
    <row r="115" spans="1:36" s="454" customFormat="1" ht="14.1" customHeight="1">
      <c r="A115" s="500"/>
      <c r="B115" s="674" t="s">
        <v>1652</v>
      </c>
      <c r="C115" s="674"/>
      <c r="D115" s="674"/>
      <c r="E115" s="674"/>
      <c r="F115" s="674"/>
      <c r="G115" s="674"/>
      <c r="H115" s="674"/>
      <c r="I115" s="674"/>
      <c r="J115" s="674"/>
      <c r="K115" s="674"/>
      <c r="L115" s="674"/>
      <c r="M115" s="674"/>
      <c r="N115" s="674"/>
      <c r="O115" s="674"/>
      <c r="P115" s="674"/>
      <c r="Q115" s="674"/>
      <c r="R115" s="674"/>
      <c r="S115" s="674"/>
      <c r="T115" s="674"/>
      <c r="U115" s="674"/>
      <c r="V115" s="674"/>
      <c r="W115" s="674"/>
      <c r="X115" s="674"/>
      <c r="Y115" s="674"/>
      <c r="Z115" s="674"/>
      <c r="AA115" s="674"/>
      <c r="AB115" s="674"/>
      <c r="AC115" s="791" t="s">
        <v>1634</v>
      </c>
      <c r="AD115" s="2904" t="s">
        <v>478</v>
      </c>
      <c r="AE115" s="2904"/>
      <c r="AF115" s="2904"/>
      <c r="AG115" s="2904"/>
      <c r="AH115" s="2904"/>
      <c r="AI115" s="791" t="s">
        <v>1635</v>
      </c>
      <c r="AJ115" s="697"/>
    </row>
    <row r="116" spans="1:36" s="454" customFormat="1" ht="14.1" customHeight="1">
      <c r="A116" s="500"/>
      <c r="C116" s="674" t="s">
        <v>1653</v>
      </c>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791"/>
      <c r="AD116" s="792"/>
      <c r="AE116" s="792"/>
      <c r="AF116" s="792"/>
      <c r="AG116" s="792"/>
      <c r="AH116" s="792"/>
      <c r="AI116" s="791"/>
      <c r="AJ116" s="697"/>
    </row>
    <row r="117" spans="1:36" s="454" customFormat="1" ht="14.1" customHeight="1">
      <c r="A117" s="500"/>
      <c r="B117" s="674" t="s">
        <v>1654</v>
      </c>
      <c r="C117" s="674" t="s">
        <v>1655</v>
      </c>
      <c r="D117" s="674"/>
      <c r="E117" s="674"/>
      <c r="F117" s="674"/>
      <c r="G117" s="674"/>
      <c r="H117" s="674"/>
      <c r="I117" s="674"/>
      <c r="J117" s="674"/>
      <c r="K117" s="674"/>
      <c r="L117" s="674"/>
      <c r="M117" s="674"/>
      <c r="N117" s="674"/>
      <c r="O117" s="674"/>
      <c r="P117" s="674"/>
      <c r="Q117" s="674"/>
      <c r="R117" s="674"/>
      <c r="S117" s="674"/>
      <c r="T117" s="674"/>
      <c r="U117" s="674"/>
      <c r="V117" s="674"/>
      <c r="W117" s="674"/>
      <c r="X117" s="674"/>
      <c r="Y117" s="674"/>
      <c r="Z117" s="674"/>
      <c r="AA117" s="674"/>
      <c r="AB117" s="674"/>
      <c r="AC117" s="791"/>
      <c r="AD117" s="792"/>
      <c r="AE117" s="792"/>
      <c r="AF117" s="792"/>
      <c r="AG117" s="792"/>
      <c r="AH117" s="792"/>
      <c r="AI117" s="791"/>
      <c r="AJ117" s="697"/>
    </row>
    <row r="118" spans="1:36" s="454" customFormat="1" ht="20.100000000000001" customHeight="1">
      <c r="A118" s="500"/>
      <c r="B118" s="674" t="s">
        <v>1656</v>
      </c>
      <c r="C118" s="674"/>
      <c r="D118" s="674"/>
      <c r="E118" s="674"/>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791" t="s">
        <v>1634</v>
      </c>
      <c r="AD118" s="2904" t="s">
        <v>478</v>
      </c>
      <c r="AE118" s="2904"/>
      <c r="AF118" s="2904"/>
      <c r="AG118" s="2904"/>
      <c r="AH118" s="2904"/>
      <c r="AI118" s="791" t="s">
        <v>1635</v>
      </c>
      <c r="AJ118" s="697"/>
    </row>
    <row r="119" spans="1:36" s="454" customFormat="1" ht="18" customHeight="1">
      <c r="A119" s="500"/>
      <c r="C119" s="674"/>
      <c r="D119" s="674"/>
      <c r="E119" s="674"/>
      <c r="F119" s="674"/>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592"/>
      <c r="AD119" s="590"/>
      <c r="AE119" s="590"/>
      <c r="AF119" s="590"/>
      <c r="AG119" s="590"/>
      <c r="AH119" s="590"/>
      <c r="AI119" s="592"/>
      <c r="AJ119" s="697"/>
    </row>
    <row r="120" spans="1:36" s="454" customFormat="1" ht="18" customHeight="1">
      <c r="A120" s="500"/>
      <c r="B120" s="674"/>
      <c r="C120" s="674"/>
      <c r="D120" s="674"/>
      <c r="E120" s="674"/>
      <c r="F120" s="674"/>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592"/>
      <c r="AD120" s="590"/>
      <c r="AE120" s="590"/>
      <c r="AF120" s="590"/>
      <c r="AG120" s="590"/>
      <c r="AH120" s="590"/>
      <c r="AI120" s="592"/>
      <c r="AJ120" s="697"/>
    </row>
    <row r="121" spans="1:36" s="454" customFormat="1" ht="20.100000000000001" customHeight="1">
      <c r="A121" s="500"/>
      <c r="B121" s="674"/>
      <c r="C121" s="674"/>
      <c r="D121" s="674"/>
      <c r="E121" s="674"/>
      <c r="F121" s="674"/>
      <c r="G121" s="674"/>
      <c r="H121" s="674"/>
      <c r="I121" s="674"/>
      <c r="J121" s="674"/>
      <c r="K121" s="674"/>
      <c r="L121" s="674"/>
      <c r="M121" s="674"/>
      <c r="N121" s="674"/>
      <c r="O121" s="674"/>
      <c r="P121" s="674"/>
      <c r="Q121" s="674"/>
      <c r="R121" s="674"/>
      <c r="S121" s="674"/>
      <c r="T121" s="674"/>
      <c r="U121" s="674"/>
      <c r="V121" s="674"/>
      <c r="W121" s="674"/>
      <c r="X121" s="674"/>
      <c r="Y121" s="674"/>
      <c r="Z121" s="674"/>
      <c r="AA121" s="674"/>
      <c r="AB121" s="674"/>
      <c r="AC121" s="592"/>
      <c r="AD121" s="590"/>
      <c r="AE121" s="590"/>
      <c r="AF121" s="590"/>
      <c r="AG121" s="590"/>
      <c r="AH121" s="590"/>
      <c r="AI121" s="592"/>
      <c r="AJ121" s="697"/>
    </row>
    <row r="122" spans="1:36" ht="20.100000000000001" customHeight="1">
      <c r="A122" s="442" t="s">
        <v>1657</v>
      </c>
      <c r="B122" s="536"/>
      <c r="C122" s="536"/>
      <c r="D122" s="536"/>
      <c r="E122" s="554"/>
      <c r="F122" s="554"/>
      <c r="G122" s="554"/>
      <c r="H122" s="554"/>
      <c r="I122" s="554"/>
      <c r="J122" s="554"/>
      <c r="K122" s="554"/>
      <c r="L122" s="554"/>
      <c r="M122" s="554"/>
      <c r="N122" s="554"/>
      <c r="O122" s="554"/>
      <c r="P122" s="554"/>
      <c r="Q122" s="554"/>
      <c r="R122" s="554"/>
      <c r="S122" s="554"/>
      <c r="T122" s="554"/>
      <c r="U122" s="554"/>
      <c r="V122" s="554"/>
      <c r="W122" s="554"/>
      <c r="X122" s="554"/>
      <c r="Y122" s="554"/>
      <c r="Z122" s="554"/>
      <c r="AA122" s="554"/>
      <c r="AB122" s="554"/>
      <c r="AC122" s="554"/>
      <c r="AD122" s="554"/>
      <c r="AE122" s="554"/>
      <c r="AF122" s="554"/>
      <c r="AG122" s="554"/>
      <c r="AH122" s="554"/>
      <c r="AI122" s="554"/>
      <c r="AJ122" s="554"/>
    </row>
    <row r="123" spans="1:36" ht="20.100000000000001" customHeight="1">
      <c r="A123" s="442"/>
      <c r="B123" s="443" t="s">
        <v>1658</v>
      </c>
      <c r="C123" s="443"/>
      <c r="D123" s="443"/>
      <c r="E123" s="446"/>
      <c r="F123" s="446"/>
      <c r="G123" s="446"/>
      <c r="H123" s="446"/>
      <c r="I123" s="446"/>
      <c r="J123" s="446"/>
      <c r="K123" s="446"/>
      <c r="L123" s="446"/>
      <c r="M123" s="446"/>
      <c r="N123" s="446"/>
      <c r="O123" s="446"/>
      <c r="P123" s="446"/>
      <c r="Q123" s="446"/>
      <c r="R123" s="446"/>
      <c r="S123" s="446"/>
      <c r="T123" s="446"/>
      <c r="U123" s="446"/>
      <c r="V123" s="446"/>
      <c r="W123" s="446"/>
      <c r="X123" s="446"/>
      <c r="Y123" s="446"/>
      <c r="Z123" s="446"/>
      <c r="AA123" s="446"/>
      <c r="AB123" s="446"/>
      <c r="AC123" s="446"/>
      <c r="AD123" s="446"/>
      <c r="AE123" s="446"/>
      <c r="AF123" s="446"/>
      <c r="AG123" s="446"/>
      <c r="AH123" s="611"/>
      <c r="AI123" s="611"/>
      <c r="AJ123" s="611"/>
    </row>
    <row r="124" spans="1:36" ht="20.100000000000001" customHeight="1">
      <c r="A124" s="446"/>
      <c r="B124" s="447" t="s">
        <v>1319</v>
      </c>
      <c r="C124" s="448"/>
      <c r="D124" s="448"/>
      <c r="E124" s="448"/>
      <c r="F124" s="448"/>
      <c r="G124" s="448"/>
      <c r="H124" s="453"/>
      <c r="I124" s="447" t="s">
        <v>1659</v>
      </c>
      <c r="J124" s="453"/>
      <c r="K124" s="447" t="s">
        <v>1660</v>
      </c>
      <c r="L124" s="448"/>
      <c r="M124" s="448"/>
      <c r="N124" s="448"/>
      <c r="O124" s="448"/>
      <c r="P124" s="448"/>
      <c r="Q124" s="448"/>
      <c r="R124" s="448"/>
      <c r="S124" s="448"/>
      <c r="T124" s="448"/>
      <c r="U124" s="448"/>
      <c r="V124" s="448"/>
      <c r="W124" s="448"/>
      <c r="X124" s="448"/>
      <c r="Y124" s="448"/>
      <c r="Z124" s="448"/>
      <c r="AA124" s="448"/>
      <c r="AB124" s="448"/>
      <c r="AC124" s="448"/>
      <c r="AD124" s="448"/>
      <c r="AE124" s="448"/>
      <c r="AF124" s="448"/>
      <c r="AG124" s="448"/>
      <c r="AH124" s="448"/>
      <c r="AI124" s="448"/>
      <c r="AJ124" s="453"/>
    </row>
    <row r="125" spans="1:36" ht="20.100000000000001" customHeight="1">
      <c r="A125" s="446"/>
      <c r="B125" s="2526" t="s">
        <v>1661</v>
      </c>
      <c r="C125" s="2527"/>
      <c r="D125" s="2527"/>
      <c r="E125" s="2527"/>
      <c r="F125" s="2527"/>
      <c r="G125" s="2527"/>
      <c r="H125" s="2528"/>
      <c r="I125" s="2907" t="s">
        <v>453</v>
      </c>
      <c r="J125" s="2907"/>
      <c r="K125" s="2908" t="s">
        <v>1605</v>
      </c>
      <c r="L125" s="2909" t="s">
        <v>1662</v>
      </c>
      <c r="M125" s="2909"/>
      <c r="N125" s="2909"/>
      <c r="O125" s="2909"/>
      <c r="P125" s="2909"/>
      <c r="Q125" s="2909"/>
      <c r="R125" s="2909"/>
      <c r="S125" s="2910"/>
      <c r="T125" s="2910"/>
      <c r="U125" s="2910"/>
      <c r="V125" s="2676"/>
      <c r="W125" s="541" t="s">
        <v>1305</v>
      </c>
      <c r="X125" s="2908" t="s">
        <v>1605</v>
      </c>
      <c r="Y125" s="2909" t="s">
        <v>1663</v>
      </c>
      <c r="Z125" s="2909"/>
      <c r="AA125" s="2909"/>
      <c r="AB125" s="2909"/>
      <c r="AC125" s="2909"/>
      <c r="AD125" s="2909"/>
      <c r="AE125" s="2909"/>
      <c r="AF125" s="2910"/>
      <c r="AG125" s="2910"/>
      <c r="AH125" s="2910"/>
      <c r="AI125" s="2676"/>
      <c r="AJ125" s="541" t="s">
        <v>1305</v>
      </c>
    </row>
    <row r="126" spans="1:36" ht="20.100000000000001" customHeight="1">
      <c r="A126" s="446"/>
      <c r="B126" s="2526"/>
      <c r="C126" s="2527"/>
      <c r="D126" s="2527"/>
      <c r="E126" s="2527"/>
      <c r="F126" s="2527"/>
      <c r="G126" s="2527"/>
      <c r="H126" s="2528"/>
      <c r="I126" s="2801"/>
      <c r="J126" s="2801"/>
      <c r="K126" s="2908"/>
      <c r="L126" s="2909"/>
      <c r="M126" s="2909"/>
      <c r="N126" s="2909"/>
      <c r="O126" s="2909"/>
      <c r="P126" s="2909"/>
      <c r="Q126" s="2909"/>
      <c r="R126" s="2909"/>
      <c r="S126" s="2910"/>
      <c r="T126" s="2910"/>
      <c r="U126" s="2910"/>
      <c r="V126" s="2676"/>
      <c r="W126" s="541" t="s">
        <v>1305</v>
      </c>
      <c r="X126" s="2908"/>
      <c r="Y126" s="2909"/>
      <c r="Z126" s="2909"/>
      <c r="AA126" s="2909"/>
      <c r="AB126" s="2909"/>
      <c r="AC126" s="2909"/>
      <c r="AD126" s="2909"/>
      <c r="AE126" s="2909"/>
      <c r="AF126" s="2910"/>
      <c r="AG126" s="2910"/>
      <c r="AH126" s="2910"/>
      <c r="AI126" s="2676"/>
      <c r="AJ126" s="541" t="s">
        <v>1305</v>
      </c>
    </row>
    <row r="127" spans="1:36" ht="20.100000000000001" customHeight="1">
      <c r="A127" s="446"/>
      <c r="B127" s="2478" t="s">
        <v>1664</v>
      </c>
      <c r="C127" s="2474"/>
      <c r="D127" s="2474"/>
      <c r="E127" s="2474"/>
      <c r="F127" s="2474"/>
      <c r="G127" s="2474"/>
      <c r="H127" s="2482"/>
      <c r="I127" s="2735" t="s">
        <v>453</v>
      </c>
      <c r="J127" s="2735"/>
      <c r="K127" s="2908" t="s">
        <v>1605</v>
      </c>
      <c r="L127" s="2909" t="s">
        <v>1665</v>
      </c>
      <c r="M127" s="2909"/>
      <c r="N127" s="2909"/>
      <c r="O127" s="2909"/>
      <c r="P127" s="2909"/>
      <c r="Q127" s="2909"/>
      <c r="R127" s="2909"/>
      <c r="S127" s="2910"/>
      <c r="T127" s="2910"/>
      <c r="U127" s="2910"/>
      <c r="V127" s="2676"/>
      <c r="W127" s="541" t="s">
        <v>1305</v>
      </c>
      <c r="X127" s="2908" t="s">
        <v>1605</v>
      </c>
      <c r="Y127" s="2909"/>
      <c r="Z127" s="2909"/>
      <c r="AA127" s="2909"/>
      <c r="AB127" s="2909"/>
      <c r="AC127" s="2909"/>
      <c r="AD127" s="2909"/>
      <c r="AE127" s="2909"/>
      <c r="AF127" s="2910"/>
      <c r="AG127" s="2910"/>
      <c r="AH127" s="2910"/>
      <c r="AI127" s="2676"/>
      <c r="AJ127" s="541" t="s">
        <v>1305</v>
      </c>
    </row>
    <row r="128" spans="1:36" ht="20.100000000000001" customHeight="1">
      <c r="A128" s="446"/>
      <c r="B128" s="2479"/>
      <c r="C128" s="2475"/>
      <c r="D128" s="2475"/>
      <c r="E128" s="2475"/>
      <c r="F128" s="2475"/>
      <c r="G128" s="2475"/>
      <c r="H128" s="2483"/>
      <c r="I128" s="2797"/>
      <c r="J128" s="2797"/>
      <c r="K128" s="2908"/>
      <c r="L128" s="2909"/>
      <c r="M128" s="2909"/>
      <c r="N128" s="2909"/>
      <c r="O128" s="2909"/>
      <c r="P128" s="2909"/>
      <c r="Q128" s="2909"/>
      <c r="R128" s="2909"/>
      <c r="S128" s="2910"/>
      <c r="T128" s="2910"/>
      <c r="U128" s="2910"/>
      <c r="V128" s="2676"/>
      <c r="W128" s="541" t="s">
        <v>1305</v>
      </c>
      <c r="X128" s="2908"/>
      <c r="Y128" s="2909"/>
      <c r="Z128" s="2909"/>
      <c r="AA128" s="2909"/>
      <c r="AB128" s="2909"/>
      <c r="AC128" s="2909"/>
      <c r="AD128" s="2909"/>
      <c r="AE128" s="2909"/>
      <c r="AF128" s="2910"/>
      <c r="AG128" s="2910"/>
      <c r="AH128" s="2910"/>
      <c r="AI128" s="2676"/>
      <c r="AJ128" s="541" t="s">
        <v>1305</v>
      </c>
    </row>
    <row r="129" spans="1:36" ht="20.100000000000001" customHeight="1">
      <c r="A129" s="446"/>
      <c r="B129" s="2668" t="s">
        <v>1666</v>
      </c>
      <c r="C129" s="2472"/>
      <c r="D129" s="2472"/>
      <c r="E129" s="2472"/>
      <c r="F129" s="2472"/>
      <c r="G129" s="2472"/>
      <c r="H129" s="2468"/>
      <c r="I129" s="2735" t="s">
        <v>453</v>
      </c>
      <c r="J129" s="2735"/>
      <c r="K129" s="2908" t="s">
        <v>1605</v>
      </c>
      <c r="L129" s="2909" t="s">
        <v>1667</v>
      </c>
      <c r="M129" s="2909"/>
      <c r="N129" s="2909"/>
      <c r="O129" s="2909"/>
      <c r="P129" s="2909"/>
      <c r="Q129" s="2909"/>
      <c r="R129" s="2909"/>
      <c r="S129" s="2910"/>
      <c r="T129" s="2910"/>
      <c r="U129" s="2910"/>
      <c r="V129" s="2676"/>
      <c r="W129" s="541" t="s">
        <v>1305</v>
      </c>
      <c r="X129" s="2908" t="s">
        <v>1605</v>
      </c>
      <c r="Y129" s="2909" t="s">
        <v>1663</v>
      </c>
      <c r="Z129" s="2909"/>
      <c r="AA129" s="2909"/>
      <c r="AB129" s="2909"/>
      <c r="AC129" s="2909"/>
      <c r="AD129" s="2909"/>
      <c r="AE129" s="2909"/>
      <c r="AF129" s="2910"/>
      <c r="AG129" s="2910"/>
      <c r="AH129" s="2910"/>
      <c r="AI129" s="2676"/>
      <c r="AJ129" s="541" t="s">
        <v>1305</v>
      </c>
    </row>
    <row r="130" spans="1:36" ht="20.100000000000001" customHeight="1">
      <c r="A130" s="446"/>
      <c r="B130" s="2669"/>
      <c r="C130" s="2473"/>
      <c r="D130" s="2473"/>
      <c r="E130" s="2473"/>
      <c r="F130" s="2473"/>
      <c r="G130" s="2473"/>
      <c r="H130" s="2469"/>
      <c r="I130" s="2797"/>
      <c r="J130" s="2797"/>
      <c r="K130" s="2908"/>
      <c r="L130" s="2909"/>
      <c r="M130" s="2909"/>
      <c r="N130" s="2909"/>
      <c r="O130" s="2909"/>
      <c r="P130" s="2909"/>
      <c r="Q130" s="2909"/>
      <c r="R130" s="2909"/>
      <c r="S130" s="2910"/>
      <c r="T130" s="2910"/>
      <c r="U130" s="2910"/>
      <c r="V130" s="2676"/>
      <c r="W130" s="541" t="s">
        <v>1305</v>
      </c>
      <c r="X130" s="2908"/>
      <c r="Y130" s="2909"/>
      <c r="Z130" s="2909"/>
      <c r="AA130" s="2909"/>
      <c r="AB130" s="2909"/>
      <c r="AC130" s="2909"/>
      <c r="AD130" s="2909"/>
      <c r="AE130" s="2909"/>
      <c r="AF130" s="2910"/>
      <c r="AG130" s="2910"/>
      <c r="AH130" s="2910"/>
      <c r="AI130" s="2676"/>
      <c r="AJ130" s="541" t="s">
        <v>1305</v>
      </c>
    </row>
    <row r="131" spans="1:36" ht="20.100000000000001" customHeight="1">
      <c r="A131" s="446"/>
      <c r="B131" s="2668" t="s">
        <v>1668</v>
      </c>
      <c r="C131" s="2472"/>
      <c r="D131" s="2472"/>
      <c r="E131" s="2472"/>
      <c r="F131" s="2472"/>
      <c r="G131" s="2472"/>
      <c r="H131" s="2468"/>
      <c r="I131" s="2735" t="s">
        <v>453</v>
      </c>
      <c r="J131" s="2735"/>
      <c r="K131" s="2908" t="s">
        <v>1605</v>
      </c>
      <c r="L131" s="2909"/>
      <c r="M131" s="2909"/>
      <c r="N131" s="2909"/>
      <c r="O131" s="2909"/>
      <c r="P131" s="2909"/>
      <c r="Q131" s="2909"/>
      <c r="R131" s="2909"/>
      <c r="S131" s="2910"/>
      <c r="T131" s="2910"/>
      <c r="U131" s="2910"/>
      <c r="V131" s="2676"/>
      <c r="W131" s="541" t="s">
        <v>1305</v>
      </c>
      <c r="X131" s="2908" t="s">
        <v>1605</v>
      </c>
      <c r="Y131" s="2909" t="s">
        <v>1663</v>
      </c>
      <c r="Z131" s="2909"/>
      <c r="AA131" s="2909"/>
      <c r="AB131" s="2909"/>
      <c r="AC131" s="2909"/>
      <c r="AD131" s="2909"/>
      <c r="AE131" s="2909"/>
      <c r="AF131" s="2910"/>
      <c r="AG131" s="2910"/>
      <c r="AH131" s="2910"/>
      <c r="AI131" s="2676"/>
      <c r="AJ131" s="541" t="s">
        <v>1305</v>
      </c>
    </row>
    <row r="132" spans="1:36" ht="20.100000000000001" customHeight="1">
      <c r="A132" s="446"/>
      <c r="B132" s="2669"/>
      <c r="C132" s="2473"/>
      <c r="D132" s="2473"/>
      <c r="E132" s="2473"/>
      <c r="F132" s="2473"/>
      <c r="G132" s="2473"/>
      <c r="H132" s="2469"/>
      <c r="I132" s="2797"/>
      <c r="J132" s="2797"/>
      <c r="K132" s="2908"/>
      <c r="L132" s="2909"/>
      <c r="M132" s="2909"/>
      <c r="N132" s="2909"/>
      <c r="O132" s="2909"/>
      <c r="P132" s="2909"/>
      <c r="Q132" s="2909"/>
      <c r="R132" s="2909"/>
      <c r="S132" s="2910"/>
      <c r="T132" s="2910"/>
      <c r="U132" s="2910"/>
      <c r="V132" s="2676"/>
      <c r="W132" s="541" t="s">
        <v>1305</v>
      </c>
      <c r="X132" s="2908"/>
      <c r="Y132" s="2909"/>
      <c r="Z132" s="2909"/>
      <c r="AA132" s="2909"/>
      <c r="AB132" s="2909"/>
      <c r="AC132" s="2909"/>
      <c r="AD132" s="2909"/>
      <c r="AE132" s="2909"/>
      <c r="AF132" s="2910"/>
      <c r="AG132" s="2910"/>
      <c r="AH132" s="2910"/>
      <c r="AI132" s="2676"/>
      <c r="AJ132" s="541" t="s">
        <v>1305</v>
      </c>
    </row>
    <row r="133" spans="1:36" ht="20.100000000000001" customHeight="1">
      <c r="A133" s="446"/>
      <c r="B133" s="2668" t="s">
        <v>1668</v>
      </c>
      <c r="C133" s="2472"/>
      <c r="D133" s="2472"/>
      <c r="E133" s="2472"/>
      <c r="F133" s="2472"/>
      <c r="G133" s="2472"/>
      <c r="H133" s="2468"/>
      <c r="I133" s="2735" t="s">
        <v>453</v>
      </c>
      <c r="J133" s="2735"/>
      <c r="K133" s="2908" t="s">
        <v>1605</v>
      </c>
      <c r="L133" s="2909"/>
      <c r="M133" s="2909"/>
      <c r="N133" s="2909"/>
      <c r="O133" s="2909"/>
      <c r="P133" s="2909"/>
      <c r="Q133" s="2909"/>
      <c r="R133" s="2909"/>
      <c r="S133" s="2910"/>
      <c r="T133" s="2910"/>
      <c r="U133" s="2910"/>
      <c r="V133" s="2676"/>
      <c r="W133" s="541" t="s">
        <v>1305</v>
      </c>
      <c r="X133" s="2908" t="s">
        <v>1605</v>
      </c>
      <c r="Y133" s="2909" t="s">
        <v>1663</v>
      </c>
      <c r="Z133" s="2909"/>
      <c r="AA133" s="2909"/>
      <c r="AB133" s="2909"/>
      <c r="AC133" s="2909"/>
      <c r="AD133" s="2909"/>
      <c r="AE133" s="2909"/>
      <c r="AF133" s="2910"/>
      <c r="AG133" s="2910"/>
      <c r="AH133" s="2910"/>
      <c r="AI133" s="2676"/>
      <c r="AJ133" s="541" t="s">
        <v>1305</v>
      </c>
    </row>
    <row r="134" spans="1:36" ht="20.100000000000001" customHeight="1">
      <c r="A134" s="446"/>
      <c r="B134" s="2669"/>
      <c r="C134" s="2473"/>
      <c r="D134" s="2473"/>
      <c r="E134" s="2473"/>
      <c r="F134" s="2473"/>
      <c r="G134" s="2473"/>
      <c r="H134" s="2469"/>
      <c r="I134" s="2797"/>
      <c r="J134" s="2797"/>
      <c r="K134" s="2908"/>
      <c r="L134" s="2909"/>
      <c r="M134" s="2909"/>
      <c r="N134" s="2909"/>
      <c r="O134" s="2909"/>
      <c r="P134" s="2909"/>
      <c r="Q134" s="2909"/>
      <c r="R134" s="2909"/>
      <c r="S134" s="2910"/>
      <c r="T134" s="2910"/>
      <c r="U134" s="2910"/>
      <c r="V134" s="2676"/>
      <c r="W134" s="541" t="s">
        <v>1305</v>
      </c>
      <c r="X134" s="2908"/>
      <c r="Y134" s="2909"/>
      <c r="Z134" s="2909"/>
      <c r="AA134" s="2909"/>
      <c r="AB134" s="2909"/>
      <c r="AC134" s="2909"/>
      <c r="AD134" s="2909"/>
      <c r="AE134" s="2909"/>
      <c r="AF134" s="2910"/>
      <c r="AG134" s="2910"/>
      <c r="AH134" s="2910"/>
      <c r="AI134" s="2676"/>
      <c r="AJ134" s="541" t="s">
        <v>1305</v>
      </c>
    </row>
    <row r="135" spans="1:36" ht="20.100000000000001" customHeight="1">
      <c r="A135" s="446"/>
      <c r="B135" s="2887" t="s">
        <v>1669</v>
      </c>
      <c r="C135" s="2527"/>
      <c r="D135" s="2527"/>
      <c r="E135" s="2527"/>
      <c r="F135" s="2527"/>
      <c r="G135" s="2527"/>
      <c r="H135" s="2528"/>
      <c r="I135" s="2735" t="s">
        <v>453</v>
      </c>
      <c r="J135" s="2735"/>
      <c r="K135" s="2668" t="s">
        <v>1670</v>
      </c>
      <c r="L135" s="2472"/>
      <c r="M135" s="500"/>
      <c r="N135" s="500"/>
      <c r="O135" s="500"/>
      <c r="P135" s="500"/>
      <c r="Q135" s="2911"/>
      <c r="R135" s="2911"/>
      <c r="S135" s="2911"/>
      <c r="T135" s="2911"/>
      <c r="U135" s="2911"/>
      <c r="V135" s="2911"/>
      <c r="W135" s="2468" t="s">
        <v>1305</v>
      </c>
      <c r="X135" s="594"/>
      <c r="Y135" s="555"/>
      <c r="Z135" s="555"/>
      <c r="AA135" s="555"/>
      <c r="AB135" s="555"/>
      <c r="AC135" s="555"/>
      <c r="AD135" s="555"/>
      <c r="AE135" s="555"/>
      <c r="AF135" s="555"/>
      <c r="AG135" s="555"/>
      <c r="AH135" s="555"/>
      <c r="AI135" s="555"/>
      <c r="AJ135" s="556"/>
    </row>
    <row r="136" spans="1:36" ht="20.100000000000001" customHeight="1">
      <c r="A136" s="446"/>
      <c r="B136" s="2526"/>
      <c r="C136" s="2527"/>
      <c r="D136" s="2527"/>
      <c r="E136" s="2527"/>
      <c r="F136" s="2527"/>
      <c r="G136" s="2527"/>
      <c r="H136" s="2528"/>
      <c r="I136" s="2797"/>
      <c r="J136" s="2797"/>
      <c r="K136" s="2669"/>
      <c r="L136" s="2473"/>
      <c r="M136" s="597"/>
      <c r="N136" s="597"/>
      <c r="O136" s="597"/>
      <c r="P136" s="597"/>
      <c r="Q136" s="2912"/>
      <c r="R136" s="2912"/>
      <c r="S136" s="2912"/>
      <c r="T136" s="2912"/>
      <c r="U136" s="2912"/>
      <c r="V136" s="2912"/>
      <c r="W136" s="2469"/>
      <c r="X136" s="596"/>
      <c r="Y136" s="597"/>
      <c r="Z136" s="597"/>
      <c r="AA136" s="597"/>
      <c r="AB136" s="597"/>
      <c r="AC136" s="597"/>
      <c r="AD136" s="597"/>
      <c r="AE136" s="597"/>
      <c r="AF136" s="597"/>
      <c r="AG136" s="597"/>
      <c r="AH136" s="597"/>
      <c r="AI136" s="597"/>
      <c r="AJ136" s="598"/>
    </row>
    <row r="137" spans="1:36" ht="20.100000000000001" customHeight="1">
      <c r="A137" s="446"/>
      <c r="B137" s="2526" t="s">
        <v>1671</v>
      </c>
      <c r="C137" s="2527"/>
      <c r="D137" s="2527"/>
      <c r="E137" s="2527"/>
      <c r="F137" s="2527"/>
      <c r="G137" s="2527"/>
      <c r="H137" s="2528"/>
      <c r="I137" s="2735" t="s">
        <v>453</v>
      </c>
      <c r="J137" s="2735"/>
      <c r="K137" s="2668" t="s">
        <v>1670</v>
      </c>
      <c r="L137" s="2472"/>
      <c r="M137" s="500"/>
      <c r="N137" s="500"/>
      <c r="O137" s="500"/>
      <c r="P137" s="500"/>
      <c r="Q137" s="2911"/>
      <c r="R137" s="2911"/>
      <c r="S137" s="2911"/>
      <c r="T137" s="2911"/>
      <c r="U137" s="2911"/>
      <c r="V137" s="2911"/>
      <c r="W137" s="2468" t="s">
        <v>1305</v>
      </c>
      <c r="X137" s="594"/>
      <c r="Y137" s="555"/>
      <c r="Z137" s="555"/>
      <c r="AA137" s="555"/>
      <c r="AB137" s="555"/>
      <c r="AC137" s="555"/>
      <c r="AD137" s="555"/>
      <c r="AE137" s="555"/>
      <c r="AF137" s="555"/>
      <c r="AG137" s="555"/>
      <c r="AH137" s="555"/>
      <c r="AI137" s="555"/>
      <c r="AJ137" s="556"/>
    </row>
    <row r="138" spans="1:36" ht="20.100000000000001" customHeight="1">
      <c r="A138" s="446"/>
      <c r="B138" s="2526"/>
      <c r="C138" s="2527"/>
      <c r="D138" s="2527"/>
      <c r="E138" s="2527"/>
      <c r="F138" s="2527"/>
      <c r="G138" s="2527"/>
      <c r="H138" s="2528"/>
      <c r="I138" s="2797"/>
      <c r="J138" s="2797"/>
      <c r="K138" s="2669"/>
      <c r="L138" s="2473"/>
      <c r="M138" s="597"/>
      <c r="N138" s="597"/>
      <c r="O138" s="597"/>
      <c r="P138" s="597"/>
      <c r="Q138" s="2912"/>
      <c r="R138" s="2912"/>
      <c r="S138" s="2912"/>
      <c r="T138" s="2912"/>
      <c r="U138" s="2912"/>
      <c r="V138" s="2912"/>
      <c r="W138" s="2469"/>
      <c r="X138" s="596"/>
      <c r="Y138" s="597"/>
      <c r="Z138" s="597"/>
      <c r="AA138" s="597"/>
      <c r="AB138" s="597"/>
      <c r="AC138" s="597"/>
      <c r="AD138" s="597"/>
      <c r="AE138" s="597"/>
      <c r="AF138" s="597"/>
      <c r="AG138" s="597"/>
      <c r="AH138" s="597"/>
      <c r="AI138" s="597"/>
      <c r="AJ138" s="598"/>
    </row>
    <row r="139" spans="1:36" ht="20.100000000000001" customHeight="1">
      <c r="A139" s="446"/>
      <c r="B139" s="2526" t="s">
        <v>1672</v>
      </c>
      <c r="C139" s="2527"/>
      <c r="D139" s="2527"/>
      <c r="E139" s="2527"/>
      <c r="F139" s="2527"/>
      <c r="G139" s="2527"/>
      <c r="H139" s="2528"/>
      <c r="I139" s="2735" t="s">
        <v>453</v>
      </c>
      <c r="J139" s="2735"/>
      <c r="K139" s="2678" t="s">
        <v>1673</v>
      </c>
      <c r="L139" s="2679"/>
      <c r="M139" s="2679"/>
      <c r="N139" s="2911"/>
      <c r="O139" s="2911"/>
      <c r="P139" s="2911"/>
      <c r="Q139" s="2911"/>
      <c r="R139" s="2911"/>
      <c r="S139" s="2911"/>
      <c r="T139" s="2911"/>
      <c r="U139" s="2911"/>
      <c r="V139" s="2911"/>
      <c r="W139" s="2528" t="s">
        <v>1305</v>
      </c>
      <c r="X139" s="2492" t="s">
        <v>1674</v>
      </c>
      <c r="Y139" s="2493"/>
      <c r="Z139" s="2493"/>
      <c r="AA139" s="2493"/>
      <c r="AB139" s="2493"/>
      <c r="AC139" s="2493"/>
      <c r="AD139" s="2493"/>
      <c r="AE139" s="2493"/>
      <c r="AF139" s="2493"/>
      <c r="AG139" s="2493"/>
      <c r="AH139" s="2493"/>
      <c r="AI139" s="2493"/>
      <c r="AJ139" s="2494"/>
    </row>
    <row r="140" spans="1:36" ht="20.100000000000001" customHeight="1">
      <c r="A140" s="446"/>
      <c r="B140" s="2526"/>
      <c r="C140" s="2527"/>
      <c r="D140" s="2527"/>
      <c r="E140" s="2527"/>
      <c r="F140" s="2527"/>
      <c r="G140" s="2527"/>
      <c r="H140" s="2528"/>
      <c r="I140" s="2797"/>
      <c r="J140" s="2797"/>
      <c r="K140" s="2678"/>
      <c r="L140" s="2679"/>
      <c r="M140" s="2679"/>
      <c r="N140" s="2912"/>
      <c r="O140" s="2912"/>
      <c r="P140" s="2912"/>
      <c r="Q140" s="2912"/>
      <c r="R140" s="2912"/>
      <c r="S140" s="2912"/>
      <c r="T140" s="2912"/>
      <c r="U140" s="2912"/>
      <c r="V140" s="2912"/>
      <c r="W140" s="2528"/>
      <c r="X140" s="2626"/>
      <c r="Y140" s="2627"/>
      <c r="Z140" s="2627"/>
      <c r="AA140" s="2627"/>
      <c r="AB140" s="2627"/>
      <c r="AC140" s="2627"/>
      <c r="AD140" s="2627"/>
      <c r="AE140" s="2627"/>
      <c r="AF140" s="2627"/>
      <c r="AG140" s="2627"/>
      <c r="AH140" s="2627"/>
      <c r="AI140" s="2627"/>
      <c r="AJ140" s="2628"/>
    </row>
    <row r="141" spans="1:36" ht="20.100000000000001" customHeight="1">
      <c r="A141" s="446"/>
      <c r="B141" s="3121" t="s">
        <v>2056</v>
      </c>
      <c r="C141" s="3122"/>
      <c r="D141" s="3122"/>
      <c r="E141" s="3122"/>
      <c r="F141" s="3122"/>
      <c r="G141" s="3122"/>
      <c r="H141" s="3123"/>
      <c r="I141" s="2735" t="s">
        <v>453</v>
      </c>
      <c r="J141" s="2735"/>
      <c r="K141" s="2678" t="s">
        <v>1673</v>
      </c>
      <c r="L141" s="2679"/>
      <c r="M141" s="2679"/>
      <c r="N141" s="2911"/>
      <c r="O141" s="2911"/>
      <c r="P141" s="2911"/>
      <c r="Q141" s="2911"/>
      <c r="R141" s="2911"/>
      <c r="S141" s="2911"/>
      <c r="T141" s="2911"/>
      <c r="U141" s="2911"/>
      <c r="V141" s="2911"/>
      <c r="W141" s="2528" t="s">
        <v>1305</v>
      </c>
      <c r="X141" s="2492" t="s">
        <v>1674</v>
      </c>
      <c r="Y141" s="2493"/>
      <c r="Z141" s="2493"/>
      <c r="AA141" s="2493"/>
      <c r="AB141" s="2493"/>
      <c r="AC141" s="2493"/>
      <c r="AD141" s="2493"/>
      <c r="AE141" s="2493"/>
      <c r="AF141" s="2493"/>
      <c r="AG141" s="2493"/>
      <c r="AH141" s="2493"/>
      <c r="AI141" s="2493"/>
      <c r="AJ141" s="2494"/>
    </row>
    <row r="142" spans="1:36" ht="20.100000000000001" customHeight="1">
      <c r="A142" s="446"/>
      <c r="B142" s="3121"/>
      <c r="C142" s="3122"/>
      <c r="D142" s="3122"/>
      <c r="E142" s="3122"/>
      <c r="F142" s="3122"/>
      <c r="G142" s="3122"/>
      <c r="H142" s="3123"/>
      <c r="I142" s="2797"/>
      <c r="J142" s="2797"/>
      <c r="K142" s="2678"/>
      <c r="L142" s="2679"/>
      <c r="M142" s="2679"/>
      <c r="N142" s="2912"/>
      <c r="O142" s="2912"/>
      <c r="P142" s="2912"/>
      <c r="Q142" s="2912"/>
      <c r="R142" s="2912"/>
      <c r="S142" s="2912"/>
      <c r="T142" s="2912"/>
      <c r="U142" s="2912"/>
      <c r="V142" s="2912"/>
      <c r="W142" s="2528"/>
      <c r="X142" s="2626"/>
      <c r="Y142" s="2627"/>
      <c r="Z142" s="2627"/>
      <c r="AA142" s="2627"/>
      <c r="AB142" s="2627"/>
      <c r="AC142" s="2627"/>
      <c r="AD142" s="2627"/>
      <c r="AE142" s="2627"/>
      <c r="AF142" s="2627"/>
      <c r="AG142" s="2627"/>
      <c r="AH142" s="2627"/>
      <c r="AI142" s="2627"/>
      <c r="AJ142" s="2628"/>
    </row>
    <row r="143" spans="1:36" ht="20.100000000000001" customHeight="1">
      <c r="A143" s="446"/>
      <c r="B143" s="2526" t="s">
        <v>1675</v>
      </c>
      <c r="C143" s="2527"/>
      <c r="D143" s="2527"/>
      <c r="E143" s="2527"/>
      <c r="F143" s="2527"/>
      <c r="G143" s="2527"/>
      <c r="H143" s="2528"/>
      <c r="I143" s="2735" t="s">
        <v>453</v>
      </c>
      <c r="J143" s="2735"/>
      <c r="K143" s="2678" t="s">
        <v>1673</v>
      </c>
      <c r="L143" s="2679"/>
      <c r="M143" s="2679"/>
      <c r="N143" s="2911"/>
      <c r="O143" s="2911"/>
      <c r="P143" s="2911"/>
      <c r="Q143" s="2911"/>
      <c r="R143" s="2911"/>
      <c r="S143" s="2911"/>
      <c r="T143" s="2911"/>
      <c r="U143" s="2911"/>
      <c r="V143" s="2911"/>
      <c r="W143" s="2528" t="s">
        <v>1305</v>
      </c>
      <c r="X143" s="2492" t="s">
        <v>1674</v>
      </c>
      <c r="Y143" s="2493"/>
      <c r="Z143" s="2493"/>
      <c r="AA143" s="2493"/>
      <c r="AB143" s="2493"/>
      <c r="AC143" s="2493"/>
      <c r="AD143" s="2493"/>
      <c r="AE143" s="2493"/>
      <c r="AF143" s="2493"/>
      <c r="AG143" s="2493"/>
      <c r="AH143" s="2493"/>
      <c r="AI143" s="2493"/>
      <c r="AJ143" s="2494"/>
    </row>
    <row r="144" spans="1:36" ht="20.100000000000001" customHeight="1">
      <c r="A144" s="446"/>
      <c r="B144" s="2526"/>
      <c r="C144" s="2527"/>
      <c r="D144" s="2527"/>
      <c r="E144" s="2527"/>
      <c r="F144" s="2527"/>
      <c r="G144" s="2527"/>
      <c r="H144" s="2528"/>
      <c r="I144" s="2797"/>
      <c r="J144" s="2797"/>
      <c r="K144" s="2678"/>
      <c r="L144" s="2679"/>
      <c r="M144" s="2679"/>
      <c r="N144" s="2912"/>
      <c r="O144" s="2912"/>
      <c r="P144" s="2912"/>
      <c r="Q144" s="2912"/>
      <c r="R144" s="2912"/>
      <c r="S144" s="2912"/>
      <c r="T144" s="2912"/>
      <c r="U144" s="2912"/>
      <c r="V144" s="2912"/>
      <c r="W144" s="2528"/>
      <c r="X144" s="2626"/>
      <c r="Y144" s="2627"/>
      <c r="Z144" s="2627"/>
      <c r="AA144" s="2627"/>
      <c r="AB144" s="2627"/>
      <c r="AC144" s="2627"/>
      <c r="AD144" s="2627"/>
      <c r="AE144" s="2627"/>
      <c r="AF144" s="2627"/>
      <c r="AG144" s="2627"/>
      <c r="AH144" s="2627"/>
      <c r="AI144" s="2627"/>
      <c r="AJ144" s="2628"/>
    </row>
    <row r="145" spans="1:36" ht="17.100000000000001" customHeight="1">
      <c r="A145" s="446"/>
      <c r="B145" s="2526" t="s">
        <v>1676</v>
      </c>
      <c r="C145" s="2527"/>
      <c r="D145" s="2527"/>
      <c r="E145" s="2527"/>
      <c r="F145" s="2527"/>
      <c r="G145" s="2527"/>
      <c r="H145" s="2528"/>
      <c r="I145" s="2735" t="s">
        <v>453</v>
      </c>
      <c r="J145" s="2735"/>
      <c r="K145" s="2927"/>
      <c r="L145" s="2928"/>
      <c r="M145" s="2928"/>
      <c r="N145" s="2928"/>
      <c r="O145" s="2928"/>
      <c r="P145" s="2928" t="s">
        <v>1677</v>
      </c>
      <c r="Q145" s="2931"/>
      <c r="R145" s="2911"/>
      <c r="S145" s="2911"/>
      <c r="T145" s="2911"/>
      <c r="U145" s="2911"/>
      <c r="V145" s="2911"/>
      <c r="W145" s="2468" t="s">
        <v>1305</v>
      </c>
      <c r="X145" s="2492" t="s">
        <v>1678</v>
      </c>
      <c r="Y145" s="2493"/>
      <c r="Z145" s="2493"/>
      <c r="AA145" s="2493"/>
      <c r="AB145" s="2493"/>
      <c r="AC145" s="2493"/>
      <c r="AD145" s="2493"/>
      <c r="AE145" s="2493"/>
      <c r="AF145" s="2493"/>
      <c r="AG145" s="2493"/>
      <c r="AH145" s="2493"/>
      <c r="AI145" s="2493"/>
      <c r="AJ145" s="2494"/>
    </row>
    <row r="146" spans="1:36" ht="17.100000000000001" customHeight="1">
      <c r="A146" s="446"/>
      <c r="B146" s="2526"/>
      <c r="C146" s="2527"/>
      <c r="D146" s="2527"/>
      <c r="E146" s="2527"/>
      <c r="F146" s="2527"/>
      <c r="G146" s="2527"/>
      <c r="H146" s="2528"/>
      <c r="I146" s="2801"/>
      <c r="J146" s="2801"/>
      <c r="K146" s="2929"/>
      <c r="L146" s="2930"/>
      <c r="M146" s="2930"/>
      <c r="N146" s="2930"/>
      <c r="O146" s="2930"/>
      <c r="P146" s="2930"/>
      <c r="Q146" s="2932"/>
      <c r="R146" s="2933"/>
      <c r="S146" s="2933"/>
      <c r="T146" s="2933"/>
      <c r="U146" s="2933"/>
      <c r="V146" s="2933"/>
      <c r="W146" s="2667"/>
      <c r="X146" s="2626"/>
      <c r="Y146" s="2627"/>
      <c r="Z146" s="2627"/>
      <c r="AA146" s="2627"/>
      <c r="AB146" s="2627"/>
      <c r="AC146" s="2627"/>
      <c r="AD146" s="2627"/>
      <c r="AE146" s="2627"/>
      <c r="AF146" s="2627"/>
      <c r="AG146" s="2627"/>
      <c r="AH146" s="2627"/>
      <c r="AI146" s="2627"/>
      <c r="AJ146" s="2628"/>
    </row>
    <row r="147" spans="1:36" ht="17.100000000000001" customHeight="1">
      <c r="A147" s="446"/>
      <c r="B147" s="2526"/>
      <c r="C147" s="2527"/>
      <c r="D147" s="2527"/>
      <c r="E147" s="2527"/>
      <c r="F147" s="2527"/>
      <c r="G147" s="2527"/>
      <c r="H147" s="2528"/>
      <c r="I147" s="2801"/>
      <c r="J147" s="2801"/>
      <c r="K147" s="2920"/>
      <c r="L147" s="2921"/>
      <c r="M147" s="2921"/>
      <c r="N147" s="2921"/>
      <c r="O147" s="2921"/>
      <c r="P147" s="2921" t="s">
        <v>1677</v>
      </c>
      <c r="Q147" s="2922"/>
      <c r="R147" s="2924"/>
      <c r="S147" s="2924"/>
      <c r="T147" s="2924"/>
      <c r="U147" s="2924"/>
      <c r="V147" s="2924"/>
      <c r="W147" s="2695" t="s">
        <v>1305</v>
      </c>
      <c r="X147" s="2583"/>
      <c r="Y147" s="2584"/>
      <c r="Z147" s="2584"/>
      <c r="AA147" s="2584"/>
      <c r="AB147" s="2584"/>
      <c r="AC147" s="2584"/>
      <c r="AD147" s="2584"/>
      <c r="AE147" s="2584"/>
      <c r="AF147" s="2584"/>
      <c r="AG147" s="2584"/>
      <c r="AH147" s="2584"/>
      <c r="AI147" s="2584"/>
      <c r="AJ147" s="2585"/>
    </row>
    <row r="148" spans="1:36" ht="17.100000000000001" customHeight="1">
      <c r="A148" s="446"/>
      <c r="B148" s="2526"/>
      <c r="C148" s="2527"/>
      <c r="D148" s="2527"/>
      <c r="E148" s="2527"/>
      <c r="F148" s="2527"/>
      <c r="G148" s="2527"/>
      <c r="H148" s="2528"/>
      <c r="I148" s="2801"/>
      <c r="J148" s="2801"/>
      <c r="K148" s="2918"/>
      <c r="L148" s="2919"/>
      <c r="M148" s="2919"/>
      <c r="N148" s="2919"/>
      <c r="O148" s="2919"/>
      <c r="P148" s="2919"/>
      <c r="Q148" s="2923"/>
      <c r="R148" s="2925"/>
      <c r="S148" s="2925"/>
      <c r="T148" s="2925"/>
      <c r="U148" s="2925"/>
      <c r="V148" s="2925"/>
      <c r="W148" s="2926"/>
      <c r="X148" s="2586"/>
      <c r="Y148" s="2587"/>
      <c r="Z148" s="2587"/>
      <c r="AA148" s="2587"/>
      <c r="AB148" s="2587"/>
      <c r="AC148" s="2587"/>
      <c r="AD148" s="2587"/>
      <c r="AE148" s="2587"/>
      <c r="AF148" s="2587"/>
      <c r="AG148" s="2587"/>
      <c r="AH148" s="2587"/>
      <c r="AI148" s="2587"/>
      <c r="AJ148" s="2588"/>
    </row>
    <row r="149" spans="1:36" ht="17.100000000000001" customHeight="1">
      <c r="A149" s="446"/>
      <c r="B149" s="2526"/>
      <c r="C149" s="2527"/>
      <c r="D149" s="2527"/>
      <c r="E149" s="2527"/>
      <c r="F149" s="2527"/>
      <c r="G149" s="2527"/>
      <c r="H149" s="2528"/>
      <c r="I149" s="2801"/>
      <c r="J149" s="2801"/>
      <c r="K149" s="2916"/>
      <c r="L149" s="2917"/>
      <c r="M149" s="2917"/>
      <c r="N149" s="2917"/>
      <c r="O149" s="2917"/>
      <c r="P149" s="2917" t="s">
        <v>1677</v>
      </c>
      <c r="Q149" s="2934"/>
      <c r="R149" s="2935"/>
      <c r="S149" s="2935"/>
      <c r="T149" s="2935"/>
      <c r="U149" s="2935"/>
      <c r="V149" s="2935"/>
      <c r="W149" s="2936" t="s">
        <v>1305</v>
      </c>
      <c r="X149" s="2626"/>
      <c r="Y149" s="2627"/>
      <c r="Z149" s="2627"/>
      <c r="AA149" s="2627"/>
      <c r="AB149" s="2627"/>
      <c r="AC149" s="2627"/>
      <c r="AD149" s="2627"/>
      <c r="AE149" s="2627"/>
      <c r="AF149" s="2627"/>
      <c r="AG149" s="2627"/>
      <c r="AH149" s="2627"/>
      <c r="AI149" s="2627"/>
      <c r="AJ149" s="2628"/>
    </row>
    <row r="150" spans="1:36" ht="17.100000000000001" customHeight="1">
      <c r="A150" s="446"/>
      <c r="B150" s="2526"/>
      <c r="C150" s="2527"/>
      <c r="D150" s="2527"/>
      <c r="E150" s="2527"/>
      <c r="F150" s="2527"/>
      <c r="G150" s="2527"/>
      <c r="H150" s="2528"/>
      <c r="I150" s="2801"/>
      <c r="J150" s="2801"/>
      <c r="K150" s="2918"/>
      <c r="L150" s="2919"/>
      <c r="M150" s="2919"/>
      <c r="N150" s="2919"/>
      <c r="O150" s="2919"/>
      <c r="P150" s="2919"/>
      <c r="Q150" s="2923"/>
      <c r="R150" s="2925"/>
      <c r="S150" s="2925"/>
      <c r="T150" s="2925"/>
      <c r="U150" s="2925"/>
      <c r="V150" s="2925"/>
      <c r="W150" s="2926"/>
      <c r="X150" s="2586"/>
      <c r="Y150" s="2587"/>
      <c r="Z150" s="2587"/>
      <c r="AA150" s="2587"/>
      <c r="AB150" s="2587"/>
      <c r="AC150" s="2587"/>
      <c r="AD150" s="2587"/>
      <c r="AE150" s="2587"/>
      <c r="AF150" s="2587"/>
      <c r="AG150" s="2587"/>
      <c r="AH150" s="2587"/>
      <c r="AI150" s="2587"/>
      <c r="AJ150" s="2588"/>
    </row>
    <row r="151" spans="1:36" ht="17.100000000000001" customHeight="1">
      <c r="A151" s="446"/>
      <c r="B151" s="2526"/>
      <c r="C151" s="2527"/>
      <c r="D151" s="2527"/>
      <c r="E151" s="2527"/>
      <c r="F151" s="2527"/>
      <c r="G151" s="2527"/>
      <c r="H151" s="2528"/>
      <c r="I151" s="2801"/>
      <c r="J151" s="2801"/>
      <c r="K151" s="2920"/>
      <c r="L151" s="2921"/>
      <c r="M151" s="2921"/>
      <c r="N151" s="2921"/>
      <c r="O151" s="2921"/>
      <c r="P151" s="2921" t="s">
        <v>1677</v>
      </c>
      <c r="Q151" s="2922"/>
      <c r="R151" s="2924"/>
      <c r="S151" s="2924"/>
      <c r="T151" s="2924"/>
      <c r="U151" s="2924"/>
      <c r="V151" s="2924"/>
      <c r="W151" s="2695" t="s">
        <v>1305</v>
      </c>
      <c r="X151" s="2583"/>
      <c r="Y151" s="2584"/>
      <c r="Z151" s="2584"/>
      <c r="AA151" s="2584"/>
      <c r="AB151" s="2584"/>
      <c r="AC151" s="2584"/>
      <c r="AD151" s="2584"/>
      <c r="AE151" s="2584"/>
      <c r="AF151" s="2584"/>
      <c r="AG151" s="2584"/>
      <c r="AH151" s="2584"/>
      <c r="AI151" s="2584"/>
      <c r="AJ151" s="2585"/>
    </row>
    <row r="152" spans="1:36" ht="17.100000000000001" customHeight="1">
      <c r="A152" s="446"/>
      <c r="B152" s="2526"/>
      <c r="C152" s="2527"/>
      <c r="D152" s="2527"/>
      <c r="E152" s="2527"/>
      <c r="F152" s="2527"/>
      <c r="G152" s="2527"/>
      <c r="H152" s="2528"/>
      <c r="I152" s="2801"/>
      <c r="J152" s="2801"/>
      <c r="K152" s="2918"/>
      <c r="L152" s="2919"/>
      <c r="M152" s="2919"/>
      <c r="N152" s="2919"/>
      <c r="O152" s="2919"/>
      <c r="P152" s="2919"/>
      <c r="Q152" s="2923"/>
      <c r="R152" s="2925"/>
      <c r="S152" s="2925"/>
      <c r="T152" s="2925"/>
      <c r="U152" s="2925"/>
      <c r="V152" s="2925"/>
      <c r="W152" s="2926"/>
      <c r="X152" s="2586"/>
      <c r="Y152" s="2587"/>
      <c r="Z152" s="2587"/>
      <c r="AA152" s="2587"/>
      <c r="AB152" s="2587"/>
      <c r="AC152" s="2587"/>
      <c r="AD152" s="2587"/>
      <c r="AE152" s="2587"/>
      <c r="AF152" s="2587"/>
      <c r="AG152" s="2587"/>
      <c r="AH152" s="2587"/>
      <c r="AI152" s="2587"/>
      <c r="AJ152" s="2588"/>
    </row>
    <row r="153" spans="1:36" ht="17.100000000000001" customHeight="1">
      <c r="A153" s="446"/>
      <c r="B153" s="2526"/>
      <c r="C153" s="2527"/>
      <c r="D153" s="2527"/>
      <c r="E153" s="2527"/>
      <c r="F153" s="2527"/>
      <c r="G153" s="2527"/>
      <c r="H153" s="2528"/>
      <c r="I153" s="2801"/>
      <c r="J153" s="2801"/>
      <c r="K153" s="2916"/>
      <c r="L153" s="2917"/>
      <c r="M153" s="2917"/>
      <c r="N153" s="2917"/>
      <c r="O153" s="2917"/>
      <c r="P153" s="2917" t="s">
        <v>1677</v>
      </c>
      <c r="Q153" s="2934"/>
      <c r="R153" s="2935"/>
      <c r="S153" s="2935"/>
      <c r="T153" s="2935"/>
      <c r="U153" s="2935"/>
      <c r="V153" s="2935"/>
      <c r="W153" s="2936" t="s">
        <v>1305</v>
      </c>
      <c r="X153" s="2626"/>
      <c r="Y153" s="2627"/>
      <c r="Z153" s="2627"/>
      <c r="AA153" s="2627"/>
      <c r="AB153" s="2627"/>
      <c r="AC153" s="2627"/>
      <c r="AD153" s="2627"/>
      <c r="AE153" s="2627"/>
      <c r="AF153" s="2627"/>
      <c r="AG153" s="2627"/>
      <c r="AH153" s="2627"/>
      <c r="AI153" s="2627"/>
      <c r="AJ153" s="2628"/>
    </row>
    <row r="154" spans="1:36" ht="17.100000000000001" customHeight="1">
      <c r="A154" s="446"/>
      <c r="B154" s="2526"/>
      <c r="C154" s="2527"/>
      <c r="D154" s="2527"/>
      <c r="E154" s="2527"/>
      <c r="F154" s="2527"/>
      <c r="G154" s="2527"/>
      <c r="H154" s="2528"/>
      <c r="I154" s="2797"/>
      <c r="J154" s="2797"/>
      <c r="K154" s="2918"/>
      <c r="L154" s="2919"/>
      <c r="M154" s="2919"/>
      <c r="N154" s="2919"/>
      <c r="O154" s="2919"/>
      <c r="P154" s="2919"/>
      <c r="Q154" s="2923"/>
      <c r="R154" s="2925"/>
      <c r="S154" s="2925"/>
      <c r="T154" s="2925"/>
      <c r="U154" s="2925"/>
      <c r="V154" s="2925"/>
      <c r="W154" s="2926"/>
      <c r="X154" s="2586"/>
      <c r="Y154" s="2587"/>
      <c r="Z154" s="2587"/>
      <c r="AA154" s="2587"/>
      <c r="AB154" s="2587"/>
      <c r="AC154" s="2587"/>
      <c r="AD154" s="2587"/>
      <c r="AE154" s="2587"/>
      <c r="AF154" s="2587"/>
      <c r="AG154" s="2587"/>
      <c r="AH154" s="2587"/>
      <c r="AI154" s="2587"/>
      <c r="AJ154" s="2588"/>
    </row>
    <row r="155" spans="1:36" ht="12.75" customHeight="1">
      <c r="A155" s="480"/>
      <c r="B155" s="495" t="s">
        <v>1679</v>
      </c>
      <c r="C155" s="610"/>
      <c r="D155" s="608"/>
      <c r="E155" s="608"/>
      <c r="F155" s="608"/>
      <c r="G155" s="584"/>
      <c r="H155" s="584"/>
      <c r="I155" s="531"/>
      <c r="J155" s="531"/>
      <c r="K155" s="531"/>
      <c r="L155" s="531"/>
      <c r="M155" s="531"/>
      <c r="N155" s="531"/>
      <c r="O155" s="531"/>
      <c r="P155" s="531"/>
      <c r="Q155" s="531"/>
      <c r="R155" s="531"/>
      <c r="S155" s="585"/>
      <c r="T155" s="585"/>
      <c r="U155" s="585"/>
      <c r="V155" s="531"/>
      <c r="W155" s="531"/>
      <c r="X155" s="531"/>
      <c r="Y155" s="531"/>
      <c r="Z155" s="531"/>
      <c r="AA155" s="585"/>
      <c r="AB155" s="585"/>
      <c r="AC155" s="585"/>
      <c r="AD155" s="531"/>
      <c r="AE155" s="531"/>
      <c r="AF155" s="531"/>
      <c r="AG155" s="531"/>
      <c r="AH155" s="531"/>
      <c r="AI155" s="531"/>
      <c r="AJ155" s="531"/>
    </row>
    <row r="156" spans="1:36" ht="12.75" customHeight="1">
      <c r="A156" s="480"/>
      <c r="B156" s="495" t="s">
        <v>1680</v>
      </c>
      <c r="C156" s="610"/>
      <c r="D156" s="608"/>
      <c r="E156" s="608"/>
      <c r="F156" s="608"/>
      <c r="G156" s="584"/>
      <c r="H156" s="584"/>
      <c r="I156" s="531"/>
      <c r="J156" s="531"/>
      <c r="K156" s="531"/>
      <c r="L156" s="531"/>
      <c r="M156" s="531"/>
      <c r="N156" s="531"/>
      <c r="O156" s="531"/>
      <c r="P156" s="531"/>
      <c r="Q156" s="531"/>
      <c r="R156" s="531"/>
      <c r="S156" s="585"/>
      <c r="T156" s="585"/>
      <c r="U156" s="585"/>
      <c r="V156" s="531"/>
      <c r="W156" s="531"/>
      <c r="X156" s="531"/>
      <c r="Y156" s="531"/>
      <c r="Z156" s="531"/>
      <c r="AA156" s="585"/>
      <c r="AB156" s="585"/>
      <c r="AC156" s="585"/>
      <c r="AD156" s="531"/>
      <c r="AE156" s="531"/>
      <c r="AF156" s="531"/>
      <c r="AG156" s="531"/>
      <c r="AH156" s="531"/>
      <c r="AI156" s="531"/>
      <c r="AJ156" s="531"/>
    </row>
    <row r="157" spans="1:36" ht="5.4" customHeight="1">
      <c r="A157" s="446"/>
      <c r="B157" s="446"/>
      <c r="C157" s="518"/>
      <c r="D157" s="518"/>
      <c r="E157" s="518"/>
      <c r="F157" s="518"/>
      <c r="G157" s="502"/>
      <c r="H157" s="502"/>
      <c r="I157" s="500"/>
      <c r="J157" s="500"/>
      <c r="K157" s="500"/>
      <c r="L157" s="500"/>
      <c r="M157" s="500"/>
      <c r="N157" s="500"/>
      <c r="O157" s="500"/>
      <c r="P157" s="500"/>
      <c r="Q157" s="500"/>
      <c r="R157" s="500"/>
      <c r="S157" s="544"/>
      <c r="T157" s="544"/>
      <c r="U157" s="544"/>
      <c r="V157" s="500"/>
      <c r="W157" s="500"/>
      <c r="X157" s="500"/>
      <c r="Y157" s="2736"/>
      <c r="Z157" s="2736"/>
      <c r="AA157" s="2736"/>
      <c r="AB157" s="2736"/>
      <c r="AC157" s="2736"/>
      <c r="AD157" s="2736"/>
      <c r="AE157" s="500"/>
      <c r="AF157" s="500"/>
      <c r="AG157" s="500"/>
      <c r="AH157" s="500"/>
      <c r="AI157" s="500"/>
      <c r="AJ157" s="500"/>
    </row>
    <row r="158" spans="1:36" ht="20.100000000000001" customHeight="1">
      <c r="A158" s="446"/>
      <c r="B158" s="536" t="s">
        <v>2037</v>
      </c>
      <c r="C158" s="518"/>
      <c r="D158" s="518"/>
      <c r="E158" s="518"/>
      <c r="F158" s="518"/>
      <c r="G158" s="502"/>
      <c r="H158" s="502"/>
      <c r="I158" s="500"/>
      <c r="J158" s="500"/>
      <c r="K158" s="500"/>
      <c r="L158" s="500"/>
      <c r="M158" s="500"/>
      <c r="N158" s="500"/>
      <c r="O158" s="500"/>
      <c r="P158" s="500"/>
      <c r="Q158" s="500"/>
      <c r="R158" s="500"/>
      <c r="S158" s="544"/>
      <c r="T158" s="544"/>
      <c r="U158" s="544"/>
      <c r="V158" s="500"/>
      <c r="W158" s="500"/>
      <c r="X158" s="500"/>
      <c r="Y158" s="2736"/>
      <c r="Z158" s="2736"/>
      <c r="AA158" s="2736"/>
      <c r="AB158" s="2736"/>
      <c r="AC158" s="2736"/>
      <c r="AD158" s="2736"/>
      <c r="AE158" s="500"/>
      <c r="AF158" s="500"/>
      <c r="AG158" s="500"/>
      <c r="AH158" s="500"/>
      <c r="AI158" s="500"/>
      <c r="AJ158" s="611"/>
    </row>
    <row r="159" spans="1:36" ht="20.100000000000001" customHeight="1">
      <c r="A159" s="446"/>
      <c r="B159" s="2682" t="s">
        <v>1319</v>
      </c>
      <c r="C159" s="2683"/>
      <c r="D159" s="2684"/>
      <c r="E159" s="447" t="s">
        <v>1681</v>
      </c>
      <c r="F159" s="448"/>
      <c r="G159" s="448"/>
      <c r="H159" s="448"/>
      <c r="I159" s="448"/>
      <c r="J159" s="448"/>
      <c r="K159" s="448"/>
      <c r="L159" s="448"/>
      <c r="M159" s="448"/>
      <c r="N159" s="448"/>
      <c r="O159" s="448"/>
      <c r="P159" s="448"/>
      <c r="Q159" s="448"/>
      <c r="R159" s="448"/>
      <c r="S159" s="448"/>
      <c r="T159" s="453"/>
      <c r="U159" s="447" t="s">
        <v>1682</v>
      </c>
      <c r="V159" s="448"/>
      <c r="W159" s="448"/>
      <c r="X159" s="448"/>
      <c r="Y159" s="448"/>
      <c r="Z159" s="448"/>
      <c r="AA159" s="448"/>
      <c r="AB159" s="448"/>
      <c r="AC159" s="448"/>
      <c r="AD159" s="448"/>
      <c r="AE159" s="448"/>
      <c r="AF159" s="448"/>
      <c r="AG159" s="448"/>
      <c r="AH159" s="448"/>
      <c r="AI159" s="448"/>
      <c r="AJ159" s="453"/>
    </row>
    <row r="160" spans="1:36" ht="20.100000000000001" customHeight="1">
      <c r="A160" s="446"/>
      <c r="B160" s="2913"/>
      <c r="C160" s="2914"/>
      <c r="D160" s="2915"/>
      <c r="E160" s="447" t="s">
        <v>960</v>
      </c>
      <c r="F160" s="448"/>
      <c r="G160" s="448"/>
      <c r="H160" s="448"/>
      <c r="I160" s="448"/>
      <c r="J160" s="448"/>
      <c r="K160" s="448"/>
      <c r="L160" s="453"/>
      <c r="M160" s="447" t="s">
        <v>1683</v>
      </c>
      <c r="N160" s="448"/>
      <c r="O160" s="448"/>
      <c r="P160" s="448"/>
      <c r="Q160" s="448"/>
      <c r="R160" s="448"/>
      <c r="S160" s="448"/>
      <c r="T160" s="453"/>
      <c r="U160" s="447" t="s">
        <v>960</v>
      </c>
      <c r="V160" s="448"/>
      <c r="W160" s="448"/>
      <c r="X160" s="448"/>
      <c r="Y160" s="448"/>
      <c r="Z160" s="448"/>
      <c r="AA160" s="448"/>
      <c r="AB160" s="453"/>
      <c r="AC160" s="447" t="s">
        <v>1683</v>
      </c>
      <c r="AD160" s="448"/>
      <c r="AE160" s="448"/>
      <c r="AF160" s="448"/>
      <c r="AG160" s="448"/>
      <c r="AH160" s="448"/>
      <c r="AI160" s="448"/>
      <c r="AJ160" s="453"/>
    </row>
    <row r="161" spans="1:36" ht="20.100000000000001" customHeight="1">
      <c r="A161" s="446"/>
      <c r="B161" s="2685"/>
      <c r="C161" s="2686"/>
      <c r="D161" s="2687"/>
      <c r="E161" s="447" t="s">
        <v>1684</v>
      </c>
      <c r="F161" s="448"/>
      <c r="G161" s="448"/>
      <c r="H161" s="448"/>
      <c r="I161" s="447" t="s">
        <v>1685</v>
      </c>
      <c r="J161" s="448"/>
      <c r="K161" s="448"/>
      <c r="L161" s="453"/>
      <c r="M161" s="447" t="s">
        <v>1684</v>
      </c>
      <c r="N161" s="448"/>
      <c r="O161" s="448"/>
      <c r="P161" s="453"/>
      <c r="Q161" s="448" t="s">
        <v>1685</v>
      </c>
      <c r="R161" s="448"/>
      <c r="S161" s="448"/>
      <c r="T161" s="453"/>
      <c r="U161" s="447" t="s">
        <v>1684</v>
      </c>
      <c r="V161" s="448"/>
      <c r="W161" s="448"/>
      <c r="X161" s="448"/>
      <c r="Y161" s="447" t="s">
        <v>1685</v>
      </c>
      <c r="Z161" s="448"/>
      <c r="AA161" s="448"/>
      <c r="AB161" s="453"/>
      <c r="AC161" s="447" t="s">
        <v>1684</v>
      </c>
      <c r="AD161" s="448"/>
      <c r="AE161" s="448"/>
      <c r="AF161" s="453"/>
      <c r="AG161" s="448" t="s">
        <v>1685</v>
      </c>
      <c r="AH161" s="448"/>
      <c r="AI161" s="448"/>
      <c r="AJ161" s="453"/>
    </row>
    <row r="162" spans="1:36" ht="20.100000000000001" customHeight="1">
      <c r="A162" s="446"/>
      <c r="B162" s="463" t="s">
        <v>1687</v>
      </c>
      <c r="C162" s="464"/>
      <c r="D162" s="539"/>
      <c r="E162" s="2676"/>
      <c r="F162" s="2677"/>
      <c r="G162" s="2677"/>
      <c r="H162" s="699" t="s">
        <v>1305</v>
      </c>
      <c r="I162" s="2676"/>
      <c r="J162" s="2677"/>
      <c r="K162" s="2677"/>
      <c r="L162" s="699" t="s">
        <v>1305</v>
      </c>
      <c r="M162" s="2676"/>
      <c r="N162" s="2677"/>
      <c r="O162" s="2677"/>
      <c r="P162" s="699" t="s">
        <v>1305</v>
      </c>
      <c r="Q162" s="2676"/>
      <c r="R162" s="2677"/>
      <c r="S162" s="2677"/>
      <c r="T162" s="699" t="s">
        <v>1305</v>
      </c>
      <c r="U162" s="2676"/>
      <c r="V162" s="2677"/>
      <c r="W162" s="2677"/>
      <c r="X162" s="699" t="s">
        <v>1305</v>
      </c>
      <c r="Y162" s="2676"/>
      <c r="Z162" s="2677"/>
      <c r="AA162" s="2677"/>
      <c r="AB162" s="699" t="s">
        <v>1305</v>
      </c>
      <c r="AC162" s="2676"/>
      <c r="AD162" s="2677"/>
      <c r="AE162" s="2677"/>
      <c r="AF162" s="699" t="s">
        <v>1305</v>
      </c>
      <c r="AG162" s="2676"/>
      <c r="AH162" s="2677"/>
      <c r="AI162" s="2677"/>
      <c r="AJ162" s="688" t="s">
        <v>1305</v>
      </c>
    </row>
    <row r="163" spans="1:36" ht="20.100000000000001" customHeight="1">
      <c r="A163" s="446"/>
      <c r="B163" s="463" t="s">
        <v>1688</v>
      </c>
      <c r="C163" s="464"/>
      <c r="D163" s="539"/>
      <c r="E163" s="2676"/>
      <c r="F163" s="2677"/>
      <c r="G163" s="2677"/>
      <c r="H163" s="699" t="s">
        <v>1305</v>
      </c>
      <c r="I163" s="2676"/>
      <c r="J163" s="2677"/>
      <c r="K163" s="2677"/>
      <c r="L163" s="699" t="s">
        <v>1305</v>
      </c>
      <c r="M163" s="2676"/>
      <c r="N163" s="2677"/>
      <c r="O163" s="2677"/>
      <c r="P163" s="699" t="s">
        <v>1305</v>
      </c>
      <c r="Q163" s="2676"/>
      <c r="R163" s="2677"/>
      <c r="S163" s="2677"/>
      <c r="T163" s="699" t="s">
        <v>1305</v>
      </c>
      <c r="U163" s="2676"/>
      <c r="V163" s="2677"/>
      <c r="W163" s="2677"/>
      <c r="X163" s="699" t="s">
        <v>1305</v>
      </c>
      <c r="Y163" s="2676"/>
      <c r="Z163" s="2677"/>
      <c r="AA163" s="2677"/>
      <c r="AB163" s="699" t="s">
        <v>1305</v>
      </c>
      <c r="AC163" s="2676"/>
      <c r="AD163" s="2677"/>
      <c r="AE163" s="2677"/>
      <c r="AF163" s="699" t="s">
        <v>1305</v>
      </c>
      <c r="AG163" s="2676"/>
      <c r="AH163" s="2677"/>
      <c r="AI163" s="2677"/>
      <c r="AJ163" s="688" t="s">
        <v>1305</v>
      </c>
    </row>
    <row r="164" spans="1:36" ht="20.100000000000001" customHeight="1">
      <c r="A164" s="446"/>
      <c r="B164" s="463" t="s">
        <v>1690</v>
      </c>
      <c r="C164" s="464"/>
      <c r="D164" s="539"/>
      <c r="E164" s="2676"/>
      <c r="F164" s="2677"/>
      <c r="G164" s="2677"/>
      <c r="H164" s="699" t="s">
        <v>1305</v>
      </c>
      <c r="I164" s="2676"/>
      <c r="J164" s="2677"/>
      <c r="K164" s="2677"/>
      <c r="L164" s="699" t="s">
        <v>1305</v>
      </c>
      <c r="M164" s="2676"/>
      <c r="N164" s="2677"/>
      <c r="O164" s="2677"/>
      <c r="P164" s="699" t="s">
        <v>1305</v>
      </c>
      <c r="Q164" s="2676"/>
      <c r="R164" s="2677"/>
      <c r="S164" s="2677"/>
      <c r="T164" s="699" t="s">
        <v>1305</v>
      </c>
      <c r="U164" s="2676"/>
      <c r="V164" s="2677"/>
      <c r="W164" s="2677"/>
      <c r="X164" s="699" t="s">
        <v>1305</v>
      </c>
      <c r="Y164" s="2676"/>
      <c r="Z164" s="2677"/>
      <c r="AA164" s="2677"/>
      <c r="AB164" s="699" t="s">
        <v>1305</v>
      </c>
      <c r="AC164" s="2676"/>
      <c r="AD164" s="2677"/>
      <c r="AE164" s="2677"/>
      <c r="AF164" s="699" t="s">
        <v>1305</v>
      </c>
      <c r="AG164" s="2676"/>
      <c r="AH164" s="2677"/>
      <c r="AI164" s="2677"/>
      <c r="AJ164" s="688" t="s">
        <v>1305</v>
      </c>
    </row>
    <row r="165" spans="1:36" ht="20.100000000000001" customHeight="1">
      <c r="A165" s="446"/>
      <c r="B165" s="463" t="s">
        <v>1691</v>
      </c>
      <c r="C165" s="464"/>
      <c r="D165" s="539"/>
      <c r="E165" s="2676"/>
      <c r="F165" s="2677"/>
      <c r="G165" s="2677"/>
      <c r="H165" s="699" t="s">
        <v>1305</v>
      </c>
      <c r="I165" s="2676"/>
      <c r="J165" s="2677"/>
      <c r="K165" s="2677"/>
      <c r="L165" s="699" t="s">
        <v>1305</v>
      </c>
      <c r="M165" s="2676"/>
      <c r="N165" s="2677"/>
      <c r="O165" s="2677"/>
      <c r="P165" s="699" t="s">
        <v>1305</v>
      </c>
      <c r="Q165" s="2676"/>
      <c r="R165" s="2677"/>
      <c r="S165" s="2677"/>
      <c r="T165" s="699" t="s">
        <v>1305</v>
      </c>
      <c r="U165" s="2676"/>
      <c r="V165" s="2677"/>
      <c r="W165" s="2677"/>
      <c r="X165" s="699" t="s">
        <v>1305</v>
      </c>
      <c r="Y165" s="2676"/>
      <c r="Z165" s="2677"/>
      <c r="AA165" s="2677"/>
      <c r="AB165" s="699" t="s">
        <v>1305</v>
      </c>
      <c r="AC165" s="2676"/>
      <c r="AD165" s="2677"/>
      <c r="AE165" s="2677"/>
      <c r="AF165" s="699" t="s">
        <v>1305</v>
      </c>
      <c r="AG165" s="2676"/>
      <c r="AH165" s="2677"/>
      <c r="AI165" s="2677"/>
      <c r="AJ165" s="688" t="s">
        <v>1305</v>
      </c>
    </row>
    <row r="166" spans="1:36" ht="7.8" customHeight="1">
      <c r="A166" s="446"/>
      <c r="B166" s="518"/>
      <c r="C166" s="518"/>
      <c r="D166" s="518"/>
      <c r="E166" s="700"/>
      <c r="F166" s="700"/>
      <c r="G166" s="700"/>
      <c r="H166" s="700"/>
      <c r="I166" s="700"/>
      <c r="J166" s="700"/>
      <c r="K166" s="700"/>
      <c r="L166" s="700"/>
      <c r="M166" s="700"/>
      <c r="N166" s="700"/>
      <c r="O166" s="700"/>
      <c r="P166" s="700"/>
      <c r="Q166" s="700"/>
      <c r="R166" s="700"/>
      <c r="S166" s="700"/>
      <c r="T166" s="700"/>
      <c r="U166" s="700"/>
      <c r="V166" s="700"/>
      <c r="W166" s="700"/>
      <c r="X166" s="700"/>
      <c r="Y166" s="700"/>
      <c r="Z166" s="700"/>
      <c r="AA166" s="700"/>
      <c r="AB166" s="700"/>
      <c r="AC166" s="700"/>
      <c r="AD166" s="700"/>
      <c r="AE166" s="700"/>
      <c r="AF166" s="700"/>
      <c r="AG166" s="700"/>
      <c r="AH166" s="700"/>
      <c r="AI166" s="700"/>
      <c r="AJ166" s="700"/>
    </row>
    <row r="167" spans="1:36" ht="20.100000000000001" customHeight="1">
      <c r="A167" s="446"/>
      <c r="B167" s="446" t="s">
        <v>948</v>
      </c>
      <c r="C167" s="518"/>
      <c r="D167" s="518"/>
      <c r="E167" s="700"/>
      <c r="F167" s="700"/>
      <c r="G167" s="700"/>
      <c r="H167" s="700"/>
      <c r="I167" s="700"/>
      <c r="J167" s="700"/>
      <c r="K167" s="700"/>
      <c r="L167" s="700"/>
      <c r="M167" s="700"/>
      <c r="N167" s="700"/>
      <c r="O167" s="700"/>
      <c r="P167" s="700"/>
      <c r="Q167" s="700"/>
      <c r="R167" s="700"/>
      <c r="S167" s="700"/>
      <c r="T167" s="700"/>
      <c r="U167" s="700"/>
      <c r="V167" s="700"/>
      <c r="W167" s="700"/>
      <c r="X167" s="700"/>
      <c r="Y167" s="700"/>
      <c r="Z167" s="700"/>
      <c r="AA167" s="700"/>
      <c r="AB167" s="700"/>
      <c r="AC167" s="700"/>
      <c r="AD167" s="700"/>
      <c r="AE167" s="700"/>
      <c r="AF167" s="700"/>
      <c r="AG167" s="700"/>
      <c r="AH167" s="700"/>
      <c r="AI167" s="700"/>
      <c r="AJ167" s="700"/>
    </row>
    <row r="168" spans="1:36" ht="20.100000000000001" customHeight="1">
      <c r="A168" s="446"/>
      <c r="B168" s="446"/>
      <c r="C168" s="543" t="s">
        <v>1692</v>
      </c>
      <c r="D168" s="543"/>
      <c r="E168" s="793"/>
      <c r="F168" s="793"/>
      <c r="G168" s="793"/>
      <c r="H168" s="793"/>
      <c r="I168" s="793"/>
      <c r="J168" s="793"/>
      <c r="K168" s="793"/>
      <c r="L168" s="793"/>
      <c r="M168" s="793"/>
      <c r="N168" s="793"/>
      <c r="O168" s="793"/>
      <c r="P168" s="793"/>
      <c r="Q168" s="793"/>
      <c r="R168" s="793"/>
      <c r="S168" s="793"/>
      <c r="T168" s="793"/>
      <c r="U168" s="793"/>
      <c r="V168" s="793"/>
      <c r="W168" s="793"/>
      <c r="X168" s="793"/>
      <c r="Y168" s="793"/>
      <c r="Z168" s="793"/>
      <c r="AA168" s="793"/>
      <c r="AB168" s="793"/>
      <c r="AC168" s="700"/>
      <c r="AD168" s="498" t="s">
        <v>1313</v>
      </c>
      <c r="AE168" s="2489" t="s">
        <v>478</v>
      </c>
      <c r="AF168" s="2489"/>
      <c r="AG168" s="2489"/>
      <c r="AH168" s="2489"/>
      <c r="AI168" s="2489"/>
      <c r="AJ168" s="498" t="s">
        <v>1311</v>
      </c>
    </row>
    <row r="169" spans="1:36" ht="26.1" customHeight="1">
      <c r="B169" s="518"/>
      <c r="C169" s="2937" t="s">
        <v>1693</v>
      </c>
      <c r="D169" s="2937"/>
      <c r="E169" s="2937"/>
      <c r="F169" s="2937"/>
      <c r="G169" s="2937"/>
      <c r="H169" s="2937"/>
      <c r="I169" s="2937"/>
      <c r="J169" s="2937"/>
      <c r="K169" s="2937"/>
      <c r="L169" s="2937"/>
      <c r="M169" s="2937"/>
      <c r="N169" s="2937"/>
      <c r="O169" s="2937"/>
      <c r="P169" s="2937"/>
      <c r="Q169" s="2937"/>
      <c r="R169" s="2937"/>
      <c r="S169" s="2937"/>
      <c r="T169" s="2937"/>
      <c r="U169" s="2937"/>
      <c r="V169" s="2937"/>
      <c r="W169" s="2937"/>
      <c r="X169" s="2937"/>
      <c r="Y169" s="2937"/>
      <c r="Z169" s="2937"/>
      <c r="AA169" s="2937"/>
      <c r="AB169" s="2937"/>
      <c r="AC169" s="701"/>
      <c r="AD169" s="498" t="s">
        <v>1313</v>
      </c>
      <c r="AE169" s="2489" t="s">
        <v>478</v>
      </c>
      <c r="AF169" s="2489"/>
      <c r="AG169" s="2489"/>
      <c r="AH169" s="2489"/>
      <c r="AI169" s="2489"/>
      <c r="AJ169" s="498" t="s">
        <v>1311</v>
      </c>
    </row>
    <row r="170" spans="1:36" ht="20.100000000000001" customHeight="1">
      <c r="A170" s="446"/>
      <c r="B170" s="446"/>
      <c r="C170" s="794" t="s">
        <v>1694</v>
      </c>
      <c r="D170" s="794"/>
      <c r="E170" s="793"/>
      <c r="F170" s="793"/>
      <c r="G170" s="793"/>
      <c r="H170" s="793"/>
      <c r="I170" s="793"/>
      <c r="J170" s="793"/>
      <c r="K170" s="793"/>
      <c r="L170" s="793"/>
      <c r="M170" s="793"/>
      <c r="N170" s="793"/>
      <c r="O170" s="793"/>
      <c r="P170" s="793"/>
      <c r="Q170" s="793"/>
      <c r="R170" s="793"/>
      <c r="S170" s="793"/>
      <c r="T170" s="793"/>
      <c r="U170" s="793"/>
      <c r="V170" s="793"/>
      <c r="W170" s="793"/>
      <c r="X170" s="793"/>
      <c r="Y170" s="793"/>
      <c r="Z170" s="793"/>
      <c r="AA170" s="793"/>
      <c r="AB170" s="793"/>
      <c r="AC170" s="700"/>
      <c r="AD170" s="498" t="s">
        <v>1313</v>
      </c>
      <c r="AE170" s="2489" t="s">
        <v>478</v>
      </c>
      <c r="AF170" s="2489"/>
      <c r="AG170" s="2489"/>
      <c r="AH170" s="2489"/>
      <c r="AI170" s="2489"/>
      <c r="AJ170" s="498" t="s">
        <v>1311</v>
      </c>
    </row>
    <row r="171" spans="1:36" ht="20.100000000000001" customHeight="1"/>
    <row r="172" spans="1:36" ht="20.100000000000001" customHeight="1">
      <c r="B172" s="443"/>
    </row>
    <row r="173" spans="1:36" ht="20.100000000000001" customHeight="1"/>
    <row r="174" spans="1:36" ht="20.100000000000001" customHeight="1"/>
    <row r="175" spans="1:36" ht="20.100000000000001" customHeight="1"/>
    <row r="176" spans="1:3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sheetData>
  <mergeCells count="328">
    <mergeCell ref="P147:Q148"/>
    <mergeCell ref="R147:V148"/>
    <mergeCell ref="W147:W148"/>
    <mergeCell ref="X147:AJ148"/>
    <mergeCell ref="K149:O150"/>
    <mergeCell ref="P149:Q150"/>
    <mergeCell ref="R149:V150"/>
    <mergeCell ref="W149:W150"/>
    <mergeCell ref="X149:AJ150"/>
    <mergeCell ref="AE168:AI168"/>
    <mergeCell ref="C169:AB169"/>
    <mergeCell ref="AE169:AI169"/>
    <mergeCell ref="AE170:AI170"/>
    <mergeCell ref="AC164:AE164"/>
    <mergeCell ref="AG164:AI164"/>
    <mergeCell ref="E165:G165"/>
    <mergeCell ref="I165:K165"/>
    <mergeCell ref="M165:O165"/>
    <mergeCell ref="Q165:S165"/>
    <mergeCell ref="U165:W165"/>
    <mergeCell ref="Y165:AA165"/>
    <mergeCell ref="AC165:AE165"/>
    <mergeCell ref="AG165:AI165"/>
    <mergeCell ref="E164:G164"/>
    <mergeCell ref="I164:K164"/>
    <mergeCell ref="M164:O164"/>
    <mergeCell ref="Q164:S164"/>
    <mergeCell ref="U164:W164"/>
    <mergeCell ref="Y164:AA164"/>
    <mergeCell ref="AC162:AE162"/>
    <mergeCell ref="AG162:AI162"/>
    <mergeCell ref="E163:G163"/>
    <mergeCell ref="I163:K163"/>
    <mergeCell ref="M163:O163"/>
    <mergeCell ref="Q163:S163"/>
    <mergeCell ref="U163:W163"/>
    <mergeCell ref="Y163:AA163"/>
    <mergeCell ref="AC163:AE163"/>
    <mergeCell ref="AG163:AI163"/>
    <mergeCell ref="E162:G162"/>
    <mergeCell ref="I162:K162"/>
    <mergeCell ref="M162:O162"/>
    <mergeCell ref="Q162:S162"/>
    <mergeCell ref="U162:W162"/>
    <mergeCell ref="Y162:AA162"/>
    <mergeCell ref="X153:AJ154"/>
    <mergeCell ref="Y157:AA157"/>
    <mergeCell ref="AB157:AD157"/>
    <mergeCell ref="Y158:AA158"/>
    <mergeCell ref="AB158:AD158"/>
    <mergeCell ref="B159:D161"/>
    <mergeCell ref="B145:H154"/>
    <mergeCell ref="I145:J154"/>
    <mergeCell ref="W145:W146"/>
    <mergeCell ref="K153:O154"/>
    <mergeCell ref="X145:AJ145"/>
    <mergeCell ref="X146:AJ146"/>
    <mergeCell ref="K151:O152"/>
    <mergeCell ref="P151:Q152"/>
    <mergeCell ref="R151:V152"/>
    <mergeCell ref="W151:W152"/>
    <mergeCell ref="X151:AJ152"/>
    <mergeCell ref="K145:O146"/>
    <mergeCell ref="P145:Q146"/>
    <mergeCell ref="R145:V146"/>
    <mergeCell ref="P153:Q154"/>
    <mergeCell ref="R153:V154"/>
    <mergeCell ref="W153:W154"/>
    <mergeCell ref="K147:O148"/>
    <mergeCell ref="B143:H144"/>
    <mergeCell ref="I143:J144"/>
    <mergeCell ref="K143:M144"/>
    <mergeCell ref="N143:V144"/>
    <mergeCell ref="W143:W144"/>
    <mergeCell ref="X143:AJ143"/>
    <mergeCell ref="X144:AJ144"/>
    <mergeCell ref="B139:H140"/>
    <mergeCell ref="I139:J140"/>
    <mergeCell ref="K139:M140"/>
    <mergeCell ref="N139:V140"/>
    <mergeCell ref="W139:W140"/>
    <mergeCell ref="X139:AJ139"/>
    <mergeCell ref="X140:AJ140"/>
    <mergeCell ref="B141:H142"/>
    <mergeCell ref="I141:J142"/>
    <mergeCell ref="K141:M142"/>
    <mergeCell ref="N141:V142"/>
    <mergeCell ref="W141:W142"/>
    <mergeCell ref="X141:AJ141"/>
    <mergeCell ref="X142:AJ142"/>
    <mergeCell ref="B135:H136"/>
    <mergeCell ref="I135:J136"/>
    <mergeCell ref="K135:L136"/>
    <mergeCell ref="Q135:V136"/>
    <mergeCell ref="W135:W136"/>
    <mergeCell ref="B137:H138"/>
    <mergeCell ref="I137:J138"/>
    <mergeCell ref="K137:L138"/>
    <mergeCell ref="Q137:V138"/>
    <mergeCell ref="W137:W138"/>
    <mergeCell ref="Y133:AE133"/>
    <mergeCell ref="AF133:AI133"/>
    <mergeCell ref="L134:R134"/>
    <mergeCell ref="S134:V134"/>
    <mergeCell ref="Y134:AE134"/>
    <mergeCell ref="AF134:AI134"/>
    <mergeCell ref="B133:H134"/>
    <mergeCell ref="I133:J134"/>
    <mergeCell ref="K133:K134"/>
    <mergeCell ref="L133:R133"/>
    <mergeCell ref="S133:V133"/>
    <mergeCell ref="X133:X134"/>
    <mergeCell ref="Y131:AE131"/>
    <mergeCell ref="AF131:AI131"/>
    <mergeCell ref="L132:R132"/>
    <mergeCell ref="S132:V132"/>
    <mergeCell ref="Y132:AE132"/>
    <mergeCell ref="AF132:AI132"/>
    <mergeCell ref="B131:H132"/>
    <mergeCell ref="I131:J132"/>
    <mergeCell ref="K131:K132"/>
    <mergeCell ref="L131:R131"/>
    <mergeCell ref="S131:V131"/>
    <mergeCell ref="X131:X132"/>
    <mergeCell ref="Y129:AE129"/>
    <mergeCell ref="AF129:AI129"/>
    <mergeCell ref="L130:R130"/>
    <mergeCell ref="S130:V130"/>
    <mergeCell ref="Y130:AE130"/>
    <mergeCell ref="AF130:AI130"/>
    <mergeCell ref="B129:H130"/>
    <mergeCell ref="I129:J130"/>
    <mergeCell ref="K129:K130"/>
    <mergeCell ref="L129:R129"/>
    <mergeCell ref="S129:V129"/>
    <mergeCell ref="X129:X130"/>
    <mergeCell ref="Y127:AE127"/>
    <mergeCell ref="AF127:AI127"/>
    <mergeCell ref="L128:R128"/>
    <mergeCell ref="S128:V128"/>
    <mergeCell ref="Y128:AE128"/>
    <mergeCell ref="AF128:AI128"/>
    <mergeCell ref="B127:H128"/>
    <mergeCell ref="I127:J128"/>
    <mergeCell ref="K127:K128"/>
    <mergeCell ref="L127:R127"/>
    <mergeCell ref="S127:V127"/>
    <mergeCell ref="X127:X128"/>
    <mergeCell ref="B125:H126"/>
    <mergeCell ref="I125:J126"/>
    <mergeCell ref="K125:K126"/>
    <mergeCell ref="L125:R125"/>
    <mergeCell ref="S125:V125"/>
    <mergeCell ref="X125:X126"/>
    <mergeCell ref="AD104:AH104"/>
    <mergeCell ref="AD105:AH105"/>
    <mergeCell ref="AD106:AH106"/>
    <mergeCell ref="AD108:AH108"/>
    <mergeCell ref="AD109:AH109"/>
    <mergeCell ref="AD112:AH112"/>
    <mergeCell ref="Y125:AE125"/>
    <mergeCell ref="AF125:AI125"/>
    <mergeCell ref="L126:R126"/>
    <mergeCell ref="S126:V126"/>
    <mergeCell ref="Y126:AE126"/>
    <mergeCell ref="AF126:AI126"/>
    <mergeCell ref="AD113:AH113"/>
    <mergeCell ref="AD114:AH114"/>
    <mergeCell ref="AD115:AH115"/>
    <mergeCell ref="AD118:AH118"/>
    <mergeCell ref="B83:F86"/>
    <mergeCell ref="V83:AJ86"/>
    <mergeCell ref="B91:F94"/>
    <mergeCell ref="V91:AJ94"/>
    <mergeCell ref="AD98:AH98"/>
    <mergeCell ref="AD102:AH102"/>
    <mergeCell ref="E76:G76"/>
    <mergeCell ref="I76:K76"/>
    <mergeCell ref="M76:O76"/>
    <mergeCell ref="Q76:S76"/>
    <mergeCell ref="E77:G77"/>
    <mergeCell ref="I77:K77"/>
    <mergeCell ref="M77:O77"/>
    <mergeCell ref="Q77:S77"/>
    <mergeCell ref="E74:G74"/>
    <mergeCell ref="I74:K74"/>
    <mergeCell ref="M74:O74"/>
    <mergeCell ref="Q74:S74"/>
    <mergeCell ref="E75:G75"/>
    <mergeCell ref="I75:K75"/>
    <mergeCell ref="M75:O75"/>
    <mergeCell ref="Q75:S75"/>
    <mergeCell ref="E72:G72"/>
    <mergeCell ref="I72:K72"/>
    <mergeCell ref="M72:O72"/>
    <mergeCell ref="Q72:S72"/>
    <mergeCell ref="E73:G73"/>
    <mergeCell ref="I73:K73"/>
    <mergeCell ref="M73:O73"/>
    <mergeCell ref="Q73:S73"/>
    <mergeCell ref="E70:G70"/>
    <mergeCell ref="I70:K70"/>
    <mergeCell ref="M70:O70"/>
    <mergeCell ref="Q70:S70"/>
    <mergeCell ref="E71:G71"/>
    <mergeCell ref="I71:K71"/>
    <mergeCell ref="M71:O71"/>
    <mergeCell ref="Q71:S71"/>
    <mergeCell ref="E68:G68"/>
    <mergeCell ref="I68:K68"/>
    <mergeCell ref="M68:O68"/>
    <mergeCell ref="Q68:S68"/>
    <mergeCell ref="E69:G69"/>
    <mergeCell ref="I69:K69"/>
    <mergeCell ref="M69:O69"/>
    <mergeCell ref="Q69:S69"/>
    <mergeCell ref="AF65:AI65"/>
    <mergeCell ref="E66:G66"/>
    <mergeCell ref="I66:K66"/>
    <mergeCell ref="M66:O66"/>
    <mergeCell ref="Q66:S66"/>
    <mergeCell ref="E67:G67"/>
    <mergeCell ref="I67:K67"/>
    <mergeCell ref="M67:O67"/>
    <mergeCell ref="Q67:S67"/>
    <mergeCell ref="E65:G65"/>
    <mergeCell ref="I65:K65"/>
    <mergeCell ref="M65:O65"/>
    <mergeCell ref="Q65:S65"/>
    <mergeCell ref="Z65:AB65"/>
    <mergeCell ref="AC65:AE65"/>
    <mergeCell ref="B63:D63"/>
    <mergeCell ref="E63:H64"/>
    <mergeCell ref="I63:L64"/>
    <mergeCell ref="AF63:AJ63"/>
    <mergeCell ref="B64:D64"/>
    <mergeCell ref="Z64:AB64"/>
    <mergeCell ref="AC64:AE64"/>
    <mergeCell ref="AF64:AI64"/>
    <mergeCell ref="AD48:AH48"/>
    <mergeCell ref="AD50:AH50"/>
    <mergeCell ref="AD52:AH52"/>
    <mergeCell ref="AD54:AH54"/>
    <mergeCell ref="AD56:AH56"/>
    <mergeCell ref="AD58:AH58"/>
    <mergeCell ref="J37:K37"/>
    <mergeCell ref="R37:S37"/>
    <mergeCell ref="Z37:AA37"/>
    <mergeCell ref="AI37:AJ37"/>
    <mergeCell ref="B41:AA41"/>
    <mergeCell ref="AD41:AH41"/>
    <mergeCell ref="B35:B36"/>
    <mergeCell ref="C35:I36"/>
    <mergeCell ref="J35:K36"/>
    <mergeCell ref="L36:AJ36"/>
    <mergeCell ref="B31:B34"/>
    <mergeCell ref="J31:K31"/>
    <mergeCell ref="O31:R31"/>
    <mergeCell ref="W31:Z31"/>
    <mergeCell ref="C34:I34"/>
    <mergeCell ref="J34:K34"/>
    <mergeCell ref="L34:O34"/>
    <mergeCell ref="U34:X34"/>
    <mergeCell ref="AD34:AH34"/>
    <mergeCell ref="AI34:AJ34"/>
    <mergeCell ref="AF31:AI31"/>
    <mergeCell ref="J32:K32"/>
    <mergeCell ref="Q32:S32"/>
    <mergeCell ref="Y32:AD32"/>
    <mergeCell ref="AE32:AJ32"/>
    <mergeCell ref="J33:K33"/>
    <mergeCell ref="O33:U33"/>
    <mergeCell ref="V33:AB33"/>
    <mergeCell ref="J28:K28"/>
    <mergeCell ref="L28:N28"/>
    <mergeCell ref="Q28:S28"/>
    <mergeCell ref="U28:AJ28"/>
    <mergeCell ref="C29:I30"/>
    <mergeCell ref="J29:K30"/>
    <mergeCell ref="L30:AJ30"/>
    <mergeCell ref="B24:I26"/>
    <mergeCell ref="J24:K26"/>
    <mergeCell ref="L25:AJ25"/>
    <mergeCell ref="U26:V26"/>
    <mergeCell ref="AI26:AJ26"/>
    <mergeCell ref="B27:B30"/>
    <mergeCell ref="J27:K27"/>
    <mergeCell ref="L27:N27"/>
    <mergeCell ref="Q27:S27"/>
    <mergeCell ref="U27:AJ27"/>
    <mergeCell ref="J19:K20"/>
    <mergeCell ref="L20:AJ20"/>
    <mergeCell ref="C21:I23"/>
    <mergeCell ref="J21:K23"/>
    <mergeCell ref="L22:AJ22"/>
    <mergeCell ref="AI23:AJ23"/>
    <mergeCell ref="B12:B23"/>
    <mergeCell ref="C12:I12"/>
    <mergeCell ref="C13:I15"/>
    <mergeCell ref="X13:AJ13"/>
    <mergeCell ref="Q14:T15"/>
    <mergeCell ref="U14:AJ15"/>
    <mergeCell ref="C16:I18"/>
    <mergeCell ref="J16:K18"/>
    <mergeCell ref="L17:AJ18"/>
    <mergeCell ref="C19:I20"/>
    <mergeCell ref="B4:I6"/>
    <mergeCell ref="K4:Q4"/>
    <mergeCell ref="K5:Q5"/>
    <mergeCell ref="W5:AJ5"/>
    <mergeCell ref="K6:Q6"/>
    <mergeCell ref="W6:AJ6"/>
    <mergeCell ref="B11:I11"/>
    <mergeCell ref="K11:M11"/>
    <mergeCell ref="O11:Q11"/>
    <mergeCell ref="S11:U11"/>
    <mergeCell ref="Z11:AI11"/>
    <mergeCell ref="B8:I10"/>
    <mergeCell ref="Q9:T9"/>
    <mergeCell ref="U9:X9"/>
    <mergeCell ref="Y9:AB9"/>
    <mergeCell ref="AC9:AF9"/>
    <mergeCell ref="AG9:AJ9"/>
    <mergeCell ref="Q10:T10"/>
    <mergeCell ref="U10:X10"/>
    <mergeCell ref="Y10:AB10"/>
    <mergeCell ref="AC10:AF10"/>
    <mergeCell ref="AG10:AJ10"/>
  </mergeCells>
  <phoneticPr fontId="2"/>
  <dataValidations count="5">
    <dataValidation type="list" allowBlank="1" showInputMessage="1" showErrorMessage="1" sqref="AI37:AJ37 Z37:AA37 J37:K37 R37:S37">
      <formula1>"有・無,有,整備中,無"</formula1>
    </dataValidation>
    <dataValidation type="list" allowBlank="1" showInputMessage="1" showErrorMessage="1" sqref="AE168:AI170 AD41:AH41 AD48:AH48 AD50:AH50 AD52:AH52 AD54:AH54 AD56:AH56 AD58:AH58 AD98:AH98 AD102:AH102 AD104:AH106 AD108:AH109 AD112:AH115 AD118:AH121">
      <formula1>"い　る　・　いない,い な い,い　　る"</formula1>
    </dataValidation>
    <dataValidation type="list" allowBlank="1" showInputMessage="1" showErrorMessage="1" sqref="R11:R12 R7 J11:J15 N11 V11 J4:J7">
      <formula1>"○"</formula1>
    </dataValidation>
    <dataValidation type="list" allowBlank="1" showInputMessage="1" showErrorMessage="1" sqref="AI23:AJ23 U26:V26 AI26:AJ26 J35 I143:J143 I125:J139 J16:K34 AI34:AJ34 I145:J148 I151:J152 I141:J141">
      <formula1>"有・無,有,無"</formula1>
    </dataValidation>
    <dataValidation imeMode="hiragana" allowBlank="1" showInputMessage="1" showErrorMessage="1" sqref="AJ105 Z11:AI11 O33 Y32:AJ32 L22:AJ22 L20:AJ20 L30:AJ30 L36:AJ36 X13:AJ13 L25 AB37:AF37 T37:Y37 L37:Q37 U14:AJ15 G91:U94 G83:U86 V91 V83 Y125:Y134 L125:L134 K124:AJ124 K151 K145 K153 V33 W5:AJ6 K149 K147 X139:AJ154"/>
  </dataValidations>
  <printOptions horizontalCentered="1"/>
  <pageMargins left="0.39370078740157483" right="0.39370078740157483" top="0.59055118110236227" bottom="0.59055118110236227" header="0.51181102362204722" footer="0.51181102362204722"/>
  <pageSetup paperSize="9" scale="88" firstPageNumber="31" pageOrder="overThenDown" orientation="portrait" blackAndWhite="1" useFirstPageNumber="1" r:id="rId1"/>
  <headerFooter alignWithMargins="0">
    <oddFooter>&amp;C&amp;P</oddFooter>
  </headerFooter>
  <rowBreaks count="3" manualBreakCount="3">
    <brk id="39" max="36" man="1"/>
    <brk id="79" max="36" man="1"/>
    <brk id="1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280"/>
  <sheetViews>
    <sheetView showZeros="0" view="pageBreakPreview" zoomScale="120" zoomScaleNormal="120" zoomScaleSheetLayoutView="120" workbookViewId="0">
      <selection activeCell="A4" sqref="A4"/>
    </sheetView>
  </sheetViews>
  <sheetFormatPr defaultColWidth="0" defaultRowHeight="12"/>
  <cols>
    <col min="1" max="1" width="2.6640625" style="86" customWidth="1"/>
    <col min="2" max="2" width="3.6640625" style="20" customWidth="1"/>
    <col min="3" max="3" width="2.33203125" style="20" bestFit="1" customWidth="1"/>
    <col min="4" max="9" width="2.88671875" style="20" customWidth="1"/>
    <col min="10" max="15" width="2.6640625" style="20" customWidth="1"/>
    <col min="16" max="19" width="2.88671875" style="20" customWidth="1"/>
    <col min="20" max="25" width="2.6640625" style="20" customWidth="1"/>
    <col min="26" max="34" width="3.109375" style="20" customWidth="1"/>
    <col min="35" max="37" width="2.6640625" style="20" customWidth="1"/>
    <col min="38" max="38" width="3.44140625" style="20" customWidth="1"/>
    <col min="39" max="39" width="1.109375" style="20" customWidth="1"/>
    <col min="40" max="16384" width="0" style="20" hidden="1"/>
  </cols>
  <sheetData>
    <row r="1" spans="1:31" s="110" customFormat="1" ht="16.2">
      <c r="A1" s="702" t="s">
        <v>1695</v>
      </c>
    </row>
    <row r="2" spans="1:31" s="110" customFormat="1" ht="8.1" customHeight="1">
      <c r="A2" s="702"/>
    </row>
    <row r="3" spans="1:31" s="3" customFormat="1" ht="14.1" customHeight="1" thickBot="1">
      <c r="A3" s="703">
        <v>1</v>
      </c>
      <c r="B3" s="3" t="s">
        <v>1696</v>
      </c>
      <c r="U3" s="705" t="s">
        <v>1697</v>
      </c>
      <c r="V3" s="705"/>
      <c r="W3" s="705"/>
      <c r="X3" s="705"/>
      <c r="Y3" s="705"/>
      <c r="Z3" s="705"/>
      <c r="AA3" s="705"/>
    </row>
    <row r="4" spans="1:31" s="708" customFormat="1" ht="14.1" customHeight="1" thickBot="1">
      <c r="A4" s="706"/>
      <c r="B4" s="2974" t="s">
        <v>1698</v>
      </c>
      <c r="C4" s="2975"/>
      <c r="D4" s="2976"/>
      <c r="E4" s="2938" t="s">
        <v>58</v>
      </c>
      <c r="F4" s="2976"/>
      <c r="G4" s="2938" t="s">
        <v>1075</v>
      </c>
      <c r="H4" s="2975"/>
      <c r="I4" s="2976"/>
      <c r="J4" s="2938" t="s">
        <v>1699</v>
      </c>
      <c r="K4" s="2975"/>
      <c r="L4" s="2975"/>
      <c r="M4" s="2975"/>
      <c r="N4" s="2975"/>
      <c r="O4" s="2975"/>
      <c r="P4" s="2975"/>
      <c r="Q4" s="2975"/>
      <c r="R4" s="2975"/>
      <c r="S4" s="2975"/>
      <c r="T4" s="2975"/>
      <c r="U4" s="2975"/>
      <c r="V4" s="2975"/>
      <c r="W4" s="2976"/>
      <c r="X4" s="2938" t="s">
        <v>1700</v>
      </c>
      <c r="Y4" s="2975"/>
      <c r="Z4" s="2975"/>
      <c r="AA4" s="2976"/>
      <c r="AB4" s="2938" t="s">
        <v>1701</v>
      </c>
      <c r="AC4" s="2939"/>
      <c r="AD4" s="707"/>
      <c r="AE4" s="707"/>
    </row>
    <row r="5" spans="1:31" s="219" customFormat="1" ht="14.1" customHeight="1">
      <c r="A5" s="102"/>
      <c r="B5" s="2953" t="s">
        <v>1702</v>
      </c>
      <c r="C5" s="2954"/>
      <c r="D5" s="2954"/>
      <c r="E5" s="2959" t="s">
        <v>1703</v>
      </c>
      <c r="F5" s="2959"/>
      <c r="G5" s="2962"/>
      <c r="H5" s="2963"/>
      <c r="I5" s="2964"/>
      <c r="J5" s="2968">
        <v>3.3</v>
      </c>
      <c r="K5" s="2969"/>
      <c r="L5" s="2969"/>
      <c r="M5" s="2940" t="s">
        <v>1704</v>
      </c>
      <c r="N5" s="2940"/>
      <c r="O5" s="2972"/>
      <c r="P5" s="2972"/>
      <c r="Q5" s="2972"/>
      <c r="R5" s="2940" t="s">
        <v>1705</v>
      </c>
      <c r="S5" s="2940"/>
      <c r="T5" s="2941">
        <f>O5*3.3</f>
        <v>0</v>
      </c>
      <c r="U5" s="2941"/>
      <c r="V5" s="2941"/>
      <c r="W5" s="2943" t="s">
        <v>1706</v>
      </c>
      <c r="X5" s="2945"/>
      <c r="Y5" s="2946"/>
      <c r="Z5" s="2946"/>
      <c r="AA5" s="376" t="s">
        <v>1707</v>
      </c>
      <c r="AB5" s="2949" t="s">
        <v>1708</v>
      </c>
      <c r="AC5" s="2950"/>
      <c r="AD5" s="709"/>
      <c r="AE5" s="710"/>
    </row>
    <row r="6" spans="1:31" s="219" customFormat="1" ht="14.1" customHeight="1">
      <c r="A6" s="102"/>
      <c r="B6" s="2955"/>
      <c r="C6" s="2956"/>
      <c r="D6" s="2956"/>
      <c r="E6" s="2960"/>
      <c r="F6" s="2960"/>
      <c r="G6" s="2965"/>
      <c r="H6" s="2966"/>
      <c r="I6" s="2967"/>
      <c r="J6" s="2970"/>
      <c r="K6" s="2971"/>
      <c r="L6" s="2971"/>
      <c r="M6" s="1783"/>
      <c r="N6" s="1783"/>
      <c r="O6" s="2973"/>
      <c r="P6" s="2973"/>
      <c r="Q6" s="2973"/>
      <c r="R6" s="1783"/>
      <c r="S6" s="1783"/>
      <c r="T6" s="2942"/>
      <c r="U6" s="2942"/>
      <c r="V6" s="2942"/>
      <c r="W6" s="2944"/>
      <c r="X6" s="2947"/>
      <c r="Y6" s="2948"/>
      <c r="Z6" s="2948"/>
      <c r="AA6" s="441" t="s">
        <v>1706</v>
      </c>
      <c r="AB6" s="2951"/>
      <c r="AC6" s="2952"/>
      <c r="AD6" s="709"/>
      <c r="AE6" s="710"/>
    </row>
    <row r="7" spans="1:31" s="219" customFormat="1" ht="14.1" customHeight="1">
      <c r="A7" s="102"/>
      <c r="B7" s="2955"/>
      <c r="C7" s="2956"/>
      <c r="D7" s="2956"/>
      <c r="E7" s="2960"/>
      <c r="F7" s="2960"/>
      <c r="G7" s="2982"/>
      <c r="H7" s="2983"/>
      <c r="I7" s="2984"/>
      <c r="J7" s="2985">
        <v>3.3</v>
      </c>
      <c r="K7" s="2986"/>
      <c r="L7" s="2986"/>
      <c r="M7" s="1780" t="s">
        <v>1704</v>
      </c>
      <c r="N7" s="1780"/>
      <c r="O7" s="2987"/>
      <c r="P7" s="2987"/>
      <c r="Q7" s="2987"/>
      <c r="R7" s="1780" t="s">
        <v>1705</v>
      </c>
      <c r="S7" s="1780"/>
      <c r="T7" s="2977">
        <f>O7*3.3</f>
        <v>0</v>
      </c>
      <c r="U7" s="2977"/>
      <c r="V7" s="2977"/>
      <c r="W7" s="1863" t="s">
        <v>1706</v>
      </c>
      <c r="X7" s="2978"/>
      <c r="Y7" s="2979"/>
      <c r="Z7" s="2979"/>
      <c r="AA7" s="440" t="s">
        <v>1707</v>
      </c>
      <c r="AB7" s="2980"/>
      <c r="AC7" s="2981"/>
      <c r="AD7" s="709"/>
      <c r="AE7" s="710"/>
    </row>
    <row r="8" spans="1:31" s="219" customFormat="1" ht="14.1" customHeight="1">
      <c r="A8" s="102"/>
      <c r="B8" s="2955"/>
      <c r="C8" s="2956"/>
      <c r="D8" s="2956"/>
      <c r="E8" s="2960"/>
      <c r="F8" s="2960"/>
      <c r="G8" s="2965"/>
      <c r="H8" s="2966"/>
      <c r="I8" s="2967"/>
      <c r="J8" s="2970"/>
      <c r="K8" s="2971"/>
      <c r="L8" s="2971"/>
      <c r="M8" s="1783"/>
      <c r="N8" s="1783"/>
      <c r="O8" s="2973"/>
      <c r="P8" s="2973"/>
      <c r="Q8" s="2973"/>
      <c r="R8" s="1783"/>
      <c r="S8" s="1783"/>
      <c r="T8" s="2942"/>
      <c r="U8" s="2942"/>
      <c r="V8" s="2942"/>
      <c r="W8" s="2944"/>
      <c r="X8" s="2947"/>
      <c r="Y8" s="2948"/>
      <c r="Z8" s="2948"/>
      <c r="AA8" s="441" t="s">
        <v>1706</v>
      </c>
      <c r="AB8" s="2951"/>
      <c r="AC8" s="2952"/>
      <c r="AD8" s="709"/>
      <c r="AE8" s="710"/>
    </row>
    <row r="9" spans="1:31" s="219" customFormat="1" ht="14.1" customHeight="1">
      <c r="A9" s="102"/>
      <c r="B9" s="2955"/>
      <c r="C9" s="2956"/>
      <c r="D9" s="2956"/>
      <c r="E9" s="2960"/>
      <c r="F9" s="2960"/>
      <c r="G9" s="2982"/>
      <c r="H9" s="2983"/>
      <c r="I9" s="2984"/>
      <c r="J9" s="2985">
        <v>3.3</v>
      </c>
      <c r="K9" s="2986"/>
      <c r="L9" s="2986"/>
      <c r="M9" s="1780" t="s">
        <v>1704</v>
      </c>
      <c r="N9" s="1780"/>
      <c r="O9" s="2987"/>
      <c r="P9" s="2987"/>
      <c r="Q9" s="2987"/>
      <c r="R9" s="1780" t="s">
        <v>1705</v>
      </c>
      <c r="S9" s="1780"/>
      <c r="T9" s="2977">
        <f>O9*3.3</f>
        <v>0</v>
      </c>
      <c r="U9" s="2977"/>
      <c r="V9" s="2977"/>
      <c r="W9" s="1863" t="s">
        <v>1706</v>
      </c>
      <c r="X9" s="2978"/>
      <c r="Y9" s="2979"/>
      <c r="Z9" s="2979"/>
      <c r="AA9" s="440" t="s">
        <v>1707</v>
      </c>
      <c r="AB9" s="2980"/>
      <c r="AC9" s="2981"/>
      <c r="AD9" s="709"/>
      <c r="AE9" s="710"/>
    </row>
    <row r="10" spans="1:31" s="219" customFormat="1" ht="14.1" customHeight="1">
      <c r="A10" s="102"/>
      <c r="B10" s="2955"/>
      <c r="C10" s="2956"/>
      <c r="D10" s="2956"/>
      <c r="E10" s="2960"/>
      <c r="F10" s="2960"/>
      <c r="G10" s="2965"/>
      <c r="H10" s="2966"/>
      <c r="I10" s="2967"/>
      <c r="J10" s="2970"/>
      <c r="K10" s="2971"/>
      <c r="L10" s="2971"/>
      <c r="M10" s="1783"/>
      <c r="N10" s="1783"/>
      <c r="O10" s="2973"/>
      <c r="P10" s="2973"/>
      <c r="Q10" s="2973"/>
      <c r="R10" s="1783"/>
      <c r="S10" s="1783"/>
      <c r="T10" s="2942"/>
      <c r="U10" s="2942"/>
      <c r="V10" s="2942"/>
      <c r="W10" s="2944"/>
      <c r="X10" s="2947"/>
      <c r="Y10" s="2948"/>
      <c r="Z10" s="2948"/>
      <c r="AA10" s="441" t="s">
        <v>1706</v>
      </c>
      <c r="AB10" s="2951"/>
      <c r="AC10" s="2952"/>
      <c r="AD10" s="709"/>
      <c r="AE10" s="710"/>
    </row>
    <row r="11" spans="1:31" s="219" customFormat="1" ht="14.1" customHeight="1">
      <c r="A11" s="102"/>
      <c r="B11" s="2955"/>
      <c r="C11" s="2956"/>
      <c r="D11" s="2956"/>
      <c r="E11" s="2960"/>
      <c r="F11" s="2960"/>
      <c r="G11" s="2982"/>
      <c r="H11" s="2983"/>
      <c r="I11" s="2984"/>
      <c r="J11" s="2985">
        <v>3.3</v>
      </c>
      <c r="K11" s="2986"/>
      <c r="L11" s="2986"/>
      <c r="M11" s="1780" t="s">
        <v>1704</v>
      </c>
      <c r="N11" s="1780"/>
      <c r="O11" s="2987"/>
      <c r="P11" s="2987"/>
      <c r="Q11" s="2987"/>
      <c r="R11" s="1780" t="s">
        <v>1705</v>
      </c>
      <c r="S11" s="1780"/>
      <c r="T11" s="2977">
        <f>O11*3.3</f>
        <v>0</v>
      </c>
      <c r="U11" s="2977"/>
      <c r="V11" s="2977"/>
      <c r="W11" s="1863" t="s">
        <v>1706</v>
      </c>
      <c r="X11" s="2978"/>
      <c r="Y11" s="2979"/>
      <c r="Z11" s="2979"/>
      <c r="AA11" s="440" t="s">
        <v>1707</v>
      </c>
      <c r="AB11" s="2980"/>
      <c r="AC11" s="2981"/>
      <c r="AD11" s="709"/>
      <c r="AE11" s="710"/>
    </row>
    <row r="12" spans="1:31" s="219" customFormat="1" ht="14.1" customHeight="1">
      <c r="A12" s="102"/>
      <c r="B12" s="2955"/>
      <c r="C12" s="2956"/>
      <c r="D12" s="2956"/>
      <c r="E12" s="2960"/>
      <c r="F12" s="2960"/>
      <c r="G12" s="2965"/>
      <c r="H12" s="2966"/>
      <c r="I12" s="2967"/>
      <c r="J12" s="2970"/>
      <c r="K12" s="2971"/>
      <c r="L12" s="2971"/>
      <c r="M12" s="1783"/>
      <c r="N12" s="1783"/>
      <c r="O12" s="2973"/>
      <c r="P12" s="2973"/>
      <c r="Q12" s="2973"/>
      <c r="R12" s="1783"/>
      <c r="S12" s="1783"/>
      <c r="T12" s="2942"/>
      <c r="U12" s="2942"/>
      <c r="V12" s="2942"/>
      <c r="W12" s="2944"/>
      <c r="X12" s="2947"/>
      <c r="Y12" s="2948"/>
      <c r="Z12" s="2948"/>
      <c r="AA12" s="441" t="s">
        <v>1706</v>
      </c>
      <c r="AB12" s="2951"/>
      <c r="AC12" s="2952"/>
      <c r="AD12" s="709"/>
      <c r="AE12" s="710"/>
    </row>
    <row r="13" spans="1:31" s="219" customFormat="1" ht="20.100000000000001" customHeight="1">
      <c r="A13" s="102"/>
      <c r="B13" s="2955"/>
      <c r="C13" s="2956"/>
      <c r="D13" s="2956"/>
      <c r="E13" s="2960"/>
      <c r="F13" s="2960"/>
      <c r="G13" s="2960"/>
      <c r="H13" s="2960"/>
      <c r="I13" s="2960"/>
      <c r="J13" s="2985">
        <v>3.3</v>
      </c>
      <c r="K13" s="2988"/>
      <c r="L13" s="2988"/>
      <c r="M13" s="1780" t="s">
        <v>1704</v>
      </c>
      <c r="N13" s="2988"/>
      <c r="O13" s="2987"/>
      <c r="P13" s="2988"/>
      <c r="Q13" s="2988"/>
      <c r="R13" s="1780" t="s">
        <v>1705</v>
      </c>
      <c r="S13" s="2988"/>
      <c r="T13" s="2977">
        <f>O13*3.3</f>
        <v>0</v>
      </c>
      <c r="U13" s="2990"/>
      <c r="V13" s="2990"/>
      <c r="W13" s="1863" t="s">
        <v>1706</v>
      </c>
      <c r="X13" s="2978"/>
      <c r="Y13" s="2990"/>
      <c r="Z13" s="2990"/>
      <c r="AA13" s="440" t="s">
        <v>1707</v>
      </c>
      <c r="AB13" s="2980"/>
      <c r="AC13" s="2994"/>
      <c r="AD13" s="709"/>
      <c r="AE13" s="710"/>
    </row>
    <row r="14" spans="1:31" s="219" customFormat="1" ht="18" customHeight="1" thickBot="1">
      <c r="A14" s="102"/>
      <c r="B14" s="2957"/>
      <c r="C14" s="2958"/>
      <c r="D14" s="2958"/>
      <c r="E14" s="2961"/>
      <c r="F14" s="2961"/>
      <c r="G14" s="2961"/>
      <c r="H14" s="2961"/>
      <c r="I14" s="2961"/>
      <c r="J14" s="2997"/>
      <c r="K14" s="2989"/>
      <c r="L14" s="2989"/>
      <c r="M14" s="2989"/>
      <c r="N14" s="2989"/>
      <c r="O14" s="2989"/>
      <c r="P14" s="2989"/>
      <c r="Q14" s="2989"/>
      <c r="R14" s="2989"/>
      <c r="S14" s="2989"/>
      <c r="T14" s="2991"/>
      <c r="U14" s="2991"/>
      <c r="V14" s="2991"/>
      <c r="W14" s="2992"/>
      <c r="X14" s="2993"/>
      <c r="Y14" s="2991"/>
      <c r="Z14" s="2991"/>
      <c r="AA14" s="711" t="s">
        <v>1706</v>
      </c>
      <c r="AB14" s="2995"/>
      <c r="AC14" s="2996"/>
      <c r="AD14" s="709"/>
      <c r="AE14" s="710"/>
    </row>
    <row r="15" spans="1:31" s="219" customFormat="1" ht="18" customHeight="1">
      <c r="A15" s="102"/>
      <c r="B15" s="3014" t="s">
        <v>1709</v>
      </c>
      <c r="C15" s="3015"/>
      <c r="D15" s="3015"/>
      <c r="E15" s="3016" t="s">
        <v>1710</v>
      </c>
      <c r="F15" s="3016"/>
      <c r="G15" s="2998"/>
      <c r="H15" s="2998"/>
      <c r="I15" s="2998"/>
      <c r="J15" s="2968">
        <v>1.98</v>
      </c>
      <c r="K15" s="3000"/>
      <c r="L15" s="3000"/>
      <c r="M15" s="2940" t="s">
        <v>1711</v>
      </c>
      <c r="N15" s="3000"/>
      <c r="O15" s="2972"/>
      <c r="P15" s="3000"/>
      <c r="Q15" s="3000"/>
      <c r="R15" s="2940" t="s">
        <v>1705</v>
      </c>
      <c r="S15" s="3000"/>
      <c r="T15" s="2941">
        <f>O15*1.98</f>
        <v>0</v>
      </c>
      <c r="U15" s="3003"/>
      <c r="V15" s="3003"/>
      <c r="W15" s="2943" t="s">
        <v>1712</v>
      </c>
      <c r="X15" s="2945"/>
      <c r="Y15" s="3003"/>
      <c r="Z15" s="3003"/>
      <c r="AA15" s="712"/>
      <c r="AB15" s="713" t="s">
        <v>1713</v>
      </c>
      <c r="AC15" s="714"/>
      <c r="AD15" s="709"/>
      <c r="AE15" s="710"/>
    </row>
    <row r="16" spans="1:31" s="219" customFormat="1" ht="18" customHeight="1">
      <c r="A16" s="102"/>
      <c r="B16" s="2955"/>
      <c r="C16" s="2956"/>
      <c r="D16" s="2956"/>
      <c r="E16" s="2960"/>
      <c r="F16" s="2960"/>
      <c r="G16" s="2999"/>
      <c r="H16" s="2999"/>
      <c r="I16" s="2999"/>
      <c r="J16" s="3001"/>
      <c r="K16" s="3002"/>
      <c r="L16" s="3002"/>
      <c r="M16" s="3002"/>
      <c r="N16" s="3002"/>
      <c r="O16" s="3002"/>
      <c r="P16" s="3002"/>
      <c r="Q16" s="3002"/>
      <c r="R16" s="3002"/>
      <c r="S16" s="3002"/>
      <c r="T16" s="3004"/>
      <c r="U16" s="3004"/>
      <c r="V16" s="3004"/>
      <c r="W16" s="3005"/>
      <c r="X16" s="3006"/>
      <c r="Y16" s="3004"/>
      <c r="Z16" s="3004"/>
      <c r="AA16" s="441" t="s">
        <v>1712</v>
      </c>
      <c r="AB16" s="715"/>
      <c r="AC16" s="716"/>
      <c r="AD16" s="709"/>
      <c r="AE16" s="710"/>
    </row>
    <row r="17" spans="1:36" s="219" customFormat="1" ht="18" customHeight="1">
      <c r="A17" s="102"/>
      <c r="B17" s="2955"/>
      <c r="C17" s="2956"/>
      <c r="D17" s="2956"/>
      <c r="E17" s="2960"/>
      <c r="F17" s="2960"/>
      <c r="G17" s="2999"/>
      <c r="H17" s="2999"/>
      <c r="I17" s="2999"/>
      <c r="J17" s="2985">
        <v>1.98</v>
      </c>
      <c r="K17" s="2988"/>
      <c r="L17" s="2988"/>
      <c r="M17" s="1780" t="s">
        <v>1711</v>
      </c>
      <c r="N17" s="2988"/>
      <c r="O17" s="2987"/>
      <c r="P17" s="2988"/>
      <c r="Q17" s="2988"/>
      <c r="R17" s="1780" t="s">
        <v>1705</v>
      </c>
      <c r="S17" s="2988"/>
      <c r="T17" s="2977">
        <f>O17*1.98</f>
        <v>0</v>
      </c>
      <c r="U17" s="2990"/>
      <c r="V17" s="2990"/>
      <c r="W17" s="1863" t="s">
        <v>1712</v>
      </c>
      <c r="X17" s="2978"/>
      <c r="Y17" s="2990"/>
      <c r="Z17" s="2990"/>
      <c r="AA17" s="440"/>
      <c r="AB17" s="717"/>
      <c r="AC17" s="718"/>
      <c r="AD17" s="709"/>
      <c r="AE17" s="710"/>
    </row>
    <row r="18" spans="1:36" s="219" customFormat="1" ht="18" customHeight="1">
      <c r="A18" s="102"/>
      <c r="B18" s="2955"/>
      <c r="C18" s="2956"/>
      <c r="D18" s="2956"/>
      <c r="E18" s="2960"/>
      <c r="F18" s="2960"/>
      <c r="G18" s="2999"/>
      <c r="H18" s="2999"/>
      <c r="I18" s="2999"/>
      <c r="J18" s="3001"/>
      <c r="K18" s="3002"/>
      <c r="L18" s="3002"/>
      <c r="M18" s="3002"/>
      <c r="N18" s="3002"/>
      <c r="O18" s="3002"/>
      <c r="P18" s="3002"/>
      <c r="Q18" s="3002"/>
      <c r="R18" s="3002"/>
      <c r="S18" s="3002"/>
      <c r="T18" s="3004"/>
      <c r="U18" s="3004"/>
      <c r="V18" s="3004"/>
      <c r="W18" s="3005"/>
      <c r="X18" s="3006"/>
      <c r="Y18" s="3004"/>
      <c r="Z18" s="3004"/>
      <c r="AA18" s="441" t="s">
        <v>1712</v>
      </c>
      <c r="AB18" s="719"/>
      <c r="AC18" s="720"/>
      <c r="AD18" s="709"/>
      <c r="AE18" s="710"/>
    </row>
    <row r="19" spans="1:36" s="219" customFormat="1" ht="18" customHeight="1">
      <c r="A19" s="102"/>
      <c r="B19" s="2955"/>
      <c r="C19" s="2956"/>
      <c r="D19" s="2956"/>
      <c r="E19" s="2960"/>
      <c r="F19" s="2960"/>
      <c r="G19" s="2999"/>
      <c r="H19" s="2999"/>
      <c r="I19" s="2999"/>
      <c r="J19" s="2985">
        <v>1.98</v>
      </c>
      <c r="K19" s="2988"/>
      <c r="L19" s="2988"/>
      <c r="M19" s="1780" t="s">
        <v>1711</v>
      </c>
      <c r="N19" s="2988"/>
      <c r="O19" s="2987"/>
      <c r="P19" s="2988"/>
      <c r="Q19" s="2988"/>
      <c r="R19" s="1780" t="s">
        <v>1705</v>
      </c>
      <c r="S19" s="2988"/>
      <c r="T19" s="2977">
        <f>O19*1.98</f>
        <v>0</v>
      </c>
      <c r="U19" s="2990"/>
      <c r="V19" s="2990"/>
      <c r="W19" s="1863" t="s">
        <v>1712</v>
      </c>
      <c r="X19" s="2978"/>
      <c r="Y19" s="2990"/>
      <c r="Z19" s="2990"/>
      <c r="AA19" s="440"/>
      <c r="AB19" s="717"/>
      <c r="AC19" s="718"/>
      <c r="AD19" s="709"/>
      <c r="AE19" s="710"/>
    </row>
    <row r="20" spans="1:36" s="219" customFormat="1" ht="18" customHeight="1">
      <c r="A20" s="102"/>
      <c r="B20" s="2955"/>
      <c r="C20" s="2956"/>
      <c r="D20" s="2956"/>
      <c r="E20" s="2960"/>
      <c r="F20" s="2960"/>
      <c r="G20" s="2999"/>
      <c r="H20" s="2999"/>
      <c r="I20" s="2999"/>
      <c r="J20" s="3001"/>
      <c r="K20" s="3002"/>
      <c r="L20" s="3002"/>
      <c r="M20" s="3002"/>
      <c r="N20" s="3002"/>
      <c r="O20" s="3002"/>
      <c r="P20" s="3002"/>
      <c r="Q20" s="3002"/>
      <c r="R20" s="3002"/>
      <c r="S20" s="3002"/>
      <c r="T20" s="3004"/>
      <c r="U20" s="3004"/>
      <c r="V20" s="3004"/>
      <c r="W20" s="3005"/>
      <c r="X20" s="3006"/>
      <c r="Y20" s="3004"/>
      <c r="Z20" s="3004"/>
      <c r="AA20" s="441" t="s">
        <v>1712</v>
      </c>
      <c r="AB20" s="719"/>
      <c r="AC20" s="720"/>
      <c r="AD20" s="709"/>
      <c r="AE20" s="710"/>
    </row>
    <row r="21" spans="1:36" s="219" customFormat="1" ht="18" customHeight="1">
      <c r="A21" s="102"/>
      <c r="B21" s="2955"/>
      <c r="C21" s="2956"/>
      <c r="D21" s="2956"/>
      <c r="E21" s="2960"/>
      <c r="F21" s="2960"/>
      <c r="G21" s="2999"/>
      <c r="H21" s="2999"/>
      <c r="I21" s="2999"/>
      <c r="J21" s="2985">
        <v>1.98</v>
      </c>
      <c r="K21" s="2988"/>
      <c r="L21" s="2988"/>
      <c r="M21" s="1780" t="s">
        <v>1711</v>
      </c>
      <c r="N21" s="2988"/>
      <c r="O21" s="2987"/>
      <c r="P21" s="2988"/>
      <c r="Q21" s="2988"/>
      <c r="R21" s="1780" t="s">
        <v>1705</v>
      </c>
      <c r="S21" s="2988"/>
      <c r="T21" s="2977">
        <f>O21*1.98</f>
        <v>0</v>
      </c>
      <c r="U21" s="2990"/>
      <c r="V21" s="2990"/>
      <c r="W21" s="1863" t="s">
        <v>1712</v>
      </c>
      <c r="X21" s="2978"/>
      <c r="Y21" s="2990"/>
      <c r="Z21" s="2990"/>
      <c r="AA21" s="440"/>
      <c r="AB21" s="717"/>
      <c r="AC21" s="718"/>
      <c r="AD21" s="709"/>
      <c r="AE21" s="710"/>
    </row>
    <row r="22" spans="1:36" s="219" customFormat="1" ht="18" customHeight="1">
      <c r="A22" s="102"/>
      <c r="B22" s="2955"/>
      <c r="C22" s="2956"/>
      <c r="D22" s="2956"/>
      <c r="E22" s="2960"/>
      <c r="F22" s="2960"/>
      <c r="G22" s="2999"/>
      <c r="H22" s="2999"/>
      <c r="I22" s="2999"/>
      <c r="J22" s="3001"/>
      <c r="K22" s="3002"/>
      <c r="L22" s="3002"/>
      <c r="M22" s="3002"/>
      <c r="N22" s="3002"/>
      <c r="O22" s="3002"/>
      <c r="P22" s="3002"/>
      <c r="Q22" s="3002"/>
      <c r="R22" s="3002"/>
      <c r="S22" s="3002"/>
      <c r="T22" s="3004"/>
      <c r="U22" s="3004"/>
      <c r="V22" s="3004"/>
      <c r="W22" s="3005"/>
      <c r="X22" s="3006"/>
      <c r="Y22" s="3004"/>
      <c r="Z22" s="3004"/>
      <c r="AA22" s="441" t="s">
        <v>1712</v>
      </c>
      <c r="AB22" s="719"/>
      <c r="AC22" s="720"/>
      <c r="AD22" s="709"/>
      <c r="AE22" s="710"/>
    </row>
    <row r="23" spans="1:36" s="219" customFormat="1" ht="18" customHeight="1">
      <c r="A23" s="102"/>
      <c r="B23" s="2955"/>
      <c r="C23" s="2956"/>
      <c r="D23" s="2956"/>
      <c r="E23" s="2960"/>
      <c r="F23" s="2960"/>
      <c r="G23" s="2999"/>
      <c r="H23" s="2999"/>
      <c r="I23" s="2999"/>
      <c r="J23" s="2985">
        <v>1.98</v>
      </c>
      <c r="K23" s="2988"/>
      <c r="L23" s="2988"/>
      <c r="M23" s="1780" t="s">
        <v>1711</v>
      </c>
      <c r="N23" s="2988"/>
      <c r="O23" s="2987"/>
      <c r="P23" s="2988"/>
      <c r="Q23" s="2988"/>
      <c r="R23" s="1780" t="s">
        <v>1705</v>
      </c>
      <c r="S23" s="2988"/>
      <c r="T23" s="2977">
        <f>O23*1.98</f>
        <v>0</v>
      </c>
      <c r="U23" s="2990"/>
      <c r="V23" s="2990"/>
      <c r="W23" s="1863" t="s">
        <v>1712</v>
      </c>
      <c r="X23" s="2978"/>
      <c r="Y23" s="2990"/>
      <c r="Z23" s="2990"/>
      <c r="AA23" s="440"/>
      <c r="AB23" s="717"/>
      <c r="AC23" s="718"/>
      <c r="AD23" s="709"/>
      <c r="AE23" s="710"/>
    </row>
    <row r="24" spans="1:36" s="219" customFormat="1" ht="18" customHeight="1">
      <c r="A24" s="102"/>
      <c r="B24" s="2955"/>
      <c r="C24" s="2956"/>
      <c r="D24" s="2956"/>
      <c r="E24" s="2960"/>
      <c r="F24" s="2960"/>
      <c r="G24" s="2999"/>
      <c r="H24" s="2999"/>
      <c r="I24" s="2999"/>
      <c r="J24" s="3001"/>
      <c r="K24" s="3002"/>
      <c r="L24" s="3002"/>
      <c r="M24" s="3002"/>
      <c r="N24" s="3002"/>
      <c r="O24" s="3002"/>
      <c r="P24" s="3002"/>
      <c r="Q24" s="3002"/>
      <c r="R24" s="3002"/>
      <c r="S24" s="3002"/>
      <c r="T24" s="3004"/>
      <c r="U24" s="3004"/>
      <c r="V24" s="3004"/>
      <c r="W24" s="3005"/>
      <c r="X24" s="3006"/>
      <c r="Y24" s="3004"/>
      <c r="Z24" s="3004"/>
      <c r="AA24" s="441" t="s">
        <v>1712</v>
      </c>
      <c r="AB24" s="719"/>
      <c r="AC24" s="720"/>
      <c r="AD24" s="709"/>
      <c r="AE24" s="710"/>
    </row>
    <row r="25" spans="1:36" s="219" customFormat="1" ht="18" customHeight="1">
      <c r="A25" s="102"/>
      <c r="B25" s="2955"/>
      <c r="C25" s="2956"/>
      <c r="D25" s="2956"/>
      <c r="E25" s="2999" t="s">
        <v>1714</v>
      </c>
      <c r="F25" s="2999"/>
      <c r="G25" s="2999"/>
      <c r="H25" s="2999"/>
      <c r="I25" s="2999"/>
      <c r="J25" s="2985">
        <v>3.3</v>
      </c>
      <c r="K25" s="2988"/>
      <c r="L25" s="2988"/>
      <c r="M25" s="1780" t="s">
        <v>1711</v>
      </c>
      <c r="N25" s="2988"/>
      <c r="O25" s="2987"/>
      <c r="P25" s="2988"/>
      <c r="Q25" s="2988"/>
      <c r="R25" s="1780" t="s">
        <v>1705</v>
      </c>
      <c r="S25" s="2988"/>
      <c r="T25" s="2977">
        <f>O25*3.3</f>
        <v>0</v>
      </c>
      <c r="U25" s="2990"/>
      <c r="V25" s="2990"/>
      <c r="W25" s="1863" t="s">
        <v>1712</v>
      </c>
      <c r="X25" s="2978"/>
      <c r="Y25" s="2990"/>
      <c r="Z25" s="2990"/>
      <c r="AA25" s="440"/>
      <c r="AB25" s="715"/>
      <c r="AC25" s="716"/>
      <c r="AD25" s="709"/>
      <c r="AE25" s="710"/>
    </row>
    <row r="26" spans="1:36" s="219" customFormat="1" ht="18" customHeight="1" thickBot="1">
      <c r="A26" s="102"/>
      <c r="B26" s="2957"/>
      <c r="C26" s="2958"/>
      <c r="D26" s="2958"/>
      <c r="E26" s="3013"/>
      <c r="F26" s="3013"/>
      <c r="G26" s="3013"/>
      <c r="H26" s="3013"/>
      <c r="I26" s="3013"/>
      <c r="J26" s="2997"/>
      <c r="K26" s="2989"/>
      <c r="L26" s="2989"/>
      <c r="M26" s="2989"/>
      <c r="N26" s="2989"/>
      <c r="O26" s="2989"/>
      <c r="P26" s="2989"/>
      <c r="Q26" s="2989"/>
      <c r="R26" s="2989"/>
      <c r="S26" s="2989"/>
      <c r="T26" s="2991"/>
      <c r="U26" s="2991"/>
      <c r="V26" s="2991"/>
      <c r="W26" s="2992"/>
      <c r="X26" s="2993"/>
      <c r="Y26" s="2991"/>
      <c r="Z26" s="2991"/>
      <c r="AA26" s="711" t="s">
        <v>1712</v>
      </c>
      <c r="AB26" s="721"/>
      <c r="AC26" s="722"/>
      <c r="AD26" s="709"/>
      <c r="AE26" s="710"/>
    </row>
    <row r="27" spans="1:36" s="35" customFormat="1" ht="14.1" customHeight="1">
      <c r="A27" s="704"/>
      <c r="B27" s="4" t="s">
        <v>1715</v>
      </c>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row>
    <row r="28" spans="1:36" s="3" customFormat="1" ht="29.25" customHeight="1">
      <c r="A28" s="723"/>
      <c r="B28" s="3007" t="s">
        <v>1716</v>
      </c>
      <c r="C28" s="3008"/>
      <c r="D28" s="3008"/>
      <c r="E28" s="3008"/>
      <c r="F28" s="3008"/>
      <c r="G28" s="3008"/>
      <c r="H28" s="3008"/>
      <c r="I28" s="3008"/>
      <c r="J28" s="3008"/>
      <c r="K28" s="3008"/>
      <c r="L28" s="3008"/>
      <c r="M28" s="3008"/>
      <c r="N28" s="3008"/>
      <c r="O28" s="3008"/>
      <c r="P28" s="3008"/>
      <c r="Q28" s="3008"/>
      <c r="R28" s="3008"/>
      <c r="S28" s="3008"/>
      <c r="T28" s="3008"/>
      <c r="U28" s="3008"/>
      <c r="V28" s="3008"/>
      <c r="W28" s="3008"/>
      <c r="X28" s="3008"/>
      <c r="Y28" s="3008"/>
      <c r="Z28" s="3008"/>
      <c r="AA28" s="3008"/>
      <c r="AB28" s="3008"/>
      <c r="AC28" s="3008"/>
      <c r="AD28" s="3008"/>
      <c r="AE28" s="3008"/>
      <c r="AF28" s="3008"/>
      <c r="AG28" s="3008"/>
      <c r="AH28" s="3008"/>
      <c r="AI28" s="3008"/>
      <c r="AJ28" s="3008"/>
    </row>
    <row r="29" spans="1:36" s="3" customFormat="1" ht="29.25" customHeight="1">
      <c r="A29" s="723"/>
      <c r="B29" s="724"/>
      <c r="C29" s="725"/>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row>
    <row r="30" spans="1:36" s="3" customFormat="1" ht="29.25" customHeight="1">
      <c r="A30" s="723"/>
      <c r="B30" s="724"/>
      <c r="C30" s="725"/>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row>
    <row r="31" spans="1:36" s="3" customFormat="1" ht="20.100000000000001" customHeight="1">
      <c r="A31" s="723"/>
      <c r="B31" s="3" t="s">
        <v>1717</v>
      </c>
    </row>
    <row r="32" spans="1:36" s="3" customFormat="1" ht="27.75" customHeight="1">
      <c r="A32" s="723"/>
      <c r="B32" s="3009" t="s">
        <v>1718</v>
      </c>
      <c r="C32" s="3009"/>
      <c r="D32" s="3009"/>
      <c r="E32" s="3009"/>
      <c r="F32" s="3009"/>
      <c r="G32" s="3009"/>
      <c r="H32" s="3009"/>
      <c r="I32" s="3009"/>
      <c r="J32" s="3009"/>
      <c r="K32" s="3009"/>
      <c r="L32" s="3009"/>
      <c r="M32" s="3009"/>
      <c r="N32" s="3009"/>
      <c r="O32" s="3009"/>
      <c r="P32" s="3009"/>
      <c r="Q32" s="3009"/>
      <c r="R32" s="3009"/>
      <c r="S32" s="3009"/>
      <c r="T32" s="3009"/>
      <c r="U32" s="3009"/>
      <c r="V32" s="3009"/>
      <c r="W32" s="3009"/>
      <c r="X32" s="3009"/>
      <c r="Y32" s="3009"/>
      <c r="Z32" s="3009"/>
      <c r="AA32" s="3009"/>
      <c r="AB32" s="3009"/>
      <c r="AC32" s="3009"/>
      <c r="AD32" s="3009"/>
      <c r="AE32" s="3009"/>
      <c r="AF32" s="3009"/>
      <c r="AG32" s="3009"/>
      <c r="AH32" s="3009"/>
      <c r="AI32" s="3009"/>
      <c r="AJ32" s="3009"/>
    </row>
    <row r="33" spans="1:36" s="708" customFormat="1" ht="18" customHeight="1">
      <c r="A33" s="706"/>
      <c r="B33" s="3010" t="s">
        <v>282</v>
      </c>
      <c r="C33" s="3011"/>
      <c r="D33" s="3011"/>
      <c r="E33" s="3012"/>
      <c r="F33" s="3010" t="s">
        <v>58</v>
      </c>
      <c r="G33" s="3011"/>
      <c r="H33" s="3011"/>
      <c r="I33" s="3012"/>
      <c r="J33" s="3010" t="s">
        <v>1699</v>
      </c>
      <c r="K33" s="3011"/>
      <c r="L33" s="3011"/>
      <c r="M33" s="3011"/>
      <c r="N33" s="3011"/>
      <c r="O33" s="3011"/>
      <c r="P33" s="3011"/>
      <c r="Q33" s="3011"/>
      <c r="R33" s="3011"/>
      <c r="S33" s="3011"/>
      <c r="T33" s="3011"/>
      <c r="U33" s="3011"/>
      <c r="V33" s="3011"/>
      <c r="W33" s="3012"/>
      <c r="X33" s="3010" t="s">
        <v>16</v>
      </c>
      <c r="Y33" s="3011"/>
      <c r="Z33" s="3011"/>
      <c r="AA33" s="3012"/>
      <c r="AB33" s="726"/>
      <c r="AC33" s="707"/>
      <c r="AD33" s="707"/>
      <c r="AE33" s="707"/>
    </row>
    <row r="34" spans="1:36" s="219" customFormat="1" ht="18" customHeight="1">
      <c r="A34" s="102"/>
      <c r="B34" s="1779" t="s">
        <v>1702</v>
      </c>
      <c r="C34" s="1780"/>
      <c r="D34" s="1780"/>
      <c r="E34" s="1781"/>
      <c r="F34" s="3023" t="s">
        <v>1719</v>
      </c>
      <c r="G34" s="3024"/>
      <c r="H34" s="3024"/>
      <c r="I34" s="3025"/>
      <c r="J34" s="2985">
        <v>1.65</v>
      </c>
      <c r="K34" s="2986"/>
      <c r="L34" s="2986"/>
      <c r="M34" s="1780" t="s">
        <v>1704</v>
      </c>
      <c r="N34" s="1780"/>
      <c r="O34" s="2987"/>
      <c r="P34" s="2987"/>
      <c r="Q34" s="2987"/>
      <c r="R34" s="1780" t="s">
        <v>1705</v>
      </c>
      <c r="S34" s="1780"/>
      <c r="T34" s="2977">
        <f>O34*1.65</f>
        <v>0</v>
      </c>
      <c r="U34" s="2977"/>
      <c r="V34" s="2977"/>
      <c r="W34" s="1863" t="s">
        <v>1706</v>
      </c>
      <c r="X34" s="3017"/>
      <c r="Y34" s="2977"/>
      <c r="Z34" s="2977"/>
      <c r="AA34" s="3021" t="s">
        <v>1706</v>
      </c>
      <c r="AB34" s="727">
        <f>+Y34*1.65</f>
        <v>0</v>
      </c>
      <c r="AC34" s="709"/>
      <c r="AD34" s="709"/>
      <c r="AE34" s="710"/>
    </row>
    <row r="35" spans="1:36" s="219" customFormat="1" ht="18" customHeight="1">
      <c r="A35" s="102"/>
      <c r="B35" s="2372"/>
      <c r="C35" s="1523"/>
      <c r="D35" s="1523"/>
      <c r="E35" s="3029"/>
      <c r="F35" s="3026"/>
      <c r="G35" s="3027"/>
      <c r="H35" s="3027"/>
      <c r="I35" s="3028"/>
      <c r="J35" s="2970"/>
      <c r="K35" s="2971"/>
      <c r="L35" s="2971"/>
      <c r="M35" s="1783"/>
      <c r="N35" s="1783"/>
      <c r="O35" s="2973"/>
      <c r="P35" s="2973"/>
      <c r="Q35" s="2973"/>
      <c r="R35" s="1783"/>
      <c r="S35" s="1783"/>
      <c r="T35" s="2942"/>
      <c r="U35" s="2942"/>
      <c r="V35" s="2942"/>
      <c r="W35" s="2944"/>
      <c r="X35" s="3018"/>
      <c r="Y35" s="3019"/>
      <c r="Z35" s="3019"/>
      <c r="AA35" s="3022"/>
      <c r="AB35" s="727">
        <f>+Y35*1.65</f>
        <v>0</v>
      </c>
      <c r="AC35" s="709"/>
      <c r="AD35" s="709"/>
      <c r="AE35" s="710"/>
    </row>
    <row r="36" spans="1:36" s="219" customFormat="1" ht="18" customHeight="1">
      <c r="A36" s="102"/>
      <c r="B36" s="2372"/>
      <c r="C36" s="1523"/>
      <c r="D36" s="1523"/>
      <c r="E36" s="3029"/>
      <c r="F36" s="3023" t="s">
        <v>1720</v>
      </c>
      <c r="G36" s="3024"/>
      <c r="H36" s="3024"/>
      <c r="I36" s="3025"/>
      <c r="J36" s="2985">
        <v>3.3</v>
      </c>
      <c r="K36" s="2986"/>
      <c r="L36" s="2986"/>
      <c r="M36" s="1780" t="s">
        <v>1704</v>
      </c>
      <c r="N36" s="1780"/>
      <c r="O36" s="2987"/>
      <c r="P36" s="2987"/>
      <c r="Q36" s="2987"/>
      <c r="R36" s="1780" t="s">
        <v>1705</v>
      </c>
      <c r="S36" s="1780"/>
      <c r="T36" s="2977">
        <f>O36*3.3</f>
        <v>0</v>
      </c>
      <c r="U36" s="2977"/>
      <c r="V36" s="2977"/>
      <c r="W36" s="1863" t="s">
        <v>1706</v>
      </c>
      <c r="X36" s="3018"/>
      <c r="Y36" s="3019"/>
      <c r="Z36" s="3019"/>
      <c r="AA36" s="3022"/>
      <c r="AB36" s="727">
        <f>+Y36*1.65</f>
        <v>0</v>
      </c>
      <c r="AC36" s="709"/>
      <c r="AD36" s="709"/>
      <c r="AE36" s="710"/>
    </row>
    <row r="37" spans="1:36" s="219" customFormat="1" ht="18" customHeight="1">
      <c r="A37" s="102"/>
      <c r="B37" s="1782"/>
      <c r="C37" s="1783"/>
      <c r="D37" s="1783"/>
      <c r="E37" s="1784"/>
      <c r="F37" s="3026"/>
      <c r="G37" s="3027"/>
      <c r="H37" s="3027"/>
      <c r="I37" s="3028"/>
      <c r="J37" s="2970"/>
      <c r="K37" s="2971"/>
      <c r="L37" s="2971"/>
      <c r="M37" s="1783"/>
      <c r="N37" s="1783"/>
      <c r="O37" s="2973"/>
      <c r="P37" s="2973"/>
      <c r="Q37" s="2973"/>
      <c r="R37" s="1783"/>
      <c r="S37" s="1783"/>
      <c r="T37" s="2942"/>
      <c r="U37" s="2942"/>
      <c r="V37" s="2942"/>
      <c r="W37" s="2944"/>
      <c r="X37" s="3020"/>
      <c r="Y37" s="2942"/>
      <c r="Z37" s="2942"/>
      <c r="AA37" s="2944"/>
      <c r="AB37" s="727">
        <f>+Y37*1.65</f>
        <v>0</v>
      </c>
      <c r="AC37" s="709"/>
      <c r="AD37" s="709"/>
      <c r="AE37" s="710"/>
    </row>
    <row r="38" spans="1:36" s="35" customFormat="1" ht="18" customHeight="1">
      <c r="A38" s="1969" t="s">
        <v>1721</v>
      </c>
      <c r="B38" s="1969"/>
      <c r="C38" s="4" t="s">
        <v>1722</v>
      </c>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row>
    <row r="39" spans="1:36" s="35" customFormat="1" ht="18" customHeight="1">
      <c r="A39" s="704"/>
      <c r="B39" s="4">
        <v>2</v>
      </c>
      <c r="C39" s="4" t="s">
        <v>1723</v>
      </c>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row>
    <row r="40" spans="1:36" ht="18" customHeight="1"/>
    <row r="41" spans="1:36" ht="18" customHeight="1"/>
    <row r="42" spans="1:36" ht="18" customHeight="1"/>
    <row r="43" spans="1:36" ht="18" customHeight="1"/>
    <row r="44" spans="1:36" ht="18" customHeight="1"/>
    <row r="45" spans="1:36" ht="18" customHeight="1"/>
    <row r="46" spans="1:36" ht="14.1" customHeight="1"/>
    <row r="47" spans="1:36" ht="17.25" customHeight="1"/>
    <row r="48" spans="1:36" ht="20.100000000000001" customHeight="1"/>
    <row r="49" ht="29.25"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spans="5:36" ht="14.1" customHeight="1"/>
    <row r="114" spans="5:36" ht="14.1" customHeight="1"/>
    <row r="115" spans="5:36" ht="14.1" customHeight="1"/>
    <row r="116" spans="5:36" ht="14.1" customHeight="1">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8"/>
      <c r="AA116" s="728"/>
      <c r="AB116" s="728"/>
      <c r="AC116" s="728"/>
      <c r="AD116" s="728"/>
      <c r="AE116" s="728"/>
      <c r="AF116" s="728"/>
      <c r="AG116" s="728"/>
      <c r="AH116" s="728"/>
      <c r="AI116" s="728"/>
      <c r="AJ116" s="728"/>
    </row>
    <row r="117" spans="5:36" ht="14.1" customHeight="1"/>
    <row r="118" spans="5:36" ht="14.1" customHeight="1"/>
    <row r="119" spans="5:36" ht="14.1" customHeight="1"/>
    <row r="120" spans="5:36" ht="14.1" customHeight="1"/>
    <row r="121" spans="5:36" ht="14.1" customHeight="1"/>
    <row r="122" spans="5:36" ht="14.1" customHeight="1"/>
    <row r="123" spans="5:36" ht="14.1" customHeight="1"/>
    <row r="124" spans="5:36" ht="14.1" customHeight="1"/>
    <row r="125" spans="5:36" ht="14.1" customHeight="1"/>
    <row r="126" spans="5:36" ht="14.1" customHeight="1"/>
    <row r="127" spans="5:36" ht="14.1" customHeight="1"/>
    <row r="128" spans="5:36"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sheetData>
  <mergeCells count="127">
    <mergeCell ref="W36:W37"/>
    <mergeCell ref="A38:B38"/>
    <mergeCell ref="T34:V35"/>
    <mergeCell ref="W34:W35"/>
    <mergeCell ref="X34:Z37"/>
    <mergeCell ref="AA34:AA37"/>
    <mergeCell ref="F36:I37"/>
    <mergeCell ref="J36:L37"/>
    <mergeCell ref="M36:N37"/>
    <mergeCell ref="O36:Q37"/>
    <mergeCell ref="R36:S37"/>
    <mergeCell ref="T36:V37"/>
    <mergeCell ref="B34:E37"/>
    <mergeCell ref="F34:I35"/>
    <mergeCell ref="J34:L35"/>
    <mergeCell ref="M34:N35"/>
    <mergeCell ref="O34:Q35"/>
    <mergeCell ref="R34:S35"/>
    <mergeCell ref="B28:AJ28"/>
    <mergeCell ref="B32:AJ32"/>
    <mergeCell ref="B33:E33"/>
    <mergeCell ref="F33:I33"/>
    <mergeCell ref="J33:W33"/>
    <mergeCell ref="X33:AA33"/>
    <mergeCell ref="W23:W24"/>
    <mergeCell ref="X23:Z24"/>
    <mergeCell ref="E25:I26"/>
    <mergeCell ref="J25:L26"/>
    <mergeCell ref="M25:N26"/>
    <mergeCell ref="O25:Q26"/>
    <mergeCell ref="R25:S26"/>
    <mergeCell ref="T25:V26"/>
    <mergeCell ref="W25:W26"/>
    <mergeCell ref="X25:Z26"/>
    <mergeCell ref="G23:I24"/>
    <mergeCell ref="J23:L24"/>
    <mergeCell ref="M23:N24"/>
    <mergeCell ref="O23:Q24"/>
    <mergeCell ref="R23:S24"/>
    <mergeCell ref="T23:V24"/>
    <mergeCell ref="B15:D26"/>
    <mergeCell ref="E15:F24"/>
    <mergeCell ref="G21:I22"/>
    <mergeCell ref="J21:L22"/>
    <mergeCell ref="M21:N22"/>
    <mergeCell ref="O21:Q22"/>
    <mergeCell ref="R21:S22"/>
    <mergeCell ref="T21:V22"/>
    <mergeCell ref="W21:W22"/>
    <mergeCell ref="X21:Z22"/>
    <mergeCell ref="G19:I20"/>
    <mergeCell ref="J19:L20"/>
    <mergeCell ref="M19:N20"/>
    <mergeCell ref="O19:Q20"/>
    <mergeCell ref="R19:S20"/>
    <mergeCell ref="T19:V20"/>
    <mergeCell ref="G15:I16"/>
    <mergeCell ref="J15:L16"/>
    <mergeCell ref="M15:N16"/>
    <mergeCell ref="O15:Q16"/>
    <mergeCell ref="R15:S16"/>
    <mergeCell ref="T15:V16"/>
    <mergeCell ref="W15:W16"/>
    <mergeCell ref="W19:W20"/>
    <mergeCell ref="X15:Z16"/>
    <mergeCell ref="G17:I18"/>
    <mergeCell ref="J17:L18"/>
    <mergeCell ref="M17:N18"/>
    <mergeCell ref="O17:Q18"/>
    <mergeCell ref="R17:S18"/>
    <mergeCell ref="T17:V18"/>
    <mergeCell ref="W17:W18"/>
    <mergeCell ref="X17:Z18"/>
    <mergeCell ref="X19:Z20"/>
    <mergeCell ref="O13:Q14"/>
    <mergeCell ref="R13:S14"/>
    <mergeCell ref="T13:V14"/>
    <mergeCell ref="W13:W14"/>
    <mergeCell ref="X13:Z14"/>
    <mergeCell ref="AB13:AC14"/>
    <mergeCell ref="G11:I12"/>
    <mergeCell ref="J11:L12"/>
    <mergeCell ref="M11:N12"/>
    <mergeCell ref="O11:Q12"/>
    <mergeCell ref="R11:S12"/>
    <mergeCell ref="T11:V12"/>
    <mergeCell ref="W11:W12"/>
    <mergeCell ref="X11:Z12"/>
    <mergeCell ref="AB11:AC12"/>
    <mergeCell ref="G13:I14"/>
    <mergeCell ref="J13:L14"/>
    <mergeCell ref="M13:N14"/>
    <mergeCell ref="O9:Q10"/>
    <mergeCell ref="R9:S10"/>
    <mergeCell ref="T9:V10"/>
    <mergeCell ref="W9:W10"/>
    <mergeCell ref="X9:Z10"/>
    <mergeCell ref="AB9:AC10"/>
    <mergeCell ref="G7:I8"/>
    <mergeCell ref="J7:L8"/>
    <mergeCell ref="M7:N8"/>
    <mergeCell ref="O7:Q8"/>
    <mergeCell ref="R7:S8"/>
    <mergeCell ref="AB4:AC4"/>
    <mergeCell ref="R5:S6"/>
    <mergeCell ref="T5:V6"/>
    <mergeCell ref="W5:W6"/>
    <mergeCell ref="X5:Z6"/>
    <mergeCell ref="AB5:AC6"/>
    <mergeCell ref="B5:D14"/>
    <mergeCell ref="E5:F14"/>
    <mergeCell ref="G5:I6"/>
    <mergeCell ref="J5:L6"/>
    <mergeCell ref="M5:N6"/>
    <mergeCell ref="O5:Q6"/>
    <mergeCell ref="B4:D4"/>
    <mergeCell ref="E4:F4"/>
    <mergeCell ref="G4:I4"/>
    <mergeCell ref="J4:W4"/>
    <mergeCell ref="X4:AA4"/>
    <mergeCell ref="T7:V8"/>
    <mergeCell ref="W7:W8"/>
    <mergeCell ref="X7:Z8"/>
    <mergeCell ref="AB7:AC8"/>
    <mergeCell ref="G9:I10"/>
    <mergeCell ref="J9:L10"/>
    <mergeCell ref="M9:N10"/>
  </mergeCells>
  <phoneticPr fontId="2"/>
  <dataValidations disablePrompts="1" count="2">
    <dataValidation type="list" allowBlank="1" showInputMessage="1" showErrorMessage="1" sqref="AB5:AC14">
      <formula1>"適,否,　　"</formula1>
    </dataValidation>
    <dataValidation type="list" allowBlank="1" showInputMessage="1" showErrorMessage="1" sqref="AB15:AC26">
      <formula1>"適,否,　"</formula1>
    </dataValidation>
  </dataValidations>
  <printOptions horizontalCentered="1"/>
  <pageMargins left="0.39370078740157483" right="0.39370078740157483" top="0.39370078740157483" bottom="0.19685039370078741" header="0.55118110236220474" footer="0.19685039370078741"/>
  <pageSetup paperSize="9" scale="94" fitToHeight="0"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45"/>
  <sheetViews>
    <sheetView view="pageBreakPreview" zoomScaleNormal="100" zoomScaleSheetLayoutView="100" workbookViewId="0">
      <selection activeCell="G34" sqref="G34"/>
    </sheetView>
  </sheetViews>
  <sheetFormatPr defaultColWidth="9" defaultRowHeight="14.1" customHeight="1"/>
  <cols>
    <col min="1" max="1" width="8.33203125" style="159" customWidth="1"/>
    <col min="2" max="2" width="3.33203125" style="159" customWidth="1"/>
    <col min="3" max="3" width="8.44140625" style="159" bestFit="1" customWidth="1"/>
    <col min="4" max="4" width="3.21875" style="159" bestFit="1" customWidth="1"/>
    <col min="5" max="5" width="3.21875" style="159" customWidth="1"/>
    <col min="6" max="6" width="3.21875" style="159" bestFit="1" customWidth="1"/>
    <col min="7" max="32" width="4.109375" style="159" customWidth="1"/>
    <col min="33" max="33" width="5.88671875" style="159" customWidth="1"/>
    <col min="34" max="34" width="2.88671875" style="159" customWidth="1"/>
    <col min="35" max="35" width="5.88671875" style="159" customWidth="1"/>
    <col min="36" max="16384" width="9" style="159"/>
  </cols>
  <sheetData>
    <row r="1" spans="1:38" ht="14.4">
      <c r="A1" s="3" t="s">
        <v>1724</v>
      </c>
      <c r="B1" s="3"/>
      <c r="D1" s="729"/>
      <c r="E1" s="729"/>
      <c r="F1" s="729"/>
      <c r="G1" s="729"/>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29"/>
      <c r="AK1" s="731"/>
      <c r="AL1" s="729"/>
    </row>
    <row r="2" spans="1:38" ht="13.5" customHeight="1" thickBot="1">
      <c r="A2" s="732"/>
      <c r="B2" s="732"/>
      <c r="C2" s="3" t="s">
        <v>1725</v>
      </c>
      <c r="D2" s="4"/>
      <c r="E2" s="4"/>
      <c r="H2" s="162"/>
      <c r="I2" s="162"/>
      <c r="J2" s="162"/>
      <c r="K2" s="162"/>
      <c r="L2" s="162"/>
      <c r="M2" s="162"/>
      <c r="N2" s="162"/>
      <c r="O2" s="162"/>
      <c r="P2" s="162"/>
      <c r="Q2" s="162"/>
      <c r="R2" s="162"/>
      <c r="S2" s="162"/>
      <c r="T2" s="162"/>
      <c r="U2" s="162"/>
      <c r="V2" s="162"/>
      <c r="W2" s="162"/>
      <c r="X2" s="162"/>
      <c r="Y2" s="162"/>
      <c r="Z2" s="3032" t="s">
        <v>1726</v>
      </c>
      <c r="AA2" s="3032"/>
      <c r="AB2" s="3032"/>
      <c r="AC2" s="3032"/>
      <c r="AD2" s="3032"/>
      <c r="AE2" s="3032"/>
      <c r="AF2" s="3032"/>
      <c r="AG2" s="3032"/>
      <c r="AH2" s="733"/>
      <c r="AI2" s="733"/>
      <c r="AK2" s="161"/>
    </row>
    <row r="3" spans="1:38" ht="6.75" customHeight="1" thickBot="1">
      <c r="A3" s="732"/>
    </row>
    <row r="4" spans="1:38" ht="14.1" customHeight="1">
      <c r="A4" s="3033" t="s">
        <v>1727</v>
      </c>
      <c r="B4" s="3034"/>
      <c r="C4" s="3034"/>
      <c r="D4" s="3034"/>
      <c r="E4" s="3034"/>
      <c r="F4" s="3035"/>
      <c r="G4" s="3030">
        <v>0.29166666666666669</v>
      </c>
      <c r="H4" s="3031"/>
      <c r="I4" s="3030">
        <v>0.33333333333333298</v>
      </c>
      <c r="J4" s="3031"/>
      <c r="K4" s="3030">
        <v>0.375</v>
      </c>
      <c r="L4" s="3031"/>
      <c r="M4" s="3030">
        <v>0.41666666666666702</v>
      </c>
      <c r="N4" s="3031"/>
      <c r="O4" s="3030">
        <v>0.45833333333333298</v>
      </c>
      <c r="P4" s="3031"/>
      <c r="Q4" s="3030">
        <v>0.5</v>
      </c>
      <c r="R4" s="3031"/>
      <c r="S4" s="3030">
        <v>0.54166666666666696</v>
      </c>
      <c r="T4" s="3031"/>
      <c r="U4" s="3030">
        <v>0.58333333333333304</v>
      </c>
      <c r="V4" s="3031"/>
      <c r="W4" s="3030">
        <v>0.625</v>
      </c>
      <c r="X4" s="3031"/>
      <c r="Y4" s="3030">
        <v>0.66666666666666696</v>
      </c>
      <c r="Z4" s="3031"/>
      <c r="AA4" s="3030">
        <v>0.70833333333333304</v>
      </c>
      <c r="AB4" s="3031"/>
      <c r="AC4" s="3030">
        <v>0.75</v>
      </c>
      <c r="AD4" s="3031"/>
      <c r="AE4" s="3030">
        <v>0.79166666666666696</v>
      </c>
      <c r="AF4" s="3031"/>
      <c r="AG4" s="3049" t="s">
        <v>1728</v>
      </c>
      <c r="AH4" s="3050"/>
      <c r="AI4" s="3051"/>
    </row>
    <row r="5" spans="1:38" ht="14.4" customHeight="1">
      <c r="A5" s="3038" t="s">
        <v>1894</v>
      </c>
      <c r="B5" s="734" t="s">
        <v>1686</v>
      </c>
      <c r="C5" s="735"/>
      <c r="D5" s="735"/>
      <c r="E5" s="735"/>
      <c r="F5" s="736"/>
      <c r="G5" s="933">
        <v>0</v>
      </c>
      <c r="H5" s="934">
        <v>0</v>
      </c>
      <c r="I5" s="933">
        <v>0</v>
      </c>
      <c r="J5" s="934">
        <v>0</v>
      </c>
      <c r="K5" s="933">
        <v>0</v>
      </c>
      <c r="L5" s="934">
        <v>0</v>
      </c>
      <c r="M5" s="933">
        <v>0</v>
      </c>
      <c r="N5" s="934">
        <v>0</v>
      </c>
      <c r="O5" s="933">
        <v>0</v>
      </c>
      <c r="P5" s="934">
        <v>0</v>
      </c>
      <c r="Q5" s="933">
        <v>0</v>
      </c>
      <c r="R5" s="934">
        <v>0</v>
      </c>
      <c r="S5" s="933">
        <v>0</v>
      </c>
      <c r="T5" s="934">
        <v>0</v>
      </c>
      <c r="U5" s="933">
        <v>0</v>
      </c>
      <c r="V5" s="934">
        <v>0</v>
      </c>
      <c r="W5" s="933">
        <v>0</v>
      </c>
      <c r="X5" s="934">
        <v>0</v>
      </c>
      <c r="Y5" s="933">
        <v>0</v>
      </c>
      <c r="Z5" s="934">
        <v>0</v>
      </c>
      <c r="AA5" s="933">
        <v>0</v>
      </c>
      <c r="AB5" s="934">
        <v>0</v>
      </c>
      <c r="AC5" s="933">
        <v>0</v>
      </c>
      <c r="AD5" s="934">
        <v>0</v>
      </c>
      <c r="AE5" s="933">
        <v>0</v>
      </c>
      <c r="AF5" s="934">
        <v>0</v>
      </c>
      <c r="AG5" s="3052"/>
      <c r="AH5" s="3053"/>
      <c r="AI5" s="3054"/>
    </row>
    <row r="6" spans="1:38" ht="14.4" customHeight="1">
      <c r="A6" s="3038"/>
      <c r="B6" s="737" t="s">
        <v>1895</v>
      </c>
      <c r="C6" s="738"/>
      <c r="D6" s="738"/>
      <c r="E6" s="738"/>
      <c r="F6" s="739"/>
      <c r="G6" s="935">
        <v>0</v>
      </c>
      <c r="H6" s="936">
        <v>0</v>
      </c>
      <c r="I6" s="935">
        <v>0</v>
      </c>
      <c r="J6" s="936">
        <v>0</v>
      </c>
      <c r="K6" s="935">
        <v>0</v>
      </c>
      <c r="L6" s="936">
        <v>0</v>
      </c>
      <c r="M6" s="935">
        <v>0</v>
      </c>
      <c r="N6" s="936">
        <v>0</v>
      </c>
      <c r="O6" s="935">
        <v>0</v>
      </c>
      <c r="P6" s="936">
        <v>0</v>
      </c>
      <c r="Q6" s="935">
        <v>0</v>
      </c>
      <c r="R6" s="936">
        <v>0</v>
      </c>
      <c r="S6" s="935">
        <v>0</v>
      </c>
      <c r="T6" s="936">
        <v>0</v>
      </c>
      <c r="U6" s="935">
        <v>0</v>
      </c>
      <c r="V6" s="936">
        <v>0</v>
      </c>
      <c r="W6" s="935">
        <v>0</v>
      </c>
      <c r="X6" s="936">
        <v>0</v>
      </c>
      <c r="Y6" s="935">
        <v>0</v>
      </c>
      <c r="Z6" s="936">
        <v>0</v>
      </c>
      <c r="AA6" s="935">
        <v>0</v>
      </c>
      <c r="AB6" s="936">
        <v>0</v>
      </c>
      <c r="AC6" s="935">
        <v>0</v>
      </c>
      <c r="AD6" s="936">
        <v>0</v>
      </c>
      <c r="AE6" s="935">
        <v>0</v>
      </c>
      <c r="AF6" s="936">
        <v>0</v>
      </c>
      <c r="AG6" s="3052"/>
      <c r="AH6" s="3053"/>
      <c r="AI6" s="3054"/>
    </row>
    <row r="7" spans="1:38" ht="14.4" customHeight="1">
      <c r="A7" s="3038"/>
      <c r="B7" s="737" t="s">
        <v>1689</v>
      </c>
      <c r="C7" s="738"/>
      <c r="D7" s="738"/>
      <c r="E7" s="738"/>
      <c r="F7" s="739"/>
      <c r="G7" s="935">
        <v>0</v>
      </c>
      <c r="H7" s="936">
        <v>0</v>
      </c>
      <c r="I7" s="935">
        <v>0</v>
      </c>
      <c r="J7" s="936">
        <v>0</v>
      </c>
      <c r="K7" s="935">
        <v>0</v>
      </c>
      <c r="L7" s="936">
        <v>0</v>
      </c>
      <c r="M7" s="935">
        <v>0</v>
      </c>
      <c r="N7" s="936">
        <v>0</v>
      </c>
      <c r="O7" s="935">
        <v>0</v>
      </c>
      <c r="P7" s="936">
        <v>0</v>
      </c>
      <c r="Q7" s="935">
        <v>0</v>
      </c>
      <c r="R7" s="936">
        <v>0</v>
      </c>
      <c r="S7" s="935">
        <v>0</v>
      </c>
      <c r="T7" s="936">
        <v>0</v>
      </c>
      <c r="U7" s="935">
        <v>0</v>
      </c>
      <c r="V7" s="936">
        <v>0</v>
      </c>
      <c r="W7" s="935">
        <v>0</v>
      </c>
      <c r="X7" s="936">
        <v>0</v>
      </c>
      <c r="Y7" s="935">
        <v>0</v>
      </c>
      <c r="Z7" s="936">
        <v>0</v>
      </c>
      <c r="AA7" s="935">
        <v>0</v>
      </c>
      <c r="AB7" s="936">
        <v>0</v>
      </c>
      <c r="AC7" s="935">
        <v>0</v>
      </c>
      <c r="AD7" s="936">
        <v>0</v>
      </c>
      <c r="AE7" s="935">
        <v>0</v>
      </c>
      <c r="AF7" s="936">
        <v>0</v>
      </c>
      <c r="AG7" s="3052"/>
      <c r="AH7" s="3053"/>
      <c r="AI7" s="3054"/>
    </row>
    <row r="8" spans="1:38" ht="14.4" customHeight="1">
      <c r="A8" s="3038"/>
      <c r="B8" s="740" t="s">
        <v>1729</v>
      </c>
      <c r="C8" s="741"/>
      <c r="D8" s="741"/>
      <c r="E8" s="741"/>
      <c r="F8" s="742"/>
      <c r="G8" s="937">
        <v>0</v>
      </c>
      <c r="H8" s="938">
        <v>0</v>
      </c>
      <c r="I8" s="937">
        <v>0</v>
      </c>
      <c r="J8" s="938">
        <v>0</v>
      </c>
      <c r="K8" s="937">
        <v>0</v>
      </c>
      <c r="L8" s="938">
        <v>0</v>
      </c>
      <c r="M8" s="937">
        <v>0</v>
      </c>
      <c r="N8" s="938">
        <v>0</v>
      </c>
      <c r="O8" s="937">
        <v>0</v>
      </c>
      <c r="P8" s="938">
        <v>0</v>
      </c>
      <c r="Q8" s="937">
        <v>0</v>
      </c>
      <c r="R8" s="938">
        <v>0</v>
      </c>
      <c r="S8" s="937">
        <v>0</v>
      </c>
      <c r="T8" s="938">
        <v>0</v>
      </c>
      <c r="U8" s="937">
        <v>0</v>
      </c>
      <c r="V8" s="938">
        <v>0</v>
      </c>
      <c r="W8" s="937">
        <v>0</v>
      </c>
      <c r="X8" s="938">
        <v>0</v>
      </c>
      <c r="Y8" s="937">
        <v>0</v>
      </c>
      <c r="Z8" s="938">
        <v>0</v>
      </c>
      <c r="AA8" s="937">
        <v>0</v>
      </c>
      <c r="AB8" s="938">
        <v>0</v>
      </c>
      <c r="AC8" s="937">
        <v>0</v>
      </c>
      <c r="AD8" s="938">
        <v>0</v>
      </c>
      <c r="AE8" s="937">
        <v>0</v>
      </c>
      <c r="AF8" s="938">
        <v>0</v>
      </c>
      <c r="AG8" s="3052"/>
      <c r="AH8" s="3053"/>
      <c r="AI8" s="3054"/>
    </row>
    <row r="9" spans="1:38" ht="14.4" customHeight="1">
      <c r="A9" s="3038"/>
      <c r="B9" s="3039" t="s">
        <v>1730</v>
      </c>
      <c r="C9" s="3040"/>
      <c r="D9" s="3040"/>
      <c r="E9" s="3040"/>
      <c r="F9" s="3041"/>
      <c r="G9" s="939">
        <f>SUM(G5:G8)</f>
        <v>0</v>
      </c>
      <c r="H9" s="940">
        <f t="shared" ref="H9:AF9" si="0">SUM(H5:H8)</f>
        <v>0</v>
      </c>
      <c r="I9" s="939">
        <f t="shared" si="0"/>
        <v>0</v>
      </c>
      <c r="J9" s="940">
        <f t="shared" si="0"/>
        <v>0</v>
      </c>
      <c r="K9" s="939">
        <f t="shared" si="0"/>
        <v>0</v>
      </c>
      <c r="L9" s="940">
        <f t="shared" si="0"/>
        <v>0</v>
      </c>
      <c r="M9" s="939">
        <f t="shared" si="0"/>
        <v>0</v>
      </c>
      <c r="N9" s="940">
        <f t="shared" si="0"/>
        <v>0</v>
      </c>
      <c r="O9" s="939">
        <f t="shared" si="0"/>
        <v>0</v>
      </c>
      <c r="P9" s="940">
        <f t="shared" si="0"/>
        <v>0</v>
      </c>
      <c r="Q9" s="939">
        <f t="shared" si="0"/>
        <v>0</v>
      </c>
      <c r="R9" s="940">
        <f t="shared" si="0"/>
        <v>0</v>
      </c>
      <c r="S9" s="939">
        <f t="shared" si="0"/>
        <v>0</v>
      </c>
      <c r="T9" s="940">
        <f t="shared" si="0"/>
        <v>0</v>
      </c>
      <c r="U9" s="939">
        <f t="shared" si="0"/>
        <v>0</v>
      </c>
      <c r="V9" s="940">
        <f t="shared" si="0"/>
        <v>0</v>
      </c>
      <c r="W9" s="939">
        <f t="shared" si="0"/>
        <v>0</v>
      </c>
      <c r="X9" s="940">
        <f t="shared" si="0"/>
        <v>0</v>
      </c>
      <c r="Y9" s="939">
        <f t="shared" si="0"/>
        <v>0</v>
      </c>
      <c r="Z9" s="940">
        <f t="shared" si="0"/>
        <v>0</v>
      </c>
      <c r="AA9" s="939">
        <f t="shared" si="0"/>
        <v>0</v>
      </c>
      <c r="AB9" s="940">
        <f t="shared" si="0"/>
        <v>0</v>
      </c>
      <c r="AC9" s="939">
        <f t="shared" si="0"/>
        <v>0</v>
      </c>
      <c r="AD9" s="940">
        <f t="shared" si="0"/>
        <v>0</v>
      </c>
      <c r="AE9" s="939">
        <f t="shared" si="0"/>
        <v>0</v>
      </c>
      <c r="AF9" s="940">
        <f t="shared" si="0"/>
        <v>0</v>
      </c>
      <c r="AG9" s="3052"/>
      <c r="AH9" s="3053"/>
      <c r="AI9" s="3054"/>
    </row>
    <row r="10" spans="1:38" ht="14.4" hidden="1" customHeight="1">
      <c r="A10" s="3038"/>
      <c r="B10" s="3039" t="s">
        <v>1731</v>
      </c>
      <c r="C10" s="3040"/>
      <c r="D10" s="3040"/>
      <c r="E10" s="3040"/>
      <c r="F10" s="3041"/>
      <c r="G10" s="939">
        <f>ROUND(ROUNDDOWN(G5/3,1)+ROUNDDOWN(G6/6,1)+ROUNDDOWN(G7/20,1)+ROUNDDOWN(G8/30,1),1)</f>
        <v>0</v>
      </c>
      <c r="H10" s="940">
        <f t="shared" ref="H10:AF10" si="1">ROUND(ROUNDDOWN(H5/3,1)+ROUNDDOWN(H6/6,1)+ROUNDDOWN(H7/20,1)+ROUNDDOWN(H8/30,1),1)</f>
        <v>0</v>
      </c>
      <c r="I10" s="939">
        <f t="shared" si="1"/>
        <v>0</v>
      </c>
      <c r="J10" s="940">
        <f t="shared" si="1"/>
        <v>0</v>
      </c>
      <c r="K10" s="939">
        <f t="shared" si="1"/>
        <v>0</v>
      </c>
      <c r="L10" s="940">
        <f t="shared" si="1"/>
        <v>0</v>
      </c>
      <c r="M10" s="939">
        <f t="shared" si="1"/>
        <v>0</v>
      </c>
      <c r="N10" s="940">
        <f t="shared" si="1"/>
        <v>0</v>
      </c>
      <c r="O10" s="939">
        <f t="shared" si="1"/>
        <v>0</v>
      </c>
      <c r="P10" s="940">
        <f t="shared" si="1"/>
        <v>0</v>
      </c>
      <c r="Q10" s="939">
        <f t="shared" si="1"/>
        <v>0</v>
      </c>
      <c r="R10" s="940">
        <f t="shared" si="1"/>
        <v>0</v>
      </c>
      <c r="S10" s="939">
        <f t="shared" si="1"/>
        <v>0</v>
      </c>
      <c r="T10" s="940">
        <f t="shared" si="1"/>
        <v>0</v>
      </c>
      <c r="U10" s="939">
        <f t="shared" si="1"/>
        <v>0</v>
      </c>
      <c r="V10" s="940">
        <f t="shared" si="1"/>
        <v>0</v>
      </c>
      <c r="W10" s="939">
        <f t="shared" si="1"/>
        <v>0</v>
      </c>
      <c r="X10" s="940">
        <f t="shared" si="1"/>
        <v>0</v>
      </c>
      <c r="Y10" s="939">
        <f t="shared" si="1"/>
        <v>0</v>
      </c>
      <c r="Z10" s="940">
        <f t="shared" si="1"/>
        <v>0</v>
      </c>
      <c r="AA10" s="939">
        <f t="shared" si="1"/>
        <v>0</v>
      </c>
      <c r="AB10" s="940">
        <f t="shared" si="1"/>
        <v>0</v>
      </c>
      <c r="AC10" s="939">
        <f t="shared" si="1"/>
        <v>0</v>
      </c>
      <c r="AD10" s="940">
        <f t="shared" si="1"/>
        <v>0</v>
      </c>
      <c r="AE10" s="939">
        <f t="shared" si="1"/>
        <v>0</v>
      </c>
      <c r="AF10" s="940">
        <f t="shared" si="1"/>
        <v>0</v>
      </c>
      <c r="AG10" s="3052"/>
      <c r="AH10" s="3053"/>
      <c r="AI10" s="3054"/>
    </row>
    <row r="11" spans="1:38" ht="14.4" customHeight="1">
      <c r="A11" s="833" t="s">
        <v>1896</v>
      </c>
      <c r="B11" s="834"/>
      <c r="C11" s="834"/>
      <c r="D11" s="834"/>
      <c r="E11" s="834"/>
      <c r="F11" s="835"/>
      <c r="G11" s="941">
        <f>IF(G10&lt;2,2,ROUND(G10,0))</f>
        <v>2</v>
      </c>
      <c r="H11" s="921">
        <f>IF(H10&lt;2,2,ROUND(H10,0))</f>
        <v>2</v>
      </c>
      <c r="I11" s="941">
        <f t="shared" ref="I11:AF11" si="2">IF(I10&lt;2,2,ROUND(I10,0))</f>
        <v>2</v>
      </c>
      <c r="J11" s="921">
        <f t="shared" si="2"/>
        <v>2</v>
      </c>
      <c r="K11" s="941">
        <f t="shared" si="2"/>
        <v>2</v>
      </c>
      <c r="L11" s="921">
        <f t="shared" si="2"/>
        <v>2</v>
      </c>
      <c r="M11" s="941">
        <f t="shared" si="2"/>
        <v>2</v>
      </c>
      <c r="N11" s="921">
        <f t="shared" si="2"/>
        <v>2</v>
      </c>
      <c r="O11" s="941">
        <f t="shared" si="2"/>
        <v>2</v>
      </c>
      <c r="P11" s="921">
        <f t="shared" si="2"/>
        <v>2</v>
      </c>
      <c r="Q11" s="941">
        <f t="shared" si="2"/>
        <v>2</v>
      </c>
      <c r="R11" s="921">
        <f t="shared" si="2"/>
        <v>2</v>
      </c>
      <c r="S11" s="941">
        <f t="shared" si="2"/>
        <v>2</v>
      </c>
      <c r="T11" s="921">
        <f t="shared" si="2"/>
        <v>2</v>
      </c>
      <c r="U11" s="941">
        <f t="shared" si="2"/>
        <v>2</v>
      </c>
      <c r="V11" s="921">
        <f t="shared" si="2"/>
        <v>2</v>
      </c>
      <c r="W11" s="941">
        <f t="shared" si="2"/>
        <v>2</v>
      </c>
      <c r="X11" s="921">
        <f t="shared" si="2"/>
        <v>2</v>
      </c>
      <c r="Y11" s="941">
        <f t="shared" si="2"/>
        <v>2</v>
      </c>
      <c r="Z11" s="921">
        <f t="shared" si="2"/>
        <v>2</v>
      </c>
      <c r="AA11" s="941">
        <f t="shared" si="2"/>
        <v>2</v>
      </c>
      <c r="AB11" s="921">
        <f t="shared" si="2"/>
        <v>2</v>
      </c>
      <c r="AC11" s="941">
        <f t="shared" si="2"/>
        <v>2</v>
      </c>
      <c r="AD11" s="921">
        <f t="shared" si="2"/>
        <v>2</v>
      </c>
      <c r="AE11" s="941">
        <f t="shared" si="2"/>
        <v>2</v>
      </c>
      <c r="AF11" s="921">
        <f t="shared" si="2"/>
        <v>2</v>
      </c>
      <c r="AG11" s="3052"/>
      <c r="AH11" s="3053"/>
      <c r="AI11" s="3054"/>
    </row>
    <row r="12" spans="1:38" ht="14.4" customHeight="1">
      <c r="A12" s="838" t="s">
        <v>1897</v>
      </c>
      <c r="B12" s="839"/>
      <c r="C12" s="818" t="s">
        <v>1732</v>
      </c>
      <c r="D12" s="3042" t="s">
        <v>1733</v>
      </c>
      <c r="E12" s="3042"/>
      <c r="F12" s="3043"/>
      <c r="G12" s="3044" t="s">
        <v>1734</v>
      </c>
      <c r="H12" s="3045"/>
      <c r="I12" s="3045"/>
      <c r="J12" s="3045"/>
      <c r="K12" s="3045"/>
      <c r="L12" s="3045"/>
      <c r="M12" s="3045"/>
      <c r="N12" s="3045"/>
      <c r="O12" s="3045"/>
      <c r="P12" s="3045"/>
      <c r="Q12" s="3045"/>
      <c r="R12" s="3045"/>
      <c r="S12" s="3045"/>
      <c r="T12" s="3045"/>
      <c r="U12" s="3045"/>
      <c r="V12" s="3045"/>
      <c r="W12" s="3045"/>
      <c r="X12" s="3045"/>
      <c r="Y12" s="3045"/>
      <c r="Z12" s="3045"/>
      <c r="AA12" s="3045"/>
      <c r="AB12" s="3045"/>
      <c r="AC12" s="3045"/>
      <c r="AD12" s="3045"/>
      <c r="AE12" s="3045"/>
      <c r="AF12" s="3046"/>
      <c r="AG12" s="3055"/>
      <c r="AH12" s="3056"/>
      <c r="AI12" s="3057"/>
    </row>
    <row r="13" spans="1:38" ht="14.4" customHeight="1" thickBot="1">
      <c r="A13" s="840"/>
      <c r="B13" s="841" t="s">
        <v>1898</v>
      </c>
      <c r="C13" s="842" t="s">
        <v>1735</v>
      </c>
      <c r="D13" s="843" t="s">
        <v>1899</v>
      </c>
      <c r="E13" s="894" t="s">
        <v>1900</v>
      </c>
      <c r="F13" s="844" t="s">
        <v>1906</v>
      </c>
      <c r="G13" s="900"/>
      <c r="H13" s="846"/>
      <c r="I13" s="847"/>
      <c r="J13" s="922">
        <v>1</v>
      </c>
      <c r="K13" s="849">
        <v>1</v>
      </c>
      <c r="L13" s="848">
        <v>1</v>
      </c>
      <c r="M13" s="850">
        <v>1</v>
      </c>
      <c r="N13" s="851">
        <v>1</v>
      </c>
      <c r="O13" s="849">
        <v>1</v>
      </c>
      <c r="P13" s="848">
        <v>1</v>
      </c>
      <c r="Q13" s="850">
        <v>1</v>
      </c>
      <c r="R13" s="852" t="s">
        <v>1736</v>
      </c>
      <c r="S13" s="845">
        <v>0.5</v>
      </c>
      <c r="T13" s="848">
        <v>1</v>
      </c>
      <c r="U13" s="850">
        <v>1</v>
      </c>
      <c r="V13" s="851">
        <v>1</v>
      </c>
      <c r="W13" s="849">
        <v>1</v>
      </c>
      <c r="X13" s="848">
        <v>1</v>
      </c>
      <c r="Y13" s="850">
        <v>1</v>
      </c>
      <c r="Z13" s="851">
        <v>1</v>
      </c>
      <c r="AA13" s="849">
        <v>0.5</v>
      </c>
      <c r="AB13" s="853"/>
      <c r="AC13" s="847"/>
      <c r="AD13" s="853"/>
      <c r="AE13" s="847"/>
      <c r="AF13" s="853"/>
      <c r="AG13" s="854">
        <v>0.35416666666666669</v>
      </c>
      <c r="AH13" s="855" t="s">
        <v>91</v>
      </c>
      <c r="AI13" s="856">
        <v>0.71875</v>
      </c>
    </row>
    <row r="14" spans="1:38" ht="14.4" customHeight="1" thickTop="1">
      <c r="A14" s="3047" t="s">
        <v>1901</v>
      </c>
      <c r="B14" s="857">
        <v>1</v>
      </c>
      <c r="C14" s="743"/>
      <c r="D14" s="858"/>
      <c r="E14" s="895"/>
      <c r="F14" s="859"/>
      <c r="G14" s="943"/>
      <c r="H14" s="944"/>
      <c r="I14" s="945"/>
      <c r="J14" s="946"/>
      <c r="K14" s="943"/>
      <c r="L14" s="944"/>
      <c r="M14" s="945"/>
      <c r="N14" s="946"/>
      <c r="O14" s="943"/>
      <c r="P14" s="944"/>
      <c r="Q14" s="945"/>
      <c r="R14" s="946"/>
      <c r="S14" s="943"/>
      <c r="T14" s="944"/>
      <c r="U14" s="945"/>
      <c r="V14" s="946"/>
      <c r="W14" s="943"/>
      <c r="X14" s="944"/>
      <c r="Y14" s="945"/>
      <c r="Z14" s="946"/>
      <c r="AA14" s="943"/>
      <c r="AB14" s="944"/>
      <c r="AC14" s="945"/>
      <c r="AD14" s="946"/>
      <c r="AE14" s="945"/>
      <c r="AF14" s="946"/>
      <c r="AG14" s="860"/>
      <c r="AH14" s="861" t="s">
        <v>91</v>
      </c>
      <c r="AI14" s="862"/>
    </row>
    <row r="15" spans="1:38" ht="14.4" customHeight="1">
      <c r="A15" s="3048"/>
      <c r="B15" s="863">
        <v>2</v>
      </c>
      <c r="C15" s="744"/>
      <c r="D15" s="864"/>
      <c r="E15" s="896"/>
      <c r="F15" s="865"/>
      <c r="G15" s="947"/>
      <c r="H15" s="948"/>
      <c r="I15" s="949"/>
      <c r="J15" s="950"/>
      <c r="K15" s="947"/>
      <c r="L15" s="948"/>
      <c r="M15" s="949"/>
      <c r="N15" s="950"/>
      <c r="O15" s="947"/>
      <c r="P15" s="948"/>
      <c r="Q15" s="949"/>
      <c r="R15" s="950"/>
      <c r="S15" s="947"/>
      <c r="T15" s="948"/>
      <c r="U15" s="949"/>
      <c r="V15" s="950"/>
      <c r="W15" s="947"/>
      <c r="X15" s="948"/>
      <c r="Y15" s="949"/>
      <c r="Z15" s="950"/>
      <c r="AA15" s="947"/>
      <c r="AB15" s="948"/>
      <c r="AC15" s="949"/>
      <c r="AD15" s="950"/>
      <c r="AE15" s="949"/>
      <c r="AF15" s="950"/>
      <c r="AG15" s="737"/>
      <c r="AH15" s="738" t="s">
        <v>1737</v>
      </c>
      <c r="AI15" s="866"/>
    </row>
    <row r="16" spans="1:38" ht="14.4" customHeight="1">
      <c r="A16" s="3048"/>
      <c r="B16" s="863">
        <v>3</v>
      </c>
      <c r="C16" s="744"/>
      <c r="D16" s="864"/>
      <c r="E16" s="896"/>
      <c r="F16" s="865"/>
      <c r="G16" s="947"/>
      <c r="H16" s="948"/>
      <c r="I16" s="949"/>
      <c r="J16" s="950"/>
      <c r="K16" s="947"/>
      <c r="L16" s="948"/>
      <c r="M16" s="949"/>
      <c r="N16" s="950"/>
      <c r="O16" s="947"/>
      <c r="P16" s="948"/>
      <c r="Q16" s="949"/>
      <c r="R16" s="950"/>
      <c r="S16" s="947"/>
      <c r="T16" s="948"/>
      <c r="U16" s="949"/>
      <c r="V16" s="950"/>
      <c r="W16" s="947"/>
      <c r="X16" s="948"/>
      <c r="Y16" s="949"/>
      <c r="Z16" s="950"/>
      <c r="AA16" s="947"/>
      <c r="AB16" s="948"/>
      <c r="AC16" s="949"/>
      <c r="AD16" s="950"/>
      <c r="AE16" s="949"/>
      <c r="AF16" s="950"/>
      <c r="AG16" s="737"/>
      <c r="AH16" s="738" t="s">
        <v>1737</v>
      </c>
      <c r="AI16" s="866"/>
    </row>
    <row r="17" spans="1:35" ht="14.4" customHeight="1">
      <c r="A17" s="3048"/>
      <c r="B17" s="863">
        <v>4</v>
      </c>
      <c r="C17" s="744"/>
      <c r="D17" s="864"/>
      <c r="E17" s="896"/>
      <c r="F17" s="865"/>
      <c r="G17" s="947"/>
      <c r="H17" s="948"/>
      <c r="I17" s="949"/>
      <c r="J17" s="950"/>
      <c r="K17" s="947"/>
      <c r="L17" s="948"/>
      <c r="M17" s="949"/>
      <c r="N17" s="950"/>
      <c r="O17" s="947"/>
      <c r="P17" s="948"/>
      <c r="Q17" s="949"/>
      <c r="R17" s="950"/>
      <c r="S17" s="947"/>
      <c r="T17" s="948"/>
      <c r="U17" s="949"/>
      <c r="V17" s="950"/>
      <c r="W17" s="947"/>
      <c r="X17" s="948"/>
      <c r="Y17" s="949"/>
      <c r="Z17" s="950"/>
      <c r="AA17" s="947"/>
      <c r="AB17" s="948"/>
      <c r="AC17" s="949"/>
      <c r="AD17" s="950"/>
      <c r="AE17" s="949"/>
      <c r="AF17" s="950"/>
      <c r="AG17" s="737"/>
      <c r="AH17" s="738" t="s">
        <v>1737</v>
      </c>
      <c r="AI17" s="866"/>
    </row>
    <row r="18" spans="1:35" ht="14.4" customHeight="1">
      <c r="A18" s="3048"/>
      <c r="B18" s="867">
        <v>5</v>
      </c>
      <c r="C18" s="745"/>
      <c r="D18" s="868"/>
      <c r="E18" s="897"/>
      <c r="F18" s="869"/>
      <c r="G18" s="951"/>
      <c r="H18" s="952"/>
      <c r="I18" s="953"/>
      <c r="J18" s="954"/>
      <c r="K18" s="951"/>
      <c r="L18" s="952"/>
      <c r="M18" s="953"/>
      <c r="N18" s="954"/>
      <c r="O18" s="951"/>
      <c r="P18" s="952"/>
      <c r="Q18" s="953"/>
      <c r="R18" s="954"/>
      <c r="S18" s="951"/>
      <c r="T18" s="952"/>
      <c r="U18" s="953"/>
      <c r="V18" s="954"/>
      <c r="W18" s="951"/>
      <c r="X18" s="952"/>
      <c r="Y18" s="953"/>
      <c r="Z18" s="954"/>
      <c r="AA18" s="951"/>
      <c r="AB18" s="952"/>
      <c r="AC18" s="953"/>
      <c r="AD18" s="954"/>
      <c r="AE18" s="953"/>
      <c r="AF18" s="954"/>
      <c r="AG18" s="870"/>
      <c r="AH18" s="871" t="s">
        <v>1737</v>
      </c>
      <c r="AI18" s="872"/>
    </row>
    <row r="19" spans="1:35" ht="14.4" customHeight="1">
      <c r="A19" s="3048"/>
      <c r="B19" s="873">
        <v>6</v>
      </c>
      <c r="C19" s="746"/>
      <c r="D19" s="874"/>
      <c r="E19" s="898"/>
      <c r="F19" s="875"/>
      <c r="G19" s="955"/>
      <c r="H19" s="956"/>
      <c r="I19" s="957"/>
      <c r="J19" s="958"/>
      <c r="K19" s="955"/>
      <c r="L19" s="956"/>
      <c r="M19" s="957"/>
      <c r="N19" s="958"/>
      <c r="O19" s="955"/>
      <c r="P19" s="956"/>
      <c r="Q19" s="957"/>
      <c r="R19" s="958"/>
      <c r="S19" s="955"/>
      <c r="T19" s="956"/>
      <c r="U19" s="957"/>
      <c r="V19" s="958"/>
      <c r="W19" s="955"/>
      <c r="X19" s="956"/>
      <c r="Y19" s="957"/>
      <c r="Z19" s="958"/>
      <c r="AA19" s="955"/>
      <c r="AB19" s="956"/>
      <c r="AC19" s="957"/>
      <c r="AD19" s="958"/>
      <c r="AE19" s="957"/>
      <c r="AF19" s="958"/>
      <c r="AG19" s="876"/>
      <c r="AH19" s="877" t="s">
        <v>1737</v>
      </c>
      <c r="AI19" s="878"/>
    </row>
    <row r="20" spans="1:35" ht="14.4" customHeight="1">
      <c r="A20" s="3048"/>
      <c r="B20" s="863">
        <v>7</v>
      </c>
      <c r="C20" s="744"/>
      <c r="D20" s="864"/>
      <c r="E20" s="896"/>
      <c r="F20" s="865"/>
      <c r="G20" s="947"/>
      <c r="H20" s="948"/>
      <c r="I20" s="949"/>
      <c r="J20" s="950"/>
      <c r="K20" s="947"/>
      <c r="L20" s="948"/>
      <c r="M20" s="949"/>
      <c r="N20" s="950"/>
      <c r="O20" s="947"/>
      <c r="P20" s="948"/>
      <c r="Q20" s="949"/>
      <c r="R20" s="950"/>
      <c r="S20" s="947"/>
      <c r="T20" s="948"/>
      <c r="U20" s="949"/>
      <c r="V20" s="950"/>
      <c r="W20" s="947"/>
      <c r="X20" s="948"/>
      <c r="Y20" s="949"/>
      <c r="Z20" s="950"/>
      <c r="AA20" s="947"/>
      <c r="AB20" s="948"/>
      <c r="AC20" s="949"/>
      <c r="AD20" s="950"/>
      <c r="AE20" s="949"/>
      <c r="AF20" s="950"/>
      <c r="AG20" s="737"/>
      <c r="AH20" s="738" t="s">
        <v>1737</v>
      </c>
      <c r="AI20" s="866"/>
    </row>
    <row r="21" spans="1:35" ht="14.4" customHeight="1">
      <c r="A21" s="3048"/>
      <c r="B21" s="863">
        <v>8</v>
      </c>
      <c r="C21" s="744"/>
      <c r="D21" s="864"/>
      <c r="E21" s="896"/>
      <c r="F21" s="865"/>
      <c r="G21" s="947"/>
      <c r="H21" s="948"/>
      <c r="I21" s="949"/>
      <c r="J21" s="950"/>
      <c r="K21" s="947"/>
      <c r="L21" s="948"/>
      <c r="M21" s="949"/>
      <c r="N21" s="950"/>
      <c r="O21" s="947"/>
      <c r="P21" s="948"/>
      <c r="Q21" s="949"/>
      <c r="R21" s="950"/>
      <c r="S21" s="947"/>
      <c r="T21" s="948"/>
      <c r="U21" s="949"/>
      <c r="V21" s="950"/>
      <c r="W21" s="947"/>
      <c r="X21" s="948"/>
      <c r="Y21" s="949"/>
      <c r="Z21" s="950"/>
      <c r="AA21" s="947"/>
      <c r="AB21" s="948"/>
      <c r="AC21" s="949"/>
      <c r="AD21" s="950"/>
      <c r="AE21" s="949"/>
      <c r="AF21" s="950"/>
      <c r="AG21" s="737"/>
      <c r="AH21" s="738" t="s">
        <v>1737</v>
      </c>
      <c r="AI21" s="866"/>
    </row>
    <row r="22" spans="1:35" ht="14.4" customHeight="1">
      <c r="A22" s="3048"/>
      <c r="B22" s="863">
        <v>9</v>
      </c>
      <c r="C22" s="744"/>
      <c r="D22" s="864"/>
      <c r="E22" s="896"/>
      <c r="F22" s="865"/>
      <c r="G22" s="947"/>
      <c r="H22" s="948"/>
      <c r="I22" s="949"/>
      <c r="J22" s="950"/>
      <c r="K22" s="947"/>
      <c r="L22" s="948"/>
      <c r="M22" s="949"/>
      <c r="N22" s="950"/>
      <c r="O22" s="947"/>
      <c r="P22" s="948"/>
      <c r="Q22" s="949"/>
      <c r="R22" s="950"/>
      <c r="S22" s="947"/>
      <c r="T22" s="948"/>
      <c r="U22" s="949"/>
      <c r="V22" s="950"/>
      <c r="W22" s="947"/>
      <c r="X22" s="948"/>
      <c r="Y22" s="949"/>
      <c r="Z22" s="950"/>
      <c r="AA22" s="947"/>
      <c r="AB22" s="948"/>
      <c r="AC22" s="949"/>
      <c r="AD22" s="950"/>
      <c r="AE22" s="949"/>
      <c r="AF22" s="950"/>
      <c r="AG22" s="737"/>
      <c r="AH22" s="738" t="s">
        <v>1737</v>
      </c>
      <c r="AI22" s="866"/>
    </row>
    <row r="23" spans="1:35" ht="14.4" customHeight="1">
      <c r="A23" s="3048"/>
      <c r="B23" s="867">
        <v>10</v>
      </c>
      <c r="C23" s="745"/>
      <c r="D23" s="868"/>
      <c r="E23" s="897"/>
      <c r="F23" s="869"/>
      <c r="G23" s="951"/>
      <c r="H23" s="952"/>
      <c r="I23" s="953"/>
      <c r="J23" s="954"/>
      <c r="K23" s="951"/>
      <c r="L23" s="952"/>
      <c r="M23" s="953"/>
      <c r="N23" s="954"/>
      <c r="O23" s="951"/>
      <c r="P23" s="952"/>
      <c r="Q23" s="953"/>
      <c r="R23" s="954"/>
      <c r="S23" s="951"/>
      <c r="T23" s="952"/>
      <c r="U23" s="953"/>
      <c r="V23" s="954"/>
      <c r="W23" s="951"/>
      <c r="X23" s="952"/>
      <c r="Y23" s="953"/>
      <c r="Z23" s="954"/>
      <c r="AA23" s="951"/>
      <c r="AB23" s="952"/>
      <c r="AC23" s="953"/>
      <c r="AD23" s="954"/>
      <c r="AE23" s="953"/>
      <c r="AF23" s="954"/>
      <c r="AG23" s="870"/>
      <c r="AH23" s="871" t="s">
        <v>1737</v>
      </c>
      <c r="AI23" s="872"/>
    </row>
    <row r="24" spans="1:35" ht="14.4" customHeight="1">
      <c r="A24" s="3048"/>
      <c r="B24" s="873">
        <v>11</v>
      </c>
      <c r="C24" s="746"/>
      <c r="D24" s="874"/>
      <c r="E24" s="898"/>
      <c r="F24" s="875"/>
      <c r="G24" s="955"/>
      <c r="H24" s="956"/>
      <c r="I24" s="957"/>
      <c r="J24" s="958"/>
      <c r="K24" s="955"/>
      <c r="L24" s="956"/>
      <c r="M24" s="957"/>
      <c r="N24" s="958"/>
      <c r="O24" s="955"/>
      <c r="P24" s="956"/>
      <c r="Q24" s="957"/>
      <c r="R24" s="958"/>
      <c r="S24" s="955"/>
      <c r="T24" s="956"/>
      <c r="U24" s="957"/>
      <c r="V24" s="958"/>
      <c r="W24" s="955"/>
      <c r="X24" s="956"/>
      <c r="Y24" s="957"/>
      <c r="Z24" s="958"/>
      <c r="AA24" s="955"/>
      <c r="AB24" s="956"/>
      <c r="AC24" s="957"/>
      <c r="AD24" s="958"/>
      <c r="AE24" s="957"/>
      <c r="AF24" s="958"/>
      <c r="AG24" s="876"/>
      <c r="AH24" s="877" t="s">
        <v>1737</v>
      </c>
      <c r="AI24" s="878"/>
    </row>
    <row r="25" spans="1:35" ht="14.4" customHeight="1">
      <c r="A25" s="3048"/>
      <c r="B25" s="863">
        <v>12</v>
      </c>
      <c r="C25" s="744"/>
      <c r="D25" s="864"/>
      <c r="E25" s="896"/>
      <c r="F25" s="865"/>
      <c r="G25" s="947"/>
      <c r="H25" s="948"/>
      <c r="I25" s="949"/>
      <c r="J25" s="950"/>
      <c r="K25" s="947"/>
      <c r="L25" s="948"/>
      <c r="M25" s="949"/>
      <c r="N25" s="950"/>
      <c r="O25" s="947"/>
      <c r="P25" s="948"/>
      <c r="Q25" s="949"/>
      <c r="R25" s="950"/>
      <c r="S25" s="947"/>
      <c r="T25" s="948"/>
      <c r="U25" s="949"/>
      <c r="V25" s="950"/>
      <c r="W25" s="947"/>
      <c r="X25" s="948"/>
      <c r="Y25" s="949"/>
      <c r="Z25" s="950"/>
      <c r="AA25" s="947"/>
      <c r="AB25" s="948"/>
      <c r="AC25" s="949"/>
      <c r="AD25" s="950"/>
      <c r="AE25" s="949"/>
      <c r="AF25" s="950"/>
      <c r="AG25" s="737"/>
      <c r="AH25" s="738" t="s">
        <v>1737</v>
      </c>
      <c r="AI25" s="866"/>
    </row>
    <row r="26" spans="1:35" ht="14.4" customHeight="1">
      <c r="A26" s="3048"/>
      <c r="B26" s="863">
        <v>13</v>
      </c>
      <c r="C26" s="744"/>
      <c r="D26" s="864"/>
      <c r="E26" s="896"/>
      <c r="F26" s="865"/>
      <c r="G26" s="947"/>
      <c r="H26" s="948"/>
      <c r="I26" s="949"/>
      <c r="J26" s="950"/>
      <c r="K26" s="947"/>
      <c r="L26" s="948"/>
      <c r="M26" s="949"/>
      <c r="N26" s="950"/>
      <c r="O26" s="947"/>
      <c r="P26" s="948"/>
      <c r="Q26" s="949"/>
      <c r="R26" s="950"/>
      <c r="S26" s="947"/>
      <c r="T26" s="948"/>
      <c r="U26" s="949"/>
      <c r="V26" s="950"/>
      <c r="W26" s="947"/>
      <c r="X26" s="948"/>
      <c r="Y26" s="949"/>
      <c r="Z26" s="950"/>
      <c r="AA26" s="947"/>
      <c r="AB26" s="948"/>
      <c r="AC26" s="949"/>
      <c r="AD26" s="950"/>
      <c r="AE26" s="949"/>
      <c r="AF26" s="950"/>
      <c r="AG26" s="737"/>
      <c r="AH26" s="738" t="s">
        <v>1737</v>
      </c>
      <c r="AI26" s="866"/>
    </row>
    <row r="27" spans="1:35" ht="14.4" customHeight="1">
      <c r="A27" s="3048"/>
      <c r="B27" s="863">
        <v>14</v>
      </c>
      <c r="C27" s="744"/>
      <c r="D27" s="864"/>
      <c r="E27" s="896"/>
      <c r="F27" s="865"/>
      <c r="G27" s="947"/>
      <c r="H27" s="948"/>
      <c r="I27" s="949"/>
      <c r="J27" s="950"/>
      <c r="K27" s="947"/>
      <c r="L27" s="948"/>
      <c r="M27" s="949"/>
      <c r="N27" s="950"/>
      <c r="O27" s="947"/>
      <c r="P27" s="948"/>
      <c r="Q27" s="949"/>
      <c r="R27" s="950"/>
      <c r="S27" s="947"/>
      <c r="T27" s="948"/>
      <c r="U27" s="949"/>
      <c r="V27" s="950"/>
      <c r="W27" s="947"/>
      <c r="X27" s="948"/>
      <c r="Y27" s="949"/>
      <c r="Z27" s="950"/>
      <c r="AA27" s="947"/>
      <c r="AB27" s="948"/>
      <c r="AC27" s="949"/>
      <c r="AD27" s="950"/>
      <c r="AE27" s="949"/>
      <c r="AF27" s="950"/>
      <c r="AG27" s="737"/>
      <c r="AH27" s="738" t="s">
        <v>1737</v>
      </c>
      <c r="AI27" s="866"/>
    </row>
    <row r="28" spans="1:35" ht="14.4" customHeight="1">
      <c r="A28" s="3048"/>
      <c r="B28" s="867">
        <v>15</v>
      </c>
      <c r="C28" s="745"/>
      <c r="D28" s="868"/>
      <c r="E28" s="897"/>
      <c r="F28" s="869"/>
      <c r="G28" s="951"/>
      <c r="H28" s="952"/>
      <c r="I28" s="953"/>
      <c r="J28" s="954"/>
      <c r="K28" s="951"/>
      <c r="L28" s="952"/>
      <c r="M28" s="953"/>
      <c r="N28" s="954"/>
      <c r="O28" s="951"/>
      <c r="P28" s="952"/>
      <c r="Q28" s="953"/>
      <c r="R28" s="954"/>
      <c r="S28" s="951"/>
      <c r="T28" s="952"/>
      <c r="U28" s="953"/>
      <c r="V28" s="954"/>
      <c r="W28" s="951"/>
      <c r="X28" s="952"/>
      <c r="Y28" s="953"/>
      <c r="Z28" s="954"/>
      <c r="AA28" s="951"/>
      <c r="AB28" s="952"/>
      <c r="AC28" s="953"/>
      <c r="AD28" s="954"/>
      <c r="AE28" s="953"/>
      <c r="AF28" s="954"/>
      <c r="AG28" s="870"/>
      <c r="AH28" s="871" t="s">
        <v>1737</v>
      </c>
      <c r="AI28" s="872"/>
    </row>
    <row r="29" spans="1:35" ht="14.4" customHeight="1">
      <c r="A29" s="3048"/>
      <c r="B29" s="873">
        <v>16</v>
      </c>
      <c r="C29" s="746"/>
      <c r="D29" s="874"/>
      <c r="E29" s="898"/>
      <c r="F29" s="875"/>
      <c r="G29" s="955"/>
      <c r="H29" s="956"/>
      <c r="I29" s="957"/>
      <c r="J29" s="958"/>
      <c r="K29" s="955"/>
      <c r="L29" s="956"/>
      <c r="M29" s="957"/>
      <c r="N29" s="958"/>
      <c r="O29" s="955"/>
      <c r="P29" s="956"/>
      <c r="Q29" s="957"/>
      <c r="R29" s="958"/>
      <c r="S29" s="955"/>
      <c r="T29" s="956"/>
      <c r="U29" s="957"/>
      <c r="V29" s="958"/>
      <c r="W29" s="955"/>
      <c r="X29" s="956"/>
      <c r="Y29" s="957"/>
      <c r="Z29" s="958"/>
      <c r="AA29" s="955"/>
      <c r="AB29" s="956"/>
      <c r="AC29" s="957"/>
      <c r="AD29" s="958"/>
      <c r="AE29" s="957"/>
      <c r="AF29" s="958"/>
      <c r="AG29" s="876"/>
      <c r="AH29" s="877" t="s">
        <v>1737</v>
      </c>
      <c r="AI29" s="878"/>
    </row>
    <row r="30" spans="1:35" ht="14.4" customHeight="1">
      <c r="A30" s="3048"/>
      <c r="B30" s="863">
        <v>17</v>
      </c>
      <c r="C30" s="744"/>
      <c r="D30" s="864"/>
      <c r="E30" s="896"/>
      <c r="F30" s="865"/>
      <c r="G30" s="947"/>
      <c r="H30" s="948"/>
      <c r="I30" s="949"/>
      <c r="J30" s="950"/>
      <c r="K30" s="947"/>
      <c r="L30" s="948"/>
      <c r="M30" s="949"/>
      <c r="N30" s="950"/>
      <c r="O30" s="947"/>
      <c r="P30" s="948"/>
      <c r="Q30" s="949"/>
      <c r="R30" s="950"/>
      <c r="S30" s="947"/>
      <c r="T30" s="948"/>
      <c r="U30" s="949"/>
      <c r="V30" s="950"/>
      <c r="W30" s="947"/>
      <c r="X30" s="948"/>
      <c r="Y30" s="949"/>
      <c r="Z30" s="950"/>
      <c r="AA30" s="947"/>
      <c r="AB30" s="948"/>
      <c r="AC30" s="949"/>
      <c r="AD30" s="950"/>
      <c r="AE30" s="949"/>
      <c r="AF30" s="950"/>
      <c r="AG30" s="737"/>
      <c r="AH30" s="738" t="s">
        <v>1737</v>
      </c>
      <c r="AI30" s="866"/>
    </row>
    <row r="31" spans="1:35" ht="14.4" customHeight="1">
      <c r="A31" s="3048"/>
      <c r="B31" s="863">
        <v>18</v>
      </c>
      <c r="C31" s="744"/>
      <c r="D31" s="864"/>
      <c r="E31" s="896"/>
      <c r="F31" s="865"/>
      <c r="G31" s="947"/>
      <c r="H31" s="948"/>
      <c r="I31" s="949"/>
      <c r="J31" s="950"/>
      <c r="K31" s="947"/>
      <c r="L31" s="948"/>
      <c r="M31" s="949"/>
      <c r="N31" s="950"/>
      <c r="O31" s="947"/>
      <c r="P31" s="948"/>
      <c r="Q31" s="949"/>
      <c r="R31" s="950"/>
      <c r="S31" s="947"/>
      <c r="T31" s="948"/>
      <c r="U31" s="949"/>
      <c r="V31" s="950"/>
      <c r="W31" s="947"/>
      <c r="X31" s="948"/>
      <c r="Y31" s="949"/>
      <c r="Z31" s="950"/>
      <c r="AA31" s="947"/>
      <c r="AB31" s="948"/>
      <c r="AC31" s="949"/>
      <c r="AD31" s="950"/>
      <c r="AE31" s="949"/>
      <c r="AF31" s="950"/>
      <c r="AG31" s="737"/>
      <c r="AH31" s="738" t="s">
        <v>1737</v>
      </c>
      <c r="AI31" s="866"/>
    </row>
    <row r="32" spans="1:35" ht="14.4" customHeight="1">
      <c r="A32" s="3048"/>
      <c r="B32" s="863">
        <v>19</v>
      </c>
      <c r="C32" s="744"/>
      <c r="D32" s="864"/>
      <c r="E32" s="896"/>
      <c r="F32" s="865"/>
      <c r="G32" s="947"/>
      <c r="H32" s="948"/>
      <c r="I32" s="949"/>
      <c r="J32" s="950"/>
      <c r="K32" s="947"/>
      <c r="L32" s="948"/>
      <c r="M32" s="949"/>
      <c r="N32" s="950"/>
      <c r="O32" s="947"/>
      <c r="P32" s="948"/>
      <c r="Q32" s="949"/>
      <c r="R32" s="950"/>
      <c r="S32" s="947"/>
      <c r="T32" s="948"/>
      <c r="U32" s="949"/>
      <c r="V32" s="950"/>
      <c r="W32" s="947"/>
      <c r="X32" s="948"/>
      <c r="Y32" s="949"/>
      <c r="Z32" s="950"/>
      <c r="AA32" s="947"/>
      <c r="AB32" s="948"/>
      <c r="AC32" s="949"/>
      <c r="AD32" s="950"/>
      <c r="AE32" s="949"/>
      <c r="AF32" s="950"/>
      <c r="AG32" s="737"/>
      <c r="AH32" s="738" t="s">
        <v>1737</v>
      </c>
      <c r="AI32" s="866"/>
    </row>
    <row r="33" spans="1:35" ht="14.4" customHeight="1">
      <c r="A33" s="3048"/>
      <c r="B33" s="879">
        <v>20</v>
      </c>
      <c r="C33" s="747"/>
      <c r="D33" s="880"/>
      <c r="E33" s="899"/>
      <c r="F33" s="881"/>
      <c r="G33" s="959"/>
      <c r="H33" s="960"/>
      <c r="I33" s="939"/>
      <c r="J33" s="940"/>
      <c r="K33" s="959"/>
      <c r="L33" s="960"/>
      <c r="M33" s="939"/>
      <c r="N33" s="940"/>
      <c r="O33" s="959"/>
      <c r="P33" s="960"/>
      <c r="Q33" s="939"/>
      <c r="R33" s="940"/>
      <c r="S33" s="959"/>
      <c r="T33" s="960"/>
      <c r="U33" s="939"/>
      <c r="V33" s="940"/>
      <c r="W33" s="959"/>
      <c r="X33" s="960"/>
      <c r="Y33" s="939"/>
      <c r="Z33" s="940"/>
      <c r="AA33" s="959"/>
      <c r="AB33" s="960"/>
      <c r="AC33" s="939"/>
      <c r="AD33" s="940"/>
      <c r="AE33" s="939"/>
      <c r="AF33" s="940"/>
      <c r="AG33" s="740"/>
      <c r="AH33" s="741" t="s">
        <v>1737</v>
      </c>
      <c r="AI33" s="882"/>
    </row>
    <row r="34" spans="1:35" ht="14.4" customHeight="1">
      <c r="A34" s="3048"/>
      <c r="B34" s="883" t="s">
        <v>1902</v>
      </c>
      <c r="C34" s="884"/>
      <c r="D34" s="884"/>
      <c r="E34" s="884"/>
      <c r="F34" s="819"/>
      <c r="G34" s="920">
        <f>SUM(G14:G33)</f>
        <v>0</v>
      </c>
      <c r="H34" s="942">
        <f>SUM(H14:H33)</f>
        <v>0</v>
      </c>
      <c r="I34" s="920">
        <f t="shared" ref="I34:AF34" si="3">SUM(I14:I33)</f>
        <v>0</v>
      </c>
      <c r="J34" s="942">
        <f t="shared" si="3"/>
        <v>0</v>
      </c>
      <c r="K34" s="920">
        <f t="shared" si="3"/>
        <v>0</v>
      </c>
      <c r="L34" s="942">
        <f t="shared" si="3"/>
        <v>0</v>
      </c>
      <c r="M34" s="920">
        <f t="shared" si="3"/>
        <v>0</v>
      </c>
      <c r="N34" s="942">
        <f t="shared" si="3"/>
        <v>0</v>
      </c>
      <c r="O34" s="920">
        <f t="shared" si="3"/>
        <v>0</v>
      </c>
      <c r="P34" s="942">
        <f t="shared" si="3"/>
        <v>0</v>
      </c>
      <c r="Q34" s="920">
        <f t="shared" si="3"/>
        <v>0</v>
      </c>
      <c r="R34" s="942">
        <f t="shared" si="3"/>
        <v>0</v>
      </c>
      <c r="S34" s="920">
        <f t="shared" si="3"/>
        <v>0</v>
      </c>
      <c r="T34" s="942">
        <f t="shared" si="3"/>
        <v>0</v>
      </c>
      <c r="U34" s="920">
        <f>SUM(U14:U33)</f>
        <v>0</v>
      </c>
      <c r="V34" s="942">
        <f t="shared" si="3"/>
        <v>0</v>
      </c>
      <c r="W34" s="920">
        <f t="shared" si="3"/>
        <v>0</v>
      </c>
      <c r="X34" s="942">
        <f t="shared" si="3"/>
        <v>0</v>
      </c>
      <c r="Y34" s="920">
        <f t="shared" si="3"/>
        <v>0</v>
      </c>
      <c r="Z34" s="942">
        <f t="shared" si="3"/>
        <v>0</v>
      </c>
      <c r="AA34" s="920">
        <f t="shared" si="3"/>
        <v>0</v>
      </c>
      <c r="AB34" s="942">
        <f t="shared" si="3"/>
        <v>0</v>
      </c>
      <c r="AC34" s="920">
        <f t="shared" si="3"/>
        <v>0</v>
      </c>
      <c r="AD34" s="942">
        <f t="shared" si="3"/>
        <v>0</v>
      </c>
      <c r="AE34" s="920">
        <f t="shared" si="3"/>
        <v>0</v>
      </c>
      <c r="AF34" s="942">
        <f t="shared" si="3"/>
        <v>0</v>
      </c>
      <c r="AG34" s="885"/>
      <c r="AH34" s="886"/>
      <c r="AI34" s="887"/>
    </row>
    <row r="35" spans="1:35" ht="14.4" customHeight="1" thickBot="1">
      <c r="A35" s="3036" t="s">
        <v>1701</v>
      </c>
      <c r="B35" s="3037"/>
      <c r="C35" s="820"/>
      <c r="D35" s="820"/>
      <c r="E35" s="820"/>
      <c r="F35" s="821"/>
      <c r="G35" s="888" t="str">
        <f>IF(G11&lt;=G34,"○","×")</f>
        <v>×</v>
      </c>
      <c r="H35" s="889" t="str">
        <f>IF(H11&lt;=H34,"○","×")</f>
        <v>×</v>
      </c>
      <c r="I35" s="888" t="str">
        <f>IF(I11&lt;=I34,"○","×")</f>
        <v>×</v>
      </c>
      <c r="J35" s="889" t="str">
        <f>IF(J11&lt;=J34,"○","×")</f>
        <v>×</v>
      </c>
      <c r="K35" s="888" t="str">
        <f t="shared" ref="K35:AF35" si="4">IF(K11&lt;=K34,"○","×")</f>
        <v>×</v>
      </c>
      <c r="L35" s="889" t="str">
        <f t="shared" si="4"/>
        <v>×</v>
      </c>
      <c r="M35" s="888" t="str">
        <f t="shared" si="4"/>
        <v>×</v>
      </c>
      <c r="N35" s="889" t="str">
        <f t="shared" si="4"/>
        <v>×</v>
      </c>
      <c r="O35" s="888" t="str">
        <f t="shared" si="4"/>
        <v>×</v>
      </c>
      <c r="P35" s="889" t="str">
        <f t="shared" si="4"/>
        <v>×</v>
      </c>
      <c r="Q35" s="888" t="str">
        <f t="shared" si="4"/>
        <v>×</v>
      </c>
      <c r="R35" s="889" t="str">
        <f t="shared" si="4"/>
        <v>×</v>
      </c>
      <c r="S35" s="888" t="str">
        <f t="shared" si="4"/>
        <v>×</v>
      </c>
      <c r="T35" s="889" t="str">
        <f t="shared" si="4"/>
        <v>×</v>
      </c>
      <c r="U35" s="888" t="str">
        <f t="shared" si="4"/>
        <v>×</v>
      </c>
      <c r="V35" s="889" t="str">
        <f t="shared" si="4"/>
        <v>×</v>
      </c>
      <c r="W35" s="888" t="str">
        <f t="shared" si="4"/>
        <v>×</v>
      </c>
      <c r="X35" s="889" t="str">
        <f t="shared" si="4"/>
        <v>×</v>
      </c>
      <c r="Y35" s="888" t="str">
        <f t="shared" si="4"/>
        <v>×</v>
      </c>
      <c r="Z35" s="889" t="str">
        <f t="shared" si="4"/>
        <v>×</v>
      </c>
      <c r="AA35" s="888" t="str">
        <f t="shared" si="4"/>
        <v>×</v>
      </c>
      <c r="AB35" s="889" t="str">
        <f t="shared" si="4"/>
        <v>×</v>
      </c>
      <c r="AC35" s="888" t="str">
        <f t="shared" si="4"/>
        <v>×</v>
      </c>
      <c r="AD35" s="889" t="str">
        <f t="shared" si="4"/>
        <v>×</v>
      </c>
      <c r="AE35" s="888" t="str">
        <f t="shared" si="4"/>
        <v>×</v>
      </c>
      <c r="AF35" s="889" t="str">
        <f t="shared" si="4"/>
        <v>×</v>
      </c>
      <c r="AG35" s="890"/>
      <c r="AH35" s="891"/>
      <c r="AI35" s="892"/>
    </row>
    <row r="36" spans="1:35" s="161" customFormat="1" ht="14.1" customHeight="1">
      <c r="A36" s="749" t="s">
        <v>1738</v>
      </c>
      <c r="B36" s="161" t="s">
        <v>1908</v>
      </c>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row>
    <row r="37" spans="1:35" s="161" customFormat="1" ht="14.1" customHeight="1">
      <c r="A37" s="161">
        <v>2</v>
      </c>
      <c r="B37" s="161" t="s">
        <v>1909</v>
      </c>
    </row>
    <row r="38" spans="1:35" s="161" customFormat="1" ht="14.1" customHeight="1">
      <c r="A38" s="161">
        <v>3</v>
      </c>
      <c r="B38" s="161" t="s">
        <v>1903</v>
      </c>
    </row>
    <row r="39" spans="1:35" s="161" customFormat="1" ht="14.1" customHeight="1">
      <c r="A39" s="161">
        <v>4</v>
      </c>
      <c r="B39" s="161" t="s">
        <v>1907</v>
      </c>
    </row>
    <row r="40" spans="1:35" s="161" customFormat="1" ht="14.1" customHeight="1">
      <c r="A40" s="161">
        <v>5</v>
      </c>
      <c r="B40" s="161" t="s">
        <v>1904</v>
      </c>
    </row>
    <row r="41" spans="1:35" s="161" customFormat="1" ht="14.1" customHeight="1">
      <c r="A41" s="161">
        <v>6</v>
      </c>
      <c r="B41" s="161" t="s">
        <v>1739</v>
      </c>
    </row>
    <row r="42" spans="1:35" s="161" customFormat="1" ht="14.1" customHeight="1">
      <c r="A42" s="749"/>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row>
    <row r="43" spans="1:35" s="161" customFormat="1" ht="14.1" customHeight="1"/>
    <row r="44" spans="1:35" s="161" customFormat="1" ht="14.1" customHeight="1"/>
    <row r="45" spans="1:35" s="161" customFormat="1" ht="14.1" customHeight="1"/>
  </sheetData>
  <mergeCells count="23">
    <mergeCell ref="Z2:AG2"/>
    <mergeCell ref="A4:F4"/>
    <mergeCell ref="A35:B35"/>
    <mergeCell ref="A5:A10"/>
    <mergeCell ref="B9:F9"/>
    <mergeCell ref="B10:F10"/>
    <mergeCell ref="D12:F12"/>
    <mergeCell ref="G12:AF12"/>
    <mergeCell ref="A14:A34"/>
    <mergeCell ref="W4:X4"/>
    <mergeCell ref="Y4:Z4"/>
    <mergeCell ref="AA4:AB4"/>
    <mergeCell ref="AC4:AD4"/>
    <mergeCell ref="AE4:AF4"/>
    <mergeCell ref="AG4:AI12"/>
    <mergeCell ref="G4:H4"/>
    <mergeCell ref="S4:T4"/>
    <mergeCell ref="U4:V4"/>
    <mergeCell ref="I4:J4"/>
    <mergeCell ref="K4:L4"/>
    <mergeCell ref="M4:N4"/>
    <mergeCell ref="O4:P4"/>
    <mergeCell ref="Q4:R4"/>
  </mergeCells>
  <phoneticPr fontId="2"/>
  <conditionalFormatting sqref="G14">
    <cfRule type="colorScale" priority="2">
      <colorScale>
        <cfvo type="min"/>
        <cfvo type="max"/>
        <color theme="0" tint="-0.499984740745262"/>
        <color rgb="FFFFEF9C"/>
      </colorScale>
    </cfRule>
  </conditionalFormatting>
  <conditionalFormatting sqref="G14:AF33">
    <cfRule type="colorScale" priority="1">
      <colorScale>
        <cfvo type="min"/>
        <cfvo type="max"/>
        <color theme="0" tint="-0.249977111117893"/>
        <color theme="0" tint="-0.249977111117893"/>
      </colorScale>
    </cfRule>
  </conditionalFormatting>
  <pageMargins left="0.51181102362204722" right="0.51181102362204722" top="0.94488188976377963" bottom="0.35433070866141736" header="0.31496062992125984" footer="0.31496062992125984"/>
  <pageSetup paperSize="9" scale="92" fitToHeight="0" orientation="landscape" r:id="rId1"/>
  <headerFooter>
    <oddFooter>&amp;C- 付属資料&amp;P+1 -</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45"/>
  <sheetViews>
    <sheetView view="pageBreakPreview" zoomScaleNormal="100" zoomScaleSheetLayoutView="100" workbookViewId="0">
      <selection activeCell="V30" sqref="V30"/>
    </sheetView>
  </sheetViews>
  <sheetFormatPr defaultColWidth="9" defaultRowHeight="14.1" customHeight="1"/>
  <cols>
    <col min="1" max="1" width="8.33203125" style="159" customWidth="1"/>
    <col min="2" max="2" width="3.33203125" style="159" customWidth="1"/>
    <col min="3" max="3" width="8.44140625" style="159" bestFit="1" customWidth="1"/>
    <col min="4" max="4" width="3.21875" style="159" bestFit="1" customWidth="1"/>
    <col min="5" max="5" width="3.21875" style="159" customWidth="1"/>
    <col min="6" max="6" width="3.21875" style="159" bestFit="1" customWidth="1"/>
    <col min="7" max="32" width="4.109375" style="159" customWidth="1"/>
    <col min="33" max="33" width="5.88671875" style="159" customWidth="1"/>
    <col min="34" max="34" width="2.88671875" style="159" customWidth="1"/>
    <col min="35" max="35" width="5.88671875" style="159" customWidth="1"/>
    <col min="36" max="16384" width="9" style="159"/>
  </cols>
  <sheetData>
    <row r="1" spans="1:38" ht="14.4">
      <c r="A1" s="3" t="s">
        <v>1724</v>
      </c>
      <c r="B1" s="3"/>
      <c r="D1" s="729"/>
      <c r="E1" s="729"/>
      <c r="F1" s="729"/>
      <c r="G1" s="729"/>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29"/>
      <c r="AK1" s="731"/>
      <c r="AL1" s="729"/>
    </row>
    <row r="2" spans="1:38" ht="13.5" customHeight="1" thickBot="1">
      <c r="A2" s="732"/>
      <c r="B2" s="732"/>
      <c r="C2" s="3" t="s">
        <v>1725</v>
      </c>
      <c r="D2" s="4"/>
      <c r="E2" s="4"/>
      <c r="H2" s="162"/>
      <c r="I2" s="162"/>
      <c r="J2" s="162"/>
      <c r="K2" s="162"/>
      <c r="L2" s="162"/>
      <c r="M2" s="162"/>
      <c r="N2" s="162"/>
      <c r="O2" s="162"/>
      <c r="P2" s="162"/>
      <c r="Q2" s="162"/>
      <c r="R2" s="162"/>
      <c r="S2" s="162"/>
      <c r="T2" s="162"/>
      <c r="U2" s="162"/>
      <c r="V2" s="162"/>
      <c r="W2" s="162"/>
      <c r="X2" s="162"/>
      <c r="Y2" s="162"/>
      <c r="Z2" s="3032" t="s">
        <v>1726</v>
      </c>
      <c r="AA2" s="3032"/>
      <c r="AB2" s="3032"/>
      <c r="AC2" s="3032"/>
      <c r="AD2" s="3032"/>
      <c r="AE2" s="3032"/>
      <c r="AF2" s="3032"/>
      <c r="AG2" s="3032"/>
      <c r="AH2" s="733"/>
      <c r="AI2" s="733"/>
      <c r="AK2" s="161"/>
    </row>
    <row r="3" spans="1:38" ht="6.75" customHeight="1" thickBot="1">
      <c r="A3" s="732"/>
    </row>
    <row r="4" spans="1:38" ht="14.1" customHeight="1">
      <c r="A4" s="3033" t="s">
        <v>1727</v>
      </c>
      <c r="B4" s="3034"/>
      <c r="C4" s="3034"/>
      <c r="D4" s="3034"/>
      <c r="E4" s="3034"/>
      <c r="F4" s="3035"/>
      <c r="G4" s="3030">
        <v>0.29166666666666669</v>
      </c>
      <c r="H4" s="3031"/>
      <c r="I4" s="3030">
        <v>0.33333333333333298</v>
      </c>
      <c r="J4" s="3031"/>
      <c r="K4" s="3030">
        <v>0.375</v>
      </c>
      <c r="L4" s="3031"/>
      <c r="M4" s="3030">
        <v>0.41666666666666702</v>
      </c>
      <c r="N4" s="3031"/>
      <c r="O4" s="3030">
        <v>0.45833333333333298</v>
      </c>
      <c r="P4" s="3031"/>
      <c r="Q4" s="3030">
        <v>0.5</v>
      </c>
      <c r="R4" s="3031"/>
      <c r="S4" s="3030">
        <v>0.54166666666666696</v>
      </c>
      <c r="T4" s="3031"/>
      <c r="U4" s="3030">
        <v>0.58333333333333304</v>
      </c>
      <c r="V4" s="3031"/>
      <c r="W4" s="3030">
        <v>0.625</v>
      </c>
      <c r="X4" s="3031"/>
      <c r="Y4" s="3030">
        <v>0.66666666666666696</v>
      </c>
      <c r="Z4" s="3031"/>
      <c r="AA4" s="3030">
        <v>0.70833333333333304</v>
      </c>
      <c r="AB4" s="3031"/>
      <c r="AC4" s="3030">
        <v>0.75</v>
      </c>
      <c r="AD4" s="3031"/>
      <c r="AE4" s="3030">
        <v>0.79166666666666696</v>
      </c>
      <c r="AF4" s="3031"/>
      <c r="AG4" s="3049" t="s">
        <v>1728</v>
      </c>
      <c r="AH4" s="3050"/>
      <c r="AI4" s="3051"/>
    </row>
    <row r="5" spans="1:38" ht="14.4" customHeight="1">
      <c r="A5" s="3038" t="s">
        <v>1894</v>
      </c>
      <c r="B5" s="734" t="s">
        <v>1686</v>
      </c>
      <c r="C5" s="735"/>
      <c r="D5" s="735"/>
      <c r="E5" s="735"/>
      <c r="F5" s="736"/>
      <c r="G5" s="933">
        <v>0</v>
      </c>
      <c r="H5" s="934">
        <v>0</v>
      </c>
      <c r="I5" s="933">
        <v>0</v>
      </c>
      <c r="J5" s="934">
        <v>0</v>
      </c>
      <c r="K5" s="933">
        <v>0</v>
      </c>
      <c r="L5" s="934">
        <v>0</v>
      </c>
      <c r="M5" s="933">
        <v>0</v>
      </c>
      <c r="N5" s="934">
        <v>0</v>
      </c>
      <c r="O5" s="933">
        <v>0</v>
      </c>
      <c r="P5" s="934">
        <v>0</v>
      </c>
      <c r="Q5" s="933">
        <v>0</v>
      </c>
      <c r="R5" s="934">
        <v>0</v>
      </c>
      <c r="S5" s="933">
        <v>0</v>
      </c>
      <c r="T5" s="934">
        <v>0</v>
      </c>
      <c r="U5" s="933">
        <v>0</v>
      </c>
      <c r="V5" s="934">
        <v>0</v>
      </c>
      <c r="W5" s="933">
        <v>0</v>
      </c>
      <c r="X5" s="934">
        <v>0</v>
      </c>
      <c r="Y5" s="933">
        <v>0</v>
      </c>
      <c r="Z5" s="934">
        <v>0</v>
      </c>
      <c r="AA5" s="933">
        <v>0</v>
      </c>
      <c r="AB5" s="934">
        <v>0</v>
      </c>
      <c r="AC5" s="933">
        <v>0</v>
      </c>
      <c r="AD5" s="934">
        <v>0</v>
      </c>
      <c r="AE5" s="933">
        <v>0</v>
      </c>
      <c r="AF5" s="934">
        <v>0</v>
      </c>
      <c r="AG5" s="3052"/>
      <c r="AH5" s="3053"/>
      <c r="AI5" s="3054"/>
    </row>
    <row r="6" spans="1:38" ht="14.4" customHeight="1">
      <c r="A6" s="3038"/>
      <c r="B6" s="737" t="s">
        <v>1895</v>
      </c>
      <c r="C6" s="738"/>
      <c r="D6" s="738"/>
      <c r="E6" s="738"/>
      <c r="F6" s="739"/>
      <c r="G6" s="935">
        <v>0</v>
      </c>
      <c r="H6" s="936">
        <v>0</v>
      </c>
      <c r="I6" s="935">
        <v>0</v>
      </c>
      <c r="J6" s="936">
        <v>0</v>
      </c>
      <c r="K6" s="935">
        <v>0</v>
      </c>
      <c r="L6" s="936">
        <v>0</v>
      </c>
      <c r="M6" s="935">
        <v>0</v>
      </c>
      <c r="N6" s="936">
        <v>0</v>
      </c>
      <c r="O6" s="935">
        <v>0</v>
      </c>
      <c r="P6" s="936">
        <v>0</v>
      </c>
      <c r="Q6" s="935">
        <v>0</v>
      </c>
      <c r="R6" s="936">
        <v>0</v>
      </c>
      <c r="S6" s="935">
        <v>0</v>
      </c>
      <c r="T6" s="936">
        <v>0</v>
      </c>
      <c r="U6" s="935">
        <v>0</v>
      </c>
      <c r="V6" s="936">
        <v>0</v>
      </c>
      <c r="W6" s="935">
        <v>0</v>
      </c>
      <c r="X6" s="936">
        <v>0</v>
      </c>
      <c r="Y6" s="935">
        <v>0</v>
      </c>
      <c r="Z6" s="936">
        <v>0</v>
      </c>
      <c r="AA6" s="935">
        <v>0</v>
      </c>
      <c r="AB6" s="936">
        <v>0</v>
      </c>
      <c r="AC6" s="935">
        <v>0</v>
      </c>
      <c r="AD6" s="936">
        <v>0</v>
      </c>
      <c r="AE6" s="935">
        <v>0</v>
      </c>
      <c r="AF6" s="936">
        <v>0</v>
      </c>
      <c r="AG6" s="3052"/>
      <c r="AH6" s="3053"/>
      <c r="AI6" s="3054"/>
    </row>
    <row r="7" spans="1:38" ht="14.4" customHeight="1">
      <c r="A7" s="3038"/>
      <c r="B7" s="737" t="s">
        <v>1689</v>
      </c>
      <c r="C7" s="738"/>
      <c r="D7" s="738"/>
      <c r="E7" s="738"/>
      <c r="F7" s="739"/>
      <c r="G7" s="935">
        <v>0</v>
      </c>
      <c r="H7" s="936">
        <v>0</v>
      </c>
      <c r="I7" s="935">
        <v>0</v>
      </c>
      <c r="J7" s="936">
        <v>0</v>
      </c>
      <c r="K7" s="935">
        <v>0</v>
      </c>
      <c r="L7" s="936">
        <v>0</v>
      </c>
      <c r="M7" s="935">
        <v>0</v>
      </c>
      <c r="N7" s="936">
        <v>0</v>
      </c>
      <c r="O7" s="935">
        <v>0</v>
      </c>
      <c r="P7" s="936">
        <v>0</v>
      </c>
      <c r="Q7" s="935">
        <v>0</v>
      </c>
      <c r="R7" s="936">
        <v>0</v>
      </c>
      <c r="S7" s="935">
        <v>0</v>
      </c>
      <c r="T7" s="936">
        <v>0</v>
      </c>
      <c r="U7" s="935">
        <v>0</v>
      </c>
      <c r="V7" s="936">
        <v>0</v>
      </c>
      <c r="W7" s="935">
        <v>0</v>
      </c>
      <c r="X7" s="936">
        <v>0</v>
      </c>
      <c r="Y7" s="935">
        <v>0</v>
      </c>
      <c r="Z7" s="936">
        <v>0</v>
      </c>
      <c r="AA7" s="935">
        <v>0</v>
      </c>
      <c r="AB7" s="936">
        <v>0</v>
      </c>
      <c r="AC7" s="935">
        <v>0</v>
      </c>
      <c r="AD7" s="936">
        <v>0</v>
      </c>
      <c r="AE7" s="935">
        <v>0</v>
      </c>
      <c r="AF7" s="936">
        <v>0</v>
      </c>
      <c r="AG7" s="3052"/>
      <c r="AH7" s="3053"/>
      <c r="AI7" s="3054"/>
    </row>
    <row r="8" spans="1:38" ht="14.4" customHeight="1">
      <c r="A8" s="3038"/>
      <c r="B8" s="740" t="s">
        <v>1729</v>
      </c>
      <c r="C8" s="741"/>
      <c r="D8" s="741"/>
      <c r="E8" s="741"/>
      <c r="F8" s="742"/>
      <c r="G8" s="937">
        <v>0</v>
      </c>
      <c r="H8" s="938">
        <v>0</v>
      </c>
      <c r="I8" s="937">
        <v>0</v>
      </c>
      <c r="J8" s="938">
        <v>0</v>
      </c>
      <c r="K8" s="937">
        <v>0</v>
      </c>
      <c r="L8" s="938">
        <v>0</v>
      </c>
      <c r="M8" s="937">
        <v>0</v>
      </c>
      <c r="N8" s="938">
        <v>0</v>
      </c>
      <c r="O8" s="937">
        <v>0</v>
      </c>
      <c r="P8" s="938">
        <v>0</v>
      </c>
      <c r="Q8" s="937">
        <v>0</v>
      </c>
      <c r="R8" s="938">
        <v>0</v>
      </c>
      <c r="S8" s="937">
        <v>0</v>
      </c>
      <c r="T8" s="938">
        <v>0</v>
      </c>
      <c r="U8" s="937">
        <v>0</v>
      </c>
      <c r="V8" s="938">
        <v>0</v>
      </c>
      <c r="W8" s="937">
        <v>0</v>
      </c>
      <c r="X8" s="938">
        <v>0</v>
      </c>
      <c r="Y8" s="937">
        <v>0</v>
      </c>
      <c r="Z8" s="938">
        <v>0</v>
      </c>
      <c r="AA8" s="937">
        <v>0</v>
      </c>
      <c r="AB8" s="938">
        <v>0</v>
      </c>
      <c r="AC8" s="937">
        <v>0</v>
      </c>
      <c r="AD8" s="938">
        <v>0</v>
      </c>
      <c r="AE8" s="937">
        <v>0</v>
      </c>
      <c r="AF8" s="938">
        <v>0</v>
      </c>
      <c r="AG8" s="3052"/>
      <c r="AH8" s="3053"/>
      <c r="AI8" s="3054"/>
    </row>
    <row r="9" spans="1:38" ht="14.4" customHeight="1">
      <c r="A9" s="3038"/>
      <c r="B9" s="3039" t="s">
        <v>1730</v>
      </c>
      <c r="C9" s="3040"/>
      <c r="D9" s="3040"/>
      <c r="E9" s="3040"/>
      <c r="F9" s="3041"/>
      <c r="G9" s="939">
        <f>SUM(G5:G8)</f>
        <v>0</v>
      </c>
      <c r="H9" s="940">
        <f t="shared" ref="H9:AF9" si="0">SUM(H5:H8)</f>
        <v>0</v>
      </c>
      <c r="I9" s="939">
        <f t="shared" si="0"/>
        <v>0</v>
      </c>
      <c r="J9" s="940">
        <f t="shared" si="0"/>
        <v>0</v>
      </c>
      <c r="K9" s="939">
        <f t="shared" si="0"/>
        <v>0</v>
      </c>
      <c r="L9" s="940">
        <f t="shared" si="0"/>
        <v>0</v>
      </c>
      <c r="M9" s="939">
        <f t="shared" si="0"/>
        <v>0</v>
      </c>
      <c r="N9" s="940">
        <f t="shared" si="0"/>
        <v>0</v>
      </c>
      <c r="O9" s="939">
        <f t="shared" si="0"/>
        <v>0</v>
      </c>
      <c r="P9" s="940">
        <f t="shared" si="0"/>
        <v>0</v>
      </c>
      <c r="Q9" s="939">
        <f t="shared" si="0"/>
        <v>0</v>
      </c>
      <c r="R9" s="940">
        <f t="shared" si="0"/>
        <v>0</v>
      </c>
      <c r="S9" s="939">
        <f t="shared" si="0"/>
        <v>0</v>
      </c>
      <c r="T9" s="940">
        <f t="shared" si="0"/>
        <v>0</v>
      </c>
      <c r="U9" s="939">
        <f t="shared" si="0"/>
        <v>0</v>
      </c>
      <c r="V9" s="940">
        <f t="shared" si="0"/>
        <v>0</v>
      </c>
      <c r="W9" s="939">
        <f t="shared" si="0"/>
        <v>0</v>
      </c>
      <c r="X9" s="940">
        <f t="shared" si="0"/>
        <v>0</v>
      </c>
      <c r="Y9" s="939">
        <f t="shared" si="0"/>
        <v>0</v>
      </c>
      <c r="Z9" s="940">
        <f t="shared" si="0"/>
        <v>0</v>
      </c>
      <c r="AA9" s="939">
        <f t="shared" si="0"/>
        <v>0</v>
      </c>
      <c r="AB9" s="940">
        <f t="shared" si="0"/>
        <v>0</v>
      </c>
      <c r="AC9" s="939">
        <f t="shared" si="0"/>
        <v>0</v>
      </c>
      <c r="AD9" s="940">
        <f t="shared" si="0"/>
        <v>0</v>
      </c>
      <c r="AE9" s="939">
        <f t="shared" si="0"/>
        <v>0</v>
      </c>
      <c r="AF9" s="940">
        <f t="shared" si="0"/>
        <v>0</v>
      </c>
      <c r="AG9" s="3052"/>
      <c r="AH9" s="3053"/>
      <c r="AI9" s="3054"/>
    </row>
    <row r="10" spans="1:38" ht="14.4" hidden="1" customHeight="1">
      <c r="A10" s="3038"/>
      <c r="B10" s="3039" t="s">
        <v>1731</v>
      </c>
      <c r="C10" s="3040"/>
      <c r="D10" s="3040"/>
      <c r="E10" s="3040"/>
      <c r="F10" s="3041"/>
      <c r="G10" s="939">
        <f>ROUND(ROUNDDOWN(G5/3,1)+ROUNDDOWN(G6/6,1)+ROUNDDOWN(G7/20,1)+ROUNDDOWN(G8/30,1),1)</f>
        <v>0</v>
      </c>
      <c r="H10" s="940">
        <f t="shared" ref="H10:AF10" si="1">ROUND(ROUNDDOWN(H5/3,1)+ROUNDDOWN(H6/6,1)+ROUNDDOWN(H7/20,1)+ROUNDDOWN(H8/30,1),1)</f>
        <v>0</v>
      </c>
      <c r="I10" s="939">
        <f t="shared" si="1"/>
        <v>0</v>
      </c>
      <c r="J10" s="940">
        <f t="shared" si="1"/>
        <v>0</v>
      </c>
      <c r="K10" s="939">
        <f t="shared" si="1"/>
        <v>0</v>
      </c>
      <c r="L10" s="940">
        <f t="shared" si="1"/>
        <v>0</v>
      </c>
      <c r="M10" s="939">
        <f t="shared" si="1"/>
        <v>0</v>
      </c>
      <c r="N10" s="940">
        <f t="shared" si="1"/>
        <v>0</v>
      </c>
      <c r="O10" s="939">
        <f t="shared" si="1"/>
        <v>0</v>
      </c>
      <c r="P10" s="940">
        <f t="shared" si="1"/>
        <v>0</v>
      </c>
      <c r="Q10" s="939">
        <f t="shared" si="1"/>
        <v>0</v>
      </c>
      <c r="R10" s="940">
        <f t="shared" si="1"/>
        <v>0</v>
      </c>
      <c r="S10" s="939">
        <f t="shared" si="1"/>
        <v>0</v>
      </c>
      <c r="T10" s="940">
        <f t="shared" si="1"/>
        <v>0</v>
      </c>
      <c r="U10" s="939">
        <f t="shared" si="1"/>
        <v>0</v>
      </c>
      <c r="V10" s="940">
        <f t="shared" si="1"/>
        <v>0</v>
      </c>
      <c r="W10" s="939">
        <f t="shared" si="1"/>
        <v>0</v>
      </c>
      <c r="X10" s="940">
        <f t="shared" si="1"/>
        <v>0</v>
      </c>
      <c r="Y10" s="939">
        <f t="shared" si="1"/>
        <v>0</v>
      </c>
      <c r="Z10" s="940">
        <f t="shared" si="1"/>
        <v>0</v>
      </c>
      <c r="AA10" s="939">
        <f t="shared" si="1"/>
        <v>0</v>
      </c>
      <c r="AB10" s="940">
        <f t="shared" si="1"/>
        <v>0</v>
      </c>
      <c r="AC10" s="939">
        <f t="shared" si="1"/>
        <v>0</v>
      </c>
      <c r="AD10" s="940">
        <f t="shared" si="1"/>
        <v>0</v>
      </c>
      <c r="AE10" s="939">
        <f t="shared" si="1"/>
        <v>0</v>
      </c>
      <c r="AF10" s="940">
        <f t="shared" si="1"/>
        <v>0</v>
      </c>
      <c r="AG10" s="3052"/>
      <c r="AH10" s="3053"/>
      <c r="AI10" s="3054"/>
    </row>
    <row r="11" spans="1:38" ht="14.4" customHeight="1">
      <c r="A11" s="833" t="s">
        <v>1896</v>
      </c>
      <c r="B11" s="834"/>
      <c r="C11" s="834"/>
      <c r="D11" s="834"/>
      <c r="E11" s="834"/>
      <c r="F11" s="835"/>
      <c r="G11" s="941">
        <f>IF(G10&lt;2,2,ROUND(G10,0))</f>
        <v>2</v>
      </c>
      <c r="H11" s="921">
        <f>IF(H10&lt;2,2,ROUND(H10,0))</f>
        <v>2</v>
      </c>
      <c r="I11" s="941">
        <f t="shared" ref="I11:AF11" si="2">IF(I10&lt;2,2,ROUND(I10,0))</f>
        <v>2</v>
      </c>
      <c r="J11" s="921">
        <f t="shared" si="2"/>
        <v>2</v>
      </c>
      <c r="K11" s="941">
        <f t="shared" si="2"/>
        <v>2</v>
      </c>
      <c r="L11" s="921">
        <f t="shared" si="2"/>
        <v>2</v>
      </c>
      <c r="M11" s="941">
        <f t="shared" si="2"/>
        <v>2</v>
      </c>
      <c r="N11" s="921">
        <f t="shared" si="2"/>
        <v>2</v>
      </c>
      <c r="O11" s="941">
        <f t="shared" si="2"/>
        <v>2</v>
      </c>
      <c r="P11" s="921">
        <f t="shared" si="2"/>
        <v>2</v>
      </c>
      <c r="Q11" s="941">
        <f t="shared" si="2"/>
        <v>2</v>
      </c>
      <c r="R11" s="921">
        <f t="shared" si="2"/>
        <v>2</v>
      </c>
      <c r="S11" s="941">
        <f t="shared" si="2"/>
        <v>2</v>
      </c>
      <c r="T11" s="921">
        <f t="shared" si="2"/>
        <v>2</v>
      </c>
      <c r="U11" s="941">
        <f t="shared" si="2"/>
        <v>2</v>
      </c>
      <c r="V11" s="921">
        <f t="shared" si="2"/>
        <v>2</v>
      </c>
      <c r="W11" s="941">
        <f t="shared" si="2"/>
        <v>2</v>
      </c>
      <c r="X11" s="921">
        <f t="shared" si="2"/>
        <v>2</v>
      </c>
      <c r="Y11" s="941">
        <f t="shared" si="2"/>
        <v>2</v>
      </c>
      <c r="Z11" s="921">
        <f t="shared" si="2"/>
        <v>2</v>
      </c>
      <c r="AA11" s="941">
        <f t="shared" si="2"/>
        <v>2</v>
      </c>
      <c r="AB11" s="921">
        <f t="shared" si="2"/>
        <v>2</v>
      </c>
      <c r="AC11" s="941">
        <f t="shared" si="2"/>
        <v>2</v>
      </c>
      <c r="AD11" s="921">
        <f t="shared" si="2"/>
        <v>2</v>
      </c>
      <c r="AE11" s="941">
        <f t="shared" si="2"/>
        <v>2</v>
      </c>
      <c r="AF11" s="921">
        <f t="shared" si="2"/>
        <v>2</v>
      </c>
      <c r="AG11" s="3052"/>
      <c r="AH11" s="3053"/>
      <c r="AI11" s="3054"/>
    </row>
    <row r="12" spans="1:38" ht="14.4" customHeight="1">
      <c r="A12" s="838" t="s">
        <v>1897</v>
      </c>
      <c r="B12" s="839"/>
      <c r="C12" s="818" t="s">
        <v>1732</v>
      </c>
      <c r="D12" s="3042" t="s">
        <v>1733</v>
      </c>
      <c r="E12" s="3042"/>
      <c r="F12" s="3043"/>
      <c r="G12" s="3044" t="s">
        <v>1734</v>
      </c>
      <c r="H12" s="3045"/>
      <c r="I12" s="3045"/>
      <c r="J12" s="3045"/>
      <c r="K12" s="3045"/>
      <c r="L12" s="3045"/>
      <c r="M12" s="3045"/>
      <c r="N12" s="3045"/>
      <c r="O12" s="3045"/>
      <c r="P12" s="3045"/>
      <c r="Q12" s="3045"/>
      <c r="R12" s="3045"/>
      <c r="S12" s="3045"/>
      <c r="T12" s="3045"/>
      <c r="U12" s="3045"/>
      <c r="V12" s="3045"/>
      <c r="W12" s="3045"/>
      <c r="X12" s="3045"/>
      <c r="Y12" s="3045"/>
      <c r="Z12" s="3045"/>
      <c r="AA12" s="3045"/>
      <c r="AB12" s="3045"/>
      <c r="AC12" s="3045"/>
      <c r="AD12" s="3045"/>
      <c r="AE12" s="3045"/>
      <c r="AF12" s="3046"/>
      <c r="AG12" s="3055"/>
      <c r="AH12" s="3056"/>
      <c r="AI12" s="3057"/>
    </row>
    <row r="13" spans="1:38" ht="14.4" customHeight="1" thickBot="1">
      <c r="A13" s="840"/>
      <c r="B13" s="841" t="s">
        <v>1898</v>
      </c>
      <c r="C13" s="842" t="s">
        <v>1735</v>
      </c>
      <c r="D13" s="843" t="s">
        <v>1899</v>
      </c>
      <c r="E13" s="894" t="s">
        <v>1900</v>
      </c>
      <c r="F13" s="844" t="s">
        <v>1906</v>
      </c>
      <c r="G13" s="900"/>
      <c r="H13" s="846"/>
      <c r="I13" s="847"/>
      <c r="J13" s="848">
        <v>1</v>
      </c>
      <c r="K13" s="849">
        <v>1</v>
      </c>
      <c r="L13" s="848">
        <v>1</v>
      </c>
      <c r="M13" s="850">
        <v>1</v>
      </c>
      <c r="N13" s="851">
        <v>1</v>
      </c>
      <c r="O13" s="849">
        <v>1</v>
      </c>
      <c r="P13" s="848">
        <v>1</v>
      </c>
      <c r="Q13" s="850">
        <v>1</v>
      </c>
      <c r="R13" s="852" t="s">
        <v>1736</v>
      </c>
      <c r="S13" s="845">
        <v>0.5</v>
      </c>
      <c r="T13" s="848">
        <v>1</v>
      </c>
      <c r="U13" s="850">
        <v>1</v>
      </c>
      <c r="V13" s="851">
        <v>1</v>
      </c>
      <c r="W13" s="849">
        <v>1</v>
      </c>
      <c r="X13" s="848">
        <v>1</v>
      </c>
      <c r="Y13" s="850">
        <v>1</v>
      </c>
      <c r="Z13" s="851">
        <v>1</v>
      </c>
      <c r="AA13" s="849">
        <v>0.5</v>
      </c>
      <c r="AB13" s="853"/>
      <c r="AC13" s="847"/>
      <c r="AD13" s="853"/>
      <c r="AE13" s="847"/>
      <c r="AF13" s="853"/>
      <c r="AG13" s="854">
        <v>0.35416666666666669</v>
      </c>
      <c r="AH13" s="855" t="s">
        <v>91</v>
      </c>
      <c r="AI13" s="856">
        <v>0.71875</v>
      </c>
    </row>
    <row r="14" spans="1:38" ht="14.4" customHeight="1" thickTop="1">
      <c r="A14" s="3047" t="s">
        <v>1901</v>
      </c>
      <c r="B14" s="857">
        <v>1</v>
      </c>
      <c r="C14" s="743"/>
      <c r="D14" s="858"/>
      <c r="E14" s="895"/>
      <c r="F14" s="859"/>
      <c r="G14" s="943"/>
      <c r="H14" s="944"/>
      <c r="I14" s="945"/>
      <c r="J14" s="946"/>
      <c r="K14" s="943"/>
      <c r="L14" s="944"/>
      <c r="M14" s="945"/>
      <c r="N14" s="946"/>
      <c r="O14" s="943"/>
      <c r="P14" s="944"/>
      <c r="Q14" s="945"/>
      <c r="R14" s="946"/>
      <c r="S14" s="943"/>
      <c r="T14" s="944"/>
      <c r="U14" s="945"/>
      <c r="V14" s="946"/>
      <c r="W14" s="943"/>
      <c r="X14" s="944"/>
      <c r="Y14" s="945"/>
      <c r="Z14" s="946"/>
      <c r="AA14" s="943"/>
      <c r="AB14" s="944"/>
      <c r="AC14" s="945"/>
      <c r="AD14" s="946"/>
      <c r="AE14" s="945"/>
      <c r="AF14" s="946"/>
      <c r="AG14" s="860"/>
      <c r="AH14" s="861" t="s">
        <v>91</v>
      </c>
      <c r="AI14" s="862"/>
    </row>
    <row r="15" spans="1:38" ht="14.4" customHeight="1">
      <c r="A15" s="3048"/>
      <c r="B15" s="863">
        <v>2</v>
      </c>
      <c r="C15" s="744"/>
      <c r="D15" s="864"/>
      <c r="E15" s="896"/>
      <c r="F15" s="865"/>
      <c r="G15" s="947"/>
      <c r="H15" s="948"/>
      <c r="I15" s="949"/>
      <c r="J15" s="950"/>
      <c r="K15" s="947"/>
      <c r="L15" s="948"/>
      <c r="M15" s="949"/>
      <c r="N15" s="950"/>
      <c r="O15" s="947"/>
      <c r="P15" s="948"/>
      <c r="Q15" s="949"/>
      <c r="R15" s="950"/>
      <c r="S15" s="947"/>
      <c r="T15" s="948"/>
      <c r="U15" s="949"/>
      <c r="V15" s="950"/>
      <c r="W15" s="947"/>
      <c r="X15" s="948"/>
      <c r="Y15" s="949"/>
      <c r="Z15" s="950"/>
      <c r="AA15" s="947"/>
      <c r="AB15" s="948"/>
      <c r="AC15" s="949"/>
      <c r="AD15" s="950"/>
      <c r="AE15" s="949"/>
      <c r="AF15" s="950"/>
      <c r="AG15" s="737"/>
      <c r="AH15" s="738" t="s">
        <v>1737</v>
      </c>
      <c r="AI15" s="866"/>
    </row>
    <row r="16" spans="1:38" ht="14.4" customHeight="1">
      <c r="A16" s="3048"/>
      <c r="B16" s="863">
        <v>3</v>
      </c>
      <c r="C16" s="744"/>
      <c r="D16" s="864"/>
      <c r="E16" s="896"/>
      <c r="F16" s="865"/>
      <c r="G16" s="947"/>
      <c r="H16" s="948"/>
      <c r="I16" s="949"/>
      <c r="J16" s="950"/>
      <c r="K16" s="947"/>
      <c r="L16" s="948"/>
      <c r="M16" s="949"/>
      <c r="N16" s="950"/>
      <c r="O16" s="947"/>
      <c r="P16" s="948"/>
      <c r="Q16" s="949"/>
      <c r="R16" s="950"/>
      <c r="S16" s="947"/>
      <c r="T16" s="948"/>
      <c r="U16" s="949"/>
      <c r="V16" s="950"/>
      <c r="W16" s="947"/>
      <c r="X16" s="948"/>
      <c r="Y16" s="949"/>
      <c r="Z16" s="950"/>
      <c r="AA16" s="947"/>
      <c r="AB16" s="948"/>
      <c r="AC16" s="949"/>
      <c r="AD16" s="950"/>
      <c r="AE16" s="949"/>
      <c r="AF16" s="950"/>
      <c r="AG16" s="737"/>
      <c r="AH16" s="738" t="s">
        <v>1737</v>
      </c>
      <c r="AI16" s="866"/>
    </row>
    <row r="17" spans="1:35" ht="14.4" customHeight="1">
      <c r="A17" s="3048"/>
      <c r="B17" s="863">
        <v>4</v>
      </c>
      <c r="C17" s="744"/>
      <c r="D17" s="864"/>
      <c r="E17" s="896"/>
      <c r="F17" s="865"/>
      <c r="G17" s="947"/>
      <c r="H17" s="948"/>
      <c r="I17" s="949"/>
      <c r="J17" s="950"/>
      <c r="K17" s="947"/>
      <c r="L17" s="948"/>
      <c r="M17" s="949"/>
      <c r="N17" s="950"/>
      <c r="O17" s="947"/>
      <c r="P17" s="948"/>
      <c r="Q17" s="949"/>
      <c r="R17" s="950"/>
      <c r="S17" s="947"/>
      <c r="T17" s="948"/>
      <c r="U17" s="949"/>
      <c r="V17" s="950"/>
      <c r="W17" s="947"/>
      <c r="X17" s="948"/>
      <c r="Y17" s="949"/>
      <c r="Z17" s="950"/>
      <c r="AA17" s="947"/>
      <c r="AB17" s="948"/>
      <c r="AC17" s="949"/>
      <c r="AD17" s="950"/>
      <c r="AE17" s="949"/>
      <c r="AF17" s="950"/>
      <c r="AG17" s="737"/>
      <c r="AH17" s="738" t="s">
        <v>1737</v>
      </c>
      <c r="AI17" s="866"/>
    </row>
    <row r="18" spans="1:35" ht="14.4" customHeight="1">
      <c r="A18" s="3048"/>
      <c r="B18" s="867">
        <v>5</v>
      </c>
      <c r="C18" s="745"/>
      <c r="D18" s="868"/>
      <c r="E18" s="897"/>
      <c r="F18" s="869"/>
      <c r="G18" s="951"/>
      <c r="H18" s="952"/>
      <c r="I18" s="953"/>
      <c r="J18" s="954"/>
      <c r="K18" s="951"/>
      <c r="L18" s="952"/>
      <c r="M18" s="953"/>
      <c r="N18" s="954"/>
      <c r="O18" s="951"/>
      <c r="P18" s="952"/>
      <c r="Q18" s="953"/>
      <c r="R18" s="954"/>
      <c r="S18" s="951"/>
      <c r="T18" s="952"/>
      <c r="U18" s="953"/>
      <c r="V18" s="954"/>
      <c r="W18" s="951"/>
      <c r="X18" s="952"/>
      <c r="Y18" s="953"/>
      <c r="Z18" s="954"/>
      <c r="AA18" s="951"/>
      <c r="AB18" s="952"/>
      <c r="AC18" s="953"/>
      <c r="AD18" s="954"/>
      <c r="AE18" s="953"/>
      <c r="AF18" s="954"/>
      <c r="AG18" s="870"/>
      <c r="AH18" s="871" t="s">
        <v>1737</v>
      </c>
      <c r="AI18" s="872"/>
    </row>
    <row r="19" spans="1:35" ht="14.4" customHeight="1">
      <c r="A19" s="3048"/>
      <c r="B19" s="873">
        <v>6</v>
      </c>
      <c r="C19" s="746"/>
      <c r="D19" s="874"/>
      <c r="E19" s="898"/>
      <c r="F19" s="875"/>
      <c r="G19" s="955"/>
      <c r="H19" s="956"/>
      <c r="I19" s="957"/>
      <c r="J19" s="958"/>
      <c r="K19" s="955"/>
      <c r="L19" s="956"/>
      <c r="M19" s="957"/>
      <c r="N19" s="958"/>
      <c r="O19" s="955"/>
      <c r="P19" s="956"/>
      <c r="Q19" s="957"/>
      <c r="R19" s="958"/>
      <c r="S19" s="955"/>
      <c r="T19" s="956"/>
      <c r="U19" s="957"/>
      <c r="V19" s="958"/>
      <c r="W19" s="955"/>
      <c r="X19" s="956"/>
      <c r="Y19" s="957"/>
      <c r="Z19" s="958"/>
      <c r="AA19" s="955"/>
      <c r="AB19" s="956"/>
      <c r="AC19" s="957"/>
      <c r="AD19" s="958"/>
      <c r="AE19" s="957"/>
      <c r="AF19" s="958"/>
      <c r="AG19" s="876"/>
      <c r="AH19" s="877" t="s">
        <v>1737</v>
      </c>
      <c r="AI19" s="878"/>
    </row>
    <row r="20" spans="1:35" ht="14.4" customHeight="1">
      <c r="A20" s="3048"/>
      <c r="B20" s="863">
        <v>7</v>
      </c>
      <c r="C20" s="744"/>
      <c r="D20" s="864"/>
      <c r="E20" s="896"/>
      <c r="F20" s="865"/>
      <c r="G20" s="947"/>
      <c r="H20" s="948"/>
      <c r="I20" s="949"/>
      <c r="J20" s="950"/>
      <c r="K20" s="947"/>
      <c r="L20" s="948"/>
      <c r="M20" s="949"/>
      <c r="N20" s="950"/>
      <c r="O20" s="947"/>
      <c r="P20" s="948"/>
      <c r="Q20" s="949"/>
      <c r="R20" s="950"/>
      <c r="S20" s="947"/>
      <c r="T20" s="948"/>
      <c r="U20" s="949"/>
      <c r="V20" s="950"/>
      <c r="W20" s="947"/>
      <c r="X20" s="948"/>
      <c r="Y20" s="949"/>
      <c r="Z20" s="950"/>
      <c r="AA20" s="947"/>
      <c r="AB20" s="948"/>
      <c r="AC20" s="949"/>
      <c r="AD20" s="950"/>
      <c r="AE20" s="949"/>
      <c r="AF20" s="950"/>
      <c r="AG20" s="737"/>
      <c r="AH20" s="738" t="s">
        <v>1737</v>
      </c>
      <c r="AI20" s="866"/>
    </row>
    <row r="21" spans="1:35" ht="14.4" customHeight="1">
      <c r="A21" s="3048"/>
      <c r="B21" s="863">
        <v>8</v>
      </c>
      <c r="C21" s="744"/>
      <c r="D21" s="864"/>
      <c r="E21" s="896"/>
      <c r="F21" s="865"/>
      <c r="G21" s="947"/>
      <c r="H21" s="948"/>
      <c r="I21" s="949"/>
      <c r="J21" s="950"/>
      <c r="K21" s="947"/>
      <c r="L21" s="948"/>
      <c r="M21" s="949"/>
      <c r="N21" s="950"/>
      <c r="O21" s="947"/>
      <c r="P21" s="948"/>
      <c r="Q21" s="949"/>
      <c r="R21" s="950"/>
      <c r="S21" s="947"/>
      <c r="T21" s="948"/>
      <c r="U21" s="949"/>
      <c r="V21" s="950"/>
      <c r="W21" s="947"/>
      <c r="X21" s="948"/>
      <c r="Y21" s="949"/>
      <c r="Z21" s="950"/>
      <c r="AA21" s="947"/>
      <c r="AB21" s="948"/>
      <c r="AC21" s="949"/>
      <c r="AD21" s="950"/>
      <c r="AE21" s="949"/>
      <c r="AF21" s="950"/>
      <c r="AG21" s="737"/>
      <c r="AH21" s="738" t="s">
        <v>1737</v>
      </c>
      <c r="AI21" s="866"/>
    </row>
    <row r="22" spans="1:35" ht="14.4" customHeight="1">
      <c r="A22" s="3048"/>
      <c r="B22" s="863">
        <v>9</v>
      </c>
      <c r="C22" s="744"/>
      <c r="D22" s="864"/>
      <c r="E22" s="896"/>
      <c r="F22" s="865"/>
      <c r="G22" s="947"/>
      <c r="H22" s="948"/>
      <c r="I22" s="949"/>
      <c r="J22" s="950"/>
      <c r="K22" s="947"/>
      <c r="L22" s="948"/>
      <c r="M22" s="949"/>
      <c r="N22" s="950"/>
      <c r="O22" s="947"/>
      <c r="P22" s="948"/>
      <c r="Q22" s="949"/>
      <c r="R22" s="950"/>
      <c r="S22" s="947"/>
      <c r="T22" s="948"/>
      <c r="U22" s="949"/>
      <c r="V22" s="950"/>
      <c r="W22" s="947"/>
      <c r="X22" s="948"/>
      <c r="Y22" s="949"/>
      <c r="Z22" s="950"/>
      <c r="AA22" s="947"/>
      <c r="AB22" s="948"/>
      <c r="AC22" s="949"/>
      <c r="AD22" s="950"/>
      <c r="AE22" s="949"/>
      <c r="AF22" s="950"/>
      <c r="AG22" s="737"/>
      <c r="AH22" s="738" t="s">
        <v>1737</v>
      </c>
      <c r="AI22" s="866"/>
    </row>
    <row r="23" spans="1:35" ht="14.4" customHeight="1">
      <c r="A23" s="3048"/>
      <c r="B23" s="867">
        <v>10</v>
      </c>
      <c r="C23" s="745"/>
      <c r="D23" s="868"/>
      <c r="E23" s="897"/>
      <c r="F23" s="869"/>
      <c r="G23" s="951"/>
      <c r="H23" s="952"/>
      <c r="I23" s="953"/>
      <c r="J23" s="954"/>
      <c r="K23" s="951"/>
      <c r="L23" s="952"/>
      <c r="M23" s="953"/>
      <c r="N23" s="954"/>
      <c r="O23" s="951"/>
      <c r="P23" s="952"/>
      <c r="Q23" s="953"/>
      <c r="R23" s="954"/>
      <c r="S23" s="951"/>
      <c r="T23" s="952"/>
      <c r="U23" s="953"/>
      <c r="V23" s="954"/>
      <c r="W23" s="951"/>
      <c r="X23" s="952"/>
      <c r="Y23" s="953"/>
      <c r="Z23" s="954"/>
      <c r="AA23" s="951"/>
      <c r="AB23" s="952"/>
      <c r="AC23" s="953"/>
      <c r="AD23" s="954"/>
      <c r="AE23" s="953"/>
      <c r="AF23" s="954"/>
      <c r="AG23" s="870"/>
      <c r="AH23" s="871" t="s">
        <v>1737</v>
      </c>
      <c r="AI23" s="872"/>
    </row>
    <row r="24" spans="1:35" ht="14.4" customHeight="1">
      <c r="A24" s="3048"/>
      <c r="B24" s="873">
        <v>11</v>
      </c>
      <c r="C24" s="746"/>
      <c r="D24" s="874"/>
      <c r="E24" s="898"/>
      <c r="F24" s="875"/>
      <c r="G24" s="955"/>
      <c r="H24" s="956"/>
      <c r="I24" s="957"/>
      <c r="J24" s="958"/>
      <c r="K24" s="955"/>
      <c r="L24" s="956"/>
      <c r="M24" s="957"/>
      <c r="N24" s="958"/>
      <c r="O24" s="955"/>
      <c r="P24" s="956"/>
      <c r="Q24" s="957"/>
      <c r="R24" s="958"/>
      <c r="S24" s="955"/>
      <c r="T24" s="956"/>
      <c r="U24" s="957"/>
      <c r="V24" s="958"/>
      <c r="W24" s="955"/>
      <c r="X24" s="956"/>
      <c r="Y24" s="957"/>
      <c r="Z24" s="958"/>
      <c r="AA24" s="955"/>
      <c r="AB24" s="956"/>
      <c r="AC24" s="957"/>
      <c r="AD24" s="958"/>
      <c r="AE24" s="957"/>
      <c r="AF24" s="958"/>
      <c r="AG24" s="876"/>
      <c r="AH24" s="877" t="s">
        <v>1737</v>
      </c>
      <c r="AI24" s="878"/>
    </row>
    <row r="25" spans="1:35" ht="14.4" customHeight="1">
      <c r="A25" s="3048"/>
      <c r="B25" s="863">
        <v>12</v>
      </c>
      <c r="C25" s="744"/>
      <c r="D25" s="864"/>
      <c r="E25" s="896"/>
      <c r="F25" s="865"/>
      <c r="G25" s="947"/>
      <c r="H25" s="948"/>
      <c r="I25" s="949"/>
      <c r="J25" s="950"/>
      <c r="K25" s="947"/>
      <c r="L25" s="948"/>
      <c r="M25" s="949"/>
      <c r="N25" s="950"/>
      <c r="O25" s="947"/>
      <c r="P25" s="948"/>
      <c r="Q25" s="949"/>
      <c r="R25" s="950"/>
      <c r="S25" s="947"/>
      <c r="T25" s="948"/>
      <c r="U25" s="949"/>
      <c r="V25" s="950"/>
      <c r="W25" s="947"/>
      <c r="X25" s="948"/>
      <c r="Y25" s="949"/>
      <c r="Z25" s="950"/>
      <c r="AA25" s="947"/>
      <c r="AB25" s="948"/>
      <c r="AC25" s="949"/>
      <c r="AD25" s="950"/>
      <c r="AE25" s="949"/>
      <c r="AF25" s="950"/>
      <c r="AG25" s="737"/>
      <c r="AH25" s="738" t="s">
        <v>1737</v>
      </c>
      <c r="AI25" s="866"/>
    </row>
    <row r="26" spans="1:35" ht="14.4" customHeight="1">
      <c r="A26" s="3048"/>
      <c r="B26" s="863">
        <v>13</v>
      </c>
      <c r="C26" s="744"/>
      <c r="D26" s="864"/>
      <c r="E26" s="896"/>
      <c r="F26" s="865"/>
      <c r="G26" s="947"/>
      <c r="H26" s="948"/>
      <c r="I26" s="949"/>
      <c r="J26" s="950"/>
      <c r="K26" s="947"/>
      <c r="L26" s="948"/>
      <c r="M26" s="949"/>
      <c r="N26" s="950"/>
      <c r="O26" s="947"/>
      <c r="P26" s="948"/>
      <c r="Q26" s="949"/>
      <c r="R26" s="950"/>
      <c r="S26" s="947"/>
      <c r="T26" s="948"/>
      <c r="U26" s="949"/>
      <c r="V26" s="950"/>
      <c r="W26" s="947"/>
      <c r="X26" s="948"/>
      <c r="Y26" s="949"/>
      <c r="Z26" s="950"/>
      <c r="AA26" s="947"/>
      <c r="AB26" s="948"/>
      <c r="AC26" s="949"/>
      <c r="AD26" s="950"/>
      <c r="AE26" s="949"/>
      <c r="AF26" s="950"/>
      <c r="AG26" s="737"/>
      <c r="AH26" s="738" t="s">
        <v>1737</v>
      </c>
      <c r="AI26" s="866"/>
    </row>
    <row r="27" spans="1:35" ht="14.4" customHeight="1">
      <c r="A27" s="3048"/>
      <c r="B27" s="863">
        <v>14</v>
      </c>
      <c r="C27" s="744"/>
      <c r="D27" s="864"/>
      <c r="E27" s="896"/>
      <c r="F27" s="865"/>
      <c r="G27" s="947"/>
      <c r="H27" s="948"/>
      <c r="I27" s="949"/>
      <c r="J27" s="950"/>
      <c r="K27" s="947"/>
      <c r="L27" s="948"/>
      <c r="M27" s="949"/>
      <c r="N27" s="950"/>
      <c r="O27" s="947"/>
      <c r="P27" s="948"/>
      <c r="Q27" s="949"/>
      <c r="R27" s="950"/>
      <c r="S27" s="947"/>
      <c r="T27" s="948"/>
      <c r="U27" s="949"/>
      <c r="V27" s="950"/>
      <c r="W27" s="947"/>
      <c r="X27" s="948"/>
      <c r="Y27" s="949"/>
      <c r="Z27" s="950"/>
      <c r="AA27" s="947"/>
      <c r="AB27" s="948"/>
      <c r="AC27" s="949"/>
      <c r="AD27" s="950"/>
      <c r="AE27" s="949"/>
      <c r="AF27" s="950"/>
      <c r="AG27" s="737"/>
      <c r="AH27" s="738" t="s">
        <v>1737</v>
      </c>
      <c r="AI27" s="866"/>
    </row>
    <row r="28" spans="1:35" ht="14.4" customHeight="1">
      <c r="A28" s="3048"/>
      <c r="B28" s="867">
        <v>15</v>
      </c>
      <c r="C28" s="745"/>
      <c r="D28" s="868"/>
      <c r="E28" s="897"/>
      <c r="F28" s="869"/>
      <c r="G28" s="951"/>
      <c r="H28" s="952"/>
      <c r="I28" s="953"/>
      <c r="J28" s="954"/>
      <c r="K28" s="951"/>
      <c r="L28" s="952"/>
      <c r="M28" s="953"/>
      <c r="N28" s="954"/>
      <c r="O28" s="951"/>
      <c r="P28" s="952"/>
      <c r="Q28" s="953"/>
      <c r="R28" s="954"/>
      <c r="S28" s="951"/>
      <c r="T28" s="952"/>
      <c r="U28" s="953"/>
      <c r="V28" s="954"/>
      <c r="W28" s="951"/>
      <c r="X28" s="952"/>
      <c r="Y28" s="953"/>
      <c r="Z28" s="954"/>
      <c r="AA28" s="951"/>
      <c r="AB28" s="952"/>
      <c r="AC28" s="953"/>
      <c r="AD28" s="954"/>
      <c r="AE28" s="953"/>
      <c r="AF28" s="954"/>
      <c r="AG28" s="870"/>
      <c r="AH28" s="871" t="s">
        <v>1737</v>
      </c>
      <c r="AI28" s="872"/>
    </row>
    <row r="29" spans="1:35" ht="14.4" customHeight="1">
      <c r="A29" s="3048"/>
      <c r="B29" s="873">
        <v>16</v>
      </c>
      <c r="C29" s="746"/>
      <c r="D29" s="874"/>
      <c r="E29" s="898"/>
      <c r="F29" s="875"/>
      <c r="G29" s="955"/>
      <c r="H29" s="956"/>
      <c r="I29" s="957"/>
      <c r="J29" s="958"/>
      <c r="K29" s="955"/>
      <c r="L29" s="956"/>
      <c r="M29" s="957"/>
      <c r="N29" s="958"/>
      <c r="O29" s="955"/>
      <c r="P29" s="956"/>
      <c r="Q29" s="957"/>
      <c r="R29" s="958"/>
      <c r="S29" s="955"/>
      <c r="T29" s="956"/>
      <c r="U29" s="957"/>
      <c r="V29" s="958"/>
      <c r="W29" s="955"/>
      <c r="X29" s="956"/>
      <c r="Y29" s="957"/>
      <c r="Z29" s="958"/>
      <c r="AA29" s="955"/>
      <c r="AB29" s="956"/>
      <c r="AC29" s="957"/>
      <c r="AD29" s="958"/>
      <c r="AE29" s="957"/>
      <c r="AF29" s="958"/>
      <c r="AG29" s="876"/>
      <c r="AH29" s="877" t="s">
        <v>1737</v>
      </c>
      <c r="AI29" s="878"/>
    </row>
    <row r="30" spans="1:35" ht="14.4" customHeight="1">
      <c r="A30" s="3048"/>
      <c r="B30" s="863">
        <v>17</v>
      </c>
      <c r="C30" s="744"/>
      <c r="D30" s="864"/>
      <c r="E30" s="896"/>
      <c r="F30" s="865"/>
      <c r="G30" s="947"/>
      <c r="H30" s="948"/>
      <c r="I30" s="949"/>
      <c r="J30" s="950"/>
      <c r="K30" s="947"/>
      <c r="L30" s="948"/>
      <c r="M30" s="949"/>
      <c r="N30" s="950"/>
      <c r="O30" s="947"/>
      <c r="P30" s="948"/>
      <c r="Q30" s="949"/>
      <c r="R30" s="950"/>
      <c r="S30" s="947"/>
      <c r="T30" s="948"/>
      <c r="U30" s="949"/>
      <c r="V30" s="950"/>
      <c r="W30" s="947"/>
      <c r="X30" s="948"/>
      <c r="Y30" s="949"/>
      <c r="Z30" s="950"/>
      <c r="AA30" s="947"/>
      <c r="AB30" s="948"/>
      <c r="AC30" s="949"/>
      <c r="AD30" s="950"/>
      <c r="AE30" s="949"/>
      <c r="AF30" s="950"/>
      <c r="AG30" s="737"/>
      <c r="AH30" s="738" t="s">
        <v>1737</v>
      </c>
      <c r="AI30" s="866"/>
    </row>
    <row r="31" spans="1:35" ht="14.4" customHeight="1">
      <c r="A31" s="3048"/>
      <c r="B31" s="863">
        <v>18</v>
      </c>
      <c r="C31" s="744"/>
      <c r="D31" s="864"/>
      <c r="E31" s="896"/>
      <c r="F31" s="865"/>
      <c r="G31" s="947"/>
      <c r="H31" s="948"/>
      <c r="I31" s="949"/>
      <c r="J31" s="950"/>
      <c r="K31" s="947"/>
      <c r="L31" s="948"/>
      <c r="M31" s="949"/>
      <c r="N31" s="950"/>
      <c r="O31" s="947"/>
      <c r="P31" s="948"/>
      <c r="Q31" s="949"/>
      <c r="R31" s="950"/>
      <c r="S31" s="947"/>
      <c r="T31" s="948"/>
      <c r="U31" s="949"/>
      <c r="V31" s="950"/>
      <c r="W31" s="947"/>
      <c r="X31" s="948"/>
      <c r="Y31" s="949"/>
      <c r="Z31" s="950"/>
      <c r="AA31" s="947"/>
      <c r="AB31" s="948"/>
      <c r="AC31" s="949"/>
      <c r="AD31" s="950"/>
      <c r="AE31" s="949"/>
      <c r="AF31" s="950"/>
      <c r="AG31" s="737"/>
      <c r="AH31" s="738" t="s">
        <v>1737</v>
      </c>
      <c r="AI31" s="866"/>
    </row>
    <row r="32" spans="1:35" ht="14.4" customHeight="1">
      <c r="A32" s="3048"/>
      <c r="B32" s="863">
        <v>19</v>
      </c>
      <c r="C32" s="744"/>
      <c r="D32" s="864"/>
      <c r="E32" s="896"/>
      <c r="F32" s="865"/>
      <c r="G32" s="947"/>
      <c r="H32" s="948"/>
      <c r="I32" s="949"/>
      <c r="J32" s="950"/>
      <c r="K32" s="947"/>
      <c r="L32" s="948"/>
      <c r="M32" s="949"/>
      <c r="N32" s="950"/>
      <c r="O32" s="947"/>
      <c r="P32" s="948"/>
      <c r="Q32" s="949"/>
      <c r="R32" s="950"/>
      <c r="S32" s="947"/>
      <c r="T32" s="948"/>
      <c r="U32" s="949"/>
      <c r="V32" s="950"/>
      <c r="W32" s="947"/>
      <c r="X32" s="948"/>
      <c r="Y32" s="949"/>
      <c r="Z32" s="950"/>
      <c r="AA32" s="947"/>
      <c r="AB32" s="948"/>
      <c r="AC32" s="949"/>
      <c r="AD32" s="950"/>
      <c r="AE32" s="949"/>
      <c r="AF32" s="950"/>
      <c r="AG32" s="737"/>
      <c r="AH32" s="738" t="s">
        <v>1737</v>
      </c>
      <c r="AI32" s="866"/>
    </row>
    <row r="33" spans="1:35" ht="14.4" customHeight="1">
      <c r="A33" s="3048"/>
      <c r="B33" s="879">
        <v>20</v>
      </c>
      <c r="C33" s="747"/>
      <c r="D33" s="880"/>
      <c r="E33" s="899"/>
      <c r="F33" s="881"/>
      <c r="G33" s="959"/>
      <c r="H33" s="960"/>
      <c r="I33" s="939"/>
      <c r="J33" s="940"/>
      <c r="K33" s="959"/>
      <c r="L33" s="960"/>
      <c r="M33" s="939"/>
      <c r="N33" s="940"/>
      <c r="O33" s="959"/>
      <c r="P33" s="960"/>
      <c r="Q33" s="939"/>
      <c r="R33" s="940"/>
      <c r="S33" s="959"/>
      <c r="T33" s="960"/>
      <c r="U33" s="939"/>
      <c r="V33" s="940"/>
      <c r="W33" s="959"/>
      <c r="X33" s="960"/>
      <c r="Y33" s="939"/>
      <c r="Z33" s="940"/>
      <c r="AA33" s="959"/>
      <c r="AB33" s="960"/>
      <c r="AC33" s="939"/>
      <c r="AD33" s="940"/>
      <c r="AE33" s="939"/>
      <c r="AF33" s="940"/>
      <c r="AG33" s="740"/>
      <c r="AH33" s="741" t="s">
        <v>1737</v>
      </c>
      <c r="AI33" s="882"/>
    </row>
    <row r="34" spans="1:35" ht="14.4" customHeight="1">
      <c r="A34" s="3048"/>
      <c r="B34" s="883" t="s">
        <v>1902</v>
      </c>
      <c r="C34" s="884"/>
      <c r="D34" s="884"/>
      <c r="E34" s="884"/>
      <c r="F34" s="819"/>
      <c r="G34" s="920">
        <f>SUM(G14:G33)</f>
        <v>0</v>
      </c>
      <c r="H34" s="942">
        <f>SUM(H14:H33)</f>
        <v>0</v>
      </c>
      <c r="I34" s="920">
        <f t="shared" ref="I34:AF34" si="3">SUM(I14:I33)</f>
        <v>0</v>
      </c>
      <c r="J34" s="942">
        <f t="shared" si="3"/>
        <v>0</v>
      </c>
      <c r="K34" s="920">
        <f t="shared" si="3"/>
        <v>0</v>
      </c>
      <c r="L34" s="942">
        <f t="shared" si="3"/>
        <v>0</v>
      </c>
      <c r="M34" s="920">
        <f t="shared" si="3"/>
        <v>0</v>
      </c>
      <c r="N34" s="942">
        <f t="shared" si="3"/>
        <v>0</v>
      </c>
      <c r="O34" s="920">
        <f t="shared" si="3"/>
        <v>0</v>
      </c>
      <c r="P34" s="942">
        <f t="shared" si="3"/>
        <v>0</v>
      </c>
      <c r="Q34" s="920">
        <f t="shared" si="3"/>
        <v>0</v>
      </c>
      <c r="R34" s="942">
        <f t="shared" si="3"/>
        <v>0</v>
      </c>
      <c r="S34" s="920">
        <f t="shared" si="3"/>
        <v>0</v>
      </c>
      <c r="T34" s="942">
        <f t="shared" si="3"/>
        <v>0</v>
      </c>
      <c r="U34" s="920">
        <f>SUM(U14:U33)</f>
        <v>0</v>
      </c>
      <c r="V34" s="942">
        <f t="shared" si="3"/>
        <v>0</v>
      </c>
      <c r="W34" s="920">
        <f t="shared" si="3"/>
        <v>0</v>
      </c>
      <c r="X34" s="942">
        <f t="shared" si="3"/>
        <v>0</v>
      </c>
      <c r="Y34" s="920">
        <f t="shared" si="3"/>
        <v>0</v>
      </c>
      <c r="Z34" s="942">
        <f t="shared" si="3"/>
        <v>0</v>
      </c>
      <c r="AA34" s="920">
        <f t="shared" si="3"/>
        <v>0</v>
      </c>
      <c r="AB34" s="942">
        <f t="shared" si="3"/>
        <v>0</v>
      </c>
      <c r="AC34" s="920">
        <f t="shared" si="3"/>
        <v>0</v>
      </c>
      <c r="AD34" s="942">
        <f t="shared" si="3"/>
        <v>0</v>
      </c>
      <c r="AE34" s="920">
        <f t="shared" si="3"/>
        <v>0</v>
      </c>
      <c r="AF34" s="942">
        <f t="shared" si="3"/>
        <v>0</v>
      </c>
      <c r="AG34" s="885"/>
      <c r="AH34" s="886"/>
      <c r="AI34" s="887"/>
    </row>
    <row r="35" spans="1:35" ht="14.4" customHeight="1" thickBot="1">
      <c r="A35" s="3036" t="s">
        <v>1701</v>
      </c>
      <c r="B35" s="3037"/>
      <c r="C35" s="820"/>
      <c r="D35" s="820"/>
      <c r="E35" s="820"/>
      <c r="F35" s="821"/>
      <c r="G35" s="888" t="str">
        <f>IF(G11&lt;=G34,"○","×")</f>
        <v>×</v>
      </c>
      <c r="H35" s="889" t="str">
        <f>IF(H11&lt;=H34,"○","×")</f>
        <v>×</v>
      </c>
      <c r="I35" s="888" t="str">
        <f>IF(I11&lt;=I34,"○","×")</f>
        <v>×</v>
      </c>
      <c r="J35" s="889" t="str">
        <f>IF(J11&lt;=J34,"○","×")</f>
        <v>×</v>
      </c>
      <c r="K35" s="888" t="str">
        <f t="shared" ref="K35:AF35" si="4">IF(K11&lt;=K34,"○","×")</f>
        <v>×</v>
      </c>
      <c r="L35" s="889" t="str">
        <f t="shared" si="4"/>
        <v>×</v>
      </c>
      <c r="M35" s="888" t="str">
        <f t="shared" si="4"/>
        <v>×</v>
      </c>
      <c r="N35" s="889" t="str">
        <f t="shared" si="4"/>
        <v>×</v>
      </c>
      <c r="O35" s="888" t="str">
        <f t="shared" si="4"/>
        <v>×</v>
      </c>
      <c r="P35" s="889" t="str">
        <f t="shared" si="4"/>
        <v>×</v>
      </c>
      <c r="Q35" s="888" t="str">
        <f t="shared" si="4"/>
        <v>×</v>
      </c>
      <c r="R35" s="889" t="str">
        <f t="shared" si="4"/>
        <v>×</v>
      </c>
      <c r="S35" s="888" t="str">
        <f t="shared" si="4"/>
        <v>×</v>
      </c>
      <c r="T35" s="889" t="str">
        <f t="shared" si="4"/>
        <v>×</v>
      </c>
      <c r="U35" s="888" t="str">
        <f t="shared" si="4"/>
        <v>×</v>
      </c>
      <c r="V35" s="889" t="str">
        <f t="shared" si="4"/>
        <v>×</v>
      </c>
      <c r="W35" s="888" t="str">
        <f t="shared" si="4"/>
        <v>×</v>
      </c>
      <c r="X35" s="889" t="str">
        <f t="shared" si="4"/>
        <v>×</v>
      </c>
      <c r="Y35" s="888" t="str">
        <f t="shared" si="4"/>
        <v>×</v>
      </c>
      <c r="Z35" s="889" t="str">
        <f t="shared" si="4"/>
        <v>×</v>
      </c>
      <c r="AA35" s="888" t="str">
        <f t="shared" si="4"/>
        <v>×</v>
      </c>
      <c r="AB35" s="889" t="str">
        <f t="shared" si="4"/>
        <v>×</v>
      </c>
      <c r="AC35" s="888" t="str">
        <f t="shared" si="4"/>
        <v>×</v>
      </c>
      <c r="AD35" s="889" t="str">
        <f t="shared" si="4"/>
        <v>×</v>
      </c>
      <c r="AE35" s="888" t="str">
        <f t="shared" si="4"/>
        <v>×</v>
      </c>
      <c r="AF35" s="889" t="str">
        <f t="shared" si="4"/>
        <v>×</v>
      </c>
      <c r="AG35" s="890"/>
      <c r="AH35" s="891"/>
      <c r="AI35" s="892"/>
    </row>
    <row r="36" spans="1:35" s="161" customFormat="1" ht="14.1" customHeight="1">
      <c r="A36" s="749" t="s">
        <v>1738</v>
      </c>
      <c r="B36" s="161" t="s">
        <v>1908</v>
      </c>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row>
    <row r="37" spans="1:35" s="161" customFormat="1" ht="14.1" customHeight="1">
      <c r="A37" s="161">
        <v>2</v>
      </c>
      <c r="B37" s="161" t="s">
        <v>1909</v>
      </c>
    </row>
    <row r="38" spans="1:35" s="161" customFormat="1" ht="14.1" customHeight="1">
      <c r="A38" s="161">
        <v>3</v>
      </c>
      <c r="B38" s="161" t="s">
        <v>1903</v>
      </c>
    </row>
    <row r="39" spans="1:35" s="161" customFormat="1" ht="14.1" customHeight="1">
      <c r="A39" s="161">
        <v>4</v>
      </c>
      <c r="B39" s="161" t="s">
        <v>1907</v>
      </c>
    </row>
    <row r="40" spans="1:35" s="161" customFormat="1" ht="14.1" customHeight="1">
      <c r="A40" s="161">
        <v>5</v>
      </c>
      <c r="B40" s="161" t="s">
        <v>1904</v>
      </c>
    </row>
    <row r="41" spans="1:35" s="161" customFormat="1" ht="14.1" customHeight="1">
      <c r="A41" s="161">
        <v>6</v>
      </c>
      <c r="B41" s="161" t="s">
        <v>1739</v>
      </c>
    </row>
    <row r="42" spans="1:35" s="161" customFormat="1" ht="14.1" customHeight="1">
      <c r="A42" s="749"/>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row>
    <row r="43" spans="1:35" s="161" customFormat="1" ht="14.1" customHeight="1"/>
    <row r="44" spans="1:35" s="161" customFormat="1" ht="14.1" customHeight="1"/>
    <row r="45" spans="1:35" s="161" customFormat="1" ht="14.1" customHeight="1"/>
  </sheetData>
  <mergeCells count="23">
    <mergeCell ref="A4:F4"/>
    <mergeCell ref="A35:B35"/>
    <mergeCell ref="A5:A10"/>
    <mergeCell ref="B9:F9"/>
    <mergeCell ref="B10:F10"/>
    <mergeCell ref="D12:F12"/>
    <mergeCell ref="A14:A34"/>
    <mergeCell ref="AG4:AI12"/>
    <mergeCell ref="Z2:AG2"/>
    <mergeCell ref="G4:H4"/>
    <mergeCell ref="I4:J4"/>
    <mergeCell ref="K4:L4"/>
    <mergeCell ref="M4:N4"/>
    <mergeCell ref="O4:P4"/>
    <mergeCell ref="Q4:R4"/>
    <mergeCell ref="S4:T4"/>
    <mergeCell ref="U4:V4"/>
    <mergeCell ref="G12:AF12"/>
    <mergeCell ref="AE4:AF4"/>
    <mergeCell ref="W4:X4"/>
    <mergeCell ref="Y4:Z4"/>
    <mergeCell ref="AA4:AB4"/>
    <mergeCell ref="AC4:AD4"/>
  </mergeCells>
  <phoneticPr fontId="2"/>
  <conditionalFormatting sqref="G14:AF33">
    <cfRule type="colorScale" priority="1">
      <colorScale>
        <cfvo type="min"/>
        <cfvo type="max"/>
        <color theme="0" tint="-0.249977111117893"/>
        <color theme="0" tint="-0.249977111117893"/>
      </colorScale>
    </cfRule>
  </conditionalFormatting>
  <pageMargins left="0.51181102362204722" right="0.51181102362204722" top="0.94488188976377963" bottom="0.35433070866141736" header="0.31496062992125984" footer="0.31496062992125984"/>
  <pageSetup paperSize="9" scale="92" fitToHeight="0" orientation="landscape" r:id="rId1"/>
  <headerFooter>
    <oddFooter>&amp;C- 付属資料&amp;P+2 -</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5"/>
  <sheetViews>
    <sheetView view="pageBreakPreview" zoomScaleNormal="100" zoomScaleSheetLayoutView="100" workbookViewId="0">
      <selection activeCell="AC28" sqref="AC28"/>
    </sheetView>
  </sheetViews>
  <sheetFormatPr defaultColWidth="9" defaultRowHeight="14.1" customHeight="1"/>
  <cols>
    <col min="1" max="1" width="8.33203125" style="159" customWidth="1"/>
    <col min="2" max="2" width="3.33203125" style="159" customWidth="1"/>
    <col min="3" max="3" width="8.44140625" style="159" bestFit="1" customWidth="1"/>
    <col min="4" max="4" width="3.21875" style="159" bestFit="1" customWidth="1"/>
    <col min="5" max="5" width="3.21875" style="159" customWidth="1"/>
    <col min="6" max="6" width="3.21875" style="159" bestFit="1" customWidth="1"/>
    <col min="7" max="32" width="4.109375" style="159" customWidth="1"/>
    <col min="33" max="33" width="5.88671875" style="159" customWidth="1"/>
    <col min="34" max="34" width="2.88671875" style="159" customWidth="1"/>
    <col min="35" max="35" width="5.88671875" style="159" customWidth="1"/>
    <col min="36" max="16384" width="9" style="159"/>
  </cols>
  <sheetData>
    <row r="1" spans="1:37" ht="14.4">
      <c r="A1" s="3" t="s">
        <v>1724</v>
      </c>
      <c r="B1" s="3"/>
      <c r="D1" s="729"/>
      <c r="E1" s="729"/>
      <c r="F1" s="729"/>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29"/>
      <c r="AJ1" s="731"/>
      <c r="AK1" s="729"/>
    </row>
    <row r="2" spans="1:37" ht="13.5" customHeight="1" thickBot="1">
      <c r="A2" s="732"/>
      <c r="B2" s="732"/>
      <c r="C2" s="3" t="s">
        <v>1725</v>
      </c>
      <c r="D2" s="4"/>
      <c r="G2" s="162"/>
      <c r="H2" s="162"/>
      <c r="I2" s="162"/>
      <c r="J2" s="162"/>
      <c r="K2" s="162"/>
      <c r="L2" s="162"/>
      <c r="M2" s="162"/>
      <c r="N2" s="162"/>
      <c r="O2" s="162"/>
      <c r="P2" s="162"/>
      <c r="Q2" s="162"/>
      <c r="R2" s="162"/>
      <c r="S2" s="162"/>
      <c r="T2" s="162"/>
      <c r="U2" s="162"/>
      <c r="V2" s="162"/>
      <c r="W2" s="162"/>
      <c r="X2" s="162"/>
      <c r="Y2" s="3032" t="s">
        <v>1726</v>
      </c>
      <c r="Z2" s="3032"/>
      <c r="AA2" s="3032"/>
      <c r="AB2" s="3032"/>
      <c r="AC2" s="3032"/>
      <c r="AD2" s="3032"/>
      <c r="AE2" s="3032"/>
      <c r="AF2" s="3032"/>
      <c r="AG2" s="733"/>
      <c r="AH2" s="733"/>
      <c r="AJ2" s="161"/>
    </row>
    <row r="3" spans="1:37" ht="6.75" customHeight="1" thickBot="1">
      <c r="A3" s="732"/>
    </row>
    <row r="4" spans="1:37" ht="14.1" customHeight="1">
      <c r="A4" s="3033" t="s">
        <v>1740</v>
      </c>
      <c r="B4" s="3034"/>
      <c r="C4" s="3034"/>
      <c r="D4" s="3034"/>
      <c r="E4" s="3034"/>
      <c r="F4" s="3035"/>
      <c r="G4" s="3030">
        <v>0.29166666666666669</v>
      </c>
      <c r="H4" s="3031"/>
      <c r="I4" s="3030">
        <v>0.33333333333333298</v>
      </c>
      <c r="J4" s="3031"/>
      <c r="K4" s="3030">
        <v>0.375</v>
      </c>
      <c r="L4" s="3031"/>
      <c r="M4" s="3030">
        <v>0.41666666666666702</v>
      </c>
      <c r="N4" s="3031"/>
      <c r="O4" s="3030">
        <v>0.45833333333333298</v>
      </c>
      <c r="P4" s="3031"/>
      <c r="Q4" s="3030">
        <v>0.5</v>
      </c>
      <c r="R4" s="3031"/>
      <c r="S4" s="3030">
        <v>0.54166666666666696</v>
      </c>
      <c r="T4" s="3031"/>
      <c r="U4" s="3030">
        <v>0.58333333333333304</v>
      </c>
      <c r="V4" s="3031"/>
      <c r="W4" s="3030">
        <v>0.625</v>
      </c>
      <c r="X4" s="3031"/>
      <c r="Y4" s="3030">
        <v>0.66666666666666696</v>
      </c>
      <c r="Z4" s="3031"/>
      <c r="AA4" s="3030">
        <v>0.70833333333333304</v>
      </c>
      <c r="AB4" s="3031"/>
      <c r="AC4" s="3030">
        <v>0.75</v>
      </c>
      <c r="AD4" s="3031"/>
      <c r="AE4" s="3030">
        <v>0.79166666666666696</v>
      </c>
      <c r="AF4" s="3031"/>
      <c r="AG4" s="3049" t="s">
        <v>1728</v>
      </c>
      <c r="AH4" s="3050"/>
      <c r="AI4" s="3051"/>
    </row>
    <row r="5" spans="1:37" ht="14.4" customHeight="1">
      <c r="A5" s="3038" t="s">
        <v>1894</v>
      </c>
      <c r="B5" s="734" t="s">
        <v>1686</v>
      </c>
      <c r="C5" s="735"/>
      <c r="D5" s="735"/>
      <c r="E5" s="735"/>
      <c r="F5" s="736"/>
      <c r="G5" s="825"/>
      <c r="H5" s="826"/>
      <c r="I5" s="825"/>
      <c r="J5" s="826"/>
      <c r="K5" s="825"/>
      <c r="L5" s="826"/>
      <c r="M5" s="825"/>
      <c r="N5" s="826"/>
      <c r="O5" s="825"/>
      <c r="P5" s="826"/>
      <c r="Q5" s="825"/>
      <c r="R5" s="826"/>
      <c r="S5" s="825"/>
      <c r="T5" s="826"/>
      <c r="U5" s="825"/>
      <c r="V5" s="826"/>
      <c r="W5" s="825"/>
      <c r="X5" s="826"/>
      <c r="Y5" s="825"/>
      <c r="Z5" s="826"/>
      <c r="AA5" s="825"/>
      <c r="AB5" s="826"/>
      <c r="AC5" s="825"/>
      <c r="AD5" s="826"/>
      <c r="AE5" s="825"/>
      <c r="AF5" s="826"/>
      <c r="AG5" s="3052"/>
      <c r="AH5" s="3053"/>
      <c r="AI5" s="3054"/>
    </row>
    <row r="6" spans="1:37" ht="14.4" customHeight="1">
      <c r="A6" s="3038"/>
      <c r="B6" s="737" t="s">
        <v>1895</v>
      </c>
      <c r="C6" s="738"/>
      <c r="D6" s="738"/>
      <c r="E6" s="738"/>
      <c r="F6" s="739"/>
      <c r="G6" s="827"/>
      <c r="H6" s="828"/>
      <c r="I6" s="827"/>
      <c r="J6" s="828"/>
      <c r="K6" s="827"/>
      <c r="L6" s="828"/>
      <c r="M6" s="827"/>
      <c r="N6" s="828"/>
      <c r="O6" s="827"/>
      <c r="P6" s="828"/>
      <c r="Q6" s="827"/>
      <c r="R6" s="828"/>
      <c r="S6" s="827"/>
      <c r="T6" s="828"/>
      <c r="U6" s="827"/>
      <c r="V6" s="828"/>
      <c r="W6" s="827"/>
      <c r="X6" s="828"/>
      <c r="Y6" s="827"/>
      <c r="Z6" s="828"/>
      <c r="AA6" s="827"/>
      <c r="AB6" s="828"/>
      <c r="AC6" s="827"/>
      <c r="AD6" s="828"/>
      <c r="AE6" s="827"/>
      <c r="AF6" s="828"/>
      <c r="AG6" s="3052"/>
      <c r="AH6" s="3053"/>
      <c r="AI6" s="3054"/>
    </row>
    <row r="7" spans="1:37" ht="14.4" customHeight="1">
      <c r="A7" s="3038"/>
      <c r="B7" s="737" t="s">
        <v>1689</v>
      </c>
      <c r="C7" s="738"/>
      <c r="D7" s="738"/>
      <c r="E7" s="738"/>
      <c r="F7" s="739"/>
      <c r="G7" s="827"/>
      <c r="H7" s="828"/>
      <c r="I7" s="827"/>
      <c r="J7" s="828"/>
      <c r="K7" s="827"/>
      <c r="L7" s="828"/>
      <c r="M7" s="827"/>
      <c r="N7" s="828"/>
      <c r="O7" s="827"/>
      <c r="P7" s="828"/>
      <c r="Q7" s="827"/>
      <c r="R7" s="828"/>
      <c r="S7" s="827"/>
      <c r="T7" s="828"/>
      <c r="U7" s="827"/>
      <c r="V7" s="828"/>
      <c r="W7" s="827">
        <v>1</v>
      </c>
      <c r="X7" s="828"/>
      <c r="Y7" s="827"/>
      <c r="Z7" s="828"/>
      <c r="AA7" s="827"/>
      <c r="AB7" s="828"/>
      <c r="AC7" s="827"/>
      <c r="AD7" s="828"/>
      <c r="AE7" s="827"/>
      <c r="AF7" s="828"/>
      <c r="AG7" s="3052"/>
      <c r="AH7" s="3053"/>
      <c r="AI7" s="3054"/>
    </row>
    <row r="8" spans="1:37" ht="14.4" customHeight="1">
      <c r="A8" s="3038"/>
      <c r="B8" s="740" t="s">
        <v>1729</v>
      </c>
      <c r="C8" s="741"/>
      <c r="D8" s="741"/>
      <c r="E8" s="741"/>
      <c r="F8" s="742"/>
      <c r="G8" s="829"/>
      <c r="H8" s="830"/>
      <c r="I8" s="829"/>
      <c r="J8" s="830"/>
      <c r="K8" s="829"/>
      <c r="L8" s="830"/>
      <c r="M8" s="829"/>
      <c r="N8" s="830"/>
      <c r="O8" s="829"/>
      <c r="P8" s="830"/>
      <c r="Q8" s="829"/>
      <c r="R8" s="830"/>
      <c r="S8" s="829"/>
      <c r="T8" s="830"/>
      <c r="U8" s="829"/>
      <c r="V8" s="830"/>
      <c r="W8" s="829"/>
      <c r="X8" s="830"/>
      <c r="Y8" s="829"/>
      <c r="Z8" s="830"/>
      <c r="AA8" s="829"/>
      <c r="AB8" s="830"/>
      <c r="AC8" s="829"/>
      <c r="AD8" s="830"/>
      <c r="AE8" s="829"/>
      <c r="AF8" s="830"/>
      <c r="AG8" s="3052"/>
      <c r="AH8" s="3053"/>
      <c r="AI8" s="3054"/>
    </row>
    <row r="9" spans="1:37" ht="14.4" customHeight="1">
      <c r="A9" s="3038"/>
      <c r="B9" s="3039" t="s">
        <v>1905</v>
      </c>
      <c r="C9" s="3040"/>
      <c r="D9" s="3040"/>
      <c r="E9" s="3040"/>
      <c r="F9" s="3041"/>
      <c r="G9" s="831">
        <f>SUM(G5:G8)</f>
        <v>0</v>
      </c>
      <c r="H9" s="832">
        <f t="shared" ref="H9:AF9" si="0">SUM(H5:H8)</f>
        <v>0</v>
      </c>
      <c r="I9" s="831">
        <f t="shared" si="0"/>
        <v>0</v>
      </c>
      <c r="J9" s="832">
        <f t="shared" si="0"/>
        <v>0</v>
      </c>
      <c r="K9" s="831">
        <f t="shared" si="0"/>
        <v>0</v>
      </c>
      <c r="L9" s="832">
        <f t="shared" si="0"/>
        <v>0</v>
      </c>
      <c r="M9" s="831">
        <f t="shared" si="0"/>
        <v>0</v>
      </c>
      <c r="N9" s="832">
        <f t="shared" si="0"/>
        <v>0</v>
      </c>
      <c r="O9" s="831">
        <f t="shared" si="0"/>
        <v>0</v>
      </c>
      <c r="P9" s="832">
        <f t="shared" si="0"/>
        <v>0</v>
      </c>
      <c r="Q9" s="831">
        <f t="shared" si="0"/>
        <v>0</v>
      </c>
      <c r="R9" s="832">
        <f t="shared" si="0"/>
        <v>0</v>
      </c>
      <c r="S9" s="831">
        <f t="shared" si="0"/>
        <v>0</v>
      </c>
      <c r="T9" s="832">
        <f t="shared" si="0"/>
        <v>0</v>
      </c>
      <c r="U9" s="831">
        <f t="shared" si="0"/>
        <v>0</v>
      </c>
      <c r="V9" s="832">
        <f t="shared" si="0"/>
        <v>0</v>
      </c>
      <c r="W9" s="831">
        <f t="shared" si="0"/>
        <v>1</v>
      </c>
      <c r="X9" s="832">
        <f t="shared" si="0"/>
        <v>0</v>
      </c>
      <c r="Y9" s="831">
        <f t="shared" si="0"/>
        <v>0</v>
      </c>
      <c r="Z9" s="832">
        <f t="shared" si="0"/>
        <v>0</v>
      </c>
      <c r="AA9" s="831">
        <f t="shared" si="0"/>
        <v>0</v>
      </c>
      <c r="AB9" s="832">
        <f t="shared" si="0"/>
        <v>0</v>
      </c>
      <c r="AC9" s="831">
        <f t="shared" si="0"/>
        <v>0</v>
      </c>
      <c r="AD9" s="832">
        <f t="shared" si="0"/>
        <v>0</v>
      </c>
      <c r="AE9" s="831">
        <f t="shared" si="0"/>
        <v>0</v>
      </c>
      <c r="AF9" s="832">
        <f t="shared" si="0"/>
        <v>0</v>
      </c>
      <c r="AG9" s="3052"/>
      <c r="AH9" s="3053"/>
      <c r="AI9" s="3054"/>
    </row>
    <row r="10" spans="1:37" ht="14.4" hidden="1" customHeight="1">
      <c r="A10" s="3038"/>
      <c r="B10" s="3039" t="s">
        <v>1731</v>
      </c>
      <c r="C10" s="3040"/>
      <c r="D10" s="3040"/>
      <c r="E10" s="3040"/>
      <c r="F10" s="3041"/>
      <c r="G10" s="831">
        <f>ROUND(ROUNDDOWN(G5/3,1)+ROUNDDOWN(G6/6,1)+ROUNDDOWN(G7/20,1)+ROUNDDOWN(G8/30,1),1)</f>
        <v>0</v>
      </c>
      <c r="H10" s="832">
        <f t="shared" ref="H10:AF10" si="1">ROUND(ROUNDDOWN(H5/3,1)+ROUNDDOWN(H6/6,1)+ROUNDDOWN(H7/20,1)+ROUNDDOWN(H8/30,1),1)</f>
        <v>0</v>
      </c>
      <c r="I10" s="831">
        <f t="shared" si="1"/>
        <v>0</v>
      </c>
      <c r="J10" s="832">
        <f t="shared" si="1"/>
        <v>0</v>
      </c>
      <c r="K10" s="831">
        <f t="shared" si="1"/>
        <v>0</v>
      </c>
      <c r="L10" s="832">
        <f t="shared" si="1"/>
        <v>0</v>
      </c>
      <c r="M10" s="831">
        <f t="shared" si="1"/>
        <v>0</v>
      </c>
      <c r="N10" s="832">
        <f t="shared" si="1"/>
        <v>0</v>
      </c>
      <c r="O10" s="831">
        <f t="shared" si="1"/>
        <v>0</v>
      </c>
      <c r="P10" s="832">
        <f t="shared" si="1"/>
        <v>0</v>
      </c>
      <c r="Q10" s="831">
        <f t="shared" si="1"/>
        <v>0</v>
      </c>
      <c r="R10" s="832">
        <f t="shared" si="1"/>
        <v>0</v>
      </c>
      <c r="S10" s="831">
        <f t="shared" si="1"/>
        <v>0</v>
      </c>
      <c r="T10" s="832">
        <f t="shared" si="1"/>
        <v>0</v>
      </c>
      <c r="U10" s="831">
        <f t="shared" si="1"/>
        <v>0</v>
      </c>
      <c r="V10" s="832">
        <f t="shared" si="1"/>
        <v>0</v>
      </c>
      <c r="W10" s="831">
        <f t="shared" si="1"/>
        <v>0</v>
      </c>
      <c r="X10" s="832">
        <f t="shared" si="1"/>
        <v>0</v>
      </c>
      <c r="Y10" s="831">
        <f t="shared" si="1"/>
        <v>0</v>
      </c>
      <c r="Z10" s="832">
        <f t="shared" si="1"/>
        <v>0</v>
      </c>
      <c r="AA10" s="831">
        <f t="shared" si="1"/>
        <v>0</v>
      </c>
      <c r="AB10" s="832">
        <f t="shared" si="1"/>
        <v>0</v>
      </c>
      <c r="AC10" s="831">
        <f t="shared" si="1"/>
        <v>0</v>
      </c>
      <c r="AD10" s="832">
        <f t="shared" si="1"/>
        <v>0</v>
      </c>
      <c r="AE10" s="831">
        <f t="shared" si="1"/>
        <v>0</v>
      </c>
      <c r="AF10" s="832">
        <f t="shared" si="1"/>
        <v>0</v>
      </c>
      <c r="AG10" s="3052"/>
      <c r="AH10" s="3053"/>
      <c r="AI10" s="3054"/>
    </row>
    <row r="11" spans="1:37" ht="14.4" customHeight="1">
      <c r="A11" s="833" t="s">
        <v>1896</v>
      </c>
      <c r="B11" s="893"/>
      <c r="C11" s="893"/>
      <c r="D11" s="893"/>
      <c r="E11" s="893"/>
      <c r="F11" s="819"/>
      <c r="G11" s="836">
        <f>IF(G10&lt;2,2,ROUND(G10,0))</f>
        <v>2</v>
      </c>
      <c r="H11" s="837">
        <f>IF(H10&lt;2,2,ROUND(H10,0))</f>
        <v>2</v>
      </c>
      <c r="I11" s="836">
        <f t="shared" ref="I11:AF11" si="2">IF(I10&lt;2,2,ROUND(I10,0))</f>
        <v>2</v>
      </c>
      <c r="J11" s="837">
        <f t="shared" si="2"/>
        <v>2</v>
      </c>
      <c r="K11" s="836">
        <f t="shared" si="2"/>
        <v>2</v>
      </c>
      <c r="L11" s="837">
        <f t="shared" si="2"/>
        <v>2</v>
      </c>
      <c r="M11" s="836">
        <f t="shared" si="2"/>
        <v>2</v>
      </c>
      <c r="N11" s="837">
        <f t="shared" si="2"/>
        <v>2</v>
      </c>
      <c r="O11" s="836">
        <f t="shared" si="2"/>
        <v>2</v>
      </c>
      <c r="P11" s="837">
        <f t="shared" si="2"/>
        <v>2</v>
      </c>
      <c r="Q11" s="836">
        <f t="shared" si="2"/>
        <v>2</v>
      </c>
      <c r="R11" s="837">
        <f t="shared" si="2"/>
        <v>2</v>
      </c>
      <c r="S11" s="836">
        <f t="shared" si="2"/>
        <v>2</v>
      </c>
      <c r="T11" s="837">
        <f t="shared" si="2"/>
        <v>2</v>
      </c>
      <c r="U11" s="836">
        <f t="shared" si="2"/>
        <v>2</v>
      </c>
      <c r="V11" s="837">
        <f t="shared" si="2"/>
        <v>2</v>
      </c>
      <c r="W11" s="836">
        <f t="shared" si="2"/>
        <v>2</v>
      </c>
      <c r="X11" s="837">
        <f t="shared" si="2"/>
        <v>2</v>
      </c>
      <c r="Y11" s="836">
        <f t="shared" si="2"/>
        <v>2</v>
      </c>
      <c r="Z11" s="837">
        <f t="shared" si="2"/>
        <v>2</v>
      </c>
      <c r="AA11" s="836">
        <f t="shared" si="2"/>
        <v>2</v>
      </c>
      <c r="AB11" s="837">
        <f t="shared" si="2"/>
        <v>2</v>
      </c>
      <c r="AC11" s="836">
        <f t="shared" si="2"/>
        <v>2</v>
      </c>
      <c r="AD11" s="837">
        <f t="shared" si="2"/>
        <v>2</v>
      </c>
      <c r="AE11" s="836">
        <f t="shared" si="2"/>
        <v>2</v>
      </c>
      <c r="AF11" s="837">
        <f t="shared" si="2"/>
        <v>2</v>
      </c>
      <c r="AG11" s="3052"/>
      <c r="AH11" s="3053"/>
      <c r="AI11" s="3054"/>
    </row>
    <row r="12" spans="1:37" ht="14.4" customHeight="1">
      <c r="A12" s="838" t="s">
        <v>1897</v>
      </c>
      <c r="B12" s="839"/>
      <c r="C12" s="818" t="s">
        <v>1732</v>
      </c>
      <c r="D12" s="3042" t="s">
        <v>1733</v>
      </c>
      <c r="E12" s="3042"/>
      <c r="F12" s="3043"/>
      <c r="G12" s="3044" t="s">
        <v>1734</v>
      </c>
      <c r="H12" s="3045"/>
      <c r="I12" s="3045"/>
      <c r="J12" s="3045"/>
      <c r="K12" s="3045"/>
      <c r="L12" s="3045"/>
      <c r="M12" s="3045"/>
      <c r="N12" s="3045"/>
      <c r="O12" s="3045"/>
      <c r="P12" s="3045"/>
      <c r="Q12" s="3045"/>
      <c r="R12" s="3045"/>
      <c r="S12" s="3045"/>
      <c r="T12" s="3045"/>
      <c r="U12" s="3045"/>
      <c r="V12" s="3045"/>
      <c r="W12" s="3045"/>
      <c r="X12" s="3045"/>
      <c r="Y12" s="3045"/>
      <c r="Z12" s="3045"/>
      <c r="AA12" s="3045"/>
      <c r="AB12" s="3045"/>
      <c r="AC12" s="3045"/>
      <c r="AD12" s="3045"/>
      <c r="AE12" s="3045"/>
      <c r="AF12" s="3046"/>
      <c r="AG12" s="3055"/>
      <c r="AH12" s="3056"/>
      <c r="AI12" s="3057"/>
    </row>
    <row r="13" spans="1:37" ht="14.4" customHeight="1" thickBot="1">
      <c r="A13" s="840"/>
      <c r="B13" s="841" t="s">
        <v>1898</v>
      </c>
      <c r="C13" s="842" t="s">
        <v>1735</v>
      </c>
      <c r="D13" s="843" t="s">
        <v>1899</v>
      </c>
      <c r="E13" s="894" t="s">
        <v>1900</v>
      </c>
      <c r="F13" s="844" t="s">
        <v>1906</v>
      </c>
      <c r="G13" s="900"/>
      <c r="H13" s="846"/>
      <c r="I13" s="847"/>
      <c r="J13" s="848">
        <v>1</v>
      </c>
      <c r="K13" s="849">
        <v>1</v>
      </c>
      <c r="L13" s="848">
        <v>1</v>
      </c>
      <c r="M13" s="850">
        <v>1</v>
      </c>
      <c r="N13" s="851">
        <v>1</v>
      </c>
      <c r="O13" s="849">
        <v>1</v>
      </c>
      <c r="P13" s="848">
        <v>1</v>
      </c>
      <c r="Q13" s="850">
        <v>1</v>
      </c>
      <c r="R13" s="852" t="s">
        <v>1736</v>
      </c>
      <c r="S13" s="845">
        <v>0.5</v>
      </c>
      <c r="T13" s="848">
        <v>1</v>
      </c>
      <c r="U13" s="850">
        <v>1</v>
      </c>
      <c r="V13" s="851">
        <v>1</v>
      </c>
      <c r="W13" s="849">
        <v>1</v>
      </c>
      <c r="X13" s="848">
        <v>1</v>
      </c>
      <c r="Y13" s="850">
        <v>1</v>
      </c>
      <c r="Z13" s="851">
        <v>1</v>
      </c>
      <c r="AA13" s="849">
        <v>0.5</v>
      </c>
      <c r="AB13" s="853"/>
      <c r="AC13" s="847"/>
      <c r="AD13" s="853"/>
      <c r="AE13" s="847"/>
      <c r="AF13" s="853"/>
      <c r="AG13" s="854">
        <v>0.35416666666666669</v>
      </c>
      <c r="AH13" s="855" t="s">
        <v>91</v>
      </c>
      <c r="AI13" s="856">
        <v>0.71875</v>
      </c>
    </row>
    <row r="14" spans="1:37" ht="14.4" customHeight="1" thickTop="1">
      <c r="A14" s="3047" t="s">
        <v>1901</v>
      </c>
      <c r="B14" s="857">
        <v>1</v>
      </c>
      <c r="C14" s="743"/>
      <c r="D14" s="858"/>
      <c r="E14" s="895"/>
      <c r="F14" s="859"/>
      <c r="G14" s="947"/>
      <c r="H14" s="948"/>
      <c r="I14" s="949"/>
      <c r="J14" s="950"/>
      <c r="K14" s="947"/>
      <c r="L14" s="948"/>
      <c r="M14" s="949"/>
      <c r="N14" s="950"/>
      <c r="O14" s="947"/>
      <c r="P14" s="948"/>
      <c r="Q14" s="949"/>
      <c r="R14" s="950"/>
      <c r="S14" s="947"/>
      <c r="T14" s="948"/>
      <c r="U14" s="949"/>
      <c r="V14" s="950"/>
      <c r="W14" s="947"/>
      <c r="X14" s="948"/>
      <c r="Y14" s="949"/>
      <c r="Z14" s="950"/>
      <c r="AA14" s="947"/>
      <c r="AB14" s="948"/>
      <c r="AC14" s="949"/>
      <c r="AD14" s="950"/>
      <c r="AE14" s="949"/>
      <c r="AF14" s="950"/>
      <c r="AG14" s="860"/>
      <c r="AH14" s="861" t="s">
        <v>91</v>
      </c>
      <c r="AI14" s="862"/>
    </row>
    <row r="15" spans="1:37" ht="14.4" customHeight="1">
      <c r="A15" s="3048"/>
      <c r="B15" s="863">
        <v>2</v>
      </c>
      <c r="C15" s="744"/>
      <c r="D15" s="864"/>
      <c r="E15" s="896"/>
      <c r="F15" s="865"/>
      <c r="G15" s="947"/>
      <c r="H15" s="948"/>
      <c r="I15" s="949"/>
      <c r="J15" s="950"/>
      <c r="K15" s="947"/>
      <c r="L15" s="948"/>
      <c r="M15" s="949"/>
      <c r="N15" s="950"/>
      <c r="O15" s="947"/>
      <c r="P15" s="948"/>
      <c r="Q15" s="949"/>
      <c r="R15" s="950"/>
      <c r="S15" s="947"/>
      <c r="T15" s="948"/>
      <c r="U15" s="949"/>
      <c r="V15" s="950"/>
      <c r="W15" s="947"/>
      <c r="X15" s="948"/>
      <c r="Y15" s="949"/>
      <c r="Z15" s="950"/>
      <c r="AA15" s="947"/>
      <c r="AB15" s="948"/>
      <c r="AC15" s="949"/>
      <c r="AD15" s="950"/>
      <c r="AE15" s="949"/>
      <c r="AF15" s="950"/>
      <c r="AG15" s="737"/>
      <c r="AH15" s="738" t="s">
        <v>1737</v>
      </c>
      <c r="AI15" s="866"/>
    </row>
    <row r="16" spans="1:37" ht="14.4" customHeight="1">
      <c r="A16" s="3048"/>
      <c r="B16" s="863">
        <v>3</v>
      </c>
      <c r="C16" s="744"/>
      <c r="D16" s="864"/>
      <c r="E16" s="896"/>
      <c r="F16" s="865"/>
      <c r="G16" s="947"/>
      <c r="H16" s="948"/>
      <c r="I16" s="949"/>
      <c r="J16" s="950"/>
      <c r="K16" s="947"/>
      <c r="L16" s="948"/>
      <c r="M16" s="949"/>
      <c r="N16" s="950"/>
      <c r="O16" s="947"/>
      <c r="P16" s="948"/>
      <c r="Q16" s="949"/>
      <c r="R16" s="950"/>
      <c r="S16" s="947"/>
      <c r="T16" s="948"/>
      <c r="U16" s="949"/>
      <c r="V16" s="950"/>
      <c r="W16" s="947"/>
      <c r="X16" s="948"/>
      <c r="Y16" s="949"/>
      <c r="Z16" s="950"/>
      <c r="AA16" s="947"/>
      <c r="AB16" s="948"/>
      <c r="AC16" s="949"/>
      <c r="AD16" s="950"/>
      <c r="AE16" s="949"/>
      <c r="AF16" s="950"/>
      <c r="AG16" s="737"/>
      <c r="AH16" s="738" t="s">
        <v>1737</v>
      </c>
      <c r="AI16" s="866"/>
    </row>
    <row r="17" spans="1:35" ht="14.4" customHeight="1">
      <c r="A17" s="3048"/>
      <c r="B17" s="863">
        <v>4</v>
      </c>
      <c r="C17" s="744"/>
      <c r="D17" s="864"/>
      <c r="E17" s="896"/>
      <c r="F17" s="865"/>
      <c r="G17" s="947"/>
      <c r="H17" s="948"/>
      <c r="I17" s="949"/>
      <c r="J17" s="950"/>
      <c r="K17" s="947"/>
      <c r="L17" s="948"/>
      <c r="M17" s="949"/>
      <c r="N17" s="950"/>
      <c r="O17" s="947"/>
      <c r="P17" s="948"/>
      <c r="Q17" s="949"/>
      <c r="R17" s="950"/>
      <c r="S17" s="947"/>
      <c r="T17" s="948"/>
      <c r="U17" s="949"/>
      <c r="V17" s="950"/>
      <c r="W17" s="947"/>
      <c r="X17" s="948"/>
      <c r="Y17" s="949"/>
      <c r="Z17" s="950"/>
      <c r="AA17" s="947"/>
      <c r="AB17" s="948"/>
      <c r="AC17" s="949"/>
      <c r="AD17" s="950"/>
      <c r="AE17" s="949"/>
      <c r="AF17" s="950"/>
      <c r="AG17" s="737"/>
      <c r="AH17" s="738" t="s">
        <v>1737</v>
      </c>
      <c r="AI17" s="866"/>
    </row>
    <row r="18" spans="1:35" ht="14.4" customHeight="1">
      <c r="A18" s="3048"/>
      <c r="B18" s="867">
        <v>5</v>
      </c>
      <c r="C18" s="745"/>
      <c r="D18" s="868"/>
      <c r="E18" s="897"/>
      <c r="F18" s="869"/>
      <c r="G18" s="951"/>
      <c r="H18" s="952"/>
      <c r="I18" s="953"/>
      <c r="J18" s="954"/>
      <c r="K18" s="951"/>
      <c r="L18" s="952"/>
      <c r="M18" s="953"/>
      <c r="N18" s="954"/>
      <c r="O18" s="951"/>
      <c r="P18" s="952"/>
      <c r="Q18" s="953"/>
      <c r="R18" s="954"/>
      <c r="S18" s="951"/>
      <c r="T18" s="952"/>
      <c r="U18" s="953"/>
      <c r="V18" s="954"/>
      <c r="W18" s="951"/>
      <c r="X18" s="952"/>
      <c r="Y18" s="953"/>
      <c r="Z18" s="954"/>
      <c r="AA18" s="951"/>
      <c r="AB18" s="952"/>
      <c r="AC18" s="953"/>
      <c r="AD18" s="954"/>
      <c r="AE18" s="953"/>
      <c r="AF18" s="954"/>
      <c r="AG18" s="870"/>
      <c r="AH18" s="871" t="s">
        <v>1737</v>
      </c>
      <c r="AI18" s="872"/>
    </row>
    <row r="19" spans="1:35" ht="14.4" customHeight="1">
      <c r="A19" s="3048"/>
      <c r="B19" s="873">
        <v>6</v>
      </c>
      <c r="C19" s="746"/>
      <c r="D19" s="874"/>
      <c r="E19" s="898"/>
      <c r="F19" s="875"/>
      <c r="G19" s="955"/>
      <c r="H19" s="956"/>
      <c r="I19" s="957"/>
      <c r="J19" s="958"/>
      <c r="K19" s="955"/>
      <c r="L19" s="956"/>
      <c r="M19" s="957"/>
      <c r="N19" s="958"/>
      <c r="O19" s="955"/>
      <c r="P19" s="956"/>
      <c r="Q19" s="957"/>
      <c r="R19" s="958"/>
      <c r="S19" s="955"/>
      <c r="T19" s="956"/>
      <c r="U19" s="957"/>
      <c r="V19" s="958"/>
      <c r="W19" s="955"/>
      <c r="X19" s="956"/>
      <c r="Y19" s="957"/>
      <c r="Z19" s="958"/>
      <c r="AA19" s="955"/>
      <c r="AB19" s="956"/>
      <c r="AC19" s="957"/>
      <c r="AD19" s="958"/>
      <c r="AE19" s="957"/>
      <c r="AF19" s="958"/>
      <c r="AG19" s="876"/>
      <c r="AH19" s="877" t="s">
        <v>1737</v>
      </c>
      <c r="AI19" s="878"/>
    </row>
    <row r="20" spans="1:35" ht="14.4" customHeight="1">
      <c r="A20" s="3048"/>
      <c r="B20" s="863">
        <v>7</v>
      </c>
      <c r="C20" s="744"/>
      <c r="D20" s="864"/>
      <c r="E20" s="896"/>
      <c r="F20" s="865"/>
      <c r="G20" s="947"/>
      <c r="H20" s="948"/>
      <c r="I20" s="949"/>
      <c r="J20" s="950"/>
      <c r="K20" s="947"/>
      <c r="L20" s="948"/>
      <c r="M20" s="949"/>
      <c r="N20" s="950"/>
      <c r="O20" s="947"/>
      <c r="P20" s="948"/>
      <c r="Q20" s="949"/>
      <c r="R20" s="950"/>
      <c r="S20" s="947"/>
      <c r="T20" s="948"/>
      <c r="U20" s="949"/>
      <c r="V20" s="950"/>
      <c r="W20" s="947"/>
      <c r="X20" s="948"/>
      <c r="Y20" s="949"/>
      <c r="Z20" s="950"/>
      <c r="AA20" s="947"/>
      <c r="AB20" s="948"/>
      <c r="AC20" s="949"/>
      <c r="AD20" s="950"/>
      <c r="AE20" s="949"/>
      <c r="AF20" s="950"/>
      <c r="AG20" s="737"/>
      <c r="AH20" s="738" t="s">
        <v>1737</v>
      </c>
      <c r="AI20" s="866"/>
    </row>
    <row r="21" spans="1:35" ht="14.4" customHeight="1">
      <c r="A21" s="3048"/>
      <c r="B21" s="863">
        <v>8</v>
      </c>
      <c r="C21" s="744"/>
      <c r="D21" s="864"/>
      <c r="E21" s="896"/>
      <c r="F21" s="865"/>
      <c r="G21" s="947"/>
      <c r="H21" s="948"/>
      <c r="I21" s="949"/>
      <c r="J21" s="950"/>
      <c r="K21" s="947"/>
      <c r="L21" s="948"/>
      <c r="M21" s="949"/>
      <c r="N21" s="950"/>
      <c r="O21" s="947"/>
      <c r="P21" s="948"/>
      <c r="Q21" s="949"/>
      <c r="R21" s="950"/>
      <c r="S21" s="947"/>
      <c r="T21" s="948"/>
      <c r="U21" s="949"/>
      <c r="V21" s="950"/>
      <c r="W21" s="947"/>
      <c r="X21" s="948"/>
      <c r="Y21" s="949"/>
      <c r="Z21" s="950"/>
      <c r="AA21" s="947"/>
      <c r="AB21" s="948"/>
      <c r="AC21" s="949"/>
      <c r="AD21" s="950"/>
      <c r="AE21" s="949"/>
      <c r="AF21" s="950"/>
      <c r="AG21" s="737"/>
      <c r="AH21" s="738" t="s">
        <v>1737</v>
      </c>
      <c r="AI21" s="866"/>
    </row>
    <row r="22" spans="1:35" ht="14.4" customHeight="1">
      <c r="A22" s="3048"/>
      <c r="B22" s="863">
        <v>9</v>
      </c>
      <c r="C22" s="744"/>
      <c r="D22" s="864"/>
      <c r="E22" s="896"/>
      <c r="F22" s="865"/>
      <c r="G22" s="947"/>
      <c r="H22" s="948"/>
      <c r="I22" s="949"/>
      <c r="J22" s="950"/>
      <c r="K22" s="947"/>
      <c r="L22" s="948"/>
      <c r="M22" s="949"/>
      <c r="N22" s="950"/>
      <c r="O22" s="947"/>
      <c r="P22" s="948"/>
      <c r="Q22" s="949"/>
      <c r="R22" s="950"/>
      <c r="S22" s="947"/>
      <c r="T22" s="948"/>
      <c r="U22" s="949"/>
      <c r="V22" s="950"/>
      <c r="W22" s="947"/>
      <c r="X22" s="948"/>
      <c r="Y22" s="949"/>
      <c r="Z22" s="950"/>
      <c r="AA22" s="947"/>
      <c r="AB22" s="948"/>
      <c r="AC22" s="949"/>
      <c r="AD22" s="950"/>
      <c r="AE22" s="949"/>
      <c r="AF22" s="950"/>
      <c r="AG22" s="737"/>
      <c r="AH22" s="738" t="s">
        <v>1737</v>
      </c>
      <c r="AI22" s="866"/>
    </row>
    <row r="23" spans="1:35" ht="14.4" customHeight="1">
      <c r="A23" s="3048"/>
      <c r="B23" s="867">
        <v>10</v>
      </c>
      <c r="C23" s="745"/>
      <c r="D23" s="868"/>
      <c r="E23" s="897"/>
      <c r="F23" s="869"/>
      <c r="G23" s="951"/>
      <c r="H23" s="952"/>
      <c r="I23" s="953"/>
      <c r="J23" s="954"/>
      <c r="K23" s="951"/>
      <c r="L23" s="952"/>
      <c r="M23" s="953"/>
      <c r="N23" s="954"/>
      <c r="O23" s="951"/>
      <c r="P23" s="952"/>
      <c r="Q23" s="953"/>
      <c r="R23" s="954"/>
      <c r="S23" s="951"/>
      <c r="T23" s="952"/>
      <c r="U23" s="953"/>
      <c r="V23" s="954"/>
      <c r="W23" s="951"/>
      <c r="X23" s="952"/>
      <c r="Y23" s="953"/>
      <c r="Z23" s="954"/>
      <c r="AA23" s="951"/>
      <c r="AB23" s="952"/>
      <c r="AC23" s="953"/>
      <c r="AD23" s="954"/>
      <c r="AE23" s="953"/>
      <c r="AF23" s="954"/>
      <c r="AG23" s="870"/>
      <c r="AH23" s="871" t="s">
        <v>1737</v>
      </c>
      <c r="AI23" s="872"/>
    </row>
    <row r="24" spans="1:35" ht="14.4" customHeight="1">
      <c r="A24" s="3048"/>
      <c r="B24" s="873">
        <v>11</v>
      </c>
      <c r="C24" s="746"/>
      <c r="D24" s="874"/>
      <c r="E24" s="898"/>
      <c r="F24" s="875"/>
      <c r="G24" s="955"/>
      <c r="H24" s="956"/>
      <c r="I24" s="957"/>
      <c r="J24" s="958"/>
      <c r="K24" s="955"/>
      <c r="L24" s="956"/>
      <c r="M24" s="957"/>
      <c r="N24" s="958"/>
      <c r="O24" s="955"/>
      <c r="P24" s="956"/>
      <c r="Q24" s="957"/>
      <c r="R24" s="958"/>
      <c r="S24" s="955"/>
      <c r="T24" s="956"/>
      <c r="U24" s="957"/>
      <c r="V24" s="958"/>
      <c r="W24" s="955"/>
      <c r="X24" s="956"/>
      <c r="Y24" s="957"/>
      <c r="Z24" s="958"/>
      <c r="AA24" s="955"/>
      <c r="AB24" s="956"/>
      <c r="AC24" s="957"/>
      <c r="AD24" s="958"/>
      <c r="AE24" s="957"/>
      <c r="AF24" s="958"/>
      <c r="AG24" s="876"/>
      <c r="AH24" s="877" t="s">
        <v>1737</v>
      </c>
      <c r="AI24" s="878"/>
    </row>
    <row r="25" spans="1:35" ht="14.4" customHeight="1">
      <c r="A25" s="3048"/>
      <c r="B25" s="863">
        <v>12</v>
      </c>
      <c r="C25" s="744"/>
      <c r="D25" s="864"/>
      <c r="E25" s="896"/>
      <c r="F25" s="865"/>
      <c r="G25" s="947"/>
      <c r="H25" s="948"/>
      <c r="I25" s="949"/>
      <c r="J25" s="950"/>
      <c r="K25" s="947"/>
      <c r="L25" s="948"/>
      <c r="M25" s="949"/>
      <c r="N25" s="950"/>
      <c r="O25" s="947"/>
      <c r="P25" s="948"/>
      <c r="Q25" s="949"/>
      <c r="R25" s="950"/>
      <c r="S25" s="947"/>
      <c r="T25" s="948"/>
      <c r="U25" s="949"/>
      <c r="V25" s="950"/>
      <c r="W25" s="947"/>
      <c r="X25" s="948"/>
      <c r="Y25" s="949"/>
      <c r="Z25" s="950"/>
      <c r="AA25" s="947"/>
      <c r="AB25" s="948"/>
      <c r="AC25" s="949"/>
      <c r="AD25" s="950"/>
      <c r="AE25" s="949"/>
      <c r="AF25" s="950"/>
      <c r="AG25" s="737"/>
      <c r="AH25" s="738" t="s">
        <v>1737</v>
      </c>
      <c r="AI25" s="866"/>
    </row>
    <row r="26" spans="1:35" ht="14.4" customHeight="1">
      <c r="A26" s="3048"/>
      <c r="B26" s="863">
        <v>13</v>
      </c>
      <c r="C26" s="744"/>
      <c r="D26" s="864"/>
      <c r="E26" s="896"/>
      <c r="F26" s="865"/>
      <c r="G26" s="947"/>
      <c r="H26" s="948"/>
      <c r="I26" s="949"/>
      <c r="J26" s="950"/>
      <c r="K26" s="947"/>
      <c r="L26" s="948"/>
      <c r="M26" s="949"/>
      <c r="N26" s="950"/>
      <c r="O26" s="947"/>
      <c r="P26" s="948"/>
      <c r="Q26" s="949"/>
      <c r="R26" s="950"/>
      <c r="S26" s="947"/>
      <c r="T26" s="948"/>
      <c r="U26" s="949"/>
      <c r="V26" s="950"/>
      <c r="W26" s="947"/>
      <c r="X26" s="948"/>
      <c r="Y26" s="949"/>
      <c r="Z26" s="950"/>
      <c r="AA26" s="947"/>
      <c r="AB26" s="948"/>
      <c r="AC26" s="949"/>
      <c r="AD26" s="950"/>
      <c r="AE26" s="949"/>
      <c r="AF26" s="950"/>
      <c r="AG26" s="737"/>
      <c r="AH26" s="738" t="s">
        <v>1737</v>
      </c>
      <c r="AI26" s="866"/>
    </row>
    <row r="27" spans="1:35" ht="14.4" customHeight="1">
      <c r="A27" s="3048"/>
      <c r="B27" s="863">
        <v>14</v>
      </c>
      <c r="C27" s="744"/>
      <c r="D27" s="864"/>
      <c r="E27" s="896"/>
      <c r="F27" s="865"/>
      <c r="G27" s="947"/>
      <c r="H27" s="948"/>
      <c r="I27" s="949"/>
      <c r="J27" s="950"/>
      <c r="K27" s="947"/>
      <c r="L27" s="948"/>
      <c r="M27" s="949"/>
      <c r="N27" s="950"/>
      <c r="O27" s="947"/>
      <c r="P27" s="948"/>
      <c r="Q27" s="949"/>
      <c r="R27" s="950"/>
      <c r="S27" s="947"/>
      <c r="T27" s="948"/>
      <c r="U27" s="949"/>
      <c r="V27" s="950"/>
      <c r="W27" s="947"/>
      <c r="X27" s="948"/>
      <c r="Y27" s="949"/>
      <c r="Z27" s="950"/>
      <c r="AA27" s="947"/>
      <c r="AB27" s="948"/>
      <c r="AC27" s="949"/>
      <c r="AD27" s="950"/>
      <c r="AE27" s="949"/>
      <c r="AF27" s="950"/>
      <c r="AG27" s="737"/>
      <c r="AH27" s="738" t="s">
        <v>1737</v>
      </c>
      <c r="AI27" s="866"/>
    </row>
    <row r="28" spans="1:35" ht="14.4" customHeight="1">
      <c r="A28" s="3048"/>
      <c r="B28" s="867">
        <v>15</v>
      </c>
      <c r="C28" s="745"/>
      <c r="D28" s="868"/>
      <c r="E28" s="897"/>
      <c r="F28" s="869"/>
      <c r="G28" s="951"/>
      <c r="H28" s="952"/>
      <c r="I28" s="953"/>
      <c r="J28" s="954"/>
      <c r="K28" s="951"/>
      <c r="L28" s="952"/>
      <c r="M28" s="953"/>
      <c r="N28" s="954"/>
      <c r="O28" s="951"/>
      <c r="P28" s="952"/>
      <c r="Q28" s="953"/>
      <c r="R28" s="954"/>
      <c r="S28" s="951"/>
      <c r="T28" s="952"/>
      <c r="U28" s="953"/>
      <c r="V28" s="954"/>
      <c r="W28" s="951"/>
      <c r="X28" s="952"/>
      <c r="Y28" s="953"/>
      <c r="Z28" s="954"/>
      <c r="AA28" s="951"/>
      <c r="AB28" s="952"/>
      <c r="AC28" s="953"/>
      <c r="AD28" s="954"/>
      <c r="AE28" s="953"/>
      <c r="AF28" s="954"/>
      <c r="AG28" s="870"/>
      <c r="AH28" s="871" t="s">
        <v>1737</v>
      </c>
      <c r="AI28" s="872"/>
    </row>
    <row r="29" spans="1:35" ht="14.4" customHeight="1">
      <c r="A29" s="3048"/>
      <c r="B29" s="873">
        <v>16</v>
      </c>
      <c r="C29" s="746"/>
      <c r="D29" s="874"/>
      <c r="E29" s="898"/>
      <c r="F29" s="875"/>
      <c r="G29" s="955"/>
      <c r="H29" s="956"/>
      <c r="I29" s="957"/>
      <c r="J29" s="958"/>
      <c r="K29" s="955"/>
      <c r="L29" s="956"/>
      <c r="M29" s="957"/>
      <c r="N29" s="958"/>
      <c r="O29" s="955"/>
      <c r="P29" s="956"/>
      <c r="Q29" s="957"/>
      <c r="R29" s="958"/>
      <c r="S29" s="955"/>
      <c r="T29" s="956"/>
      <c r="U29" s="957"/>
      <c r="V29" s="958"/>
      <c r="W29" s="955"/>
      <c r="X29" s="956"/>
      <c r="Y29" s="957"/>
      <c r="Z29" s="958"/>
      <c r="AA29" s="955"/>
      <c r="AB29" s="956"/>
      <c r="AC29" s="957"/>
      <c r="AD29" s="958"/>
      <c r="AE29" s="957"/>
      <c r="AF29" s="958"/>
      <c r="AG29" s="876"/>
      <c r="AH29" s="877" t="s">
        <v>1737</v>
      </c>
      <c r="AI29" s="878"/>
    </row>
    <row r="30" spans="1:35" ht="14.4" customHeight="1">
      <c r="A30" s="3048"/>
      <c r="B30" s="863">
        <v>17</v>
      </c>
      <c r="C30" s="744"/>
      <c r="D30" s="864"/>
      <c r="E30" s="896"/>
      <c r="F30" s="865"/>
      <c r="G30" s="947"/>
      <c r="H30" s="948"/>
      <c r="I30" s="949"/>
      <c r="J30" s="950"/>
      <c r="K30" s="947"/>
      <c r="L30" s="948"/>
      <c r="M30" s="949"/>
      <c r="N30" s="950"/>
      <c r="O30" s="947"/>
      <c r="P30" s="948"/>
      <c r="Q30" s="949"/>
      <c r="R30" s="950"/>
      <c r="S30" s="947"/>
      <c r="T30" s="948"/>
      <c r="U30" s="949"/>
      <c r="V30" s="950"/>
      <c r="W30" s="947"/>
      <c r="X30" s="948"/>
      <c r="Y30" s="949"/>
      <c r="Z30" s="950"/>
      <c r="AA30" s="947"/>
      <c r="AB30" s="948"/>
      <c r="AC30" s="949"/>
      <c r="AD30" s="950"/>
      <c r="AE30" s="949"/>
      <c r="AF30" s="950"/>
      <c r="AG30" s="737"/>
      <c r="AH30" s="738" t="s">
        <v>1737</v>
      </c>
      <c r="AI30" s="866"/>
    </row>
    <row r="31" spans="1:35" ht="14.4" customHeight="1">
      <c r="A31" s="3048"/>
      <c r="B31" s="863">
        <v>18</v>
      </c>
      <c r="C31" s="744"/>
      <c r="D31" s="864"/>
      <c r="E31" s="896"/>
      <c r="F31" s="865"/>
      <c r="G31" s="947"/>
      <c r="H31" s="948"/>
      <c r="I31" s="949"/>
      <c r="J31" s="950"/>
      <c r="K31" s="947"/>
      <c r="L31" s="948"/>
      <c r="M31" s="949"/>
      <c r="N31" s="950"/>
      <c r="O31" s="947"/>
      <c r="P31" s="948"/>
      <c r="Q31" s="949"/>
      <c r="R31" s="950"/>
      <c r="S31" s="947"/>
      <c r="T31" s="948"/>
      <c r="U31" s="949"/>
      <c r="V31" s="950"/>
      <c r="W31" s="947"/>
      <c r="X31" s="948"/>
      <c r="Y31" s="949"/>
      <c r="Z31" s="950"/>
      <c r="AA31" s="947"/>
      <c r="AB31" s="948"/>
      <c r="AC31" s="949"/>
      <c r="AD31" s="950"/>
      <c r="AE31" s="949"/>
      <c r="AF31" s="950"/>
      <c r="AG31" s="737"/>
      <c r="AH31" s="738" t="s">
        <v>1737</v>
      </c>
      <c r="AI31" s="866"/>
    </row>
    <row r="32" spans="1:35" ht="14.4" customHeight="1">
      <c r="A32" s="3048"/>
      <c r="B32" s="863">
        <v>19</v>
      </c>
      <c r="C32" s="744"/>
      <c r="D32" s="864"/>
      <c r="E32" s="896"/>
      <c r="F32" s="865"/>
      <c r="G32" s="947"/>
      <c r="H32" s="948"/>
      <c r="I32" s="949"/>
      <c r="J32" s="950"/>
      <c r="K32" s="947"/>
      <c r="L32" s="948"/>
      <c r="M32" s="949"/>
      <c r="N32" s="950"/>
      <c r="O32" s="947"/>
      <c r="P32" s="948"/>
      <c r="Q32" s="949"/>
      <c r="R32" s="950"/>
      <c r="S32" s="947"/>
      <c r="T32" s="948"/>
      <c r="U32" s="949"/>
      <c r="V32" s="950"/>
      <c r="W32" s="947"/>
      <c r="X32" s="948"/>
      <c r="Y32" s="949"/>
      <c r="Z32" s="950"/>
      <c r="AA32" s="947"/>
      <c r="AB32" s="948"/>
      <c r="AC32" s="949"/>
      <c r="AD32" s="950"/>
      <c r="AE32" s="949"/>
      <c r="AF32" s="950"/>
      <c r="AG32" s="737"/>
      <c r="AH32" s="738" t="s">
        <v>1737</v>
      </c>
      <c r="AI32" s="866"/>
    </row>
    <row r="33" spans="1:37" ht="14.4" customHeight="1">
      <c r="A33" s="3048"/>
      <c r="B33" s="879">
        <v>20</v>
      </c>
      <c r="C33" s="747"/>
      <c r="D33" s="880"/>
      <c r="E33" s="899"/>
      <c r="F33" s="881"/>
      <c r="G33" s="959"/>
      <c r="H33" s="960"/>
      <c r="I33" s="939"/>
      <c r="J33" s="940"/>
      <c r="K33" s="959"/>
      <c r="L33" s="960"/>
      <c r="M33" s="939"/>
      <c r="N33" s="940"/>
      <c r="O33" s="959"/>
      <c r="P33" s="960"/>
      <c r="Q33" s="939"/>
      <c r="R33" s="940"/>
      <c r="S33" s="959"/>
      <c r="T33" s="960"/>
      <c r="U33" s="939"/>
      <c r="V33" s="940"/>
      <c r="W33" s="959"/>
      <c r="X33" s="960"/>
      <c r="Y33" s="939"/>
      <c r="Z33" s="940"/>
      <c r="AA33" s="959"/>
      <c r="AB33" s="960"/>
      <c r="AC33" s="939"/>
      <c r="AD33" s="940"/>
      <c r="AE33" s="939"/>
      <c r="AF33" s="940"/>
      <c r="AG33" s="740"/>
      <c r="AH33" s="741" t="s">
        <v>1737</v>
      </c>
      <c r="AI33" s="882"/>
    </row>
    <row r="34" spans="1:37" ht="14.4" customHeight="1">
      <c r="A34" s="3048"/>
      <c r="B34" s="883" t="s">
        <v>1902</v>
      </c>
      <c r="C34" s="884"/>
      <c r="D34" s="884"/>
      <c r="E34" s="884"/>
      <c r="F34" s="819"/>
      <c r="G34" s="932">
        <f>SUM(G14:G33)</f>
        <v>0</v>
      </c>
      <c r="H34" s="942">
        <f>SUM(H14:H33)</f>
        <v>0</v>
      </c>
      <c r="I34" s="932">
        <f>SUM(I14:I33)</f>
        <v>0</v>
      </c>
      <c r="J34" s="942">
        <f>SUM(J14:J33)</f>
        <v>0</v>
      </c>
      <c r="K34" s="932">
        <f t="shared" ref="K34:AF34" si="3">SUM(K14:K33)</f>
        <v>0</v>
      </c>
      <c r="L34" s="942">
        <f t="shared" si="3"/>
        <v>0</v>
      </c>
      <c r="M34" s="932">
        <f t="shared" si="3"/>
        <v>0</v>
      </c>
      <c r="N34" s="942">
        <f t="shared" si="3"/>
        <v>0</v>
      </c>
      <c r="O34" s="932">
        <f t="shared" si="3"/>
        <v>0</v>
      </c>
      <c r="P34" s="942">
        <f t="shared" si="3"/>
        <v>0</v>
      </c>
      <c r="Q34" s="932">
        <f t="shared" si="3"/>
        <v>0</v>
      </c>
      <c r="R34" s="942">
        <f t="shared" si="3"/>
        <v>0</v>
      </c>
      <c r="S34" s="932">
        <f>SUM(S14:S33)</f>
        <v>0</v>
      </c>
      <c r="T34" s="942">
        <f t="shared" si="3"/>
        <v>0</v>
      </c>
      <c r="U34" s="932">
        <f t="shared" si="3"/>
        <v>0</v>
      </c>
      <c r="V34" s="942">
        <f t="shared" si="3"/>
        <v>0</v>
      </c>
      <c r="W34" s="932">
        <f t="shared" si="3"/>
        <v>0</v>
      </c>
      <c r="X34" s="942">
        <f t="shared" si="3"/>
        <v>0</v>
      </c>
      <c r="Y34" s="932">
        <f t="shared" si="3"/>
        <v>0</v>
      </c>
      <c r="Z34" s="942">
        <f t="shared" si="3"/>
        <v>0</v>
      </c>
      <c r="AA34" s="932">
        <f t="shared" si="3"/>
        <v>0</v>
      </c>
      <c r="AB34" s="942">
        <f t="shared" si="3"/>
        <v>0</v>
      </c>
      <c r="AC34" s="932">
        <f t="shared" si="3"/>
        <v>0</v>
      </c>
      <c r="AD34" s="942">
        <f t="shared" si="3"/>
        <v>0</v>
      </c>
      <c r="AE34" s="932">
        <f t="shared" si="3"/>
        <v>0</v>
      </c>
      <c r="AF34" s="942">
        <f t="shared" si="3"/>
        <v>0</v>
      </c>
      <c r="AG34" s="885"/>
      <c r="AH34" s="886"/>
      <c r="AI34" s="887"/>
      <c r="AK34" s="886"/>
    </row>
    <row r="35" spans="1:37" ht="14.4" customHeight="1" thickBot="1">
      <c r="A35" s="3036" t="s">
        <v>1701</v>
      </c>
      <c r="B35" s="3037"/>
      <c r="C35" s="820"/>
      <c r="D35" s="820"/>
      <c r="E35" s="820"/>
      <c r="F35" s="821"/>
      <c r="G35" s="888" t="str">
        <f t="shared" ref="G35:AF35" si="4">IF(G11&lt;=G34,"○","×")</f>
        <v>×</v>
      </c>
      <c r="H35" s="889" t="str">
        <f t="shared" si="4"/>
        <v>×</v>
      </c>
      <c r="I35" s="888" t="str">
        <f t="shared" si="4"/>
        <v>×</v>
      </c>
      <c r="J35" s="889" t="str">
        <f t="shared" si="4"/>
        <v>×</v>
      </c>
      <c r="K35" s="888" t="str">
        <f t="shared" si="4"/>
        <v>×</v>
      </c>
      <c r="L35" s="889" t="str">
        <f t="shared" si="4"/>
        <v>×</v>
      </c>
      <c r="M35" s="888" t="str">
        <f t="shared" si="4"/>
        <v>×</v>
      </c>
      <c r="N35" s="889" t="str">
        <f t="shared" si="4"/>
        <v>×</v>
      </c>
      <c r="O35" s="888" t="str">
        <f t="shared" si="4"/>
        <v>×</v>
      </c>
      <c r="P35" s="889" t="str">
        <f t="shared" si="4"/>
        <v>×</v>
      </c>
      <c r="Q35" s="888" t="str">
        <f t="shared" si="4"/>
        <v>×</v>
      </c>
      <c r="R35" s="889" t="str">
        <f t="shared" si="4"/>
        <v>×</v>
      </c>
      <c r="S35" s="888" t="str">
        <f t="shared" si="4"/>
        <v>×</v>
      </c>
      <c r="T35" s="889" t="str">
        <f t="shared" si="4"/>
        <v>×</v>
      </c>
      <c r="U35" s="888" t="str">
        <f t="shared" si="4"/>
        <v>×</v>
      </c>
      <c r="V35" s="889" t="str">
        <f t="shared" si="4"/>
        <v>×</v>
      </c>
      <c r="W35" s="888" t="str">
        <f t="shared" si="4"/>
        <v>×</v>
      </c>
      <c r="X35" s="889" t="str">
        <f t="shared" si="4"/>
        <v>×</v>
      </c>
      <c r="Y35" s="888" t="str">
        <f t="shared" si="4"/>
        <v>×</v>
      </c>
      <c r="Z35" s="889" t="str">
        <f t="shared" si="4"/>
        <v>×</v>
      </c>
      <c r="AA35" s="888" t="str">
        <f t="shared" si="4"/>
        <v>×</v>
      </c>
      <c r="AB35" s="889" t="str">
        <f t="shared" si="4"/>
        <v>×</v>
      </c>
      <c r="AC35" s="888" t="str">
        <f t="shared" si="4"/>
        <v>×</v>
      </c>
      <c r="AD35" s="889" t="str">
        <f t="shared" si="4"/>
        <v>×</v>
      </c>
      <c r="AE35" s="888" t="str">
        <f t="shared" si="4"/>
        <v>×</v>
      </c>
      <c r="AF35" s="889" t="str">
        <f t="shared" si="4"/>
        <v>×</v>
      </c>
      <c r="AG35" s="890"/>
      <c r="AH35" s="891"/>
      <c r="AI35" s="892"/>
    </row>
    <row r="36" spans="1:37" s="161" customFormat="1" ht="14.1" customHeight="1">
      <c r="A36" s="749" t="s">
        <v>1738</v>
      </c>
      <c r="B36" s="161" t="s">
        <v>1908</v>
      </c>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row>
    <row r="37" spans="1:37" s="161" customFormat="1" ht="14.1" customHeight="1">
      <c r="A37" s="161">
        <v>2</v>
      </c>
      <c r="B37" s="161" t="s">
        <v>1909</v>
      </c>
    </row>
    <row r="38" spans="1:37" s="161" customFormat="1" ht="14.1" customHeight="1">
      <c r="A38" s="161">
        <v>3</v>
      </c>
      <c r="B38" s="161" t="s">
        <v>1903</v>
      </c>
    </row>
    <row r="39" spans="1:37" s="161" customFormat="1" ht="14.1" customHeight="1">
      <c r="A39" s="161">
        <v>4</v>
      </c>
      <c r="B39" s="161" t="s">
        <v>1907</v>
      </c>
    </row>
    <row r="40" spans="1:37" s="161" customFormat="1" ht="14.1" customHeight="1">
      <c r="A40" s="161">
        <v>5</v>
      </c>
      <c r="B40" s="161" t="s">
        <v>1904</v>
      </c>
    </row>
    <row r="41" spans="1:37" s="161" customFormat="1" ht="14.1" customHeight="1">
      <c r="A41" s="161">
        <v>6</v>
      </c>
      <c r="B41" s="161" t="s">
        <v>1739</v>
      </c>
    </row>
    <row r="42" spans="1:37" s="161" customFormat="1" ht="14.1" customHeight="1">
      <c r="A42" s="749"/>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row>
    <row r="43" spans="1:37" s="161" customFormat="1" ht="14.1" customHeight="1"/>
    <row r="44" spans="1:37" s="161" customFormat="1" ht="14.1" customHeight="1"/>
    <row r="45" spans="1:37" s="161" customFormat="1" ht="14.1" customHeight="1"/>
  </sheetData>
  <mergeCells count="23">
    <mergeCell ref="A14:A34"/>
    <mergeCell ref="A35:B35"/>
    <mergeCell ref="A4:F4"/>
    <mergeCell ref="Y2:AF2"/>
    <mergeCell ref="AG4:AI12"/>
    <mergeCell ref="A5:A10"/>
    <mergeCell ref="B9:F9"/>
    <mergeCell ref="B10:F10"/>
    <mergeCell ref="D12:F12"/>
    <mergeCell ref="G12:AF12"/>
    <mergeCell ref="U4:V4"/>
    <mergeCell ref="W4:X4"/>
    <mergeCell ref="Y4:Z4"/>
    <mergeCell ref="AA4:AB4"/>
    <mergeCell ref="AC4:AD4"/>
    <mergeCell ref="AE4:AF4"/>
    <mergeCell ref="Q4:R4"/>
    <mergeCell ref="S4:T4"/>
    <mergeCell ref="G4:H4"/>
    <mergeCell ref="I4:J4"/>
    <mergeCell ref="K4:L4"/>
    <mergeCell ref="M4:N4"/>
    <mergeCell ref="O4:P4"/>
  </mergeCells>
  <phoneticPr fontId="2"/>
  <conditionalFormatting sqref="G14:AF33">
    <cfRule type="colorScale" priority="1">
      <colorScale>
        <cfvo type="min"/>
        <cfvo type="max"/>
        <color theme="0" tint="-0.249977111117893"/>
        <color theme="0" tint="-0.249977111117893"/>
      </colorScale>
    </cfRule>
  </conditionalFormatting>
  <pageMargins left="0.51181102362204722" right="0.51181102362204722" top="0.94488188976377963" bottom="0.35433070866141736" header="0.31496062992125984" footer="0.31496062992125984"/>
  <pageSetup paperSize="9" scale="92" fitToHeight="0" orientation="landscape" r:id="rId1"/>
  <headerFooter>
    <oddFooter>&amp;C- 付属資料&amp;P+3 -</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49"/>
  <sheetViews>
    <sheetView workbookViewId="0">
      <selection activeCell="AG17" sqref="AG17"/>
    </sheetView>
  </sheetViews>
  <sheetFormatPr defaultColWidth="0" defaultRowHeight="13.2"/>
  <cols>
    <col min="1" max="38" width="2.6640625" style="40" customWidth="1"/>
    <col min="39" max="240" width="2.6640625" style="40" hidden="1" customWidth="1"/>
    <col min="241" max="16384" width="0" style="40" hidden="1"/>
  </cols>
  <sheetData>
    <row r="1" spans="2:37" ht="13.5" customHeight="1"/>
    <row r="2" spans="2:37" s="3" customFormat="1" ht="20.100000000000001" customHeight="1">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row>
    <row r="3" spans="2:37" s="3" customFormat="1" ht="20.100000000000001" customHeight="1"/>
    <row r="4" spans="2:37" s="4" customFormat="1" ht="26.1" customHeight="1">
      <c r="B4" s="961"/>
      <c r="C4" s="2442" t="s">
        <v>1925</v>
      </c>
      <c r="D4" s="3058"/>
      <c r="E4" s="3058"/>
      <c r="F4" s="3058"/>
      <c r="G4" s="3058"/>
      <c r="H4" s="3058"/>
      <c r="I4" s="3058"/>
      <c r="J4" s="3058"/>
      <c r="K4" s="3058"/>
      <c r="L4" s="3058"/>
      <c r="M4" s="3058"/>
      <c r="N4" s="3058"/>
      <c r="O4" s="3058"/>
      <c r="P4" s="3058"/>
      <c r="Q4" s="3058"/>
      <c r="R4" s="3058"/>
      <c r="S4" s="3058"/>
      <c r="T4" s="3058"/>
      <c r="U4" s="3058"/>
      <c r="V4" s="3058"/>
      <c r="W4" s="3058"/>
      <c r="X4" s="3058"/>
      <c r="Y4" s="3058"/>
      <c r="Z4" s="3058"/>
      <c r="AA4" s="3058"/>
      <c r="AB4" s="3058"/>
      <c r="AC4" s="3058"/>
      <c r="AD4" s="3059"/>
      <c r="AE4" s="3060" t="s">
        <v>1926</v>
      </c>
      <c r="AF4" s="3061"/>
      <c r="AG4" s="3061"/>
      <c r="AH4" s="3061"/>
      <c r="AI4" s="3061"/>
      <c r="AJ4" s="3061"/>
      <c r="AK4" s="3062"/>
    </row>
    <row r="5" spans="2:37" s="4" customFormat="1" ht="20.100000000000001" customHeight="1">
      <c r="B5" s="3063" t="s">
        <v>1927</v>
      </c>
      <c r="C5" s="1899" t="s">
        <v>1928</v>
      </c>
      <c r="D5" s="1900"/>
      <c r="E5" s="1900"/>
      <c r="F5" s="1900"/>
      <c r="G5" s="1900"/>
      <c r="H5" s="1900"/>
      <c r="I5" s="1900"/>
      <c r="J5" s="1900"/>
      <c r="K5" s="1900"/>
      <c r="L5" s="1900"/>
      <c r="M5" s="1900"/>
      <c r="N5" s="1900"/>
      <c r="O5" s="1900"/>
      <c r="P5" s="1900"/>
      <c r="Q5" s="1900"/>
      <c r="R5" s="1900"/>
      <c r="S5" s="1900"/>
      <c r="T5" s="1901"/>
      <c r="U5" s="2445" t="s">
        <v>1929</v>
      </c>
      <c r="V5" s="2445"/>
      <c r="W5" s="2445"/>
      <c r="X5" s="2445"/>
      <c r="Y5" s="2445"/>
      <c r="Z5" s="2445"/>
      <c r="AA5" s="2445"/>
      <c r="AB5" s="2445"/>
      <c r="AC5" s="2445"/>
      <c r="AD5" s="2445"/>
      <c r="AE5" s="1899" t="s">
        <v>1930</v>
      </c>
      <c r="AF5" s="1900"/>
      <c r="AG5" s="1900"/>
      <c r="AH5" s="1900"/>
      <c r="AI5" s="3066"/>
      <c r="AJ5" s="3068" t="s">
        <v>1931</v>
      </c>
      <c r="AK5" s="3069"/>
    </row>
    <row r="6" spans="2:37" s="4" customFormat="1" ht="20.100000000000001" customHeight="1">
      <c r="B6" s="3064"/>
      <c r="C6" s="1902"/>
      <c r="D6" s="1903"/>
      <c r="E6" s="1903"/>
      <c r="F6" s="1903"/>
      <c r="G6" s="1903"/>
      <c r="H6" s="1903"/>
      <c r="I6" s="1903"/>
      <c r="J6" s="1903"/>
      <c r="K6" s="1903"/>
      <c r="L6" s="1903"/>
      <c r="M6" s="1903"/>
      <c r="N6" s="1903"/>
      <c r="O6" s="1903"/>
      <c r="P6" s="1903"/>
      <c r="Q6" s="1903"/>
      <c r="R6" s="1903"/>
      <c r="S6" s="1903"/>
      <c r="T6" s="1904"/>
      <c r="U6" s="2445"/>
      <c r="V6" s="2445"/>
      <c r="W6" s="2445"/>
      <c r="X6" s="2445"/>
      <c r="Y6" s="2445"/>
      <c r="Z6" s="2445"/>
      <c r="AA6" s="2445"/>
      <c r="AB6" s="2445"/>
      <c r="AC6" s="2445"/>
      <c r="AD6" s="2445"/>
      <c r="AE6" s="1902"/>
      <c r="AF6" s="1903"/>
      <c r="AG6" s="1903"/>
      <c r="AH6" s="1903"/>
      <c r="AI6" s="3067"/>
      <c r="AJ6" s="3070"/>
      <c r="AK6" s="3071"/>
    </row>
    <row r="7" spans="2:37" s="4" customFormat="1" ht="20.100000000000001" customHeight="1">
      <c r="B7" s="3065"/>
      <c r="C7" s="1905"/>
      <c r="D7" s="1906"/>
      <c r="E7" s="1906"/>
      <c r="F7" s="1906"/>
      <c r="G7" s="1906"/>
      <c r="H7" s="1906"/>
      <c r="I7" s="1906"/>
      <c r="J7" s="1906"/>
      <c r="K7" s="1906"/>
      <c r="L7" s="1906"/>
      <c r="M7" s="1906"/>
      <c r="N7" s="1906"/>
      <c r="O7" s="1906"/>
      <c r="P7" s="1906"/>
      <c r="Q7" s="1906"/>
      <c r="R7" s="1906"/>
      <c r="S7" s="1906"/>
      <c r="T7" s="1907"/>
      <c r="U7" s="2445"/>
      <c r="V7" s="2445"/>
      <c r="W7" s="2445"/>
      <c r="X7" s="2445"/>
      <c r="Y7" s="2445"/>
      <c r="Z7" s="2445"/>
      <c r="AA7" s="2445"/>
      <c r="AB7" s="2445"/>
      <c r="AC7" s="2445"/>
      <c r="AD7" s="2445"/>
      <c r="AE7" s="1902"/>
      <c r="AF7" s="1903"/>
      <c r="AG7" s="1903"/>
      <c r="AH7" s="1903"/>
      <c r="AI7" s="3067"/>
      <c r="AJ7" s="3070"/>
      <c r="AK7" s="3071"/>
    </row>
    <row r="8" spans="2:37" s="4" customFormat="1" ht="15.9" customHeight="1">
      <c r="B8" s="3072" t="s">
        <v>1932</v>
      </c>
      <c r="C8" s="1899" t="s">
        <v>1933</v>
      </c>
      <c r="D8" s="1900"/>
      <c r="E8" s="1900"/>
      <c r="F8" s="1900"/>
      <c r="G8" s="1900"/>
      <c r="H8" s="1900"/>
      <c r="I8" s="1900"/>
      <c r="J8" s="1900"/>
      <c r="K8" s="1900"/>
      <c r="L8" s="1900"/>
      <c r="M8" s="3073" t="s">
        <v>1934</v>
      </c>
      <c r="N8" s="1780"/>
      <c r="O8" s="1780"/>
      <c r="P8" s="3074"/>
      <c r="Q8" s="3077" t="s">
        <v>1935</v>
      </c>
      <c r="R8" s="1900"/>
      <c r="S8" s="1900"/>
      <c r="T8" s="1901"/>
      <c r="U8" s="1158" t="s">
        <v>1936</v>
      </c>
      <c r="V8" s="1159"/>
      <c r="W8" s="1159"/>
      <c r="X8" s="1159"/>
      <c r="Y8" s="1159"/>
      <c r="Z8" s="1159"/>
      <c r="AA8" s="1159"/>
      <c r="AB8" s="1159"/>
      <c r="AC8" s="1159"/>
      <c r="AD8" s="1160"/>
      <c r="AE8" s="1902"/>
      <c r="AF8" s="1903"/>
      <c r="AG8" s="1903"/>
      <c r="AH8" s="1903"/>
      <c r="AI8" s="3067"/>
      <c r="AJ8" s="3070"/>
      <c r="AK8" s="3071"/>
    </row>
    <row r="9" spans="2:37" s="4" customFormat="1" ht="15.9" customHeight="1">
      <c r="B9" s="3072"/>
      <c r="C9" s="1902"/>
      <c r="D9" s="1903"/>
      <c r="E9" s="1903"/>
      <c r="F9" s="1903"/>
      <c r="G9" s="1903"/>
      <c r="H9" s="1903"/>
      <c r="I9" s="1903"/>
      <c r="J9" s="1903"/>
      <c r="K9" s="1903"/>
      <c r="L9" s="1903"/>
      <c r="M9" s="3075"/>
      <c r="N9" s="1523"/>
      <c r="O9" s="1523"/>
      <c r="P9" s="3076"/>
      <c r="Q9" s="3078"/>
      <c r="R9" s="1903"/>
      <c r="S9" s="1903"/>
      <c r="T9" s="1904"/>
      <c r="U9" s="2368"/>
      <c r="V9" s="2369"/>
      <c r="W9" s="2369"/>
      <c r="X9" s="2369"/>
      <c r="Y9" s="2369"/>
      <c r="Z9" s="2369"/>
      <c r="AA9" s="2369"/>
      <c r="AB9" s="2369"/>
      <c r="AC9" s="2369"/>
      <c r="AD9" s="2370"/>
      <c r="AE9" s="1902"/>
      <c r="AF9" s="1903"/>
      <c r="AG9" s="1903"/>
      <c r="AH9" s="1903"/>
      <c r="AI9" s="3067"/>
      <c r="AJ9" s="3070"/>
      <c r="AK9" s="3071"/>
    </row>
    <row r="10" spans="2:37" s="4" customFormat="1" ht="20.100000000000001" customHeight="1">
      <c r="B10" s="3072"/>
      <c r="C10" s="962"/>
      <c r="D10" s="1792" t="s">
        <v>1937</v>
      </c>
      <c r="E10" s="3079" t="s">
        <v>1938</v>
      </c>
      <c r="F10" s="3080"/>
      <c r="G10" s="3080"/>
      <c r="H10" s="3080"/>
      <c r="I10" s="3080"/>
      <c r="J10" s="3081"/>
      <c r="K10" s="1507" t="s">
        <v>1939</v>
      </c>
      <c r="L10" s="14"/>
      <c r="M10" s="3075"/>
      <c r="N10" s="1523"/>
      <c r="O10" s="1523"/>
      <c r="P10" s="3076"/>
      <c r="Q10" s="3078"/>
      <c r="R10" s="1903"/>
      <c r="S10" s="1903"/>
      <c r="T10" s="1904"/>
      <c r="U10" s="3082" t="s">
        <v>1940</v>
      </c>
      <c r="V10" s="3083"/>
      <c r="W10" s="3083"/>
      <c r="X10" s="3083"/>
      <c r="Y10" s="3084"/>
      <c r="Z10" s="3085" t="s">
        <v>1941</v>
      </c>
      <c r="AA10" s="3083"/>
      <c r="AB10" s="3083"/>
      <c r="AC10" s="3083"/>
      <c r="AD10" s="3086"/>
      <c r="AE10" s="1902"/>
      <c r="AF10" s="1903"/>
      <c r="AG10" s="1903"/>
      <c r="AH10" s="1903"/>
      <c r="AI10" s="3067"/>
      <c r="AJ10" s="3070"/>
      <c r="AK10" s="3071"/>
    </row>
    <row r="11" spans="2:37" s="4" customFormat="1" ht="20.100000000000001" customHeight="1">
      <c r="B11" s="3072"/>
      <c r="C11" s="962"/>
      <c r="D11" s="1793"/>
      <c r="E11" s="3079" t="s">
        <v>1942</v>
      </c>
      <c r="F11" s="3080"/>
      <c r="G11" s="3080"/>
      <c r="H11" s="3080"/>
      <c r="I11" s="3080"/>
      <c r="J11" s="3081"/>
      <c r="K11" s="1790"/>
      <c r="L11" s="14"/>
      <c r="M11" s="3075"/>
      <c r="N11" s="1523"/>
      <c r="O11" s="1523"/>
      <c r="P11" s="3076"/>
      <c r="Q11" s="3078"/>
      <c r="R11" s="1903"/>
      <c r="S11" s="1903"/>
      <c r="T11" s="1904"/>
      <c r="U11" s="2372"/>
      <c r="V11" s="1523"/>
      <c r="W11" s="1523"/>
      <c r="X11" s="1523"/>
      <c r="Y11" s="3076"/>
      <c r="Z11" s="3075"/>
      <c r="AA11" s="1523"/>
      <c r="AB11" s="1523"/>
      <c r="AC11" s="1523"/>
      <c r="AD11" s="3029"/>
      <c r="AE11" s="1902"/>
      <c r="AF11" s="1903"/>
      <c r="AG11" s="1903"/>
      <c r="AH11" s="1903"/>
      <c r="AI11" s="3067"/>
      <c r="AJ11" s="3070"/>
      <c r="AK11" s="3071"/>
    </row>
    <row r="12" spans="2:37" s="4" customFormat="1" ht="20.100000000000001" customHeight="1">
      <c r="B12" s="3072"/>
      <c r="C12" s="962"/>
      <c r="D12" s="1793"/>
      <c r="E12" s="3079" t="s">
        <v>1943</v>
      </c>
      <c r="F12" s="3080"/>
      <c r="G12" s="3080"/>
      <c r="H12" s="3080"/>
      <c r="I12" s="3080"/>
      <c r="J12" s="3081"/>
      <c r="K12" s="1790"/>
      <c r="L12" s="14"/>
      <c r="M12" s="3075"/>
      <c r="N12" s="1523"/>
      <c r="O12" s="1523"/>
      <c r="P12" s="1523"/>
      <c r="Q12" s="963"/>
      <c r="R12" s="964"/>
      <c r="S12" s="964"/>
      <c r="T12" s="965"/>
      <c r="U12" s="1523"/>
      <c r="V12" s="1523"/>
      <c r="W12" s="1523"/>
      <c r="X12" s="1523"/>
      <c r="Y12" s="3076"/>
      <c r="Z12" s="3075"/>
      <c r="AA12" s="1523"/>
      <c r="AB12" s="1523"/>
      <c r="AC12" s="1523"/>
      <c r="AD12" s="3029"/>
      <c r="AE12" s="1902"/>
      <c r="AF12" s="1903"/>
      <c r="AG12" s="1903"/>
      <c r="AH12" s="1903"/>
      <c r="AI12" s="1903"/>
      <c r="AJ12" s="3070" t="s">
        <v>1944</v>
      </c>
      <c r="AK12" s="3071"/>
    </row>
    <row r="13" spans="2:37" s="4" customFormat="1" ht="20.100000000000001" customHeight="1">
      <c r="B13" s="3072"/>
      <c r="C13" s="962"/>
      <c r="D13" s="1858"/>
      <c r="E13" s="3079" t="s">
        <v>1945</v>
      </c>
      <c r="F13" s="3080"/>
      <c r="G13" s="3080"/>
      <c r="H13" s="3080"/>
      <c r="I13" s="3080"/>
      <c r="J13" s="3081"/>
      <c r="K13" s="1508"/>
      <c r="L13" s="14"/>
      <c r="M13" s="3075" t="s">
        <v>1944</v>
      </c>
      <c r="N13" s="1523"/>
      <c r="O13" s="1523"/>
      <c r="P13" s="1523"/>
      <c r="Q13" s="3075" t="s">
        <v>1944</v>
      </c>
      <c r="R13" s="1523"/>
      <c r="S13" s="1523"/>
      <c r="T13" s="3029"/>
      <c r="U13" s="1523" t="s">
        <v>1946</v>
      </c>
      <c r="V13" s="1523"/>
      <c r="W13" s="1523"/>
      <c r="X13" s="1523"/>
      <c r="Y13" s="3076"/>
      <c r="Z13" s="3075" t="s">
        <v>1946</v>
      </c>
      <c r="AA13" s="1523"/>
      <c r="AB13" s="1523"/>
      <c r="AC13" s="1523"/>
      <c r="AD13" s="3029"/>
      <c r="AE13" s="2372" t="s">
        <v>1947</v>
      </c>
      <c r="AF13" s="1523"/>
      <c r="AG13" s="1523"/>
      <c r="AH13" s="1523"/>
      <c r="AI13" s="1523"/>
      <c r="AJ13" s="3070"/>
      <c r="AK13" s="3071"/>
    </row>
    <row r="14" spans="2:37" s="4" customFormat="1" ht="15.9" customHeight="1">
      <c r="B14" s="3072"/>
      <c r="C14" s="1902" t="s">
        <v>1948</v>
      </c>
      <c r="D14" s="1903"/>
      <c r="E14" s="1903"/>
      <c r="F14" s="1903"/>
      <c r="G14" s="1903"/>
      <c r="H14" s="1903"/>
      <c r="I14" s="1903"/>
      <c r="J14" s="1903"/>
      <c r="K14" s="1903"/>
      <c r="L14" s="1903"/>
      <c r="M14" s="966"/>
      <c r="N14" s="931"/>
      <c r="O14" s="931"/>
      <c r="P14" s="931"/>
      <c r="Q14" s="963"/>
      <c r="R14" s="964"/>
      <c r="S14" s="964"/>
      <c r="T14" s="965"/>
      <c r="U14" s="967"/>
      <c r="V14" s="967"/>
      <c r="W14" s="967"/>
      <c r="X14" s="967"/>
      <c r="Y14" s="968"/>
      <c r="Z14" s="969"/>
      <c r="AA14" s="967"/>
      <c r="AB14" s="967"/>
      <c r="AC14" s="967"/>
      <c r="AD14" s="970"/>
      <c r="AE14" s="927"/>
      <c r="AF14" s="924"/>
      <c r="AG14" s="924"/>
      <c r="AH14" s="924"/>
      <c r="AI14" s="924"/>
      <c r="AJ14" s="3070"/>
      <c r="AK14" s="3071"/>
    </row>
    <row r="15" spans="2:37" s="20" customFormat="1" ht="15.9" customHeight="1">
      <c r="B15" s="3072"/>
      <c r="C15" s="1905"/>
      <c r="D15" s="1906"/>
      <c r="E15" s="1906"/>
      <c r="F15" s="1906"/>
      <c r="G15" s="1906"/>
      <c r="H15" s="1906"/>
      <c r="I15" s="1906"/>
      <c r="J15" s="1906"/>
      <c r="K15" s="1906"/>
      <c r="L15" s="1906"/>
      <c r="M15" s="971"/>
      <c r="N15" s="926"/>
      <c r="O15" s="926"/>
      <c r="P15" s="926"/>
      <c r="Q15" s="972"/>
      <c r="R15" s="973"/>
      <c r="S15" s="973"/>
      <c r="T15" s="974"/>
      <c r="U15" s="925"/>
      <c r="V15" s="925"/>
      <c r="W15" s="925"/>
      <c r="X15" s="925"/>
      <c r="Y15" s="975"/>
      <c r="Z15" s="976"/>
      <c r="AA15" s="925"/>
      <c r="AB15" s="925"/>
      <c r="AC15" s="925"/>
      <c r="AD15" s="977"/>
      <c r="AE15" s="928"/>
      <c r="AF15" s="929"/>
      <c r="AG15" s="929"/>
      <c r="AH15" s="929"/>
      <c r="AI15" s="929"/>
      <c r="AJ15" s="3087"/>
      <c r="AK15" s="3088"/>
    </row>
    <row r="16" spans="2:37" s="35" customFormat="1" ht="14.1" customHeight="1">
      <c r="B16" s="55" t="s">
        <v>1949</v>
      </c>
    </row>
    <row r="17" spans="2:37" s="35" customFormat="1" ht="14.1" customHeight="1">
      <c r="B17" s="42" t="s">
        <v>1950</v>
      </c>
    </row>
    <row r="18" spans="2:37" s="35" customFormat="1" ht="14.1" customHeight="1">
      <c r="B18" s="42" t="s">
        <v>1951</v>
      </c>
    </row>
    <row r="19" spans="2:37" s="35" customFormat="1" ht="14.1" customHeight="1">
      <c r="B19" s="3089" t="s">
        <v>1952</v>
      </c>
      <c r="C19" s="3089"/>
      <c r="D19" s="3089"/>
      <c r="E19" s="3089"/>
      <c r="F19" s="3089"/>
      <c r="G19" s="3089"/>
      <c r="H19" s="3089"/>
      <c r="I19" s="3089"/>
      <c r="J19" s="3089"/>
      <c r="K19" s="3089"/>
      <c r="L19" s="3089"/>
      <c r="M19" s="3089"/>
      <c r="N19" s="3089"/>
      <c r="O19" s="3089"/>
      <c r="P19" s="3089"/>
      <c r="Q19" s="3089"/>
      <c r="R19" s="3089"/>
      <c r="S19" s="3089"/>
      <c r="T19" s="3089"/>
      <c r="U19" s="3089"/>
      <c r="V19" s="3089"/>
      <c r="W19" s="3089"/>
      <c r="X19" s="3089"/>
      <c r="Y19" s="3089"/>
      <c r="Z19" s="3089"/>
      <c r="AA19" s="3089"/>
      <c r="AB19" s="3089"/>
      <c r="AC19" s="3089"/>
      <c r="AD19" s="3089"/>
      <c r="AE19" s="3089"/>
      <c r="AF19" s="3089"/>
      <c r="AG19" s="3089"/>
      <c r="AH19" s="3089"/>
      <c r="AI19" s="3089"/>
      <c r="AJ19" s="3089"/>
      <c r="AK19" s="3089"/>
    </row>
    <row r="20" spans="2:37" s="35" customFormat="1" ht="14.1" customHeight="1">
      <c r="B20" s="42" t="s">
        <v>1953</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row>
    <row r="21" spans="2:37" s="35" customFormat="1" ht="14.1" customHeight="1">
      <c r="B21" s="42" t="s">
        <v>1954</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row>
    <row r="22" spans="2:37" s="35" customFormat="1" ht="14.1" customHeight="1">
      <c r="B22" s="42" t="s">
        <v>1955</v>
      </c>
    </row>
    <row r="23" spans="2:37" s="35" customFormat="1" ht="14.1" customHeight="1">
      <c r="B23" s="213" t="s">
        <v>1956</v>
      </c>
    </row>
    <row r="24" spans="2:37" s="35" customFormat="1" ht="14.1" customHeight="1">
      <c r="B24" s="42" t="s">
        <v>1957</v>
      </c>
    </row>
    <row r="25" spans="2:37" s="35" customFormat="1" ht="14.1" customHeight="1">
      <c r="B25" s="213"/>
    </row>
    <row r="26" spans="2:37" s="35" customFormat="1" ht="14.1" customHeight="1">
      <c r="B26" s="42"/>
    </row>
    <row r="27" spans="2:37" s="35" customFormat="1" ht="14.1" customHeight="1">
      <c r="B27" s="42"/>
    </row>
    <row r="28" spans="2:37" s="35" customFormat="1" ht="20.100000000000001" customHeight="1">
      <c r="B28" s="55"/>
    </row>
    <row r="29" spans="2:37" s="20" customFormat="1" ht="20.100000000000001"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2:37" s="3" customFormat="1" ht="20.100000000000001" customHeight="1">
      <c r="B30" s="930"/>
    </row>
    <row r="31" spans="2:37" s="4" customFormat="1" ht="20.100000000000001" customHeight="1">
      <c r="B31" s="3090" t="s">
        <v>1958</v>
      </c>
      <c r="C31" s="3091"/>
      <c r="D31" s="3092"/>
      <c r="E31" s="188" t="s">
        <v>1959</v>
      </c>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90"/>
    </row>
    <row r="32" spans="2:37" s="4" customFormat="1" ht="20.100000000000001" customHeight="1">
      <c r="B32" s="3093"/>
      <c r="C32" s="3094"/>
      <c r="D32" s="3095"/>
      <c r="E32" s="3099" t="s">
        <v>1960</v>
      </c>
      <c r="F32" s="2376"/>
      <c r="G32" s="2376"/>
      <c r="H32" s="3100"/>
      <c r="I32" s="2442" t="s">
        <v>1961</v>
      </c>
      <c r="J32" s="3058"/>
      <c r="K32" s="3058"/>
      <c r="L32" s="3058"/>
      <c r="M32" s="3058"/>
      <c r="N32" s="3058"/>
      <c r="O32" s="3058"/>
      <c r="P32" s="3058"/>
      <c r="Q32" s="3058"/>
      <c r="R32" s="3058"/>
      <c r="S32" s="3058"/>
      <c r="T32" s="3058"/>
      <c r="U32" s="3058"/>
      <c r="V32" s="3058"/>
      <c r="W32" s="3058"/>
      <c r="X32" s="3058"/>
      <c r="Y32" s="3058"/>
      <c r="Z32" s="3058"/>
      <c r="AA32" s="3058"/>
      <c r="AB32" s="3058"/>
      <c r="AC32" s="3058"/>
      <c r="AD32" s="3058"/>
      <c r="AE32" s="3058"/>
      <c r="AF32" s="3058"/>
      <c r="AG32" s="3059"/>
      <c r="AH32" s="3099" t="s">
        <v>1960</v>
      </c>
      <c r="AI32" s="2376"/>
      <c r="AJ32" s="2376"/>
      <c r="AK32" s="3100"/>
    </row>
    <row r="33" spans="2:37" s="4" customFormat="1" ht="20.100000000000001" customHeight="1">
      <c r="B33" s="3096"/>
      <c r="C33" s="3097"/>
      <c r="D33" s="3098"/>
      <c r="E33" s="2438"/>
      <c r="F33" s="2374"/>
      <c r="G33" s="2374"/>
      <c r="H33" s="2374"/>
      <c r="I33" s="2442" t="s">
        <v>1962</v>
      </c>
      <c r="J33" s="3058"/>
      <c r="K33" s="3058"/>
      <c r="L33" s="3058"/>
      <c r="M33" s="3059"/>
      <c r="N33" s="2442" t="s">
        <v>1963</v>
      </c>
      <c r="O33" s="3058"/>
      <c r="P33" s="3058"/>
      <c r="Q33" s="3058"/>
      <c r="R33" s="3058"/>
      <c r="S33" s="3058"/>
      <c r="T33" s="3058"/>
      <c r="U33" s="3058"/>
      <c r="V33" s="3058"/>
      <c r="W33" s="3058"/>
      <c r="X33" s="3058"/>
      <c r="Y33" s="3058"/>
      <c r="Z33" s="3058"/>
      <c r="AA33" s="3058"/>
      <c r="AB33" s="3059"/>
      <c r="AC33" s="188" t="s">
        <v>1962</v>
      </c>
      <c r="AD33" s="189"/>
      <c r="AE33" s="189"/>
      <c r="AF33" s="189"/>
      <c r="AG33" s="190"/>
      <c r="AH33" s="2374"/>
      <c r="AI33" s="2374"/>
      <c r="AJ33" s="2374"/>
      <c r="AK33" s="2439"/>
    </row>
    <row r="34" spans="2:37" s="4" customFormat="1" ht="20.100000000000001" customHeight="1">
      <c r="B34" s="1158" t="s">
        <v>1964</v>
      </c>
      <c r="C34" s="1159"/>
      <c r="D34" s="1160"/>
      <c r="E34" s="3063" t="s">
        <v>1965</v>
      </c>
      <c r="F34" s="1159"/>
      <c r="G34" s="1159"/>
      <c r="H34" s="1160"/>
      <c r="I34" s="3063" t="s">
        <v>1965</v>
      </c>
      <c r="J34" s="3101"/>
      <c r="K34" s="3101"/>
      <c r="L34" s="3101"/>
      <c r="M34" s="3103"/>
      <c r="N34" s="3063" t="s">
        <v>1966</v>
      </c>
      <c r="O34" s="1159" t="s">
        <v>1967</v>
      </c>
      <c r="P34" s="1159"/>
      <c r="Q34" s="1159"/>
      <c r="R34" s="1159"/>
      <c r="S34" s="1159"/>
      <c r="T34" s="1159"/>
      <c r="U34" s="1159"/>
      <c r="V34" s="1159"/>
      <c r="W34" s="1159"/>
      <c r="X34" s="1159"/>
      <c r="Y34" s="1159"/>
      <c r="Z34" s="1159"/>
      <c r="AA34" s="1159"/>
      <c r="AB34" s="3103" t="s">
        <v>1968</v>
      </c>
      <c r="AC34" s="3063"/>
      <c r="AD34" s="1159"/>
      <c r="AE34" s="1159"/>
      <c r="AF34" s="1159"/>
      <c r="AG34" s="3103" t="s">
        <v>1969</v>
      </c>
      <c r="AH34" s="3063"/>
      <c r="AI34" s="1159"/>
      <c r="AJ34" s="1159"/>
      <c r="AK34" s="3103" t="s">
        <v>1969</v>
      </c>
    </row>
    <row r="35" spans="2:37" s="4" customFormat="1" ht="20.100000000000001" customHeight="1">
      <c r="B35" s="1328"/>
      <c r="C35" s="1332"/>
      <c r="D35" s="1653"/>
      <c r="E35" s="3064"/>
      <c r="F35" s="1332"/>
      <c r="G35" s="1332"/>
      <c r="H35" s="1653"/>
      <c r="I35" s="3064"/>
      <c r="J35" s="3102"/>
      <c r="K35" s="3102"/>
      <c r="L35" s="3102"/>
      <c r="M35" s="3104"/>
      <c r="N35" s="3064"/>
      <c r="O35" s="1332"/>
      <c r="P35" s="1332"/>
      <c r="Q35" s="1332"/>
      <c r="R35" s="1332"/>
      <c r="S35" s="1332"/>
      <c r="T35" s="1332"/>
      <c r="U35" s="1332"/>
      <c r="V35" s="1332"/>
      <c r="W35" s="1332"/>
      <c r="X35" s="1332"/>
      <c r="Y35" s="1332"/>
      <c r="Z35" s="1332"/>
      <c r="AA35" s="1332"/>
      <c r="AB35" s="3104"/>
      <c r="AC35" s="3064"/>
      <c r="AD35" s="1332"/>
      <c r="AE35" s="1332"/>
      <c r="AF35" s="1332"/>
      <c r="AG35" s="3104"/>
      <c r="AH35" s="3064"/>
      <c r="AI35" s="1332"/>
      <c r="AJ35" s="1332"/>
      <c r="AK35" s="3104"/>
    </row>
    <row r="36" spans="2:37" s="4" customFormat="1" ht="20.100000000000001" customHeight="1">
      <c r="B36" s="1326"/>
      <c r="C36" s="1327"/>
      <c r="D36" s="1355"/>
      <c r="E36" s="3064"/>
      <c r="F36" s="1327"/>
      <c r="G36" s="1327"/>
      <c r="H36" s="1355"/>
      <c r="I36" s="3064"/>
      <c r="J36" s="3102"/>
      <c r="K36" s="3102"/>
      <c r="L36" s="3102"/>
      <c r="M36" s="3104"/>
      <c r="N36" s="3065"/>
      <c r="O36" s="1327"/>
      <c r="P36" s="1327"/>
      <c r="Q36" s="1327"/>
      <c r="R36" s="1327"/>
      <c r="S36" s="1327"/>
      <c r="T36" s="1327"/>
      <c r="U36" s="1327"/>
      <c r="V36" s="1327"/>
      <c r="W36" s="1327"/>
      <c r="X36" s="1327"/>
      <c r="Y36" s="1327"/>
      <c r="Z36" s="1327"/>
      <c r="AA36" s="1327"/>
      <c r="AB36" s="3112"/>
      <c r="AC36" s="3064"/>
      <c r="AD36" s="1327"/>
      <c r="AE36" s="1327"/>
      <c r="AF36" s="1327"/>
      <c r="AG36" s="3104"/>
      <c r="AH36" s="3064"/>
      <c r="AI36" s="1327"/>
      <c r="AJ36" s="1327"/>
      <c r="AK36" s="3104"/>
    </row>
    <row r="37" spans="2:37" s="4" customFormat="1" ht="20.100000000000001" customHeight="1">
      <c r="B37" s="3105" t="s">
        <v>1970</v>
      </c>
      <c r="C37" s="3106"/>
      <c r="D37" s="1662" t="s">
        <v>1971</v>
      </c>
      <c r="E37" s="1996" t="s">
        <v>1972</v>
      </c>
      <c r="F37" s="1997"/>
      <c r="G37" s="1997"/>
      <c r="H37" s="1998"/>
      <c r="I37" s="1996" t="s">
        <v>1973</v>
      </c>
      <c r="J37" s="1997"/>
      <c r="K37" s="1997"/>
      <c r="L37" s="1997"/>
      <c r="M37" s="1998"/>
      <c r="N37" s="1996" t="s">
        <v>1974</v>
      </c>
      <c r="O37" s="1997"/>
      <c r="P37" s="1997"/>
      <c r="Q37" s="1997"/>
      <c r="R37" s="1997"/>
      <c r="S37" s="1997"/>
      <c r="T37" s="1997"/>
      <c r="U37" s="1997"/>
      <c r="V37" s="1997"/>
      <c r="W37" s="1997"/>
      <c r="X37" s="1997"/>
      <c r="Y37" s="1997"/>
      <c r="Z37" s="1997"/>
      <c r="AA37" s="1997"/>
      <c r="AB37" s="1998"/>
      <c r="AC37" s="1996" t="s">
        <v>1975</v>
      </c>
      <c r="AD37" s="1997"/>
      <c r="AE37" s="1997"/>
      <c r="AF37" s="1997"/>
      <c r="AG37" s="1998"/>
      <c r="AH37" s="1996" t="s">
        <v>1972</v>
      </c>
      <c r="AI37" s="1997"/>
      <c r="AJ37" s="1997"/>
      <c r="AK37" s="1998"/>
    </row>
    <row r="38" spans="2:37" s="4" customFormat="1" ht="20.100000000000001" customHeight="1">
      <c r="B38" s="3107"/>
      <c r="C38" s="3108"/>
      <c r="D38" s="3111"/>
      <c r="E38" s="1999"/>
      <c r="F38" s="2000"/>
      <c r="G38" s="2000"/>
      <c r="H38" s="2001"/>
      <c r="I38" s="1999"/>
      <c r="J38" s="2000"/>
      <c r="K38" s="2000"/>
      <c r="L38" s="2000"/>
      <c r="M38" s="2001"/>
      <c r="N38" s="1999"/>
      <c r="O38" s="2000"/>
      <c r="P38" s="2000"/>
      <c r="Q38" s="2000"/>
      <c r="R38" s="2000"/>
      <c r="S38" s="2000"/>
      <c r="T38" s="2000"/>
      <c r="U38" s="2000"/>
      <c r="V38" s="2000"/>
      <c r="W38" s="2000"/>
      <c r="X38" s="2000"/>
      <c r="Y38" s="2000"/>
      <c r="Z38" s="2000"/>
      <c r="AA38" s="2000"/>
      <c r="AB38" s="2001"/>
      <c r="AC38" s="1999"/>
      <c r="AD38" s="2000"/>
      <c r="AE38" s="2000"/>
      <c r="AF38" s="2000"/>
      <c r="AG38" s="2001"/>
      <c r="AH38" s="1999"/>
      <c r="AI38" s="2000"/>
      <c r="AJ38" s="2000"/>
      <c r="AK38" s="2001"/>
    </row>
    <row r="39" spans="2:37" s="4" customFormat="1" ht="20.100000000000001" customHeight="1">
      <c r="B39" s="3107"/>
      <c r="C39" s="3108"/>
      <c r="D39" s="3111"/>
      <c r="E39" s="1999"/>
      <c r="F39" s="2000"/>
      <c r="G39" s="2000"/>
      <c r="H39" s="2001"/>
      <c r="I39" s="1999"/>
      <c r="J39" s="2000"/>
      <c r="K39" s="2000"/>
      <c r="L39" s="2000"/>
      <c r="M39" s="2001"/>
      <c r="N39" s="1999"/>
      <c r="O39" s="2000"/>
      <c r="P39" s="2000"/>
      <c r="Q39" s="2000"/>
      <c r="R39" s="2000"/>
      <c r="S39" s="2000"/>
      <c r="T39" s="2000"/>
      <c r="U39" s="2000"/>
      <c r="V39" s="2000"/>
      <c r="W39" s="2000"/>
      <c r="X39" s="2000"/>
      <c r="Y39" s="2000"/>
      <c r="Z39" s="2000"/>
      <c r="AA39" s="2000"/>
      <c r="AB39" s="2001"/>
      <c r="AC39" s="1999"/>
      <c r="AD39" s="2000"/>
      <c r="AE39" s="2000"/>
      <c r="AF39" s="2000"/>
      <c r="AG39" s="2001"/>
      <c r="AH39" s="1999"/>
      <c r="AI39" s="2000"/>
      <c r="AJ39" s="2000"/>
      <c r="AK39" s="2001"/>
    </row>
    <row r="40" spans="2:37" s="4" customFormat="1" ht="20.100000000000001" customHeight="1">
      <c r="B40" s="3107"/>
      <c r="C40" s="3108"/>
      <c r="D40" s="3111"/>
      <c r="E40" s="1999"/>
      <c r="F40" s="2000"/>
      <c r="G40" s="2000"/>
      <c r="H40" s="2001"/>
      <c r="I40" s="1999"/>
      <c r="J40" s="2000"/>
      <c r="K40" s="2000"/>
      <c r="L40" s="2000"/>
      <c r="M40" s="2001"/>
      <c r="N40" s="1999"/>
      <c r="O40" s="2000"/>
      <c r="P40" s="2000"/>
      <c r="Q40" s="2000"/>
      <c r="R40" s="2000"/>
      <c r="S40" s="2000"/>
      <c r="T40" s="2000"/>
      <c r="U40" s="2000"/>
      <c r="V40" s="2000"/>
      <c r="W40" s="2000"/>
      <c r="X40" s="2000"/>
      <c r="Y40" s="2000"/>
      <c r="Z40" s="2000"/>
      <c r="AA40" s="2000"/>
      <c r="AB40" s="2001"/>
      <c r="AC40" s="1999"/>
      <c r="AD40" s="2000"/>
      <c r="AE40" s="2000"/>
      <c r="AF40" s="2000"/>
      <c r="AG40" s="2001"/>
      <c r="AH40" s="1999"/>
      <c r="AI40" s="2000"/>
      <c r="AJ40" s="2000"/>
      <c r="AK40" s="2001"/>
    </row>
    <row r="41" spans="2:37" s="4" customFormat="1" ht="20.100000000000001" customHeight="1">
      <c r="B41" s="3107"/>
      <c r="C41" s="3108"/>
      <c r="D41" s="3111"/>
      <c r="E41" s="3114" t="s">
        <v>1976</v>
      </c>
      <c r="F41" s="3115"/>
      <c r="G41" s="3115"/>
      <c r="H41" s="3116"/>
      <c r="I41" s="3114" t="s">
        <v>1977</v>
      </c>
      <c r="J41" s="3115"/>
      <c r="K41" s="3115"/>
      <c r="L41" s="3115"/>
      <c r="M41" s="3116"/>
      <c r="N41" s="3114" t="s">
        <v>1978</v>
      </c>
      <c r="O41" s="3115"/>
      <c r="P41" s="3115"/>
      <c r="Q41" s="3115"/>
      <c r="R41" s="3115"/>
      <c r="S41" s="3115"/>
      <c r="T41" s="3115"/>
      <c r="U41" s="3115"/>
      <c r="V41" s="3115"/>
      <c r="W41" s="3115"/>
      <c r="X41" s="3115"/>
      <c r="Y41" s="3115"/>
      <c r="Z41" s="3115"/>
      <c r="AA41" s="3115"/>
      <c r="AB41" s="3116"/>
      <c r="AC41" s="3114" t="s">
        <v>1977</v>
      </c>
      <c r="AD41" s="3115"/>
      <c r="AE41" s="3115"/>
      <c r="AF41" s="3115"/>
      <c r="AG41" s="3116"/>
      <c r="AH41" s="3114" t="s">
        <v>1976</v>
      </c>
      <c r="AI41" s="3115"/>
      <c r="AJ41" s="3115"/>
      <c r="AK41" s="3116"/>
    </row>
    <row r="42" spans="2:37" s="4" customFormat="1" ht="20.100000000000001" customHeight="1">
      <c r="B42" s="3107"/>
      <c r="C42" s="3108"/>
      <c r="D42" s="3111"/>
      <c r="E42" s="1999"/>
      <c r="F42" s="2000"/>
      <c r="G42" s="2000"/>
      <c r="H42" s="2001"/>
      <c r="I42" s="1999"/>
      <c r="J42" s="2000"/>
      <c r="K42" s="2000"/>
      <c r="L42" s="2000"/>
      <c r="M42" s="2001"/>
      <c r="N42" s="1999"/>
      <c r="O42" s="2000"/>
      <c r="P42" s="2000"/>
      <c r="Q42" s="2000"/>
      <c r="R42" s="2000"/>
      <c r="S42" s="2000"/>
      <c r="T42" s="2000"/>
      <c r="U42" s="2000"/>
      <c r="V42" s="2000"/>
      <c r="W42" s="2000"/>
      <c r="X42" s="2000"/>
      <c r="Y42" s="2000"/>
      <c r="Z42" s="2000"/>
      <c r="AA42" s="2000"/>
      <c r="AB42" s="2001"/>
      <c r="AC42" s="1999"/>
      <c r="AD42" s="2000"/>
      <c r="AE42" s="2000"/>
      <c r="AF42" s="2000"/>
      <c r="AG42" s="2001"/>
      <c r="AH42" s="1999"/>
      <c r="AI42" s="2000"/>
      <c r="AJ42" s="2000"/>
      <c r="AK42" s="2001"/>
    </row>
    <row r="43" spans="2:37" s="4" customFormat="1" ht="20.100000000000001" customHeight="1">
      <c r="B43" s="3109"/>
      <c r="C43" s="3110"/>
      <c r="D43" s="1663"/>
      <c r="E43" s="2002"/>
      <c r="F43" s="2003"/>
      <c r="G43" s="2003"/>
      <c r="H43" s="2004"/>
      <c r="I43" s="2002"/>
      <c r="J43" s="2003"/>
      <c r="K43" s="2003"/>
      <c r="L43" s="2003"/>
      <c r="M43" s="2004"/>
      <c r="N43" s="2002"/>
      <c r="O43" s="2003"/>
      <c r="P43" s="2003"/>
      <c r="Q43" s="2003"/>
      <c r="R43" s="2003"/>
      <c r="S43" s="2003"/>
      <c r="T43" s="2003"/>
      <c r="U43" s="2003"/>
      <c r="V43" s="2003"/>
      <c r="W43" s="2003"/>
      <c r="X43" s="2003"/>
      <c r="Y43" s="2003"/>
      <c r="Z43" s="2003"/>
      <c r="AA43" s="2003"/>
      <c r="AB43" s="2004"/>
      <c r="AC43" s="2002"/>
      <c r="AD43" s="2003"/>
      <c r="AE43" s="2003"/>
      <c r="AF43" s="2003"/>
      <c r="AG43" s="2004"/>
      <c r="AH43" s="2002"/>
      <c r="AI43" s="2003"/>
      <c r="AJ43" s="2003"/>
      <c r="AK43" s="2004"/>
    </row>
    <row r="44" spans="2:37" s="35" customFormat="1" ht="14.1" customHeight="1">
      <c r="B44" s="55" t="s">
        <v>1979</v>
      </c>
    </row>
    <row r="45" spans="2:37" s="35" customFormat="1" ht="14.1" customHeight="1">
      <c r="B45" s="55" t="s">
        <v>1980</v>
      </c>
    </row>
    <row r="46" spans="2:37" s="35" customFormat="1" ht="14.1" customHeight="1">
      <c r="B46" s="55" t="s">
        <v>1981</v>
      </c>
    </row>
    <row r="47" spans="2:37" s="35" customFormat="1" ht="14.1" customHeight="1">
      <c r="B47" s="978" t="s">
        <v>1982</v>
      </c>
    </row>
    <row r="49" spans="1:37" s="35" customFormat="1" ht="14.1" customHeight="1">
      <c r="A49" s="3113" t="s">
        <v>1983</v>
      </c>
      <c r="B49" s="3113"/>
      <c r="C49" s="3113"/>
      <c r="D49" s="3113"/>
      <c r="E49" s="3113"/>
      <c r="F49" s="3113"/>
      <c r="G49" s="3113"/>
      <c r="H49" s="3113"/>
      <c r="I49" s="3113"/>
      <c r="J49" s="3113"/>
      <c r="K49" s="3113"/>
      <c r="L49" s="3113"/>
      <c r="M49" s="3113"/>
      <c r="N49" s="3113"/>
      <c r="O49" s="3113"/>
      <c r="P49" s="3113"/>
      <c r="Q49" s="3113"/>
      <c r="R49" s="3113"/>
      <c r="S49" s="3113"/>
      <c r="T49" s="3113"/>
      <c r="U49" s="3113"/>
      <c r="V49" s="3113"/>
      <c r="W49" s="3113"/>
      <c r="X49" s="3113"/>
      <c r="Y49" s="3113"/>
      <c r="Z49" s="3113"/>
      <c r="AA49" s="3113"/>
      <c r="AB49" s="3113"/>
      <c r="AC49" s="3113"/>
      <c r="AD49" s="3113"/>
      <c r="AE49" s="3113"/>
      <c r="AF49" s="3113"/>
      <c r="AG49" s="3113"/>
      <c r="AH49" s="3113"/>
      <c r="AI49" s="3113"/>
      <c r="AJ49" s="3113"/>
      <c r="AK49" s="3113"/>
    </row>
  </sheetData>
  <mergeCells count="69">
    <mergeCell ref="A49:AK49"/>
    <mergeCell ref="AH37:AK40"/>
    <mergeCell ref="E41:H43"/>
    <mergeCell ref="I41:M43"/>
    <mergeCell ref="N41:AB43"/>
    <mergeCell ref="AC41:AG43"/>
    <mergeCell ref="AH41:AK43"/>
    <mergeCell ref="AH34:AH36"/>
    <mergeCell ref="AI34:AI36"/>
    <mergeCell ref="AJ34:AJ36"/>
    <mergeCell ref="AK34:AK36"/>
    <mergeCell ref="B37:C43"/>
    <mergeCell ref="D37:D43"/>
    <mergeCell ref="E37:H40"/>
    <mergeCell ref="I37:M40"/>
    <mergeCell ref="N37:AB40"/>
    <mergeCell ref="AC37:AG40"/>
    <mergeCell ref="AB34:AB36"/>
    <mergeCell ref="AC34:AC36"/>
    <mergeCell ref="AD34:AD36"/>
    <mergeCell ref="AE34:AE36"/>
    <mergeCell ref="AF34:AF36"/>
    <mergeCell ref="AG34:AG36"/>
    <mergeCell ref="O34:AA36"/>
    <mergeCell ref="B34:D36"/>
    <mergeCell ref="E34:E36"/>
    <mergeCell ref="F34:F36"/>
    <mergeCell ref="G34:G36"/>
    <mergeCell ref="H34:H36"/>
    <mergeCell ref="I34:I36"/>
    <mergeCell ref="J34:J36"/>
    <mergeCell ref="K34:K36"/>
    <mergeCell ref="L34:L36"/>
    <mergeCell ref="M34:M36"/>
    <mergeCell ref="N34:N36"/>
    <mergeCell ref="B19:AK19"/>
    <mergeCell ref="B31:D33"/>
    <mergeCell ref="E32:H33"/>
    <mergeCell ref="I32:AG32"/>
    <mergeCell ref="AH32:AK33"/>
    <mergeCell ref="I33:M33"/>
    <mergeCell ref="N33:AB33"/>
    <mergeCell ref="Z10:AD12"/>
    <mergeCell ref="E11:J11"/>
    <mergeCell ref="E12:J12"/>
    <mergeCell ref="AJ12:AK15"/>
    <mergeCell ref="E13:J13"/>
    <mergeCell ref="M13:P13"/>
    <mergeCell ref="Q13:T13"/>
    <mergeCell ref="U13:Y13"/>
    <mergeCell ref="Z13:AD13"/>
    <mergeCell ref="AE13:AI13"/>
    <mergeCell ref="C14:L15"/>
    <mergeCell ref="C4:AD4"/>
    <mergeCell ref="AE4:AK4"/>
    <mergeCell ref="B5:B7"/>
    <mergeCell ref="C5:T7"/>
    <mergeCell ref="U5:AD7"/>
    <mergeCell ref="AE5:AI12"/>
    <mergeCell ref="AJ5:AK11"/>
    <mergeCell ref="B8:B15"/>
    <mergeCell ref="C8:L9"/>
    <mergeCell ref="M8:P12"/>
    <mergeCell ref="Q8:T11"/>
    <mergeCell ref="U8:AD9"/>
    <mergeCell ref="D10:D13"/>
    <mergeCell ref="E10:J10"/>
    <mergeCell ref="K10:K13"/>
    <mergeCell ref="U10:Y12"/>
  </mergeCells>
  <phoneticPr fontId="2"/>
  <pageMargins left="0.70866141732283472" right="0.70866141732283472" top="0.74803149606299213" bottom="0.74803149606299213" header="0.31496062992125984" footer="0.31496062992125984"/>
  <pageSetup paperSize="9" scale="8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AJ36"/>
  <sheetViews>
    <sheetView showGridLines="0" zoomScaleNormal="100" zoomScaleSheetLayoutView="100" workbookViewId="0">
      <selection activeCell="E22" sqref="E22"/>
    </sheetView>
  </sheetViews>
  <sheetFormatPr defaultColWidth="9" defaultRowHeight="12"/>
  <cols>
    <col min="1" max="72" width="2.6640625" style="51" customWidth="1"/>
    <col min="73" max="16384" width="9" style="51"/>
  </cols>
  <sheetData>
    <row r="1" spans="1:36" s="87" customFormat="1" ht="20.100000000000001" customHeight="1">
      <c r="A1" s="1055"/>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c r="AD1" s="1055"/>
      <c r="AE1" s="1055"/>
      <c r="AF1" s="1055"/>
      <c r="AG1" s="1055"/>
      <c r="AH1" s="1055"/>
      <c r="AI1" s="1055"/>
      <c r="AJ1" s="1055"/>
    </row>
    <row r="2" spans="1:36" s="87" customFormat="1" ht="20.100000000000001" customHeight="1">
      <c r="A2" s="1055" t="s">
        <v>854</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c r="AJ2" s="1055"/>
    </row>
    <row r="3" spans="1:36" s="87" customFormat="1" ht="20.100000000000001"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20.100000000000001" customHeight="1">
      <c r="A4" s="88" t="s">
        <v>321</v>
      </c>
      <c r="B4" s="51" t="s">
        <v>247</v>
      </c>
    </row>
    <row r="5" spans="1:36" ht="20.100000000000001" customHeight="1">
      <c r="B5" s="89" t="s">
        <v>248</v>
      </c>
      <c r="D5" s="1056" t="s">
        <v>256</v>
      </c>
      <c r="E5" s="1057"/>
      <c r="F5" s="1057"/>
      <c r="G5" s="1058"/>
      <c r="H5" s="51" t="s">
        <v>533</v>
      </c>
    </row>
    <row r="6" spans="1:36" ht="20.100000000000001" customHeight="1">
      <c r="I6" s="47"/>
    </row>
    <row r="7" spans="1:36" ht="20.100000000000001" customHeight="1">
      <c r="G7" s="51" t="s">
        <v>249</v>
      </c>
    </row>
    <row r="8" spans="1:36" ht="20.100000000000001" customHeight="1"/>
    <row r="9" spans="1:36" ht="20.100000000000001" customHeight="1">
      <c r="D9" s="51" t="s">
        <v>54</v>
      </c>
    </row>
    <row r="10" spans="1:36" ht="20.100000000000001" customHeight="1">
      <c r="U10" s="92" t="s">
        <v>257</v>
      </c>
    </row>
    <row r="11" spans="1:36" ht="20.100000000000001" customHeight="1">
      <c r="U11" s="92" t="s">
        <v>1741</v>
      </c>
    </row>
    <row r="12" spans="1:36" ht="20.100000000000001" customHeight="1">
      <c r="U12" s="92"/>
    </row>
    <row r="13" spans="1:36" ht="20.100000000000001" customHeight="1">
      <c r="B13" s="89" t="s">
        <v>250</v>
      </c>
      <c r="D13" s="1060" t="s">
        <v>402</v>
      </c>
      <c r="E13" s="1061"/>
      <c r="F13" s="1061"/>
      <c r="G13" s="1062"/>
      <c r="H13" s="51" t="s">
        <v>403</v>
      </c>
      <c r="U13" s="92"/>
    </row>
    <row r="14" spans="1:36" ht="20.100000000000001" customHeight="1">
      <c r="B14" s="89"/>
      <c r="U14" s="92"/>
    </row>
    <row r="15" spans="1:36" ht="20.100000000000001" customHeight="1">
      <c r="B15" s="89" t="s">
        <v>323</v>
      </c>
      <c r="D15" s="51" t="s">
        <v>422</v>
      </c>
      <c r="U15" s="91"/>
    </row>
    <row r="16" spans="1:36" ht="20.100000000000001" customHeight="1">
      <c r="U16" s="91"/>
    </row>
    <row r="17" spans="1:36" ht="20.100000000000001" customHeight="1">
      <c r="B17" s="89" t="s">
        <v>400</v>
      </c>
      <c r="D17" s="51" t="s">
        <v>819</v>
      </c>
    </row>
    <row r="18" spans="1:36" ht="20.100000000000001" customHeight="1">
      <c r="D18" s="51" t="s">
        <v>820</v>
      </c>
    </row>
    <row r="19" spans="1:36" ht="20.100000000000001" customHeight="1"/>
    <row r="20" spans="1:36" ht="20.100000000000001" customHeight="1">
      <c r="B20" s="89" t="s">
        <v>401</v>
      </c>
      <c r="D20" s="51" t="s">
        <v>224</v>
      </c>
    </row>
    <row r="21" spans="1:36" ht="20.100000000000001" customHeight="1">
      <c r="B21" s="89"/>
      <c r="D21" s="51" t="s">
        <v>106</v>
      </c>
    </row>
    <row r="22" spans="1:36" ht="20.100000000000001" customHeight="1">
      <c r="B22" s="89"/>
    </row>
    <row r="23" spans="1:36" ht="20.100000000000001" customHeight="1">
      <c r="B23" s="89" t="s">
        <v>534</v>
      </c>
      <c r="D23" s="51" t="s">
        <v>438</v>
      </c>
    </row>
    <row r="24" spans="1:36" ht="20.100000000000001" customHeight="1">
      <c r="B24" s="89"/>
    </row>
    <row r="25" spans="1:36" ht="20.100000000000001" customHeight="1">
      <c r="A25" s="88" t="s">
        <v>322</v>
      </c>
      <c r="B25" s="51" t="s">
        <v>21</v>
      </c>
    </row>
    <row r="26" spans="1:36" ht="20.100000000000001" customHeight="1">
      <c r="B26" s="1072" t="s">
        <v>254</v>
      </c>
      <c r="C26" s="1072"/>
      <c r="D26" s="1072"/>
      <c r="E26" s="1068" t="s">
        <v>255</v>
      </c>
      <c r="F26" s="1068"/>
      <c r="G26" s="1068"/>
      <c r="H26" s="1068"/>
      <c r="I26" s="1068"/>
      <c r="J26" s="1068"/>
      <c r="K26" s="1068"/>
      <c r="L26" s="1068"/>
      <c r="M26" s="1068"/>
      <c r="N26" s="1068"/>
      <c r="O26" s="1068"/>
      <c r="P26" s="1068"/>
      <c r="Q26" s="1068"/>
      <c r="R26" s="1068"/>
      <c r="S26" s="1068"/>
      <c r="T26" s="1068"/>
      <c r="U26" s="1068"/>
      <c r="V26" s="1068"/>
      <c r="W26" s="1068"/>
      <c r="X26" s="1068"/>
      <c r="Y26" s="1068"/>
      <c r="Z26" s="1068"/>
      <c r="AA26" s="1068"/>
      <c r="AB26" s="1068"/>
      <c r="AC26" s="1068"/>
      <c r="AD26" s="1068"/>
      <c r="AE26" s="1068"/>
      <c r="AF26" s="1068"/>
      <c r="AG26" s="1068"/>
      <c r="AH26" s="1068"/>
      <c r="AI26" s="1068"/>
      <c r="AJ26" s="1068"/>
    </row>
    <row r="27" spans="1:36" ht="48.75" customHeight="1">
      <c r="B27" s="1084" t="s">
        <v>590</v>
      </c>
      <c r="C27" s="1085"/>
      <c r="D27" s="1086"/>
      <c r="E27" s="1069" t="s">
        <v>606</v>
      </c>
      <c r="F27" s="1070"/>
      <c r="G27" s="1070"/>
      <c r="H27" s="1070"/>
      <c r="I27" s="1070"/>
      <c r="J27" s="1070"/>
      <c r="K27" s="1070"/>
      <c r="L27" s="1070"/>
      <c r="M27" s="1070"/>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1"/>
    </row>
    <row r="28" spans="1:36" ht="49.5" customHeight="1">
      <c r="B28" s="1087"/>
      <c r="C28" s="1088"/>
      <c r="D28" s="1089"/>
      <c r="E28" s="1078" t="s">
        <v>2053</v>
      </c>
      <c r="F28" s="1079"/>
      <c r="G28" s="1079"/>
      <c r="H28" s="1079"/>
      <c r="I28" s="1079"/>
      <c r="J28" s="1079"/>
      <c r="K28" s="1079"/>
      <c r="L28" s="1079"/>
      <c r="M28" s="1079"/>
      <c r="N28" s="1079"/>
      <c r="O28" s="1079"/>
      <c r="P28" s="1079"/>
      <c r="Q28" s="1079"/>
      <c r="R28" s="1079"/>
      <c r="S28" s="1079"/>
      <c r="T28" s="1079"/>
      <c r="U28" s="1079"/>
      <c r="V28" s="1079"/>
      <c r="W28" s="1079"/>
      <c r="X28" s="1079"/>
      <c r="Y28" s="1079"/>
      <c r="Z28" s="1079"/>
      <c r="AA28" s="1079"/>
      <c r="AB28" s="1079"/>
      <c r="AC28" s="1079"/>
      <c r="AD28" s="1079"/>
      <c r="AE28" s="1079"/>
      <c r="AF28" s="1079"/>
      <c r="AG28" s="1079"/>
      <c r="AH28" s="1079"/>
      <c r="AI28" s="1079"/>
      <c r="AJ28" s="1080"/>
    </row>
    <row r="29" spans="1:36" ht="80.099999999999994" customHeight="1">
      <c r="B29" s="1090"/>
      <c r="C29" s="1091"/>
      <c r="D29" s="1092"/>
      <c r="E29" s="1063" t="s">
        <v>1859</v>
      </c>
      <c r="F29" s="1064"/>
      <c r="G29" s="1064"/>
      <c r="H29" s="1064"/>
      <c r="I29" s="1064"/>
      <c r="J29" s="1064"/>
      <c r="K29" s="1064"/>
      <c r="L29" s="1064"/>
      <c r="M29" s="1064"/>
      <c r="N29" s="1064"/>
      <c r="O29" s="1064"/>
      <c r="P29" s="1064"/>
      <c r="Q29" s="1064"/>
      <c r="R29" s="1064"/>
      <c r="S29" s="1064"/>
      <c r="T29" s="1064"/>
      <c r="U29" s="1064"/>
      <c r="V29" s="1064"/>
      <c r="W29" s="1064"/>
      <c r="X29" s="1064"/>
      <c r="Y29" s="1064"/>
      <c r="Z29" s="1064"/>
      <c r="AA29" s="1064"/>
      <c r="AB29" s="1064"/>
      <c r="AC29" s="1064"/>
      <c r="AD29" s="1064"/>
      <c r="AE29" s="1064"/>
      <c r="AF29" s="1064"/>
      <c r="AG29" s="1064"/>
      <c r="AH29" s="1064"/>
      <c r="AI29" s="1064"/>
      <c r="AJ29" s="1065"/>
    </row>
    <row r="30" spans="1:36" ht="39.9" customHeight="1">
      <c r="B30" s="1059" t="s">
        <v>591</v>
      </c>
      <c r="C30" s="1059"/>
      <c r="D30" s="1059"/>
      <c r="E30" s="1066" t="s">
        <v>596</v>
      </c>
      <c r="F30" s="1067"/>
      <c r="G30" s="1067"/>
      <c r="H30" s="1067"/>
      <c r="I30" s="1067"/>
      <c r="J30" s="1067"/>
      <c r="K30" s="1067"/>
      <c r="L30" s="1067"/>
      <c r="M30" s="1067"/>
      <c r="N30" s="1067"/>
      <c r="O30" s="1067"/>
      <c r="P30" s="1067"/>
      <c r="Q30" s="1067"/>
      <c r="R30" s="1067"/>
      <c r="S30" s="1067"/>
      <c r="T30" s="1067"/>
      <c r="U30" s="1067"/>
      <c r="V30" s="1067"/>
      <c r="W30" s="1067"/>
      <c r="X30" s="1067"/>
      <c r="Y30" s="1067"/>
      <c r="Z30" s="1067"/>
      <c r="AA30" s="1067"/>
      <c r="AB30" s="1067"/>
      <c r="AC30" s="1067"/>
      <c r="AD30" s="1067"/>
      <c r="AE30" s="1067"/>
      <c r="AF30" s="1067"/>
      <c r="AG30" s="1067"/>
      <c r="AH30" s="1067"/>
      <c r="AI30" s="1067"/>
      <c r="AJ30" s="1067"/>
    </row>
    <row r="31" spans="1:36" ht="39.9" customHeight="1">
      <c r="B31" s="1059" t="s">
        <v>592</v>
      </c>
      <c r="C31" s="1059"/>
      <c r="D31" s="1059"/>
      <c r="E31" s="1066" t="s">
        <v>597</v>
      </c>
      <c r="F31" s="1067"/>
      <c r="G31" s="1067"/>
      <c r="H31" s="1067"/>
      <c r="I31" s="1067"/>
      <c r="J31" s="1067"/>
      <c r="K31" s="1067"/>
      <c r="L31" s="1067"/>
      <c r="M31" s="1067"/>
      <c r="N31" s="1067"/>
      <c r="O31" s="1067"/>
      <c r="P31" s="1067"/>
      <c r="Q31" s="1067"/>
      <c r="R31" s="1067"/>
      <c r="S31" s="1067"/>
      <c r="T31" s="1067"/>
      <c r="U31" s="1067"/>
      <c r="V31" s="1067"/>
      <c r="W31" s="1067"/>
      <c r="X31" s="1067"/>
      <c r="Y31" s="1067"/>
      <c r="Z31" s="1067"/>
      <c r="AA31" s="1067"/>
      <c r="AB31" s="1067"/>
      <c r="AC31" s="1067"/>
      <c r="AD31" s="1067"/>
      <c r="AE31" s="1067"/>
      <c r="AF31" s="1067"/>
      <c r="AG31" s="1067"/>
      <c r="AH31" s="1067"/>
      <c r="AI31" s="1067"/>
      <c r="AJ31" s="1067"/>
    </row>
    <row r="32" spans="1:36" ht="53.25" customHeight="1">
      <c r="B32" s="1059" t="s">
        <v>593</v>
      </c>
      <c r="C32" s="1059"/>
      <c r="D32" s="1059"/>
      <c r="E32" s="1081" t="s">
        <v>598</v>
      </c>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1082"/>
      <c r="AB32" s="1082"/>
      <c r="AC32" s="1082"/>
      <c r="AD32" s="1082"/>
      <c r="AE32" s="1082"/>
      <c r="AF32" s="1082"/>
      <c r="AG32" s="1082"/>
      <c r="AH32" s="1082"/>
      <c r="AI32" s="1082"/>
      <c r="AJ32" s="1083"/>
    </row>
    <row r="33" spans="2:36" ht="96" customHeight="1">
      <c r="B33" s="1084" t="s">
        <v>594</v>
      </c>
      <c r="C33" s="1085"/>
      <c r="D33" s="1086"/>
      <c r="E33" s="1096" t="s">
        <v>2051</v>
      </c>
      <c r="F33" s="1097"/>
      <c r="G33" s="1097"/>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7"/>
      <c r="AI33" s="1097"/>
      <c r="AJ33" s="1098"/>
    </row>
    <row r="34" spans="2:36" ht="89.25" customHeight="1">
      <c r="B34" s="1087"/>
      <c r="C34" s="1088"/>
      <c r="D34" s="1089"/>
      <c r="E34" s="1076" t="s">
        <v>2063</v>
      </c>
      <c r="F34" s="1077"/>
      <c r="G34" s="1077"/>
      <c r="H34" s="1077"/>
      <c r="I34" s="1077"/>
      <c r="J34" s="1077"/>
      <c r="K34" s="1077"/>
      <c r="L34" s="1077"/>
      <c r="M34" s="1077"/>
      <c r="N34" s="1077"/>
      <c r="O34" s="1077"/>
      <c r="P34" s="1077"/>
      <c r="Q34" s="1077"/>
      <c r="R34" s="1077"/>
      <c r="S34" s="1077"/>
      <c r="T34" s="1077"/>
      <c r="U34" s="1077"/>
      <c r="V34" s="1077"/>
      <c r="W34" s="1077"/>
      <c r="X34" s="1077"/>
      <c r="Y34" s="1077"/>
      <c r="Z34" s="1077"/>
      <c r="AA34" s="1077"/>
      <c r="AB34" s="1077"/>
      <c r="AC34" s="1077"/>
      <c r="AD34" s="1077"/>
      <c r="AE34" s="1077"/>
      <c r="AF34" s="1077"/>
      <c r="AG34" s="1077"/>
      <c r="AH34" s="1077"/>
      <c r="AI34" s="1077"/>
      <c r="AJ34" s="1077"/>
    </row>
    <row r="35" spans="2:36" ht="63" customHeight="1">
      <c r="B35" s="1090"/>
      <c r="C35" s="1091"/>
      <c r="D35" s="1092"/>
      <c r="E35" s="1099" t="s">
        <v>1881</v>
      </c>
      <c r="F35" s="1100"/>
      <c r="G35" s="1100"/>
      <c r="H35" s="1100"/>
      <c r="I35" s="1100"/>
      <c r="J35" s="1100"/>
      <c r="K35" s="1100"/>
      <c r="L35" s="1100"/>
      <c r="M35" s="1100"/>
      <c r="N35" s="1100"/>
      <c r="O35" s="1100"/>
      <c r="P35" s="1100"/>
      <c r="Q35" s="1100"/>
      <c r="R35" s="1100"/>
      <c r="S35" s="1100"/>
      <c r="T35" s="1100"/>
      <c r="U35" s="1100"/>
      <c r="V35" s="1100"/>
      <c r="W35" s="1100"/>
      <c r="X35" s="1100"/>
      <c r="Y35" s="1100"/>
      <c r="Z35" s="1100"/>
      <c r="AA35" s="1100"/>
      <c r="AB35" s="1100"/>
      <c r="AC35" s="1100"/>
      <c r="AD35" s="1100"/>
      <c r="AE35" s="1100"/>
      <c r="AF35" s="1100"/>
      <c r="AG35" s="1100"/>
      <c r="AH35" s="1100"/>
      <c r="AI35" s="1100"/>
      <c r="AJ35" s="1101"/>
    </row>
    <row r="36" spans="2:36" ht="63" customHeight="1">
      <c r="B36" s="1073" t="s">
        <v>595</v>
      </c>
      <c r="C36" s="1074"/>
      <c r="D36" s="1075"/>
      <c r="E36" s="1093" t="s">
        <v>2052</v>
      </c>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094"/>
      <c r="AB36" s="1094"/>
      <c r="AC36" s="1094"/>
      <c r="AD36" s="1094"/>
      <c r="AE36" s="1094"/>
      <c r="AF36" s="1094"/>
      <c r="AG36" s="1094"/>
      <c r="AH36" s="1094"/>
      <c r="AI36" s="1094"/>
      <c r="AJ36" s="1095"/>
    </row>
  </sheetData>
  <mergeCells count="22">
    <mergeCell ref="B36:D36"/>
    <mergeCell ref="E34:AJ34"/>
    <mergeCell ref="E28:AJ28"/>
    <mergeCell ref="E32:AJ32"/>
    <mergeCell ref="B27:D29"/>
    <mergeCell ref="E36:AJ36"/>
    <mergeCell ref="E33:AJ33"/>
    <mergeCell ref="B33:D35"/>
    <mergeCell ref="B32:D32"/>
    <mergeCell ref="E35:AJ35"/>
    <mergeCell ref="A1:AJ1"/>
    <mergeCell ref="A2:AJ2"/>
    <mergeCell ref="D5:G5"/>
    <mergeCell ref="B31:D31"/>
    <mergeCell ref="D13:G13"/>
    <mergeCell ref="E29:AJ29"/>
    <mergeCell ref="E31:AJ31"/>
    <mergeCell ref="E26:AJ26"/>
    <mergeCell ref="B30:D30"/>
    <mergeCell ref="E27:AJ27"/>
    <mergeCell ref="B26:D26"/>
    <mergeCell ref="E30:AJ30"/>
  </mergeCells>
  <phoneticPr fontId="2"/>
  <dataValidations count="2">
    <dataValidation type="list" allowBlank="1" showInputMessage="1" showErrorMessage="1" sqref="I6">
      <formula1>"○"</formula1>
    </dataValidation>
    <dataValidation type="list" allowBlank="1" showInputMessage="1" showErrorMessage="1" sqref="D5:G5">
      <formula1>"薄緑色"</formula1>
    </dataValidation>
  </dataValidations>
  <printOptions horizontalCentered="1"/>
  <pageMargins left="0.39370078740157483" right="0.39370078740157483" top="0.59055118110236227" bottom="0.59055118110236227" header="0.51181102362204722" footer="0.51181102362204722"/>
  <pageSetup paperSize="9" scale="98" orientation="portrait" r:id="rId1"/>
  <headerFooter alignWithMargins="0"/>
  <rowBreaks count="1" manualBreakCount="1">
    <brk id="24" max="16383" man="1"/>
  </rowBreaks>
  <drawing r:id="rId2"/>
  <legacyDrawing r:id="rId3"/>
  <oleObjects>
    <mc:AlternateContent xmlns:mc="http://schemas.openxmlformats.org/markup-compatibility/2006">
      <mc:Choice Requires="x14">
        <oleObject progId="Paint.Picture" shapeId="59396" r:id="rId4">
          <objectPr defaultSize="0" r:id="rId5">
            <anchor moveWithCells="1">
              <from>
                <xdr:col>3</xdr:col>
                <xdr:colOff>160020</xdr:colOff>
                <xdr:row>6</xdr:row>
                <xdr:rowOff>7620</xdr:rowOff>
              </from>
              <to>
                <xdr:col>5</xdr:col>
                <xdr:colOff>167640</xdr:colOff>
                <xdr:row>7</xdr:row>
                <xdr:rowOff>15240</xdr:rowOff>
              </to>
            </anchor>
          </objectPr>
        </oleObject>
      </mc:Choice>
      <mc:Fallback>
        <oleObject progId="Paint.Picture" shapeId="59396" r:id="rId4"/>
      </mc:Fallback>
    </mc:AlternateContent>
    <mc:AlternateContent xmlns:mc="http://schemas.openxmlformats.org/markup-compatibility/2006">
      <mc:Choice Requires="x14">
        <oleObject progId="Paint.Picture" shapeId="59398" r:id="rId6">
          <objectPr defaultSize="0" r:id="rId7">
            <anchor moveWithCells="1">
              <from>
                <xdr:col>5</xdr:col>
                <xdr:colOff>0</xdr:colOff>
                <xdr:row>8</xdr:row>
                <xdr:rowOff>0</xdr:rowOff>
              </from>
              <to>
                <xdr:col>20</xdr:col>
                <xdr:colOff>60960</xdr:colOff>
                <xdr:row>11</xdr:row>
                <xdr:rowOff>0</xdr:rowOff>
              </to>
            </anchor>
          </objectPr>
        </oleObject>
      </mc:Choice>
      <mc:Fallback>
        <oleObject progId="Paint.Picture" shapeId="593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931"/>
  <sheetViews>
    <sheetView view="pageBreakPreview" zoomScale="110" zoomScaleNormal="110" zoomScaleSheetLayoutView="110" workbookViewId="0">
      <selection activeCell="L5" sqref="L5"/>
    </sheetView>
  </sheetViews>
  <sheetFormatPr defaultColWidth="0" defaultRowHeight="12"/>
  <cols>
    <col min="1" max="1" width="2.6640625" style="1" customWidth="1"/>
    <col min="2" max="2" width="8.6640625" style="1" customWidth="1"/>
    <col min="3" max="3" width="6.77734375" style="1" customWidth="1"/>
    <col min="4" max="10" width="8.6640625" style="1" customWidth="1"/>
    <col min="11" max="11" width="6.6640625" style="1" customWidth="1"/>
    <col min="12" max="12" width="4.6640625" style="93" customWidth="1"/>
    <col min="13" max="16384" width="0" style="1" hidden="1"/>
  </cols>
  <sheetData>
    <row r="1" spans="1:12" s="110" customFormat="1" ht="15" customHeight="1">
      <c r="A1" s="1105" t="s">
        <v>853</v>
      </c>
      <c r="B1" s="1105"/>
      <c r="C1" s="1105"/>
      <c r="D1" s="1105"/>
      <c r="E1" s="1105"/>
      <c r="F1" s="1105"/>
      <c r="G1" s="1105"/>
      <c r="H1" s="1105"/>
      <c r="I1" s="1105"/>
      <c r="J1" s="1105"/>
      <c r="K1" s="1105"/>
      <c r="L1" s="1105"/>
    </row>
    <row r="2" spans="1:12" s="3" customFormat="1" ht="15" customHeight="1">
      <c r="A2" s="86"/>
      <c r="B2" s="86"/>
      <c r="C2" s="86"/>
      <c r="D2" s="86"/>
      <c r="E2" s="86"/>
      <c r="F2" s="86"/>
      <c r="G2" s="86"/>
      <c r="H2" s="86"/>
      <c r="I2" s="86"/>
      <c r="J2" s="86"/>
      <c r="K2" s="86"/>
      <c r="L2" s="47"/>
    </row>
    <row r="3" spans="1:12" s="3" customFormat="1" ht="15" customHeight="1">
      <c r="A3" s="34"/>
      <c r="B3" s="34"/>
      <c r="C3" s="34"/>
      <c r="D3" s="34"/>
      <c r="E3" s="34"/>
      <c r="F3" s="34"/>
      <c r="G3" s="42" t="s">
        <v>448</v>
      </c>
      <c r="H3" s="34"/>
      <c r="I3" s="34"/>
      <c r="J3" s="34"/>
      <c r="K3" s="66"/>
      <c r="L3" s="67" t="s">
        <v>449</v>
      </c>
    </row>
    <row r="4" spans="1:12" s="3" customFormat="1" ht="15" customHeight="1">
      <c r="A4" s="34"/>
      <c r="B4" s="34"/>
      <c r="C4" s="34"/>
      <c r="D4" s="34"/>
      <c r="E4" s="34"/>
      <c r="F4" s="34"/>
      <c r="G4" s="42"/>
      <c r="H4" s="34"/>
      <c r="I4" s="34"/>
      <c r="J4" s="34"/>
      <c r="K4" s="66"/>
      <c r="L4" s="67"/>
    </row>
    <row r="5" spans="1:12" s="3" customFormat="1" ht="15" customHeight="1">
      <c r="A5" s="3" t="s">
        <v>605</v>
      </c>
      <c r="I5" s="1104" t="s">
        <v>364</v>
      </c>
      <c r="J5" s="1104"/>
      <c r="K5" s="1104"/>
      <c r="L5" s="111">
        <v>1</v>
      </c>
    </row>
    <row r="6" spans="1:12" s="3" customFormat="1" ht="15" customHeight="1">
      <c r="L6" s="49"/>
    </row>
    <row r="7" spans="1:12" s="3" customFormat="1" ht="15" customHeight="1">
      <c r="A7" s="3" t="s">
        <v>538</v>
      </c>
      <c r="I7" s="1104" t="s">
        <v>364</v>
      </c>
      <c r="J7" s="1104"/>
      <c r="K7" s="1104"/>
      <c r="L7" s="221">
        <f>L5</f>
        <v>1</v>
      </c>
    </row>
    <row r="8" spans="1:12" s="3" customFormat="1" ht="15" customHeight="1">
      <c r="L8" s="49"/>
    </row>
    <row r="9" spans="1:12" s="3" customFormat="1" ht="15" customHeight="1">
      <c r="A9" s="3" t="s">
        <v>302</v>
      </c>
      <c r="I9" s="1104" t="s">
        <v>365</v>
      </c>
      <c r="J9" s="1104"/>
      <c r="K9" s="1104"/>
      <c r="L9" s="221">
        <f>L7</f>
        <v>1</v>
      </c>
    </row>
    <row r="10" spans="1:12" s="3" customFormat="1" ht="15" customHeight="1">
      <c r="L10" s="49"/>
    </row>
    <row r="11" spans="1:12" s="3" customFormat="1" ht="15" customHeight="1">
      <c r="A11" s="3" t="s">
        <v>736</v>
      </c>
      <c r="I11" s="1104" t="s">
        <v>364</v>
      </c>
      <c r="J11" s="1104"/>
      <c r="K11" s="1104"/>
      <c r="L11" s="221">
        <f>L5+1</f>
        <v>2</v>
      </c>
    </row>
    <row r="12" spans="1:12" s="3" customFormat="1" ht="15" customHeight="1">
      <c r="B12" s="3" t="s">
        <v>805</v>
      </c>
      <c r="L12" s="49"/>
    </row>
    <row r="13" spans="1:12" s="3" customFormat="1" ht="15" customHeight="1">
      <c r="B13" s="3" t="s">
        <v>18</v>
      </c>
      <c r="L13" s="49"/>
    </row>
    <row r="14" spans="1:12" s="3" customFormat="1" ht="15" customHeight="1">
      <c r="B14" s="3" t="s">
        <v>367</v>
      </c>
      <c r="L14" s="49"/>
    </row>
    <row r="15" spans="1:12" s="3" customFormat="1" ht="15" customHeight="1">
      <c r="B15" s="3" t="s">
        <v>797</v>
      </c>
      <c r="L15" s="49"/>
    </row>
    <row r="16" spans="1:12" s="3" customFormat="1" ht="15" customHeight="1">
      <c r="L16" s="49"/>
    </row>
    <row r="17" spans="1:12" s="3" customFormat="1" ht="15" customHeight="1">
      <c r="A17" s="3" t="s">
        <v>251</v>
      </c>
      <c r="I17" s="1104" t="s">
        <v>364</v>
      </c>
      <c r="J17" s="1104"/>
      <c r="K17" s="1104"/>
      <c r="L17" s="221">
        <f>L11+1</f>
        <v>3</v>
      </c>
    </row>
    <row r="18" spans="1:12" s="3" customFormat="1" ht="15" customHeight="1">
      <c r="B18" s="3" t="s">
        <v>737</v>
      </c>
      <c r="L18" s="49"/>
    </row>
    <row r="19" spans="1:12" s="3" customFormat="1" ht="15" customHeight="1">
      <c r="B19" s="3" t="s">
        <v>368</v>
      </c>
      <c r="L19" s="49"/>
    </row>
    <row r="20" spans="1:12" s="3" customFormat="1" ht="15" customHeight="1">
      <c r="L20" s="49"/>
    </row>
    <row r="21" spans="1:12" s="3" customFormat="1" ht="15" customHeight="1">
      <c r="A21" s="3" t="s">
        <v>369</v>
      </c>
      <c r="I21" s="1104" t="s">
        <v>364</v>
      </c>
      <c r="J21" s="1104"/>
      <c r="K21" s="1104"/>
      <c r="L21" s="221">
        <f>L17+3</f>
        <v>6</v>
      </c>
    </row>
    <row r="22" spans="1:12" s="3" customFormat="1" ht="15" customHeight="1">
      <c r="B22" s="3" t="s">
        <v>19</v>
      </c>
      <c r="L22" s="49"/>
    </row>
    <row r="23" spans="1:12" s="3" customFormat="1" ht="15" customHeight="1">
      <c r="B23" s="3" t="s">
        <v>64</v>
      </c>
      <c r="L23" s="49"/>
    </row>
    <row r="24" spans="1:12" s="3" customFormat="1" ht="15" customHeight="1">
      <c r="B24" s="3" t="s">
        <v>836</v>
      </c>
      <c r="L24" s="49"/>
    </row>
    <row r="25" spans="1:12" s="3" customFormat="1" ht="15" customHeight="1">
      <c r="B25" s="3" t="s">
        <v>789</v>
      </c>
      <c r="L25" s="49"/>
    </row>
    <row r="26" spans="1:12" s="3" customFormat="1" ht="15" customHeight="1">
      <c r="L26" s="49"/>
    </row>
    <row r="27" spans="1:12" s="3" customFormat="1" ht="15" customHeight="1">
      <c r="A27" s="3" t="s">
        <v>499</v>
      </c>
      <c r="I27" s="1104" t="s">
        <v>364</v>
      </c>
      <c r="J27" s="1104"/>
      <c r="K27" s="1104"/>
      <c r="L27" s="221">
        <f>L21+2</f>
        <v>8</v>
      </c>
    </row>
    <row r="28" spans="1:12" s="3" customFormat="1" ht="15" customHeight="1">
      <c r="B28" s="3" t="s">
        <v>74</v>
      </c>
      <c r="L28" s="49"/>
    </row>
    <row r="29" spans="1:12" s="3" customFormat="1" ht="15" customHeight="1">
      <c r="B29" s="3" t="s">
        <v>75</v>
      </c>
      <c r="L29" s="49"/>
    </row>
    <row r="30" spans="1:12" s="3" customFormat="1" ht="15" customHeight="1">
      <c r="B30" s="3" t="s">
        <v>76</v>
      </c>
      <c r="L30" s="49"/>
    </row>
    <row r="31" spans="1:12" s="3" customFormat="1" ht="15" customHeight="1">
      <c r="L31" s="49"/>
    </row>
    <row r="32" spans="1:12" s="3" customFormat="1" ht="15" customHeight="1">
      <c r="A32" s="3" t="s">
        <v>370</v>
      </c>
      <c r="I32" s="1104" t="s">
        <v>364</v>
      </c>
      <c r="J32" s="1104"/>
      <c r="K32" s="1104"/>
      <c r="L32" s="221">
        <f>L27+2</f>
        <v>10</v>
      </c>
    </row>
    <row r="33" spans="1:12" s="3" customFormat="1" ht="15" customHeight="1">
      <c r="B33" s="3" t="s">
        <v>512</v>
      </c>
      <c r="L33" s="49"/>
    </row>
    <row r="34" spans="1:12" s="3" customFormat="1" ht="15" customHeight="1">
      <c r="B34" s="3" t="s">
        <v>516</v>
      </c>
      <c r="L34" s="49"/>
    </row>
    <row r="35" spans="1:12" s="3" customFormat="1" ht="15" customHeight="1">
      <c r="B35" s="3" t="s">
        <v>584</v>
      </c>
      <c r="L35" s="49"/>
    </row>
    <row r="36" spans="1:12" s="3" customFormat="1" ht="15" customHeight="1">
      <c r="B36" s="3" t="s">
        <v>748</v>
      </c>
      <c r="L36" s="49"/>
    </row>
    <row r="37" spans="1:12" s="3" customFormat="1" ht="15" customHeight="1">
      <c r="L37" s="49"/>
    </row>
    <row r="38" spans="1:12" s="3" customFormat="1" ht="15" customHeight="1">
      <c r="A38" s="3" t="s">
        <v>372</v>
      </c>
      <c r="I38" s="1104" t="s">
        <v>364</v>
      </c>
      <c r="J38" s="1104"/>
      <c r="K38" s="1104"/>
      <c r="L38" s="221">
        <f>L32+4</f>
        <v>14</v>
      </c>
    </row>
    <row r="39" spans="1:12" s="3" customFormat="1" ht="15" customHeight="1">
      <c r="B39" s="3" t="s">
        <v>373</v>
      </c>
      <c r="L39" s="49"/>
    </row>
    <row r="40" spans="1:12" s="3" customFormat="1" ht="15" customHeight="1">
      <c r="B40" s="3" t="s">
        <v>374</v>
      </c>
      <c r="L40" s="49"/>
    </row>
    <row r="41" spans="1:12" s="3" customFormat="1" ht="15" customHeight="1">
      <c r="L41" s="49"/>
    </row>
    <row r="42" spans="1:12" s="3" customFormat="1" ht="15" customHeight="1">
      <c r="A42" s="3" t="s">
        <v>417</v>
      </c>
      <c r="I42" s="1104" t="s">
        <v>375</v>
      </c>
      <c r="J42" s="1104"/>
      <c r="K42" s="1104"/>
      <c r="L42" s="221">
        <f>L38+2</f>
        <v>16</v>
      </c>
    </row>
    <row r="43" spans="1:12" s="3" customFormat="1" ht="15" customHeight="1">
      <c r="I43" s="34"/>
      <c r="J43" s="34"/>
      <c r="K43" s="34"/>
      <c r="L43" s="49"/>
    </row>
    <row r="44" spans="1:12" s="3" customFormat="1" ht="15" customHeight="1">
      <c r="A44" s="2" t="s">
        <v>107</v>
      </c>
      <c r="I44" s="1104" t="s">
        <v>366</v>
      </c>
      <c r="J44" s="1104"/>
      <c r="K44" s="1104"/>
      <c r="L44" s="221">
        <f>L42+1</f>
        <v>17</v>
      </c>
    </row>
    <row r="45" spans="1:12" s="3" customFormat="1" ht="15" customHeight="1">
      <c r="A45" s="2"/>
      <c r="I45" s="34"/>
      <c r="J45" s="34"/>
      <c r="K45" s="34"/>
      <c r="L45" s="49"/>
    </row>
    <row r="46" spans="1:12" s="3" customFormat="1" ht="15" customHeight="1">
      <c r="A46" s="2" t="s">
        <v>749</v>
      </c>
      <c r="I46" s="1104" t="s">
        <v>364</v>
      </c>
      <c r="J46" s="1104"/>
      <c r="K46" s="1104"/>
      <c r="L46" s="221">
        <f>L44</f>
        <v>17</v>
      </c>
    </row>
    <row r="47" spans="1:12" s="3" customFormat="1" ht="15" customHeight="1">
      <c r="B47" s="49" t="s">
        <v>529</v>
      </c>
      <c r="I47" s="34"/>
      <c r="J47" s="34"/>
      <c r="K47" s="34"/>
      <c r="L47" s="49"/>
    </row>
    <row r="48" spans="1:12" s="3" customFormat="1" ht="15" customHeight="1">
      <c r="B48" s="49" t="s">
        <v>90</v>
      </c>
      <c r="I48" s="34"/>
      <c r="J48" s="34"/>
      <c r="K48" s="34"/>
      <c r="L48" s="49"/>
    </row>
    <row r="49" spans="1:12" s="3" customFormat="1" ht="15" customHeight="1">
      <c r="A49" s="104"/>
      <c r="B49" s="104"/>
      <c r="C49" s="104"/>
      <c r="D49" s="104"/>
      <c r="E49" s="104"/>
      <c r="F49" s="104"/>
      <c r="G49" s="104"/>
      <c r="H49" s="104"/>
      <c r="I49" s="104"/>
      <c r="J49" s="104"/>
      <c r="K49" s="104"/>
      <c r="L49" s="67"/>
    </row>
    <row r="50" spans="1:12" s="3" customFormat="1" ht="15" customHeight="1">
      <c r="A50" s="3" t="s">
        <v>61</v>
      </c>
      <c r="I50" s="1104" t="s">
        <v>364</v>
      </c>
      <c r="J50" s="1104"/>
      <c r="K50" s="1104"/>
      <c r="L50" s="221">
        <f>L46+1</f>
        <v>18</v>
      </c>
    </row>
    <row r="51" spans="1:12" s="3" customFormat="1" ht="15" customHeight="1">
      <c r="B51" s="3" t="s">
        <v>376</v>
      </c>
      <c r="I51" s="34"/>
      <c r="J51" s="34"/>
      <c r="K51" s="34"/>
      <c r="L51" s="49"/>
    </row>
    <row r="52" spans="1:12" s="3" customFormat="1" ht="15" customHeight="1">
      <c r="B52" s="3" t="s">
        <v>377</v>
      </c>
      <c r="I52" s="34"/>
      <c r="J52" s="34"/>
      <c r="K52" s="34"/>
      <c r="L52" s="49"/>
    </row>
    <row r="53" spans="1:12" s="3" customFormat="1" ht="15" customHeight="1">
      <c r="A53" s="86"/>
      <c r="B53" s="86"/>
      <c r="C53" s="86"/>
      <c r="D53" s="86"/>
      <c r="E53" s="86"/>
      <c r="F53" s="86"/>
      <c r="G53" s="86"/>
      <c r="H53" s="86"/>
      <c r="I53" s="86"/>
      <c r="J53" s="86"/>
      <c r="K53" s="86"/>
      <c r="L53" s="67" t="s">
        <v>449</v>
      </c>
    </row>
    <row r="54" spans="1:12" s="3" customFormat="1" ht="15" customHeight="1">
      <c r="A54" s="3" t="s">
        <v>324</v>
      </c>
      <c r="I54" s="1104" t="s">
        <v>364</v>
      </c>
      <c r="J54" s="1104"/>
      <c r="K54" s="1104"/>
      <c r="L54" s="221">
        <f>L50</f>
        <v>18</v>
      </c>
    </row>
    <row r="55" spans="1:12" s="3" customFormat="1" ht="15" customHeight="1">
      <c r="B55" s="3" t="s">
        <v>599</v>
      </c>
      <c r="I55" s="34"/>
      <c r="J55" s="34"/>
      <c r="K55" s="34"/>
      <c r="L55" s="49"/>
    </row>
    <row r="56" spans="1:12" s="3" customFormat="1" ht="15" customHeight="1">
      <c r="B56" s="3" t="s">
        <v>600</v>
      </c>
      <c r="I56" s="34"/>
      <c r="J56" s="34"/>
      <c r="K56" s="34"/>
      <c r="L56" s="49"/>
    </row>
    <row r="57" spans="1:12" s="3" customFormat="1" ht="15" customHeight="1">
      <c r="I57" s="34"/>
      <c r="J57" s="34"/>
      <c r="K57" s="34"/>
      <c r="L57" s="49"/>
    </row>
    <row r="58" spans="1:12" s="3" customFormat="1" ht="15" customHeight="1">
      <c r="A58" s="3" t="s">
        <v>809</v>
      </c>
      <c r="I58" s="1104" t="s">
        <v>364</v>
      </c>
      <c r="J58" s="1104"/>
      <c r="K58" s="1104"/>
      <c r="L58" s="221">
        <f>L54+1</f>
        <v>19</v>
      </c>
    </row>
    <row r="59" spans="1:12" s="3" customFormat="1" ht="15" customHeight="1">
      <c r="B59" s="3" t="s">
        <v>810</v>
      </c>
      <c r="I59" s="34"/>
      <c r="J59" s="34"/>
      <c r="K59" s="34"/>
      <c r="L59" s="49"/>
    </row>
    <row r="60" spans="1:12" s="3" customFormat="1" ht="15" customHeight="1">
      <c r="B60" s="3" t="s">
        <v>811</v>
      </c>
      <c r="I60" s="34"/>
      <c r="J60" s="34"/>
      <c r="K60" s="34"/>
      <c r="L60" s="49"/>
    </row>
    <row r="61" spans="1:12" s="3" customFormat="1" ht="15" customHeight="1">
      <c r="A61" s="86"/>
      <c r="B61" s="86"/>
      <c r="C61" s="86"/>
      <c r="D61" s="86"/>
      <c r="E61" s="86"/>
      <c r="F61" s="86"/>
      <c r="G61" s="86"/>
      <c r="H61" s="86"/>
      <c r="I61" s="86"/>
      <c r="J61" s="86"/>
      <c r="K61" s="86"/>
      <c r="L61" s="67"/>
    </row>
    <row r="62" spans="1:12" s="3" customFormat="1" ht="15" customHeight="1">
      <c r="A62" s="3" t="s">
        <v>72</v>
      </c>
      <c r="I62" s="1104" t="s">
        <v>364</v>
      </c>
      <c r="J62" s="1104"/>
      <c r="K62" s="1104"/>
      <c r="L62" s="221">
        <f>L58+1</f>
        <v>20</v>
      </c>
    </row>
    <row r="63" spans="1:12" s="3" customFormat="1" ht="15" customHeight="1">
      <c r="B63" s="3" t="s">
        <v>378</v>
      </c>
      <c r="I63" s="34"/>
      <c r="J63" s="34"/>
      <c r="K63" s="34"/>
      <c r="L63" s="49"/>
    </row>
    <row r="64" spans="1:12" s="3" customFormat="1" ht="15" customHeight="1">
      <c r="B64" s="3" t="s">
        <v>379</v>
      </c>
      <c r="I64" s="34"/>
      <c r="J64" s="34"/>
      <c r="K64" s="34"/>
      <c r="L64" s="49"/>
    </row>
    <row r="65" spans="1:256" s="3" customFormat="1" ht="15" customHeight="1">
      <c r="I65" s="34"/>
      <c r="J65" s="34"/>
      <c r="K65" s="34"/>
      <c r="L65" s="49"/>
    </row>
    <row r="66" spans="1:256" s="3" customFormat="1" ht="15" customHeight="1">
      <c r="A66" s="86"/>
      <c r="B66" s="86"/>
      <c r="C66" s="86"/>
      <c r="D66" s="86"/>
      <c r="E66" s="86"/>
      <c r="F66" s="86"/>
      <c r="G66" s="86"/>
      <c r="H66" s="86"/>
      <c r="I66" s="86"/>
      <c r="J66" s="86"/>
      <c r="K66" s="86"/>
      <c r="L66" s="67"/>
    </row>
    <row r="67" spans="1:256" s="3" customFormat="1" ht="15" customHeight="1">
      <c r="A67" s="3" t="s">
        <v>1882</v>
      </c>
      <c r="I67" s="1104" t="s">
        <v>380</v>
      </c>
      <c r="J67" s="1104"/>
      <c r="K67" s="1104"/>
      <c r="L67" s="221">
        <f>L62+1</f>
        <v>21</v>
      </c>
    </row>
    <row r="68" spans="1:256" s="3" customFormat="1" ht="15" customHeight="1">
      <c r="I68" s="34"/>
      <c r="J68" s="34"/>
      <c r="K68" s="34"/>
      <c r="L68" s="49"/>
    </row>
    <row r="69" spans="1:256" s="3" customFormat="1" ht="15" customHeight="1">
      <c r="A69" s="3" t="s">
        <v>396</v>
      </c>
      <c r="I69" s="1104" t="s">
        <v>364</v>
      </c>
      <c r="J69" s="1104"/>
      <c r="K69" s="1104"/>
      <c r="L69" s="221">
        <f>L67+1</f>
        <v>22</v>
      </c>
    </row>
    <row r="70" spans="1:256" s="3" customFormat="1" ht="15" customHeight="1">
      <c r="B70" s="3" t="s">
        <v>416</v>
      </c>
      <c r="I70" s="34"/>
      <c r="J70" s="34"/>
      <c r="K70" s="34"/>
      <c r="L70" s="49"/>
    </row>
    <row r="71" spans="1:256" s="3" customFormat="1" ht="15" customHeight="1">
      <c r="B71" s="3" t="s">
        <v>381</v>
      </c>
      <c r="L71" s="49"/>
    </row>
    <row r="72" spans="1:256" s="3" customFormat="1" ht="15" customHeight="1">
      <c r="L72" s="49"/>
    </row>
    <row r="73" spans="1:256" s="3" customFormat="1" ht="15" customHeight="1">
      <c r="A73" s="3" t="s">
        <v>260</v>
      </c>
      <c r="I73" s="1104" t="s">
        <v>364</v>
      </c>
      <c r="J73" s="1104"/>
      <c r="K73" s="1104"/>
      <c r="L73" s="221">
        <f>L69+1</f>
        <v>23</v>
      </c>
    </row>
    <row r="74" spans="1:256" s="3" customFormat="1" ht="15" customHeight="1">
      <c r="B74" s="3" t="s">
        <v>304</v>
      </c>
      <c r="P74" s="49"/>
      <c r="T74" s="49"/>
      <c r="X74" s="49"/>
      <c r="AB74" s="49"/>
      <c r="AF74" s="49"/>
      <c r="AJ74" s="49"/>
      <c r="AN74" s="49"/>
      <c r="AR74" s="49"/>
      <c r="AV74" s="49"/>
      <c r="AZ74" s="49"/>
      <c r="BD74" s="49"/>
      <c r="BH74" s="49"/>
      <c r="BL74" s="49"/>
      <c r="BP74" s="49"/>
      <c r="BT74" s="49"/>
      <c r="BX74" s="49"/>
      <c r="CB74" s="49"/>
      <c r="CF74" s="49"/>
      <c r="CJ74" s="49"/>
      <c r="CN74" s="49"/>
      <c r="CR74" s="49"/>
      <c r="CV74" s="49"/>
      <c r="CZ74" s="49"/>
      <c r="DD74" s="49"/>
      <c r="DH74" s="49"/>
      <c r="DL74" s="49"/>
      <c r="DP74" s="49"/>
      <c r="DT74" s="49"/>
      <c r="DX74" s="49"/>
      <c r="EB74" s="49"/>
      <c r="EF74" s="49"/>
      <c r="EJ74" s="49"/>
      <c r="EN74" s="49"/>
      <c r="ER74" s="49"/>
      <c r="EV74" s="49"/>
      <c r="EZ74" s="49"/>
      <c r="FD74" s="49"/>
      <c r="FH74" s="49"/>
      <c r="FL74" s="49"/>
      <c r="FP74" s="49"/>
      <c r="FT74" s="49"/>
      <c r="FX74" s="49"/>
      <c r="GB74" s="49"/>
      <c r="GF74" s="49"/>
      <c r="GJ74" s="49"/>
      <c r="GN74" s="49"/>
      <c r="GR74" s="49"/>
      <c r="GV74" s="49"/>
      <c r="GZ74" s="49"/>
      <c r="HD74" s="49"/>
      <c r="HH74" s="49"/>
      <c r="HL74" s="49"/>
      <c r="HP74" s="49"/>
      <c r="HT74" s="49"/>
      <c r="HX74" s="49"/>
      <c r="IB74" s="49"/>
      <c r="IF74" s="49"/>
      <c r="IJ74" s="49"/>
      <c r="IN74" s="49"/>
      <c r="IR74" s="49"/>
      <c r="IV74" s="49"/>
    </row>
    <row r="75" spans="1:256" s="3" customFormat="1" ht="15" customHeight="1">
      <c r="B75" s="3" t="s">
        <v>305</v>
      </c>
      <c r="L75" s="49"/>
      <c r="P75" s="49"/>
      <c r="T75" s="49"/>
      <c r="X75" s="49"/>
      <c r="AB75" s="49"/>
      <c r="AF75" s="49"/>
      <c r="AJ75" s="49"/>
      <c r="AN75" s="49"/>
      <c r="AR75" s="49"/>
      <c r="AV75" s="49"/>
      <c r="AZ75" s="49"/>
      <c r="BD75" s="49"/>
      <c r="BH75" s="49"/>
      <c r="BL75" s="49"/>
      <c r="BP75" s="49"/>
      <c r="BT75" s="49"/>
      <c r="BX75" s="49"/>
      <c r="CB75" s="49"/>
      <c r="CF75" s="49"/>
      <c r="CJ75" s="49"/>
      <c r="CN75" s="49"/>
      <c r="CR75" s="49"/>
      <c r="CV75" s="49"/>
      <c r="CZ75" s="49"/>
      <c r="DD75" s="49"/>
      <c r="DH75" s="49"/>
      <c r="DL75" s="49"/>
      <c r="DP75" s="49"/>
      <c r="DT75" s="49"/>
      <c r="DX75" s="49"/>
      <c r="EB75" s="49"/>
      <c r="EF75" s="49"/>
      <c r="EJ75" s="49"/>
      <c r="EN75" s="49"/>
      <c r="ER75" s="49"/>
      <c r="EV75" s="49"/>
      <c r="EZ75" s="49"/>
      <c r="FD75" s="49"/>
      <c r="FH75" s="49"/>
      <c r="FL75" s="49"/>
      <c r="FP75" s="49"/>
      <c r="FT75" s="49"/>
      <c r="FX75" s="49"/>
      <c r="GB75" s="49"/>
      <c r="GF75" s="49"/>
      <c r="GJ75" s="49"/>
      <c r="GN75" s="49"/>
      <c r="GR75" s="49"/>
      <c r="GV75" s="49"/>
      <c r="GZ75" s="49"/>
      <c r="HD75" s="49"/>
      <c r="HH75" s="49"/>
      <c r="HL75" s="49"/>
      <c r="HP75" s="49"/>
      <c r="HT75" s="49"/>
      <c r="HX75" s="49"/>
      <c r="IB75" s="49"/>
      <c r="IF75" s="49"/>
      <c r="IJ75" s="49"/>
      <c r="IN75" s="49"/>
      <c r="IR75" s="49"/>
      <c r="IV75" s="49"/>
    </row>
    <row r="76" spans="1:256" s="3" customFormat="1" ht="15" customHeight="1">
      <c r="B76" s="3" t="s">
        <v>421</v>
      </c>
      <c r="L76" s="49"/>
      <c r="P76" s="49"/>
      <c r="T76" s="49"/>
      <c r="X76" s="49"/>
      <c r="AB76" s="49"/>
      <c r="AF76" s="49"/>
      <c r="AJ76" s="49"/>
      <c r="AN76" s="49"/>
      <c r="AR76" s="49"/>
      <c r="AV76" s="49"/>
      <c r="AZ76" s="49"/>
      <c r="BD76" s="49"/>
      <c r="BH76" s="49"/>
      <c r="BL76" s="49"/>
      <c r="BP76" s="49"/>
      <c r="BT76" s="49"/>
      <c r="BX76" s="49"/>
      <c r="CB76" s="49"/>
      <c r="CF76" s="49"/>
      <c r="CJ76" s="49"/>
      <c r="CN76" s="49"/>
      <c r="CR76" s="49"/>
      <c r="CV76" s="49"/>
      <c r="CZ76" s="49"/>
      <c r="DD76" s="49"/>
      <c r="DH76" s="49"/>
      <c r="DL76" s="49"/>
      <c r="DP76" s="49"/>
      <c r="DT76" s="49"/>
      <c r="DX76" s="49"/>
      <c r="EB76" s="49"/>
      <c r="EF76" s="49"/>
      <c r="EJ76" s="49"/>
      <c r="EN76" s="49"/>
      <c r="ER76" s="49"/>
      <c r="EV76" s="49"/>
      <c r="EZ76" s="49"/>
      <c r="FD76" s="49"/>
      <c r="FH76" s="49"/>
      <c r="FL76" s="49"/>
      <c r="FP76" s="49"/>
      <c r="FT76" s="49"/>
      <c r="FX76" s="49"/>
      <c r="GB76" s="49"/>
      <c r="GF76" s="49"/>
      <c r="GJ76" s="49"/>
      <c r="GN76" s="49"/>
      <c r="GR76" s="49"/>
      <c r="GV76" s="49"/>
      <c r="GZ76" s="49"/>
      <c r="HD76" s="49"/>
      <c r="HH76" s="49"/>
      <c r="HL76" s="49"/>
      <c r="HP76" s="49"/>
      <c r="HT76" s="49"/>
      <c r="HX76" s="49"/>
      <c r="IB76" s="49"/>
      <c r="IF76" s="49"/>
      <c r="IJ76" s="49"/>
      <c r="IN76" s="49"/>
      <c r="IR76" s="49"/>
      <c r="IV76" s="49"/>
    </row>
    <row r="77" spans="1:256" s="3" customFormat="1" ht="15" customHeight="1">
      <c r="B77" s="3" t="s">
        <v>630</v>
      </c>
      <c r="L77" s="49"/>
      <c r="P77" s="49"/>
      <c r="T77" s="49"/>
      <c r="X77" s="49"/>
      <c r="AB77" s="49"/>
      <c r="AF77" s="49"/>
      <c r="AJ77" s="49"/>
      <c r="AN77" s="49"/>
      <c r="AR77" s="49"/>
      <c r="AV77" s="49"/>
      <c r="AZ77" s="49"/>
      <c r="BD77" s="49"/>
      <c r="BH77" s="49"/>
      <c r="BL77" s="49"/>
      <c r="BP77" s="49"/>
      <c r="BT77" s="49"/>
      <c r="BX77" s="49"/>
      <c r="CB77" s="49"/>
      <c r="CF77" s="49"/>
      <c r="CJ77" s="49"/>
      <c r="CN77" s="49"/>
      <c r="CR77" s="49"/>
      <c r="CV77" s="49"/>
      <c r="CZ77" s="49"/>
      <c r="DD77" s="49"/>
      <c r="DH77" s="49"/>
      <c r="DL77" s="49"/>
      <c r="DP77" s="49"/>
      <c r="DT77" s="49"/>
      <c r="DX77" s="49"/>
      <c r="EB77" s="49"/>
      <c r="EF77" s="49"/>
      <c r="EJ77" s="49"/>
      <c r="EN77" s="49"/>
      <c r="ER77" s="49"/>
      <c r="EV77" s="49"/>
      <c r="EZ77" s="49"/>
      <c r="FD77" s="49"/>
      <c r="FH77" s="49"/>
      <c r="FL77" s="49"/>
      <c r="FP77" s="49"/>
      <c r="FT77" s="49"/>
      <c r="FX77" s="49"/>
      <c r="GB77" s="49"/>
      <c r="GF77" s="49"/>
      <c r="GJ77" s="49"/>
      <c r="GN77" s="49"/>
      <c r="GR77" s="49"/>
      <c r="GV77" s="49"/>
      <c r="GZ77" s="49"/>
      <c r="HD77" s="49"/>
      <c r="HH77" s="49"/>
      <c r="HL77" s="49"/>
      <c r="HP77" s="49"/>
      <c r="HT77" s="49"/>
      <c r="HX77" s="49"/>
      <c r="IB77" s="49"/>
      <c r="IF77" s="49"/>
      <c r="IJ77" s="49"/>
      <c r="IN77" s="49"/>
      <c r="IR77" s="49"/>
      <c r="IV77" s="49"/>
    </row>
    <row r="78" spans="1:256" s="3" customFormat="1" ht="15" customHeight="1">
      <c r="B78" s="3" t="s">
        <v>631</v>
      </c>
      <c r="L78" s="49"/>
      <c r="P78" s="49"/>
      <c r="T78" s="49"/>
      <c r="X78" s="49"/>
      <c r="AB78" s="49"/>
      <c r="AF78" s="49"/>
      <c r="AJ78" s="49"/>
      <c r="AN78" s="49"/>
      <c r="AR78" s="49"/>
      <c r="AV78" s="49"/>
      <c r="AZ78" s="49"/>
      <c r="BD78" s="49"/>
      <c r="BH78" s="49"/>
      <c r="BL78" s="49"/>
      <c r="BP78" s="49"/>
      <c r="BT78" s="49"/>
      <c r="BX78" s="49"/>
      <c r="CB78" s="49"/>
      <c r="CF78" s="49"/>
      <c r="CJ78" s="49"/>
      <c r="CN78" s="49"/>
      <c r="CR78" s="49"/>
      <c r="CV78" s="49"/>
      <c r="CZ78" s="49"/>
      <c r="DD78" s="49"/>
      <c r="DH78" s="49"/>
      <c r="DL78" s="49"/>
      <c r="DP78" s="49"/>
      <c r="DT78" s="49"/>
      <c r="DX78" s="49"/>
      <c r="EB78" s="49"/>
      <c r="EF78" s="49"/>
      <c r="EJ78" s="49"/>
      <c r="EN78" s="49"/>
      <c r="ER78" s="49"/>
      <c r="EV78" s="49"/>
      <c r="EZ78" s="49"/>
      <c r="FD78" s="49"/>
      <c r="FH78" s="49"/>
      <c r="FL78" s="49"/>
      <c r="FP78" s="49"/>
      <c r="FT78" s="49"/>
      <c r="FX78" s="49"/>
      <c r="GB78" s="49"/>
      <c r="GF78" s="49"/>
      <c r="GJ78" s="49"/>
      <c r="GN78" s="49"/>
      <c r="GR78" s="49"/>
      <c r="GV78" s="49"/>
      <c r="GZ78" s="49"/>
      <c r="HD78" s="49"/>
      <c r="HH78" s="49"/>
      <c r="HL78" s="49"/>
      <c r="HP78" s="49"/>
      <c r="HT78" s="49"/>
      <c r="HX78" s="49"/>
      <c r="IB78" s="49"/>
      <c r="IF78" s="49"/>
      <c r="IJ78" s="49"/>
      <c r="IN78" s="49"/>
      <c r="IR78" s="49"/>
      <c r="IV78" s="49"/>
    </row>
    <row r="79" spans="1:256" s="3" customFormat="1" ht="15" customHeight="1">
      <c r="B79" s="3" t="s">
        <v>1</v>
      </c>
      <c r="L79" s="49"/>
      <c r="P79" s="49"/>
      <c r="T79" s="49"/>
      <c r="X79" s="49"/>
      <c r="AB79" s="49"/>
      <c r="AF79" s="49"/>
      <c r="AJ79" s="49"/>
      <c r="AN79" s="49"/>
      <c r="AR79" s="49"/>
      <c r="AV79" s="49"/>
      <c r="AZ79" s="49"/>
      <c r="BD79" s="49"/>
      <c r="BH79" s="49"/>
      <c r="BL79" s="49"/>
      <c r="BP79" s="49"/>
      <c r="BT79" s="49"/>
      <c r="BX79" s="49"/>
      <c r="CB79" s="49"/>
      <c r="CF79" s="49"/>
      <c r="CJ79" s="49"/>
      <c r="CN79" s="49"/>
      <c r="CR79" s="49"/>
      <c r="CV79" s="49"/>
      <c r="CZ79" s="49"/>
      <c r="DD79" s="49"/>
      <c r="DH79" s="49"/>
      <c r="DL79" s="49"/>
      <c r="DP79" s="49"/>
      <c r="DT79" s="49"/>
      <c r="DX79" s="49"/>
      <c r="EB79" s="49"/>
      <c r="EF79" s="49"/>
      <c r="EJ79" s="49"/>
      <c r="EN79" s="49"/>
      <c r="ER79" s="49"/>
      <c r="EV79" s="49"/>
      <c r="EZ79" s="49"/>
      <c r="FD79" s="49"/>
      <c r="FH79" s="49"/>
      <c r="FL79" s="49"/>
      <c r="FP79" s="49"/>
      <c r="FT79" s="49"/>
      <c r="FX79" s="49"/>
      <c r="GB79" s="49"/>
      <c r="GF79" s="49"/>
      <c r="GJ79" s="49"/>
      <c r="GN79" s="49"/>
      <c r="GR79" s="49"/>
      <c r="GV79" s="49"/>
      <c r="GZ79" s="49"/>
      <c r="HD79" s="49"/>
      <c r="HH79" s="49"/>
      <c r="HL79" s="49"/>
      <c r="HP79" s="49"/>
      <c r="HT79" s="49"/>
      <c r="HX79" s="49"/>
      <c r="IB79" s="49"/>
      <c r="IF79" s="49"/>
      <c r="IJ79" s="49"/>
      <c r="IN79" s="49"/>
      <c r="IR79" s="49"/>
      <c r="IV79" s="49"/>
    </row>
    <row r="80" spans="1:256" s="3" customFormat="1" ht="15" customHeight="1">
      <c r="B80" s="3" t="s">
        <v>821</v>
      </c>
      <c r="L80" s="49"/>
      <c r="P80" s="49"/>
      <c r="T80" s="49"/>
      <c r="X80" s="49"/>
      <c r="AB80" s="49"/>
      <c r="AF80" s="49"/>
      <c r="AJ80" s="49"/>
      <c r="AN80" s="49"/>
      <c r="AR80" s="49"/>
      <c r="AV80" s="49"/>
      <c r="AZ80" s="49"/>
      <c r="BD80" s="49"/>
      <c r="BH80" s="49"/>
      <c r="BL80" s="49"/>
      <c r="BP80" s="49"/>
      <c r="BT80" s="49"/>
      <c r="BX80" s="49"/>
      <c r="CB80" s="49"/>
      <c r="CF80" s="49"/>
      <c r="CJ80" s="49"/>
      <c r="CN80" s="49"/>
      <c r="CR80" s="49"/>
      <c r="CV80" s="49"/>
      <c r="CZ80" s="49"/>
      <c r="DD80" s="49"/>
      <c r="DH80" s="49"/>
      <c r="DL80" s="49"/>
      <c r="DP80" s="49"/>
      <c r="DT80" s="49"/>
      <c r="DX80" s="49"/>
      <c r="EB80" s="49"/>
      <c r="EF80" s="49"/>
      <c r="EJ80" s="49"/>
      <c r="EN80" s="49"/>
      <c r="ER80" s="49"/>
      <c r="EV80" s="49"/>
      <c r="EZ80" s="49"/>
      <c r="FD80" s="49"/>
      <c r="FH80" s="49"/>
      <c r="FL80" s="49"/>
      <c r="FP80" s="49"/>
      <c r="FT80" s="49"/>
      <c r="FX80" s="49"/>
      <c r="GB80" s="49"/>
      <c r="GF80" s="49"/>
      <c r="GJ80" s="49"/>
      <c r="GN80" s="49"/>
      <c r="GR80" s="49"/>
      <c r="GV80" s="49"/>
      <c r="GZ80" s="49"/>
      <c r="HD80" s="49"/>
      <c r="HH80" s="49"/>
      <c r="HL80" s="49"/>
      <c r="HP80" s="49"/>
      <c r="HT80" s="49"/>
      <c r="HX80" s="49"/>
      <c r="IB80" s="49"/>
      <c r="IF80" s="49"/>
      <c r="IJ80" s="49"/>
      <c r="IN80" s="49"/>
      <c r="IR80" s="49"/>
      <c r="IV80" s="49"/>
    </row>
    <row r="81" spans="1:256" s="3" customFormat="1" ht="15" customHeight="1">
      <c r="B81" s="3" t="s">
        <v>2</v>
      </c>
      <c r="L81" s="49"/>
      <c r="P81" s="49"/>
      <c r="T81" s="49"/>
      <c r="X81" s="49"/>
      <c r="AB81" s="49"/>
      <c r="AF81" s="49"/>
      <c r="AJ81" s="49"/>
      <c r="AN81" s="49"/>
      <c r="AR81" s="49"/>
      <c r="AV81" s="49"/>
      <c r="AZ81" s="49"/>
      <c r="BD81" s="49"/>
      <c r="BH81" s="49"/>
      <c r="BL81" s="49"/>
      <c r="BP81" s="49"/>
      <c r="BT81" s="49"/>
      <c r="BX81" s="49"/>
      <c r="CB81" s="49"/>
      <c r="CF81" s="49"/>
      <c r="CJ81" s="49"/>
      <c r="CN81" s="49"/>
      <c r="CR81" s="49"/>
      <c r="CV81" s="49"/>
      <c r="CZ81" s="49"/>
      <c r="DD81" s="49"/>
      <c r="DH81" s="49"/>
      <c r="DL81" s="49"/>
      <c r="DP81" s="49"/>
      <c r="DT81" s="49"/>
      <c r="DX81" s="49"/>
      <c r="EB81" s="49"/>
      <c r="EF81" s="49"/>
      <c r="EJ81" s="49"/>
      <c r="EN81" s="49"/>
      <c r="ER81" s="49"/>
      <c r="EV81" s="49"/>
      <c r="EZ81" s="49"/>
      <c r="FD81" s="49"/>
      <c r="FH81" s="49"/>
      <c r="FL81" s="49"/>
      <c r="FP81" s="49"/>
      <c r="FT81" s="49"/>
      <c r="FX81" s="49"/>
      <c r="GB81" s="49"/>
      <c r="GF81" s="49"/>
      <c r="GJ81" s="49"/>
      <c r="GN81" s="49"/>
      <c r="GR81" s="49"/>
      <c r="GV81" s="49"/>
      <c r="GZ81" s="49"/>
      <c r="HD81" s="49"/>
      <c r="HH81" s="49"/>
      <c r="HL81" s="49"/>
      <c r="HP81" s="49"/>
      <c r="HT81" s="49"/>
      <c r="HX81" s="49"/>
      <c r="IB81" s="49"/>
      <c r="IF81" s="49"/>
      <c r="IJ81" s="49"/>
      <c r="IN81" s="49"/>
      <c r="IR81" s="49"/>
      <c r="IV81" s="49"/>
    </row>
    <row r="82" spans="1:256" s="3" customFormat="1" ht="15" customHeight="1">
      <c r="B82" s="3" t="s">
        <v>382</v>
      </c>
      <c r="L82" s="49"/>
      <c r="P82" s="49"/>
      <c r="T82" s="49"/>
      <c r="X82" s="49"/>
      <c r="AB82" s="49"/>
      <c r="AF82" s="49"/>
      <c r="AJ82" s="49"/>
      <c r="AN82" s="49"/>
      <c r="AR82" s="49"/>
      <c r="AV82" s="49"/>
      <c r="AZ82" s="49"/>
      <c r="BD82" s="49"/>
      <c r="BH82" s="49"/>
      <c r="BL82" s="49"/>
      <c r="BP82" s="49"/>
      <c r="BT82" s="49"/>
      <c r="BX82" s="49"/>
      <c r="CB82" s="49"/>
      <c r="CF82" s="49"/>
      <c r="CJ82" s="49"/>
      <c r="CN82" s="49"/>
      <c r="CR82" s="49"/>
      <c r="CV82" s="49"/>
      <c r="CZ82" s="49"/>
      <c r="DD82" s="49"/>
      <c r="DH82" s="49"/>
      <c r="DL82" s="49"/>
      <c r="DP82" s="49"/>
      <c r="DT82" s="49"/>
      <c r="DX82" s="49"/>
      <c r="EB82" s="49"/>
      <c r="EF82" s="49"/>
      <c r="EJ82" s="49"/>
      <c r="EN82" s="49"/>
      <c r="ER82" s="49"/>
      <c r="EV82" s="49"/>
      <c r="EZ82" s="49"/>
      <c r="FD82" s="49"/>
      <c r="FH82" s="49"/>
      <c r="FL82" s="49"/>
      <c r="FP82" s="49"/>
      <c r="FT82" s="49"/>
      <c r="FX82" s="49"/>
      <c r="GB82" s="49"/>
      <c r="GF82" s="49"/>
      <c r="GJ82" s="49"/>
      <c r="GN82" s="49"/>
      <c r="GR82" s="49"/>
      <c r="GV82" s="49"/>
      <c r="GZ82" s="49"/>
      <c r="HD82" s="49"/>
      <c r="HH82" s="49"/>
      <c r="HL82" s="49"/>
      <c r="HP82" s="49"/>
      <c r="HT82" s="49"/>
      <c r="HX82" s="49"/>
      <c r="IB82" s="49"/>
      <c r="IF82" s="49"/>
      <c r="IJ82" s="49"/>
      <c r="IN82" s="49"/>
      <c r="IR82" s="49"/>
      <c r="IV82" s="49"/>
    </row>
    <row r="83" spans="1:256" s="3" customFormat="1" ht="15" customHeight="1">
      <c r="B83" s="3" t="s">
        <v>2054</v>
      </c>
      <c r="L83" s="49"/>
      <c r="P83" s="49"/>
      <c r="T83" s="49"/>
      <c r="X83" s="49"/>
      <c r="AB83" s="49"/>
      <c r="AF83" s="49"/>
      <c r="AJ83" s="49"/>
      <c r="AN83" s="49"/>
      <c r="AR83" s="49"/>
      <c r="AV83" s="49"/>
      <c r="AZ83" s="49"/>
      <c r="BD83" s="49"/>
      <c r="BH83" s="49"/>
      <c r="BL83" s="49"/>
      <c r="BP83" s="49"/>
      <c r="BT83" s="49"/>
      <c r="BX83" s="49"/>
      <c r="CB83" s="49"/>
      <c r="CF83" s="49"/>
      <c r="CJ83" s="49"/>
      <c r="CN83" s="49"/>
      <c r="CR83" s="49"/>
      <c r="CV83" s="49"/>
      <c r="CZ83" s="49"/>
      <c r="DD83" s="49"/>
      <c r="DH83" s="49"/>
      <c r="DL83" s="49"/>
      <c r="DP83" s="49"/>
      <c r="DT83" s="49"/>
      <c r="DX83" s="49"/>
      <c r="EB83" s="49"/>
      <c r="EF83" s="49"/>
      <c r="EJ83" s="49"/>
      <c r="EN83" s="49"/>
      <c r="ER83" s="49"/>
      <c r="EV83" s="49"/>
      <c r="EZ83" s="49"/>
      <c r="FD83" s="49"/>
      <c r="FH83" s="49"/>
      <c r="FL83" s="49"/>
      <c r="FP83" s="49"/>
      <c r="FT83" s="49"/>
      <c r="FX83" s="49"/>
      <c r="GB83" s="49"/>
      <c r="GF83" s="49"/>
      <c r="GJ83" s="49"/>
      <c r="GN83" s="49"/>
      <c r="GR83" s="49"/>
      <c r="GV83" s="49"/>
      <c r="GZ83" s="49"/>
      <c r="HD83" s="49"/>
      <c r="HH83" s="49"/>
      <c r="HL83" s="49"/>
      <c r="HP83" s="49"/>
      <c r="HT83" s="49"/>
      <c r="HX83" s="49"/>
      <c r="IB83" s="49"/>
      <c r="IF83" s="49"/>
      <c r="IJ83" s="49"/>
      <c r="IN83" s="49"/>
      <c r="IR83" s="49"/>
      <c r="IV83" s="49"/>
    </row>
    <row r="84" spans="1:256" s="3" customFormat="1" ht="15" customHeight="1">
      <c r="B84" s="3" t="s">
        <v>1884</v>
      </c>
      <c r="L84" s="49"/>
      <c r="P84" s="49"/>
      <c r="T84" s="49"/>
      <c r="X84" s="49"/>
      <c r="AB84" s="49"/>
      <c r="AF84" s="49"/>
      <c r="AJ84" s="49"/>
      <c r="AN84" s="49"/>
      <c r="AR84" s="49"/>
      <c r="AV84" s="49"/>
      <c r="AZ84" s="49"/>
      <c r="BD84" s="49"/>
      <c r="BH84" s="49"/>
      <c r="BL84" s="49"/>
      <c r="BP84" s="49"/>
      <c r="BT84" s="49"/>
      <c r="BX84" s="49"/>
      <c r="CB84" s="49"/>
      <c r="CF84" s="49"/>
      <c r="CJ84" s="49"/>
      <c r="CN84" s="49"/>
      <c r="CR84" s="49"/>
      <c r="CV84" s="49"/>
      <c r="CZ84" s="49"/>
      <c r="DD84" s="49"/>
      <c r="DH84" s="49"/>
      <c r="DL84" s="49"/>
      <c r="DP84" s="49"/>
      <c r="DT84" s="49"/>
      <c r="DX84" s="49"/>
      <c r="EB84" s="49"/>
      <c r="EF84" s="49"/>
      <c r="EJ84" s="49"/>
      <c r="EN84" s="49"/>
      <c r="ER84" s="49"/>
      <c r="EV84" s="49"/>
      <c r="EZ84" s="49"/>
      <c r="FD84" s="49"/>
      <c r="FH84" s="49"/>
      <c r="FL84" s="49"/>
      <c r="FP84" s="49"/>
      <c r="FT84" s="49"/>
      <c r="FX84" s="49"/>
      <c r="GB84" s="49"/>
      <c r="GF84" s="49"/>
      <c r="GJ84" s="49"/>
      <c r="GN84" s="49"/>
      <c r="GR84" s="49"/>
      <c r="GV84" s="49"/>
      <c r="GZ84" s="49"/>
      <c r="HD84" s="49"/>
      <c r="HH84" s="49"/>
      <c r="HL84" s="49"/>
      <c r="HP84" s="49"/>
      <c r="HT84" s="49"/>
      <c r="HX84" s="49"/>
      <c r="IB84" s="49"/>
      <c r="IF84" s="49"/>
      <c r="IJ84" s="49"/>
      <c r="IN84" s="49"/>
      <c r="IR84" s="49"/>
      <c r="IV84" s="49"/>
    </row>
    <row r="85" spans="1:256" s="3" customFormat="1" ht="15" customHeight="1">
      <c r="B85" s="3" t="s">
        <v>1883</v>
      </c>
      <c r="L85" s="49"/>
      <c r="P85" s="49"/>
      <c r="T85" s="49"/>
      <c r="X85" s="49"/>
      <c r="AB85" s="49"/>
      <c r="AF85" s="49"/>
      <c r="AJ85" s="49"/>
      <c r="AN85" s="49"/>
      <c r="AR85" s="49"/>
      <c r="AV85" s="49"/>
      <c r="AZ85" s="49"/>
      <c r="BD85" s="49"/>
      <c r="BH85" s="49"/>
      <c r="BL85" s="49"/>
      <c r="BP85" s="49"/>
      <c r="BT85" s="49"/>
      <c r="BX85" s="49"/>
      <c r="CB85" s="49"/>
      <c r="CF85" s="49"/>
      <c r="CJ85" s="49"/>
      <c r="CN85" s="49"/>
      <c r="CR85" s="49"/>
      <c r="CV85" s="49"/>
      <c r="CZ85" s="49"/>
      <c r="DD85" s="49"/>
      <c r="DH85" s="49"/>
      <c r="DL85" s="49"/>
      <c r="DP85" s="49"/>
      <c r="DT85" s="49"/>
      <c r="DX85" s="49"/>
      <c r="EB85" s="49"/>
      <c r="EF85" s="49"/>
      <c r="EJ85" s="49"/>
      <c r="EN85" s="49"/>
      <c r="ER85" s="49"/>
      <c r="EV85" s="49"/>
      <c r="EZ85" s="49"/>
      <c r="FD85" s="49"/>
      <c r="FH85" s="49"/>
      <c r="FL85" s="49"/>
      <c r="FP85" s="49"/>
      <c r="FT85" s="49"/>
      <c r="FX85" s="49"/>
      <c r="GB85" s="49"/>
      <c r="GF85" s="49"/>
      <c r="GJ85" s="49"/>
      <c r="GN85" s="49"/>
      <c r="GR85" s="49"/>
      <c r="GV85" s="49"/>
      <c r="GZ85" s="49"/>
      <c r="HD85" s="49"/>
      <c r="HH85" s="49"/>
      <c r="HL85" s="49"/>
      <c r="HP85" s="49"/>
      <c r="HT85" s="49"/>
      <c r="HX85" s="49"/>
      <c r="IB85" s="49"/>
      <c r="IF85" s="49"/>
      <c r="IJ85" s="49"/>
      <c r="IN85" s="49"/>
      <c r="IR85" s="49"/>
      <c r="IV85" s="49"/>
    </row>
    <row r="86" spans="1:256" s="3" customFormat="1" ht="15" customHeight="1">
      <c r="B86" s="3" t="s">
        <v>2062</v>
      </c>
      <c r="L86" s="49"/>
      <c r="P86" s="49"/>
      <c r="T86" s="49"/>
      <c r="X86" s="49"/>
      <c r="AB86" s="49"/>
      <c r="AF86" s="49"/>
      <c r="AJ86" s="49"/>
      <c r="AN86" s="49"/>
      <c r="AR86" s="49"/>
      <c r="AV86" s="49"/>
      <c r="AZ86" s="49"/>
      <c r="BD86" s="49"/>
      <c r="BH86" s="49"/>
      <c r="BL86" s="49"/>
      <c r="BP86" s="49"/>
      <c r="BT86" s="49"/>
      <c r="BX86" s="49"/>
      <c r="CB86" s="49"/>
      <c r="CF86" s="49"/>
      <c r="CJ86" s="49"/>
      <c r="CN86" s="49"/>
      <c r="CR86" s="49"/>
      <c r="CV86" s="49"/>
      <c r="CZ86" s="49"/>
      <c r="DD86" s="49"/>
      <c r="DH86" s="49"/>
      <c r="DL86" s="49"/>
      <c r="DP86" s="49"/>
      <c r="DT86" s="49"/>
      <c r="DX86" s="49"/>
      <c r="EB86" s="49"/>
      <c r="EF86" s="49"/>
      <c r="EJ86" s="49"/>
      <c r="EN86" s="49"/>
      <c r="ER86" s="49"/>
      <c r="EV86" s="49"/>
      <c r="EZ86" s="49"/>
      <c r="FD86" s="49"/>
      <c r="FH86" s="49"/>
      <c r="FL86" s="49"/>
      <c r="FP86" s="49"/>
      <c r="FT86" s="49"/>
      <c r="FX86" s="49"/>
      <c r="GB86" s="49"/>
      <c r="GF86" s="49"/>
      <c r="GJ86" s="49"/>
      <c r="GN86" s="49"/>
      <c r="GR86" s="49"/>
      <c r="GV86" s="49"/>
      <c r="GZ86" s="49"/>
      <c r="HD86" s="49"/>
      <c r="HH86" s="49"/>
      <c r="HL86" s="49"/>
      <c r="HP86" s="49"/>
      <c r="HT86" s="49"/>
      <c r="HX86" s="49"/>
      <c r="IB86" s="49"/>
      <c r="IF86" s="49"/>
      <c r="IJ86" s="49"/>
      <c r="IN86" s="49"/>
      <c r="IR86" s="49"/>
      <c r="IV86" s="49"/>
    </row>
    <row r="87" spans="1:256" s="3" customFormat="1" ht="15" customHeight="1">
      <c r="A87" s="86"/>
      <c r="B87" s="86"/>
      <c r="C87" s="86"/>
      <c r="D87" s="86"/>
      <c r="E87" s="86"/>
      <c r="F87" s="86"/>
      <c r="G87" s="86"/>
      <c r="H87" s="86"/>
      <c r="I87" s="86"/>
      <c r="J87" s="86"/>
      <c r="K87" s="86"/>
      <c r="L87" s="47"/>
    </row>
    <row r="88" spans="1:256" s="3" customFormat="1" ht="15" customHeight="1">
      <c r="A88" s="2" t="s">
        <v>812</v>
      </c>
      <c r="B88" s="2"/>
      <c r="I88" s="1104" t="s">
        <v>364</v>
      </c>
      <c r="J88" s="1104"/>
      <c r="K88" s="1104"/>
      <c r="L88" s="221">
        <f>L73+4</f>
        <v>27</v>
      </c>
    </row>
    <row r="89" spans="1:256" s="3" customFormat="1" ht="15" customHeight="1">
      <c r="A89" s="2"/>
      <c r="B89" s="3" t="s">
        <v>813</v>
      </c>
      <c r="L89" s="49"/>
    </row>
    <row r="90" spans="1:256" s="3" customFormat="1" ht="15" customHeight="1">
      <c r="B90" s="3" t="s">
        <v>446</v>
      </c>
      <c r="L90" s="49"/>
      <c r="P90" s="49"/>
      <c r="T90" s="49"/>
      <c r="X90" s="49"/>
      <c r="AB90" s="49"/>
      <c r="AF90" s="49"/>
      <c r="AJ90" s="49"/>
      <c r="AN90" s="49"/>
      <c r="AR90" s="49"/>
      <c r="AV90" s="49"/>
      <c r="AZ90" s="49"/>
      <c r="BD90" s="49"/>
      <c r="BH90" s="49"/>
      <c r="BL90" s="49"/>
      <c r="BP90" s="49"/>
      <c r="BT90" s="49"/>
      <c r="BX90" s="49"/>
      <c r="CB90" s="49"/>
      <c r="CF90" s="49"/>
      <c r="CJ90" s="49"/>
      <c r="CN90" s="49"/>
      <c r="CR90" s="49"/>
      <c r="CV90" s="49"/>
      <c r="CZ90" s="49"/>
      <c r="DD90" s="49"/>
      <c r="DH90" s="49"/>
      <c r="DL90" s="49"/>
      <c r="DP90" s="49"/>
      <c r="DT90" s="49"/>
      <c r="DX90" s="49"/>
      <c r="EB90" s="49"/>
      <c r="EF90" s="49"/>
      <c r="EJ90" s="49"/>
      <c r="EN90" s="49"/>
      <c r="ER90" s="49"/>
      <c r="EV90" s="49"/>
      <c r="EZ90" s="49"/>
      <c r="FD90" s="49"/>
      <c r="FH90" s="49"/>
      <c r="FL90" s="49"/>
      <c r="FP90" s="49"/>
      <c r="FT90" s="49"/>
      <c r="FX90" s="49"/>
      <c r="GB90" s="49"/>
      <c r="GF90" s="49"/>
      <c r="GJ90" s="49"/>
      <c r="GN90" s="49"/>
      <c r="GR90" s="49"/>
      <c r="GV90" s="49"/>
      <c r="GZ90" s="49"/>
      <c r="HD90" s="49"/>
      <c r="HH90" s="49"/>
      <c r="HL90" s="49"/>
      <c r="HP90" s="49"/>
      <c r="HT90" s="49"/>
      <c r="HX90" s="49"/>
      <c r="IB90" s="49"/>
      <c r="IF90" s="49"/>
      <c r="IJ90" s="49"/>
      <c r="IN90" s="49"/>
      <c r="IR90" s="49"/>
      <c r="IV90" s="49"/>
    </row>
    <row r="91" spans="1:256" s="3" customFormat="1" ht="15" customHeight="1">
      <c r="B91" s="3" t="s">
        <v>814</v>
      </c>
      <c r="I91" s="86"/>
      <c r="J91" s="86"/>
      <c r="K91" s="86"/>
      <c r="L91" s="47"/>
      <c r="P91" s="49"/>
      <c r="T91" s="49"/>
      <c r="X91" s="49"/>
      <c r="AB91" s="49"/>
      <c r="AF91" s="49"/>
      <c r="AJ91" s="49"/>
      <c r="AN91" s="49"/>
      <c r="AR91" s="49"/>
      <c r="AV91" s="49"/>
      <c r="AZ91" s="49"/>
      <c r="BD91" s="49"/>
      <c r="BH91" s="49"/>
      <c r="BL91" s="49"/>
      <c r="BP91" s="49"/>
      <c r="BT91" s="49"/>
      <c r="BX91" s="49"/>
      <c r="CB91" s="49"/>
      <c r="CF91" s="49"/>
      <c r="CJ91" s="49"/>
      <c r="CN91" s="49"/>
      <c r="CR91" s="49"/>
      <c r="CV91" s="49"/>
      <c r="CZ91" s="49"/>
      <c r="DD91" s="49"/>
      <c r="DH91" s="49"/>
      <c r="DL91" s="49"/>
      <c r="DP91" s="49"/>
      <c r="DT91" s="49"/>
      <c r="DX91" s="49"/>
      <c r="EB91" s="49"/>
      <c r="EF91" s="49"/>
      <c r="EJ91" s="49"/>
      <c r="EN91" s="49"/>
      <c r="ER91" s="49"/>
      <c r="EV91" s="49"/>
      <c r="EZ91" s="49"/>
      <c r="FD91" s="49"/>
      <c r="FH91" s="49"/>
      <c r="FL91" s="49"/>
      <c r="FP91" s="49"/>
      <c r="FT91" s="49"/>
      <c r="FX91" s="49"/>
      <c r="GB91" s="49"/>
      <c r="GF91" s="49"/>
      <c r="GJ91" s="49"/>
      <c r="GN91" s="49"/>
      <c r="GR91" s="49"/>
      <c r="GV91" s="49"/>
      <c r="GZ91" s="49"/>
      <c r="HD91" s="49"/>
      <c r="HH91" s="49"/>
      <c r="HL91" s="49"/>
      <c r="HP91" s="49"/>
      <c r="HT91" s="49"/>
      <c r="HX91" s="49"/>
      <c r="IB91" s="49"/>
      <c r="IF91" s="49"/>
      <c r="IJ91" s="49"/>
      <c r="IN91" s="49"/>
      <c r="IR91" s="49"/>
      <c r="IV91" s="49"/>
    </row>
    <row r="92" spans="1:256" s="3" customFormat="1" ht="15" customHeight="1">
      <c r="B92" s="3" t="s">
        <v>383</v>
      </c>
      <c r="I92" s="86"/>
      <c r="J92" s="86"/>
      <c r="K92" s="86"/>
      <c r="L92" s="47"/>
    </row>
    <row r="93" spans="1:256" s="3" customFormat="1" ht="15" customHeight="1">
      <c r="I93" s="34"/>
      <c r="J93" s="34"/>
      <c r="K93" s="34"/>
      <c r="L93" s="49"/>
    </row>
    <row r="94" spans="1:256" s="3" customFormat="1" ht="15" customHeight="1">
      <c r="A94" s="3" t="s">
        <v>815</v>
      </c>
      <c r="L94" s="49"/>
    </row>
    <row r="95" spans="1:256" s="3" customFormat="1" ht="15" customHeight="1">
      <c r="B95" s="3" t="s">
        <v>816</v>
      </c>
      <c r="I95" s="1104" t="s">
        <v>371</v>
      </c>
      <c r="J95" s="1104"/>
      <c r="K95" s="1104"/>
      <c r="L95" s="221">
        <f>L88+2</f>
        <v>29</v>
      </c>
    </row>
    <row r="96" spans="1:256" s="3" customFormat="1" ht="15" customHeight="1">
      <c r="B96" s="3" t="s">
        <v>817</v>
      </c>
      <c r="I96" s="86"/>
      <c r="J96" s="86"/>
      <c r="K96" s="86"/>
      <c r="L96" s="47"/>
    </row>
    <row r="97" spans="1:64" s="3" customFormat="1" ht="15" customHeight="1">
      <c r="B97" s="3" t="s">
        <v>818</v>
      </c>
      <c r="I97" s="86"/>
      <c r="J97" s="86"/>
      <c r="K97" s="86"/>
      <c r="L97" s="47"/>
    </row>
    <row r="98" spans="1:64" s="3" customFormat="1" ht="15" customHeight="1">
      <c r="B98" s="3" t="s">
        <v>384</v>
      </c>
      <c r="I98" s="86"/>
      <c r="J98" s="86"/>
      <c r="K98" s="86"/>
      <c r="L98" s="47"/>
    </row>
    <row r="99" spans="1:64" s="3" customFormat="1" ht="15" customHeight="1">
      <c r="I99" s="34"/>
      <c r="J99" s="34"/>
      <c r="K99" s="34"/>
      <c r="L99" s="49"/>
    </row>
    <row r="100" spans="1:64" s="3" customFormat="1" ht="15" customHeight="1">
      <c r="A100" s="3" t="s">
        <v>73</v>
      </c>
      <c r="I100" s="1104" t="s">
        <v>364</v>
      </c>
      <c r="J100" s="1104"/>
      <c r="K100" s="1104"/>
      <c r="L100" s="221">
        <f>L95+2</f>
        <v>31</v>
      </c>
    </row>
    <row r="101" spans="1:64" s="3" customFormat="1" ht="15" customHeight="1">
      <c r="B101" s="3" t="s">
        <v>33</v>
      </c>
      <c r="L101" s="49"/>
    </row>
    <row r="102" spans="1:64" s="3" customFormat="1" ht="15" customHeight="1">
      <c r="B102" s="3" t="s">
        <v>332</v>
      </c>
      <c r="L102" s="49"/>
    </row>
    <row r="103" spans="1:64" s="3" customFormat="1" ht="15" customHeight="1">
      <c r="B103" s="3" t="s">
        <v>385</v>
      </c>
      <c r="I103" s="86"/>
      <c r="J103" s="86"/>
      <c r="K103" s="86"/>
      <c r="L103" s="47"/>
    </row>
    <row r="104" spans="1:64" s="3" customFormat="1" ht="15" customHeight="1">
      <c r="L104" s="49"/>
    </row>
    <row r="105" spans="1:64" s="3" customFormat="1" ht="15" customHeight="1">
      <c r="A105" s="2" t="s">
        <v>2055</v>
      </c>
      <c r="I105" s="1104" t="s">
        <v>364</v>
      </c>
      <c r="J105" s="1104"/>
      <c r="K105" s="1104"/>
      <c r="L105" s="221">
        <f>L100+3</f>
        <v>34</v>
      </c>
    </row>
    <row r="106" spans="1:64" s="3" customFormat="1" ht="15" customHeight="1">
      <c r="B106" s="3" t="s">
        <v>241</v>
      </c>
      <c r="L106" s="49"/>
    </row>
    <row r="107" spans="1:64" s="3" customFormat="1" ht="15" customHeight="1">
      <c r="B107" s="3" t="s">
        <v>272</v>
      </c>
      <c r="L107" s="49"/>
    </row>
    <row r="108" spans="1:64" s="3" customFormat="1" ht="15" customHeight="1">
      <c r="I108" s="86"/>
      <c r="J108" s="86"/>
      <c r="K108" s="86"/>
      <c r="L108" s="47"/>
    </row>
    <row r="109" spans="1:64" s="3" customFormat="1" ht="17.100000000000001" customHeight="1">
      <c r="I109" s="34"/>
      <c r="J109" s="34"/>
      <c r="K109" s="34"/>
      <c r="L109" s="67"/>
    </row>
    <row r="110" spans="1:64" s="3" customFormat="1" ht="14.1" customHeight="1">
      <c r="A110" s="211" t="s">
        <v>526</v>
      </c>
      <c r="C110" s="67"/>
      <c r="D110" s="67"/>
      <c r="E110" s="67"/>
      <c r="F110" s="67"/>
      <c r="G110" s="206"/>
      <c r="H110" s="206"/>
      <c r="I110" s="206"/>
      <c r="J110" s="206"/>
      <c r="K110" s="206"/>
      <c r="L110" s="67"/>
      <c r="M110" s="67"/>
      <c r="N110" s="67"/>
      <c r="O110" s="67"/>
      <c r="P110" s="67"/>
      <c r="Q110" s="67"/>
      <c r="R110" s="67"/>
      <c r="S110" s="67"/>
      <c r="T110" s="67"/>
      <c r="U110" s="67"/>
      <c r="V110" s="67"/>
      <c r="W110" s="67"/>
      <c r="X110" s="67"/>
      <c r="Y110" s="97"/>
      <c r="Z110" s="98"/>
      <c r="AA110" s="98"/>
      <c r="AB110" s="98"/>
      <c r="AC110" s="97"/>
      <c r="AD110" s="99"/>
      <c r="AE110" s="99"/>
      <c r="AF110" s="99"/>
      <c r="AG110" s="97"/>
      <c r="AH110" s="99"/>
      <c r="AI110" s="99"/>
      <c r="AJ110" s="99"/>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row>
    <row r="111" spans="1:64" s="3" customFormat="1" ht="14.1" customHeight="1">
      <c r="B111" s="212" t="s">
        <v>539</v>
      </c>
      <c r="D111" s="67"/>
      <c r="E111" s="67"/>
      <c r="F111" s="67"/>
      <c r="G111" s="206"/>
      <c r="H111" s="206"/>
      <c r="I111" s="206"/>
      <c r="J111" s="206"/>
      <c r="K111" s="206"/>
      <c r="L111" s="67"/>
      <c r="M111" s="67"/>
      <c r="N111" s="67"/>
      <c r="O111" s="67"/>
      <c r="P111" s="67"/>
      <c r="Q111" s="67"/>
      <c r="R111" s="67"/>
      <c r="S111" s="67"/>
      <c r="T111" s="67"/>
      <c r="U111" s="67"/>
      <c r="V111" s="67"/>
      <c r="W111" s="67"/>
      <c r="X111" s="67"/>
      <c r="Y111" s="97"/>
      <c r="Z111" s="98"/>
      <c r="AA111" s="98"/>
      <c r="AB111" s="98"/>
      <c r="AC111" s="97"/>
      <c r="AD111" s="99"/>
      <c r="AE111" s="99"/>
      <c r="AF111" s="99"/>
      <c r="AG111" s="97"/>
      <c r="AH111" s="99"/>
      <c r="AI111" s="99"/>
      <c r="AJ111" s="99"/>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row>
    <row r="112" spans="1:64" s="3" customFormat="1" ht="14.1" customHeight="1">
      <c r="B112" s="212" t="s">
        <v>540</v>
      </c>
      <c r="D112" s="67"/>
      <c r="E112" s="67"/>
      <c r="F112" s="67"/>
      <c r="G112" s="206"/>
      <c r="H112" s="206"/>
      <c r="I112" s="206"/>
      <c r="J112" s="206"/>
      <c r="K112" s="206"/>
      <c r="L112" s="67"/>
      <c r="M112" s="67"/>
      <c r="N112" s="67"/>
      <c r="O112" s="67"/>
      <c r="P112" s="67"/>
      <c r="Q112" s="67"/>
      <c r="R112" s="67"/>
      <c r="S112" s="67"/>
      <c r="T112" s="67"/>
      <c r="U112" s="67"/>
      <c r="V112" s="67"/>
      <c r="W112" s="67"/>
      <c r="X112" s="67"/>
      <c r="Y112" s="97"/>
      <c r="Z112" s="98"/>
      <c r="AA112" s="98"/>
      <c r="AB112" s="98"/>
      <c r="AC112" s="97"/>
      <c r="AD112" s="99"/>
      <c r="AE112" s="99"/>
      <c r="AF112" s="99"/>
      <c r="AG112" s="97"/>
      <c r="AH112" s="99"/>
      <c r="AI112" s="99"/>
      <c r="AJ112" s="99"/>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row>
    <row r="113" spans="1:64" s="3" customFormat="1" ht="13.5" customHeight="1">
      <c r="B113" s="212" t="s">
        <v>527</v>
      </c>
      <c r="D113" s="67"/>
      <c r="E113" s="67"/>
      <c r="F113" s="67"/>
      <c r="G113" s="206"/>
      <c r="H113" s="206"/>
      <c r="I113" s="206"/>
      <c r="J113" s="206"/>
      <c r="K113" s="206"/>
      <c r="L113" s="67"/>
      <c r="M113" s="67"/>
      <c r="N113" s="67"/>
      <c r="O113" s="67"/>
      <c r="P113" s="67"/>
      <c r="Q113" s="67"/>
      <c r="R113" s="67"/>
      <c r="S113" s="67"/>
      <c r="T113" s="67"/>
      <c r="U113" s="67"/>
      <c r="V113" s="67"/>
      <c r="W113" s="67"/>
      <c r="X113" s="67"/>
      <c r="Y113" s="97"/>
      <c r="Z113" s="98"/>
      <c r="AA113" s="98"/>
      <c r="AB113" s="98"/>
      <c r="AC113" s="97"/>
      <c r="AD113" s="99"/>
      <c r="AE113" s="99"/>
      <c r="AF113" s="99"/>
      <c r="AG113" s="97"/>
      <c r="AH113" s="99"/>
      <c r="AI113" s="99"/>
      <c r="AJ113" s="99"/>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row>
    <row r="114" spans="1:64" s="3" customFormat="1" ht="13.5" customHeight="1">
      <c r="B114" s="212" t="s">
        <v>525</v>
      </c>
      <c r="D114" s="67"/>
      <c r="E114" s="67"/>
      <c r="F114" s="67"/>
      <c r="G114" s="206"/>
      <c r="H114" s="206"/>
      <c r="I114" s="206"/>
      <c r="J114" s="206"/>
      <c r="K114" s="206"/>
      <c r="L114" s="67"/>
      <c r="M114" s="67"/>
      <c r="N114" s="67"/>
      <c r="O114" s="67"/>
      <c r="P114" s="67"/>
      <c r="Q114" s="67"/>
      <c r="R114" s="67"/>
      <c r="S114" s="67"/>
      <c r="T114" s="67"/>
      <c r="U114" s="67"/>
      <c r="V114" s="67"/>
      <c r="W114" s="67"/>
      <c r="X114" s="67"/>
      <c r="Y114" s="97"/>
      <c r="Z114" s="98"/>
      <c r="AA114" s="98"/>
      <c r="AB114" s="98"/>
      <c r="AC114" s="97"/>
      <c r="AD114" s="99"/>
      <c r="AE114" s="99"/>
      <c r="AF114" s="99"/>
      <c r="AG114" s="97"/>
      <c r="AH114" s="99"/>
      <c r="AI114" s="99"/>
      <c r="AJ114" s="99"/>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row>
    <row r="115" spans="1:64" s="4" customFormat="1" ht="13.5" customHeight="1">
      <c r="B115" s="3" t="s">
        <v>528</v>
      </c>
      <c r="D115" s="31"/>
      <c r="E115" s="31"/>
      <c r="F115" s="31"/>
      <c r="G115" s="207"/>
      <c r="H115" s="207"/>
      <c r="I115" s="207"/>
      <c r="J115" s="207"/>
      <c r="K115" s="207"/>
      <c r="L115" s="31"/>
      <c r="M115" s="31"/>
      <c r="N115" s="31"/>
      <c r="O115" s="31"/>
      <c r="P115" s="31"/>
      <c r="Q115" s="31"/>
      <c r="R115" s="31"/>
      <c r="S115" s="31"/>
      <c r="T115" s="31"/>
      <c r="U115" s="31"/>
      <c r="V115" s="31"/>
      <c r="W115" s="31"/>
      <c r="X115" s="31"/>
      <c r="Y115" s="63"/>
      <c r="Z115" s="44"/>
      <c r="AA115" s="44"/>
      <c r="AB115" s="44"/>
      <c r="AC115" s="63"/>
      <c r="AD115" s="64"/>
      <c r="AE115" s="64"/>
      <c r="AF115" s="64"/>
      <c r="AG115" s="63"/>
      <c r="AH115" s="64"/>
      <c r="AI115" s="64"/>
      <c r="AJ115" s="64"/>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row>
    <row r="116" spans="1:64" s="3" customFormat="1" ht="17.100000000000001" customHeight="1">
      <c r="I116" s="34"/>
      <c r="J116" s="34"/>
      <c r="K116" s="34"/>
      <c r="L116" s="31"/>
    </row>
    <row r="117" spans="1:64" s="3" customFormat="1" ht="17.100000000000001" customHeight="1">
      <c r="A117" s="210" t="s">
        <v>89</v>
      </c>
      <c r="B117" s="40"/>
      <c r="C117" s="40"/>
      <c r="D117" s="40"/>
      <c r="E117" s="40"/>
      <c r="F117" s="40"/>
      <c r="G117" s="40"/>
      <c r="H117" s="40"/>
      <c r="I117" s="40"/>
      <c r="J117" s="40"/>
      <c r="K117" s="40"/>
      <c r="L117" s="40"/>
      <c r="M117" s="40"/>
      <c r="N117" s="40"/>
      <c r="O117" s="40"/>
      <c r="P117" s="40"/>
      <c r="Q117" s="40"/>
      <c r="R117" s="40"/>
      <c r="S117" s="20"/>
      <c r="T117" s="20"/>
      <c r="U117" s="20"/>
      <c r="V117" s="20"/>
      <c r="W117" s="20"/>
      <c r="X117" s="20"/>
      <c r="Y117" s="20"/>
      <c r="Z117" s="20"/>
      <c r="AA117" s="20"/>
    </row>
    <row r="118" spans="1:64" s="3" customFormat="1" ht="17.100000000000001" customHeight="1">
      <c r="B118" s="3" t="s">
        <v>1742</v>
      </c>
    </row>
    <row r="119" spans="1:64" s="3" customFormat="1" ht="17.100000000000001" customHeight="1">
      <c r="A119" s="35"/>
      <c r="B119" s="35"/>
      <c r="C119" s="35" t="s">
        <v>541</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1:64" s="3" customFormat="1" ht="17.100000000000001" customHeight="1">
      <c r="A120" s="35"/>
      <c r="B120" s="35"/>
      <c r="D120" s="416" t="s">
        <v>82</v>
      </c>
      <c r="E120" s="418" t="s">
        <v>83</v>
      </c>
      <c r="F120" s="419" t="s">
        <v>84</v>
      </c>
      <c r="G120" s="417" t="s">
        <v>85</v>
      </c>
      <c r="H120" s="419" t="s">
        <v>86</v>
      </c>
      <c r="I120" s="418" t="s">
        <v>87</v>
      </c>
      <c r="J120" s="419" t="s">
        <v>88</v>
      </c>
      <c r="K120" s="35"/>
      <c r="L120" s="35"/>
      <c r="M120" s="35"/>
      <c r="N120" s="35"/>
      <c r="O120" s="35"/>
      <c r="P120" s="35"/>
      <c r="Q120" s="35"/>
      <c r="R120" s="35"/>
      <c r="S120" s="35"/>
      <c r="T120" s="35"/>
    </row>
    <row r="121" spans="1:64" s="3" customFormat="1" ht="17.100000000000001" customHeight="1">
      <c r="A121" s="35"/>
      <c r="B121" s="35"/>
      <c r="C121" s="35" t="s">
        <v>542</v>
      </c>
      <c r="F121" s="35"/>
      <c r="G121" s="35"/>
      <c r="H121" s="35"/>
      <c r="I121" s="35"/>
      <c r="J121" s="35"/>
      <c r="K121" s="35"/>
      <c r="L121" s="35"/>
      <c r="M121" s="35"/>
      <c r="N121" s="35"/>
      <c r="O121" s="35"/>
      <c r="P121" s="35"/>
      <c r="Q121" s="35"/>
      <c r="R121" s="35"/>
      <c r="S121" s="35"/>
      <c r="T121" s="35"/>
    </row>
    <row r="122" spans="1:64" s="3" customFormat="1" ht="17.100000000000001" customHeight="1">
      <c r="A122" s="35"/>
      <c r="B122" s="35"/>
      <c r="C122" s="35" t="s">
        <v>543</v>
      </c>
      <c r="F122" s="35"/>
      <c r="G122" s="35"/>
      <c r="H122" s="35"/>
      <c r="I122" s="35"/>
      <c r="J122" s="35"/>
      <c r="K122" s="35"/>
      <c r="L122" s="35"/>
      <c r="M122" s="35"/>
      <c r="N122" s="35"/>
      <c r="O122" s="35"/>
      <c r="P122" s="35"/>
      <c r="Q122" s="35"/>
      <c r="R122" s="35"/>
      <c r="S122" s="35"/>
      <c r="T122" s="35"/>
    </row>
    <row r="123" spans="1:64" s="3" customFormat="1" ht="17.100000000000001" customHeight="1">
      <c r="A123" s="35"/>
      <c r="B123" s="35"/>
      <c r="C123" s="35" t="s">
        <v>895</v>
      </c>
      <c r="K123" s="35"/>
      <c r="L123" s="35"/>
      <c r="M123" s="35"/>
      <c r="N123" s="35"/>
      <c r="O123" s="35"/>
      <c r="P123" s="35"/>
      <c r="Q123" s="35"/>
      <c r="R123" s="35"/>
      <c r="S123" s="35"/>
      <c r="T123" s="35"/>
      <c r="U123" s="35"/>
      <c r="V123" s="35"/>
      <c r="W123" s="35"/>
      <c r="X123" s="35"/>
      <c r="Y123" s="35"/>
      <c r="Z123" s="35"/>
      <c r="AA123" s="35"/>
    </row>
    <row r="124" spans="1:64" ht="17.100000000000001" customHeight="1">
      <c r="A124" s="2"/>
      <c r="B124" s="3" t="s">
        <v>1743</v>
      </c>
      <c r="C124" s="3"/>
      <c r="D124" s="40"/>
      <c r="E124" s="40"/>
      <c r="F124" s="40"/>
      <c r="G124" s="40"/>
      <c r="H124" s="40"/>
      <c r="I124" s="40"/>
      <c r="J124" s="40"/>
      <c r="K124" s="40"/>
      <c r="L124" s="40"/>
      <c r="M124" s="40"/>
      <c r="N124" s="40"/>
      <c r="O124" s="40"/>
      <c r="P124" s="40"/>
      <c r="Q124" s="40"/>
      <c r="R124" s="40"/>
      <c r="S124" s="20"/>
      <c r="T124" s="20"/>
      <c r="U124" s="20"/>
      <c r="V124" s="20"/>
      <c r="W124" s="20"/>
      <c r="X124" s="20"/>
      <c r="Y124" s="20"/>
      <c r="Z124" s="20"/>
      <c r="AA124" s="20"/>
    </row>
    <row r="125" spans="1:64" s="3" customFormat="1" ht="17.100000000000001" customHeight="1">
      <c r="A125" s="2"/>
      <c r="B125" s="3" t="s">
        <v>1744</v>
      </c>
      <c r="D125" s="40"/>
      <c r="E125" s="40"/>
      <c r="F125" s="40"/>
      <c r="G125" s="40"/>
      <c r="H125" s="40"/>
      <c r="I125" s="40"/>
      <c r="J125" s="40"/>
      <c r="K125" s="40"/>
      <c r="L125" s="40"/>
      <c r="M125" s="40"/>
      <c r="N125" s="40"/>
      <c r="O125" s="40"/>
      <c r="P125" s="40"/>
      <c r="Q125" s="40"/>
      <c r="R125" s="40"/>
      <c r="S125" s="20"/>
      <c r="T125" s="20"/>
      <c r="U125" s="20"/>
      <c r="V125" s="20"/>
      <c r="W125" s="20"/>
      <c r="X125" s="20"/>
      <c r="Y125" s="20"/>
      <c r="Z125" s="20"/>
      <c r="AA125" s="20"/>
    </row>
    <row r="126" spans="1:64" s="3" customFormat="1" ht="17.100000000000001" customHeight="1">
      <c r="A126" s="2"/>
      <c r="B126" s="3" t="s">
        <v>1745</v>
      </c>
      <c r="E126" s="40"/>
      <c r="F126" s="40"/>
      <c r="G126" s="40"/>
      <c r="H126" s="40"/>
      <c r="I126" s="40"/>
      <c r="J126" s="40"/>
      <c r="K126" s="40"/>
      <c r="L126" s="40"/>
      <c r="M126" s="40"/>
      <c r="N126" s="40"/>
      <c r="O126" s="40"/>
      <c r="P126" s="40"/>
      <c r="Q126" s="40"/>
      <c r="R126" s="40"/>
      <c r="S126" s="20"/>
      <c r="T126" s="20"/>
      <c r="U126" s="20"/>
      <c r="V126" s="20"/>
      <c r="W126" s="20"/>
      <c r="X126" s="20"/>
      <c r="Y126" s="20"/>
      <c r="Z126" s="20"/>
      <c r="AA126" s="20"/>
    </row>
    <row r="127" spans="1:64" s="3" customFormat="1" ht="17.100000000000001" customHeight="1">
      <c r="A127" s="2"/>
      <c r="C127" s="3" t="s">
        <v>896</v>
      </c>
      <c r="E127" s="40"/>
      <c r="F127" s="40"/>
      <c r="G127" s="40"/>
      <c r="H127" s="40"/>
      <c r="I127" s="40"/>
      <c r="J127" s="40"/>
      <c r="K127" s="40"/>
      <c r="L127" s="40"/>
      <c r="M127" s="40"/>
      <c r="N127" s="40"/>
      <c r="O127" s="40"/>
      <c r="P127" s="40"/>
      <c r="Q127" s="40"/>
      <c r="R127" s="40"/>
      <c r="S127" s="20"/>
      <c r="T127" s="20"/>
      <c r="U127" s="20"/>
      <c r="V127" s="20"/>
      <c r="W127" s="20"/>
      <c r="X127" s="20"/>
      <c r="Y127" s="20"/>
      <c r="Z127" s="20"/>
      <c r="AA127" s="20"/>
    </row>
    <row r="128" spans="1:64" s="3" customFormat="1" ht="17.100000000000001" customHeight="1">
      <c r="A128" s="2"/>
      <c r="C128" s="3" t="s">
        <v>883</v>
      </c>
      <c r="E128" s="40"/>
      <c r="F128" s="40"/>
      <c r="G128" s="40"/>
      <c r="H128" s="40"/>
      <c r="I128" s="40"/>
      <c r="J128" s="40"/>
      <c r="K128" s="40"/>
      <c r="L128" s="40"/>
      <c r="M128" s="40"/>
      <c r="N128" s="40"/>
      <c r="O128" s="40"/>
      <c r="P128" s="40"/>
      <c r="Q128" s="40"/>
      <c r="R128" s="40"/>
      <c r="S128" s="20"/>
      <c r="T128" s="20"/>
      <c r="U128" s="20"/>
      <c r="V128" s="20"/>
      <c r="W128" s="20"/>
      <c r="X128" s="20"/>
      <c r="Y128" s="20"/>
      <c r="Z128" s="20"/>
      <c r="AA128" s="20"/>
    </row>
    <row r="129" spans="1:27" s="3" customFormat="1" ht="17.100000000000001" customHeight="1">
      <c r="A129" s="2"/>
      <c r="C129" s="3" t="s">
        <v>897</v>
      </c>
      <c r="E129" s="40"/>
      <c r="F129" s="40"/>
      <c r="G129" s="40"/>
      <c r="H129" s="40"/>
      <c r="I129" s="40"/>
      <c r="J129" s="40"/>
      <c r="K129" s="40"/>
      <c r="L129" s="40"/>
      <c r="M129" s="40"/>
      <c r="N129" s="40"/>
      <c r="O129" s="40"/>
      <c r="P129" s="40"/>
      <c r="Q129" s="40"/>
      <c r="R129" s="40"/>
      <c r="S129" s="20"/>
      <c r="T129" s="20"/>
      <c r="U129" s="20"/>
      <c r="V129" s="20"/>
      <c r="W129" s="20"/>
      <c r="X129" s="20"/>
      <c r="Y129" s="20"/>
      <c r="Z129" s="20"/>
      <c r="AA129" s="20"/>
    </row>
    <row r="130" spans="1:27" s="3" customFormat="1" ht="17.100000000000001" customHeight="1">
      <c r="A130" s="20"/>
      <c r="B130" s="3" t="s">
        <v>1919</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7" s="3" customFormat="1">
      <c r="A131" s="20"/>
      <c r="C131" s="1102" t="s">
        <v>1763</v>
      </c>
      <c r="D131" s="1102"/>
      <c r="E131" s="1102"/>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1:27" s="3" customFormat="1" ht="17.100000000000001" customHeight="1">
      <c r="A132" s="36"/>
      <c r="B132" s="36"/>
      <c r="C132" s="49" t="s">
        <v>1764</v>
      </c>
      <c r="D132" s="36"/>
      <c r="E132" s="36"/>
      <c r="F132" s="20"/>
      <c r="G132" s="20"/>
      <c r="I132" s="20"/>
      <c r="J132" s="20"/>
      <c r="K132" s="20"/>
      <c r="L132" s="20"/>
      <c r="M132" s="20"/>
      <c r="N132" s="20"/>
      <c r="O132" s="20"/>
      <c r="P132" s="20"/>
      <c r="Q132" s="20"/>
      <c r="R132" s="20"/>
      <c r="S132" s="20"/>
      <c r="T132" s="20"/>
      <c r="U132" s="20"/>
      <c r="V132" s="20"/>
      <c r="W132" s="20"/>
      <c r="X132" s="20"/>
      <c r="Y132" s="20"/>
      <c r="Z132" s="20"/>
      <c r="AA132" s="20"/>
    </row>
    <row r="133" spans="1:27" s="3" customFormat="1" ht="17.100000000000001" customHeight="1">
      <c r="A133" s="36"/>
      <c r="B133" s="36"/>
      <c r="C133" s="49" t="s">
        <v>1765</v>
      </c>
      <c r="D133" s="36"/>
      <c r="E133" s="36"/>
      <c r="F133" s="20"/>
      <c r="G133" s="20"/>
      <c r="I133" s="20"/>
      <c r="J133" s="20"/>
      <c r="K133" s="20"/>
      <c r="L133" s="20"/>
      <c r="M133" s="20"/>
      <c r="N133" s="20"/>
      <c r="O133" s="20"/>
      <c r="P133" s="20"/>
      <c r="Q133" s="20"/>
      <c r="R133" s="20"/>
      <c r="S133" s="20"/>
      <c r="T133" s="20"/>
      <c r="U133" s="20"/>
      <c r="V133" s="20"/>
      <c r="W133" s="20"/>
      <c r="X133" s="20"/>
      <c r="Y133" s="20"/>
      <c r="Z133" s="20"/>
      <c r="AA133" s="20"/>
    </row>
    <row r="134" spans="1:27" s="3" customFormat="1" ht="17.100000000000001" customHeight="1">
      <c r="A134" s="36"/>
      <c r="B134" s="36"/>
      <c r="C134" s="49" t="s">
        <v>1766</v>
      </c>
      <c r="D134" s="36"/>
      <c r="E134" s="36"/>
      <c r="F134" s="20"/>
      <c r="G134" s="20"/>
      <c r="I134" s="20"/>
      <c r="J134" s="20"/>
      <c r="K134" s="20"/>
      <c r="L134" s="20"/>
      <c r="M134" s="20"/>
      <c r="N134" s="20"/>
      <c r="O134" s="20"/>
      <c r="P134" s="20"/>
      <c r="Q134" s="20"/>
      <c r="R134" s="20"/>
      <c r="S134" s="20"/>
      <c r="T134" s="20"/>
      <c r="U134" s="20"/>
      <c r="V134" s="20"/>
      <c r="W134" s="20"/>
      <c r="X134" s="20"/>
      <c r="Y134" s="20"/>
      <c r="Z134" s="20"/>
      <c r="AA134" s="20"/>
    </row>
    <row r="135" spans="1:27" s="3" customFormat="1" ht="17.100000000000001" customHeight="1">
      <c r="A135" s="36"/>
      <c r="B135" s="36"/>
      <c r="C135" s="49" t="s">
        <v>1767</v>
      </c>
      <c r="D135" s="36"/>
      <c r="E135" s="36"/>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1:27" s="3" customFormat="1" ht="17.100000000000001" customHeight="1">
      <c r="A136" s="36"/>
      <c r="B136" s="36"/>
      <c r="C136" s="49" t="s">
        <v>1768</v>
      </c>
      <c r="D136" s="36"/>
      <c r="E136" s="36"/>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1:27" s="3" customFormat="1" ht="15.9" customHeight="1">
      <c r="A137" s="36"/>
      <c r="B137" s="36"/>
      <c r="C137" s="49" t="s">
        <v>1769</v>
      </c>
      <c r="D137" s="36"/>
      <c r="E137" s="36"/>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1:27" s="3" customFormat="1" ht="15.9" customHeight="1">
      <c r="A138" s="36"/>
      <c r="B138" s="36"/>
      <c r="C138" s="49" t="s">
        <v>1770</v>
      </c>
      <c r="D138" s="36"/>
      <c r="E138" s="36"/>
      <c r="F138" s="20"/>
      <c r="G138" s="20"/>
      <c r="H138" s="20"/>
      <c r="I138" s="20"/>
      <c r="J138" s="20"/>
      <c r="K138" s="20"/>
      <c r="L138" s="20"/>
      <c r="M138" s="20"/>
      <c r="N138" s="20"/>
      <c r="O138" s="20"/>
      <c r="P138" s="20"/>
      <c r="Q138" s="20"/>
      <c r="R138" s="20"/>
      <c r="S138" s="20"/>
      <c r="T138" s="20"/>
      <c r="U138" s="20"/>
      <c r="V138" s="20"/>
      <c r="W138" s="20"/>
      <c r="X138" s="20"/>
      <c r="Y138" s="20"/>
      <c r="Z138" s="20"/>
      <c r="AA138" s="20"/>
    </row>
    <row r="139" spans="1:27" s="414" customFormat="1" ht="15.9" customHeight="1">
      <c r="A139" s="45"/>
      <c r="B139" s="45"/>
      <c r="C139" s="45"/>
      <c r="D139" s="55" t="s">
        <v>884</v>
      </c>
      <c r="E139" s="55"/>
      <c r="F139" s="413"/>
    </row>
    <row r="140" spans="1:27" s="414" customFormat="1" ht="15.9" customHeight="1">
      <c r="A140" s="1103"/>
      <c r="B140" s="415"/>
      <c r="C140" s="45"/>
      <c r="D140" s="55" t="s">
        <v>885</v>
      </c>
      <c r="E140" s="55"/>
      <c r="F140" s="55"/>
    </row>
    <row r="141" spans="1:27" s="414" customFormat="1" ht="15.9" customHeight="1">
      <c r="A141" s="1103"/>
      <c r="B141" s="415"/>
      <c r="C141" s="45"/>
      <c r="D141" s="55" t="s">
        <v>886</v>
      </c>
      <c r="E141" s="55"/>
      <c r="F141" s="55"/>
    </row>
    <row r="142" spans="1:27" s="414" customFormat="1" ht="15.9" customHeight="1">
      <c r="A142" s="904"/>
      <c r="B142" s="415"/>
      <c r="C142" s="45"/>
      <c r="D142" s="55" t="s">
        <v>887</v>
      </c>
      <c r="E142" s="55"/>
      <c r="F142" s="55"/>
    </row>
    <row r="143" spans="1:27" s="414" customFormat="1" ht="15.9" customHeight="1">
      <c r="A143" s="904"/>
      <c r="B143" s="415"/>
      <c r="C143" s="45"/>
      <c r="D143" s="55" t="s">
        <v>888</v>
      </c>
      <c r="E143" s="55"/>
      <c r="F143" s="55"/>
    </row>
    <row r="144" spans="1:27" s="414" customFormat="1" ht="15.9" customHeight="1">
      <c r="A144" s="904"/>
      <c r="B144" s="415"/>
      <c r="C144" s="45"/>
      <c r="D144" s="55" t="s">
        <v>889</v>
      </c>
      <c r="E144" s="55"/>
      <c r="F144" s="55"/>
    </row>
    <row r="145" spans="1:27" s="414" customFormat="1" ht="15.9" customHeight="1">
      <c r="A145" s="904"/>
      <c r="B145" s="415"/>
      <c r="C145" s="45"/>
      <c r="D145" s="55" t="s">
        <v>890</v>
      </c>
      <c r="E145" s="55"/>
      <c r="F145" s="55"/>
    </row>
    <row r="146" spans="1:27" s="414" customFormat="1" ht="15.9" customHeight="1">
      <c r="A146" s="904"/>
      <c r="B146" s="415"/>
      <c r="C146" s="45"/>
      <c r="D146" s="55" t="s">
        <v>891</v>
      </c>
      <c r="E146" s="55"/>
      <c r="F146" s="55"/>
    </row>
    <row r="147" spans="1:27" s="414" customFormat="1" ht="15.9" customHeight="1">
      <c r="A147" s="904"/>
      <c r="B147" s="415"/>
      <c r="C147" s="45"/>
      <c r="D147" s="55" t="s">
        <v>892</v>
      </c>
      <c r="E147" s="55"/>
      <c r="F147" s="55"/>
    </row>
    <row r="148" spans="1:27" s="414" customFormat="1" ht="15.9" customHeight="1">
      <c r="A148" s="904"/>
      <c r="B148" s="415"/>
      <c r="C148" s="45"/>
      <c r="D148" s="55" t="s">
        <v>893</v>
      </c>
      <c r="E148" s="55"/>
      <c r="F148" s="55"/>
    </row>
    <row r="149" spans="1:27" s="414" customFormat="1" ht="15.9" customHeight="1">
      <c r="A149" s="904"/>
      <c r="B149" s="415"/>
      <c r="C149" s="45"/>
      <c r="D149" s="55" t="s">
        <v>894</v>
      </c>
      <c r="E149" s="55"/>
      <c r="F149" s="55"/>
    </row>
    <row r="150" spans="1:27" s="3" customFormat="1">
      <c r="A150" s="20"/>
      <c r="C150" s="1102" t="s">
        <v>1774</v>
      </c>
      <c r="D150" s="1102"/>
      <c r="E150" s="1102"/>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1:27" s="3" customFormat="1" ht="17.100000000000001" customHeight="1">
      <c r="A151" s="36"/>
      <c r="B151" s="36"/>
      <c r="C151" s="49" t="s">
        <v>1772</v>
      </c>
      <c r="D151" s="36"/>
      <c r="E151" s="36"/>
      <c r="F151" s="20"/>
      <c r="G151" s="20"/>
      <c r="I151" s="20"/>
      <c r="J151" s="20"/>
      <c r="K151" s="20"/>
      <c r="L151" s="20"/>
      <c r="M151" s="20"/>
      <c r="N151" s="20"/>
      <c r="O151" s="20"/>
      <c r="P151" s="20"/>
      <c r="Q151" s="20"/>
      <c r="R151" s="20"/>
      <c r="S151" s="20"/>
      <c r="T151" s="20"/>
      <c r="U151" s="20"/>
      <c r="V151" s="20"/>
      <c r="W151" s="20"/>
      <c r="X151" s="20"/>
      <c r="Y151" s="20"/>
      <c r="Z151" s="20"/>
      <c r="AA151" s="20"/>
    </row>
    <row r="152" spans="1:27" s="3" customFormat="1" ht="17.100000000000001" customHeight="1">
      <c r="A152" s="36"/>
      <c r="B152" s="36"/>
      <c r="C152" s="49" t="s">
        <v>1771</v>
      </c>
      <c r="D152" s="36"/>
      <c r="E152" s="36"/>
      <c r="F152" s="20"/>
      <c r="G152" s="20"/>
      <c r="I152" s="20"/>
      <c r="J152" s="20"/>
      <c r="K152" s="20"/>
      <c r="L152" s="20"/>
      <c r="M152" s="20"/>
      <c r="N152" s="20"/>
      <c r="O152" s="20"/>
      <c r="P152" s="20"/>
      <c r="Q152" s="20"/>
      <c r="R152" s="20"/>
      <c r="S152" s="20"/>
      <c r="T152" s="20"/>
      <c r="U152" s="20"/>
      <c r="V152" s="20"/>
      <c r="W152" s="20"/>
      <c r="X152" s="20"/>
      <c r="Y152" s="20"/>
      <c r="Z152" s="20"/>
      <c r="AA152" s="20"/>
    </row>
    <row r="153" spans="1:27" s="3" customFormat="1" ht="17.100000000000001" customHeight="1">
      <c r="A153" s="36"/>
      <c r="B153" s="36"/>
      <c r="C153" s="49" t="s">
        <v>1773</v>
      </c>
      <c r="D153" s="36"/>
      <c r="E153" s="36"/>
      <c r="F153" s="20"/>
      <c r="G153" s="20"/>
      <c r="I153" s="20"/>
      <c r="J153" s="20"/>
      <c r="K153" s="20"/>
      <c r="L153" s="20"/>
      <c r="M153" s="20"/>
      <c r="N153" s="20"/>
      <c r="O153" s="20"/>
      <c r="P153" s="20"/>
      <c r="Q153" s="20"/>
      <c r="R153" s="20"/>
      <c r="S153" s="20"/>
      <c r="T153" s="20"/>
      <c r="U153" s="20"/>
      <c r="V153" s="20"/>
      <c r="W153" s="20"/>
      <c r="X153" s="20"/>
      <c r="Y153" s="20"/>
      <c r="Z153" s="20"/>
      <c r="AA153" s="20"/>
    </row>
    <row r="154" spans="1:27" s="3" customFormat="1" ht="17.100000000000001" customHeight="1">
      <c r="A154" s="36"/>
      <c r="B154" s="49" t="s">
        <v>1746</v>
      </c>
      <c r="C154" s="49"/>
      <c r="D154" s="36"/>
      <c r="E154" s="36"/>
      <c r="F154" s="36"/>
      <c r="G154" s="20"/>
      <c r="H154" s="20"/>
      <c r="I154" s="20"/>
      <c r="J154" s="20"/>
      <c r="K154" s="20"/>
      <c r="L154" s="20"/>
      <c r="M154" s="20"/>
      <c r="N154" s="20"/>
      <c r="O154" s="20"/>
      <c r="P154" s="20"/>
      <c r="Q154" s="20"/>
      <c r="R154" s="20"/>
      <c r="S154" s="20"/>
      <c r="T154" s="20"/>
      <c r="U154" s="20"/>
      <c r="V154" s="20"/>
      <c r="W154" s="20"/>
      <c r="X154" s="20"/>
      <c r="Y154" s="20"/>
      <c r="Z154" s="20"/>
      <c r="AA154" s="20"/>
    </row>
    <row r="155" spans="1:27" s="3" customFormat="1" ht="17.100000000000001" customHeight="1">
      <c r="A155" s="36"/>
      <c r="B155" s="49" t="s">
        <v>1747</v>
      </c>
      <c r="C155" s="49"/>
      <c r="D155" s="36"/>
      <c r="E155" s="36"/>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1:27" ht="17.100000000000001" customHeight="1">
      <c r="A156" s="36"/>
      <c r="B156" s="49" t="s">
        <v>1748</v>
      </c>
      <c r="C156" s="49"/>
      <c r="D156" s="36"/>
      <c r="E156" s="36"/>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1:27" ht="17.100000000000001" customHeight="1">
      <c r="A157" s="36"/>
      <c r="B157" s="49" t="s">
        <v>1749</v>
      </c>
      <c r="C157" s="93"/>
      <c r="D157" s="36"/>
      <c r="E157" s="36"/>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1:27" s="3" customFormat="1" ht="17.100000000000001" customHeight="1">
      <c r="A158" s="212"/>
      <c r="B158" s="49" t="s">
        <v>1750</v>
      </c>
      <c r="C158" s="49"/>
      <c r="D158" s="49"/>
      <c r="E158" s="85"/>
      <c r="F158" s="40"/>
      <c r="G158" s="40"/>
      <c r="H158" s="40"/>
      <c r="I158" s="40"/>
      <c r="J158" s="40"/>
      <c r="K158" s="40"/>
      <c r="L158" s="40"/>
      <c r="M158" s="40"/>
      <c r="N158" s="40"/>
      <c r="O158" s="40"/>
      <c r="P158" s="40"/>
      <c r="Q158" s="40"/>
      <c r="R158" s="40"/>
      <c r="S158" s="20"/>
      <c r="T158" s="20"/>
      <c r="U158" s="20"/>
      <c r="V158" s="20"/>
      <c r="W158" s="20"/>
      <c r="X158" s="20"/>
      <c r="Y158" s="20"/>
      <c r="Z158" s="20"/>
      <c r="AA158" s="20"/>
    </row>
    <row r="159" spans="1:27" ht="17.100000000000001" customHeight="1">
      <c r="A159" s="212"/>
      <c r="B159" s="49" t="s">
        <v>1751</v>
      </c>
      <c r="C159" s="49"/>
      <c r="D159" s="85"/>
      <c r="E159" s="85"/>
      <c r="F159" s="40"/>
      <c r="G159" s="40"/>
      <c r="H159" s="40"/>
      <c r="I159" s="40"/>
      <c r="J159" s="40"/>
      <c r="K159" s="40"/>
      <c r="L159" s="40"/>
      <c r="M159" s="40"/>
      <c r="N159" s="40"/>
      <c r="O159" s="40"/>
      <c r="P159" s="40"/>
      <c r="Q159" s="40"/>
      <c r="R159" s="40"/>
      <c r="S159" s="20"/>
      <c r="T159" s="20"/>
      <c r="U159" s="20"/>
      <c r="V159" s="20"/>
      <c r="W159" s="20"/>
      <c r="X159" s="20"/>
      <c r="Y159" s="20"/>
      <c r="Z159" s="20"/>
      <c r="AA159" s="20"/>
    </row>
    <row r="160" spans="1:27" ht="17.100000000000001" customHeight="1">
      <c r="A160" s="212"/>
      <c r="B160" s="420" t="s">
        <v>1752</v>
      </c>
      <c r="C160" s="49"/>
      <c r="D160" s="85"/>
      <c r="E160" s="85"/>
      <c r="F160" s="40"/>
      <c r="G160" s="40"/>
      <c r="H160" s="40"/>
      <c r="I160" s="40"/>
      <c r="J160" s="40"/>
      <c r="K160" s="40"/>
      <c r="L160" s="40"/>
      <c r="M160" s="40"/>
      <c r="N160" s="40"/>
      <c r="O160" s="40"/>
      <c r="P160" s="40"/>
      <c r="Q160" s="40"/>
      <c r="R160" s="40"/>
      <c r="S160" s="20"/>
      <c r="T160" s="20"/>
      <c r="U160" s="20"/>
      <c r="V160" s="20"/>
      <c r="W160" s="20"/>
      <c r="X160" s="20"/>
      <c r="Y160" s="20"/>
      <c r="Z160" s="20"/>
      <c r="AA160" s="20"/>
    </row>
    <row r="161" spans="1:27" ht="17.100000000000001" customHeight="1">
      <c r="A161" s="212"/>
      <c r="B161" s="49" t="s">
        <v>1753</v>
      </c>
      <c r="C161" s="49"/>
      <c r="D161" s="85"/>
      <c r="E161" s="85"/>
      <c r="F161" s="40"/>
      <c r="G161" s="40"/>
      <c r="H161" s="40"/>
      <c r="I161" s="40"/>
      <c r="J161" s="40"/>
      <c r="K161" s="40"/>
      <c r="L161" s="40"/>
      <c r="M161" s="40"/>
      <c r="N161" s="40"/>
      <c r="O161" s="40"/>
      <c r="P161" s="40"/>
      <c r="Q161" s="40"/>
      <c r="R161" s="40"/>
      <c r="S161" s="20"/>
      <c r="T161" s="20"/>
      <c r="U161" s="20"/>
      <c r="V161" s="20"/>
      <c r="W161" s="20"/>
      <c r="X161" s="20"/>
      <c r="Y161" s="20"/>
      <c r="Z161" s="20"/>
      <c r="AA161" s="20"/>
    </row>
    <row r="162" spans="1:27" ht="17.100000000000001" customHeight="1">
      <c r="A162" s="212"/>
      <c r="B162" s="93"/>
      <c r="C162" s="49"/>
      <c r="D162" s="49"/>
      <c r="E162" s="49"/>
      <c r="F162" s="3"/>
      <c r="G162" s="40"/>
      <c r="H162" s="40"/>
      <c r="I162" s="40"/>
      <c r="J162" s="40"/>
      <c r="K162" s="40"/>
      <c r="L162" s="40"/>
      <c r="M162" s="40"/>
      <c r="N162" s="40"/>
      <c r="O162" s="40"/>
      <c r="P162" s="40"/>
      <c r="Q162" s="40"/>
      <c r="R162" s="40"/>
      <c r="S162" s="20"/>
      <c r="T162" s="20"/>
      <c r="U162" s="20"/>
      <c r="V162" s="20"/>
      <c r="W162" s="20"/>
      <c r="X162" s="20"/>
      <c r="Y162" s="20"/>
      <c r="Z162" s="20"/>
      <c r="AA162" s="20"/>
    </row>
    <row r="163" spans="1:27">
      <c r="A163" s="93"/>
      <c r="B163" s="93"/>
      <c r="C163" s="93"/>
      <c r="D163" s="93"/>
      <c r="E163" s="93"/>
    </row>
    <row r="164" spans="1:27" s="3" customFormat="1" ht="17.100000000000001" customHeight="1">
      <c r="A164" s="49"/>
      <c r="B164" s="49"/>
      <c r="C164" s="85"/>
      <c r="D164" s="85"/>
      <c r="E164" s="85"/>
      <c r="F164" s="40"/>
      <c r="G164" s="40"/>
      <c r="H164" s="40"/>
      <c r="I164" s="40"/>
      <c r="J164" s="40"/>
      <c r="K164" s="40"/>
      <c r="L164" s="40"/>
      <c r="M164" s="40"/>
      <c r="N164" s="40"/>
      <c r="O164" s="40"/>
      <c r="P164" s="40"/>
      <c r="Q164" s="40"/>
      <c r="R164" s="40"/>
      <c r="S164" s="20"/>
      <c r="T164" s="20"/>
      <c r="U164" s="20"/>
      <c r="V164" s="20"/>
      <c r="W164" s="20"/>
      <c r="X164" s="20"/>
      <c r="Y164" s="20"/>
      <c r="Z164" s="20"/>
      <c r="AA164" s="20"/>
    </row>
    <row r="165" spans="1:27">
      <c r="A165" s="93"/>
      <c r="B165" s="93"/>
      <c r="C165" s="93"/>
      <c r="D165" s="93"/>
      <c r="E165" s="93"/>
    </row>
    <row r="166" spans="1:27">
      <c r="A166" s="93"/>
      <c r="B166" s="93"/>
      <c r="C166" s="93"/>
      <c r="D166" s="93"/>
      <c r="E166" s="93"/>
    </row>
    <row r="167" spans="1:27" ht="17.100000000000001" customHeight="1">
      <c r="A167" s="93"/>
      <c r="B167" s="93"/>
      <c r="C167" s="93"/>
      <c r="D167" s="93"/>
      <c r="E167" s="93"/>
    </row>
    <row r="168" spans="1:27" ht="17.100000000000001" customHeight="1"/>
    <row r="169" spans="1:27" ht="17.100000000000001" customHeight="1"/>
    <row r="170" spans="1:27" ht="17.100000000000001" customHeight="1"/>
    <row r="171" spans="1:27" ht="17.100000000000001" customHeight="1"/>
    <row r="172" spans="1:27" ht="17.100000000000001" customHeight="1"/>
    <row r="173" spans="1:27" ht="17.100000000000001" customHeight="1"/>
    <row r="174" spans="1:27" ht="17.100000000000001" customHeight="1"/>
    <row r="175" spans="1:27" ht="17.100000000000001" customHeight="1"/>
    <row r="176" spans="1:27"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row r="465" ht="17.100000000000001" customHeight="1"/>
    <row r="466" ht="17.100000000000001" customHeight="1"/>
    <row r="467" ht="17.100000000000001" customHeight="1"/>
    <row r="468" ht="17.100000000000001" customHeight="1"/>
    <row r="469" ht="17.100000000000001" customHeight="1"/>
    <row r="470" ht="17.100000000000001" customHeight="1"/>
    <row r="471" ht="17.100000000000001" customHeight="1"/>
    <row r="472" ht="17.100000000000001" customHeight="1"/>
    <row r="473" ht="17.100000000000001" customHeight="1"/>
    <row r="474" ht="17.100000000000001" customHeight="1"/>
    <row r="475" ht="17.100000000000001" customHeight="1"/>
    <row r="476" ht="17.100000000000001" customHeight="1"/>
    <row r="477" ht="17.100000000000001" customHeight="1"/>
    <row r="478" ht="17.100000000000001" customHeight="1"/>
    <row r="479" ht="17.100000000000001" customHeight="1"/>
    <row r="480" ht="17.100000000000001" customHeight="1"/>
    <row r="481" ht="17.100000000000001" customHeight="1"/>
    <row r="482" ht="17.100000000000001" customHeight="1"/>
    <row r="483" ht="17.100000000000001" customHeight="1"/>
    <row r="484" ht="17.100000000000001" customHeight="1"/>
    <row r="485" ht="17.100000000000001" customHeight="1"/>
    <row r="486" ht="17.100000000000001" customHeight="1"/>
    <row r="487" ht="17.100000000000001" customHeight="1"/>
    <row r="488" ht="17.100000000000001" customHeight="1"/>
    <row r="489" ht="17.100000000000001" customHeight="1"/>
    <row r="490" ht="17.100000000000001" customHeight="1"/>
    <row r="491" ht="17.100000000000001" customHeight="1"/>
    <row r="492" ht="17.100000000000001" customHeight="1"/>
    <row r="493" ht="17.100000000000001" customHeight="1"/>
    <row r="494" ht="17.100000000000001" customHeight="1"/>
    <row r="495" ht="17.100000000000001" customHeight="1"/>
    <row r="496" ht="17.100000000000001" customHeight="1"/>
    <row r="497" ht="17.100000000000001" customHeight="1"/>
    <row r="498" ht="17.100000000000001" customHeight="1"/>
    <row r="499" ht="17.100000000000001" customHeight="1"/>
    <row r="500" ht="17.100000000000001" customHeight="1"/>
    <row r="501" ht="17.100000000000001" customHeight="1"/>
    <row r="502" ht="17.100000000000001" customHeight="1"/>
    <row r="503" ht="17.100000000000001" customHeight="1"/>
    <row r="504" ht="17.100000000000001" customHeight="1"/>
    <row r="505" ht="17.100000000000001" customHeight="1"/>
    <row r="506" ht="17.100000000000001" customHeight="1"/>
    <row r="507" ht="17.100000000000001" customHeight="1"/>
    <row r="508" ht="17.100000000000001" customHeight="1"/>
    <row r="509" ht="17.100000000000001" customHeight="1"/>
    <row r="510" ht="17.100000000000001" customHeight="1"/>
    <row r="511" ht="17.100000000000001" customHeight="1"/>
    <row r="512" ht="17.100000000000001" customHeight="1"/>
    <row r="513" ht="17.100000000000001" customHeight="1"/>
    <row r="514" ht="17.100000000000001" customHeight="1"/>
    <row r="515" ht="17.100000000000001" customHeight="1"/>
    <row r="516" ht="17.100000000000001" customHeight="1"/>
    <row r="517" ht="17.100000000000001" customHeight="1"/>
    <row r="518" ht="17.100000000000001" customHeight="1"/>
    <row r="519" ht="17.100000000000001" customHeight="1"/>
    <row r="520" ht="17.100000000000001" customHeight="1"/>
    <row r="521" ht="17.100000000000001" customHeight="1"/>
    <row r="522" ht="17.100000000000001" customHeight="1"/>
    <row r="523" ht="17.100000000000001" customHeight="1"/>
    <row r="524" ht="17.100000000000001" customHeight="1"/>
    <row r="525" ht="17.100000000000001" customHeight="1"/>
    <row r="526" ht="17.100000000000001" customHeight="1"/>
    <row r="527" ht="17.100000000000001" customHeight="1"/>
    <row r="528" ht="17.100000000000001" customHeight="1"/>
    <row r="529" ht="17.100000000000001" customHeight="1"/>
    <row r="530" ht="17.100000000000001" customHeight="1"/>
    <row r="531" ht="17.100000000000001" customHeight="1"/>
    <row r="532" ht="17.100000000000001" customHeight="1"/>
    <row r="533" ht="17.100000000000001" customHeight="1"/>
    <row r="534" ht="17.100000000000001" customHeight="1"/>
    <row r="535" ht="17.100000000000001" customHeight="1"/>
    <row r="536" ht="17.100000000000001" customHeight="1"/>
    <row r="537" ht="17.100000000000001" customHeight="1"/>
    <row r="538" ht="17.100000000000001" customHeight="1"/>
    <row r="539" ht="17.100000000000001" customHeight="1"/>
    <row r="540" ht="17.100000000000001" customHeight="1"/>
    <row r="541" ht="17.100000000000001" customHeight="1"/>
    <row r="542" ht="17.100000000000001" customHeight="1"/>
    <row r="543" ht="17.100000000000001" customHeight="1"/>
    <row r="544" ht="17.100000000000001" customHeight="1"/>
    <row r="545" ht="17.100000000000001" customHeight="1"/>
    <row r="546" ht="17.100000000000001" customHeight="1"/>
    <row r="547" ht="17.100000000000001" customHeight="1"/>
    <row r="548" ht="17.100000000000001" customHeight="1"/>
    <row r="549" ht="17.100000000000001" customHeight="1"/>
    <row r="550" ht="17.100000000000001" customHeight="1"/>
    <row r="551" ht="17.100000000000001" customHeight="1"/>
    <row r="552" ht="17.100000000000001" customHeight="1"/>
    <row r="553" ht="17.100000000000001" customHeight="1"/>
    <row r="554" ht="17.100000000000001" customHeight="1"/>
    <row r="555" ht="17.100000000000001"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sheetData>
  <mergeCells count="27">
    <mergeCell ref="A1:L1"/>
    <mergeCell ref="I5:K5"/>
    <mergeCell ref="I42:K42"/>
    <mergeCell ref="I27:K27"/>
    <mergeCell ref="I54:K54"/>
    <mergeCell ref="I38:K38"/>
    <mergeCell ref="I7:K7"/>
    <mergeCell ref="I11:K11"/>
    <mergeCell ref="I32:K32"/>
    <mergeCell ref="I9:K9"/>
    <mergeCell ref="I50:K50"/>
    <mergeCell ref="I17:K17"/>
    <mergeCell ref="I21:K21"/>
    <mergeCell ref="C150:E150"/>
    <mergeCell ref="A140:A141"/>
    <mergeCell ref="I105:K105"/>
    <mergeCell ref="I44:K44"/>
    <mergeCell ref="I69:K69"/>
    <mergeCell ref="I46:K46"/>
    <mergeCell ref="I100:K100"/>
    <mergeCell ref="I67:K67"/>
    <mergeCell ref="I95:K95"/>
    <mergeCell ref="I58:K58"/>
    <mergeCell ref="I73:K73"/>
    <mergeCell ref="I62:K62"/>
    <mergeCell ref="I88:K88"/>
    <mergeCell ref="C131:E131"/>
  </mergeCells>
  <phoneticPr fontId="2"/>
  <printOptions horizontalCentered="1"/>
  <pageMargins left="0.59055118110236227" right="0.39370078740157483" top="0.78740157480314965" bottom="0.78740157480314965" header="0.51181102362204722" footer="0.59055118110236227"/>
  <pageSetup paperSize="9" scale="91" orientation="portrait" blackAndWhite="1" r:id="rId1"/>
  <headerFooter alignWithMargins="0"/>
  <rowBreaks count="3" manualBreakCount="3">
    <brk id="52" max="11" man="1"/>
    <brk id="108" max="11" man="1"/>
    <brk id="16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P625"/>
  <sheetViews>
    <sheetView showZeros="0" view="pageBreakPreview" zoomScaleNormal="100" zoomScaleSheetLayoutView="100" workbookViewId="0">
      <selection activeCell="C236" sqref="C236"/>
    </sheetView>
  </sheetViews>
  <sheetFormatPr defaultColWidth="2.6640625" defaultRowHeight="13.2"/>
  <cols>
    <col min="1" max="36" width="2.6640625" style="167" customWidth="1"/>
    <col min="37" max="37" width="1.6640625" style="167" customWidth="1"/>
    <col min="38" max="16384" width="2.6640625" style="167"/>
  </cols>
  <sheetData>
    <row r="1" spans="1:37" s="20" customFormat="1" ht="15" customHeight="1">
      <c r="AB1" s="20" t="str">
        <f>表紙!D28</f>
        <v>　　　　　　　　　　   　</v>
      </c>
    </row>
    <row r="2" spans="1:37" s="20" customFormat="1" ht="20.100000000000001" customHeight="1">
      <c r="A2" s="3" t="s">
        <v>604</v>
      </c>
      <c r="B2" s="3"/>
      <c r="C2" s="3"/>
    </row>
    <row r="3" spans="1:37" ht="16.5" customHeight="1">
      <c r="A3" s="211"/>
      <c r="B3" s="1240" t="s">
        <v>668</v>
      </c>
      <c r="C3" s="1879"/>
      <c r="D3" s="1879"/>
      <c r="E3" s="1880"/>
      <c r="F3" s="1887"/>
      <c r="G3" s="1888"/>
      <c r="H3" s="1888"/>
      <c r="I3" s="1888"/>
      <c r="J3" s="1888"/>
      <c r="K3" s="1888"/>
      <c r="L3" s="1888"/>
      <c r="M3" s="1888"/>
      <c r="N3" s="1888"/>
      <c r="O3" s="1888"/>
      <c r="P3" s="1888"/>
      <c r="Q3" s="1888"/>
      <c r="R3" s="1888"/>
      <c r="S3" s="1888"/>
      <c r="T3" s="1888"/>
      <c r="U3" s="1888"/>
      <c r="V3" s="1888"/>
      <c r="W3" s="1888"/>
      <c r="X3" s="1888"/>
      <c r="Y3" s="1888"/>
      <c r="Z3" s="1888"/>
      <c r="AA3" s="1888"/>
      <c r="AB3" s="1888"/>
      <c r="AC3" s="1888"/>
      <c r="AD3" s="1888"/>
      <c r="AE3" s="1888"/>
      <c r="AF3" s="1888"/>
      <c r="AG3" s="1888"/>
      <c r="AH3" s="1888"/>
      <c r="AI3" s="1888"/>
      <c r="AJ3" s="1889"/>
      <c r="AK3" s="55"/>
    </row>
    <row r="4" spans="1:37" s="4" customFormat="1" ht="24.9" customHeight="1">
      <c r="B4" s="1881"/>
      <c r="C4" s="1882"/>
      <c r="D4" s="1882"/>
      <c r="E4" s="1883"/>
      <c r="F4" s="1872"/>
      <c r="G4" s="1873"/>
      <c r="H4" s="1873"/>
      <c r="I4" s="1873"/>
      <c r="J4" s="1873"/>
      <c r="K4" s="1873"/>
      <c r="L4" s="1873"/>
      <c r="M4" s="1873"/>
      <c r="N4" s="1873"/>
      <c r="O4" s="1873"/>
      <c r="P4" s="1873"/>
      <c r="Q4" s="1873"/>
      <c r="R4" s="1873"/>
      <c r="S4" s="1873"/>
      <c r="T4" s="1873"/>
      <c r="U4" s="1873"/>
      <c r="V4" s="1873"/>
      <c r="W4" s="1873"/>
      <c r="X4" s="1873"/>
      <c r="Y4" s="1873"/>
      <c r="Z4" s="1873"/>
      <c r="AA4" s="1873"/>
      <c r="AB4" s="1873"/>
      <c r="AC4" s="1873"/>
      <c r="AD4" s="1873"/>
      <c r="AE4" s="1873"/>
      <c r="AF4" s="1873"/>
      <c r="AG4" s="1873"/>
      <c r="AH4" s="1873"/>
      <c r="AI4" s="1873"/>
      <c r="AJ4" s="1874"/>
      <c r="AK4" s="212"/>
    </row>
    <row r="5" spans="1:37" s="4" customFormat="1" ht="15.75" customHeight="1">
      <c r="B5" s="1641" t="s">
        <v>673</v>
      </c>
      <c r="C5" s="1513"/>
      <c r="D5" s="1513"/>
      <c r="E5" s="1348"/>
      <c r="F5" s="100" t="s">
        <v>121</v>
      </c>
      <c r="G5" s="1862"/>
      <c r="H5" s="1862"/>
      <c r="I5" s="101" t="s">
        <v>122</v>
      </c>
      <c r="J5" s="1862"/>
      <c r="K5" s="1862"/>
      <c r="L5" s="1862"/>
      <c r="M5" s="8"/>
      <c r="N5" s="8"/>
      <c r="O5" s="8"/>
      <c r="P5" s="8"/>
      <c r="Q5" s="8"/>
      <c r="R5" s="8"/>
      <c r="S5" s="8"/>
      <c r="T5" s="8"/>
      <c r="U5" s="8"/>
      <c r="V5" s="8"/>
      <c r="W5" s="8"/>
      <c r="X5" s="8"/>
      <c r="Y5" s="8"/>
      <c r="Z5" s="8"/>
      <c r="AA5" s="8"/>
      <c r="AB5" s="8"/>
      <c r="AC5" s="8"/>
      <c r="AD5" s="8"/>
      <c r="AE5" s="8"/>
      <c r="AF5" s="8"/>
      <c r="AG5" s="8"/>
      <c r="AH5" s="8"/>
      <c r="AI5" s="8"/>
      <c r="AJ5" s="9"/>
      <c r="AK5" s="10"/>
    </row>
    <row r="6" spans="1:37" s="4" customFormat="1" ht="20.100000000000001" customHeight="1">
      <c r="B6" s="1349"/>
      <c r="C6" s="1529"/>
      <c r="D6" s="1529"/>
      <c r="E6" s="1350"/>
      <c r="F6" s="1872"/>
      <c r="G6" s="1873"/>
      <c r="H6" s="1873"/>
      <c r="I6" s="1873"/>
      <c r="J6" s="1873"/>
      <c r="K6" s="1873"/>
      <c r="L6" s="1873"/>
      <c r="M6" s="1873"/>
      <c r="N6" s="1873"/>
      <c r="O6" s="1873"/>
      <c r="P6" s="1873"/>
      <c r="Q6" s="1873"/>
      <c r="R6" s="1873"/>
      <c r="S6" s="1873"/>
      <c r="T6" s="1873"/>
      <c r="U6" s="1873"/>
      <c r="V6" s="1873"/>
      <c r="W6" s="1873"/>
      <c r="X6" s="1873"/>
      <c r="Y6" s="1873"/>
      <c r="Z6" s="1873"/>
      <c r="AA6" s="1873"/>
      <c r="AB6" s="1873"/>
      <c r="AC6" s="1873"/>
      <c r="AD6" s="1873"/>
      <c r="AE6" s="1873"/>
      <c r="AF6" s="1873"/>
      <c r="AG6" s="1873"/>
      <c r="AH6" s="1873"/>
      <c r="AI6" s="1873"/>
      <c r="AJ6" s="1874"/>
      <c r="AK6" s="212"/>
    </row>
    <row r="7" spans="1:37" s="4" customFormat="1" ht="17.100000000000001" customHeight="1">
      <c r="B7" s="1641" t="s">
        <v>669</v>
      </c>
      <c r="C7" s="1642"/>
      <c r="D7" s="1642"/>
      <c r="E7" s="1642"/>
      <c r="F7" s="1890"/>
      <c r="G7" s="1218"/>
      <c r="H7" s="1218"/>
      <c r="I7" s="1218"/>
      <c r="J7" s="1218"/>
      <c r="K7" s="1218"/>
      <c r="L7" s="1218"/>
      <c r="M7" s="1218"/>
      <c r="N7" s="1218"/>
      <c r="O7" s="1218"/>
      <c r="P7" s="1218"/>
      <c r="Q7" s="1218"/>
      <c r="R7" s="1218"/>
      <c r="S7" s="1218"/>
      <c r="T7" s="1219"/>
      <c r="U7" s="1641" t="s">
        <v>362</v>
      </c>
      <c r="V7" s="1513"/>
      <c r="W7" s="1513"/>
      <c r="X7" s="1348"/>
      <c r="Y7" s="1862"/>
      <c r="Z7" s="1862"/>
      <c r="AA7" s="1862"/>
      <c r="AB7" s="1862"/>
      <c r="AC7" s="1862"/>
      <c r="AD7" s="1862"/>
      <c r="AE7" s="1862"/>
      <c r="AF7" s="1862"/>
      <c r="AG7" s="1862"/>
      <c r="AH7" s="1862"/>
      <c r="AI7" s="1862"/>
      <c r="AJ7" s="1895"/>
      <c r="AK7" s="212"/>
    </row>
    <row r="8" spans="1:37" s="4" customFormat="1" ht="17.100000000000001" customHeight="1">
      <c r="B8" s="1289"/>
      <c r="C8" s="1560"/>
      <c r="D8" s="1560"/>
      <c r="E8" s="1560"/>
      <c r="F8" s="1875"/>
      <c r="G8" s="1876"/>
      <c r="H8" s="1876"/>
      <c r="I8" s="1876"/>
      <c r="J8" s="1876"/>
      <c r="K8" s="1876"/>
      <c r="L8" s="1876"/>
      <c r="M8" s="1876"/>
      <c r="N8" s="1876"/>
      <c r="O8" s="1876"/>
      <c r="P8" s="1876"/>
      <c r="Q8" s="1876"/>
      <c r="R8" s="1876"/>
      <c r="S8" s="1876"/>
      <c r="T8" s="1877"/>
      <c r="U8" s="1349"/>
      <c r="V8" s="1529"/>
      <c r="W8" s="1529"/>
      <c r="X8" s="1350"/>
      <c r="Y8" s="1896"/>
      <c r="Z8" s="1896"/>
      <c r="AA8" s="1896"/>
      <c r="AB8" s="1896"/>
      <c r="AC8" s="1896"/>
      <c r="AD8" s="1896"/>
      <c r="AE8" s="1896"/>
      <c r="AF8" s="1896"/>
      <c r="AG8" s="1896"/>
      <c r="AH8" s="1896"/>
      <c r="AI8" s="1896"/>
      <c r="AJ8" s="1897"/>
      <c r="AK8" s="10"/>
    </row>
    <row r="9" spans="1:37" s="4" customFormat="1" ht="20.100000000000001" customHeight="1">
      <c r="B9" s="1347" t="s">
        <v>786</v>
      </c>
      <c r="C9" s="1513"/>
      <c r="D9" s="1513"/>
      <c r="E9" s="1348"/>
      <c r="F9" s="1869"/>
      <c r="G9" s="1870"/>
      <c r="H9" s="1870"/>
      <c r="I9" s="1870"/>
      <c r="J9" s="1870"/>
      <c r="K9" s="1870"/>
      <c r="L9" s="1870"/>
      <c r="M9" s="1870"/>
      <c r="N9" s="1870"/>
      <c r="O9" s="1870"/>
      <c r="P9" s="1870"/>
      <c r="Q9" s="1870"/>
      <c r="R9" s="1870"/>
      <c r="S9" s="1870"/>
      <c r="T9" s="1871"/>
      <c r="U9" s="1641" t="s">
        <v>363</v>
      </c>
      <c r="V9" s="1513"/>
      <c r="W9" s="1513"/>
      <c r="X9" s="1348"/>
      <c r="Y9" s="1890"/>
      <c r="Z9" s="1218"/>
      <c r="AA9" s="1218"/>
      <c r="AB9" s="1218"/>
      <c r="AC9" s="1218"/>
      <c r="AD9" s="1218"/>
      <c r="AE9" s="1218"/>
      <c r="AF9" s="1218"/>
      <c r="AG9" s="1218"/>
      <c r="AH9" s="1218"/>
      <c r="AI9" s="1218"/>
      <c r="AJ9" s="1219"/>
      <c r="AK9" s="67"/>
    </row>
    <row r="10" spans="1:37" ht="17.25" customHeight="1">
      <c r="A10" s="211"/>
      <c r="B10" s="1349"/>
      <c r="C10" s="1529"/>
      <c r="D10" s="1529"/>
      <c r="E10" s="1350"/>
      <c r="F10" s="1872"/>
      <c r="G10" s="1873"/>
      <c r="H10" s="1873"/>
      <c r="I10" s="1873"/>
      <c r="J10" s="1873"/>
      <c r="K10" s="1873"/>
      <c r="L10" s="1873"/>
      <c r="M10" s="1873"/>
      <c r="N10" s="1873"/>
      <c r="O10" s="1873"/>
      <c r="P10" s="1873"/>
      <c r="Q10" s="1873"/>
      <c r="R10" s="1873"/>
      <c r="S10" s="1873"/>
      <c r="T10" s="1874"/>
      <c r="U10" s="1349"/>
      <c r="V10" s="1529"/>
      <c r="W10" s="1529"/>
      <c r="X10" s="1350"/>
      <c r="Y10" s="1756"/>
      <c r="Z10" s="1234"/>
      <c r="AA10" s="1234"/>
      <c r="AB10" s="1234"/>
      <c r="AC10" s="1234"/>
      <c r="AD10" s="1234"/>
      <c r="AE10" s="1234"/>
      <c r="AF10" s="1234"/>
      <c r="AG10" s="1234"/>
      <c r="AH10" s="1234"/>
      <c r="AI10" s="1234"/>
      <c r="AJ10" s="1235"/>
      <c r="AK10" s="67"/>
    </row>
    <row r="11" spans="1:37" s="4" customFormat="1" ht="33.75" customHeight="1">
      <c r="B11" s="1720" t="s">
        <v>674</v>
      </c>
      <c r="C11" s="1382"/>
      <c r="D11" s="1382"/>
      <c r="E11" s="1383"/>
      <c r="F11" s="1884"/>
      <c r="G11" s="1885"/>
      <c r="H11" s="1885"/>
      <c r="I11" s="1885"/>
      <c r="J11" s="1885"/>
      <c r="K11" s="1885"/>
      <c r="L11" s="1885"/>
      <c r="M11" s="1885"/>
      <c r="N11" s="1885"/>
      <c r="O11" s="1885"/>
      <c r="P11" s="1885"/>
      <c r="Q11" s="1885"/>
      <c r="R11" s="1885"/>
      <c r="S11" s="1885"/>
      <c r="T11" s="1886"/>
      <c r="U11" s="1720" t="s">
        <v>770</v>
      </c>
      <c r="V11" s="1382"/>
      <c r="W11" s="1382"/>
      <c r="X11" s="1383"/>
      <c r="Y11" s="1418"/>
      <c r="Z11" s="1419"/>
      <c r="AA11" s="1419"/>
      <c r="AB11" s="1419"/>
      <c r="AC11" s="1419"/>
      <c r="AD11" s="1419"/>
      <c r="AE11" s="1419"/>
      <c r="AF11" s="1419"/>
      <c r="AG11" s="1419"/>
      <c r="AH11" s="1419"/>
      <c r="AI11" s="1419"/>
      <c r="AJ11" s="1420"/>
      <c r="AK11" s="31"/>
    </row>
    <row r="12" spans="1:37" s="4" customFormat="1" ht="20.100000000000001" customHeight="1">
      <c r="B12" s="1641" t="s">
        <v>123</v>
      </c>
      <c r="C12" s="1513"/>
      <c r="D12" s="1513"/>
      <c r="E12" s="1348"/>
      <c r="F12" s="27" t="s">
        <v>412</v>
      </c>
      <c r="G12" s="29"/>
      <c r="H12" s="28"/>
      <c r="I12" s="27" t="s">
        <v>413</v>
      </c>
      <c r="J12" s="29"/>
      <c r="K12" s="29"/>
      <c r="L12" s="336" t="s">
        <v>414</v>
      </c>
      <c r="M12" s="29"/>
      <c r="N12" s="28"/>
      <c r="O12" s="1418" t="s">
        <v>413</v>
      </c>
      <c r="P12" s="1419"/>
      <c r="Q12" s="1419"/>
      <c r="R12" s="1898" t="s">
        <v>414</v>
      </c>
      <c r="S12" s="1419"/>
      <c r="T12" s="1420"/>
      <c r="U12" s="1641" t="s">
        <v>415</v>
      </c>
      <c r="V12" s="1513"/>
      <c r="W12" s="1513"/>
      <c r="X12" s="1348"/>
      <c r="Y12" s="1779" t="s">
        <v>28</v>
      </c>
      <c r="Z12" s="1891">
        <f>AD12+AH12</f>
        <v>0</v>
      </c>
      <c r="AA12" s="1892"/>
      <c r="AB12" s="1863" t="s">
        <v>441</v>
      </c>
      <c r="AC12" s="1792" t="s">
        <v>29</v>
      </c>
      <c r="AD12" s="1865"/>
      <c r="AE12" s="1866"/>
      <c r="AF12" s="1781" t="s">
        <v>441</v>
      </c>
      <c r="AG12" s="1792" t="s">
        <v>326</v>
      </c>
      <c r="AH12" s="1865"/>
      <c r="AI12" s="1866"/>
      <c r="AJ12" s="1781" t="s">
        <v>441</v>
      </c>
      <c r="AK12" s="63"/>
    </row>
    <row r="13" spans="1:37" s="4" customFormat="1" ht="24" customHeight="1">
      <c r="B13" s="1349"/>
      <c r="C13" s="1529"/>
      <c r="D13" s="1529"/>
      <c r="E13" s="1350"/>
      <c r="F13" s="1446"/>
      <c r="G13" s="1447"/>
      <c r="H13" s="175" t="s">
        <v>441</v>
      </c>
      <c r="I13" s="1418"/>
      <c r="J13" s="1419"/>
      <c r="K13" s="1419"/>
      <c r="L13" s="1878"/>
      <c r="M13" s="1447"/>
      <c r="N13" s="175" t="s">
        <v>441</v>
      </c>
      <c r="O13" s="1418"/>
      <c r="P13" s="1419"/>
      <c r="Q13" s="1419"/>
      <c r="R13" s="1878"/>
      <c r="S13" s="1447"/>
      <c r="T13" s="175" t="s">
        <v>441</v>
      </c>
      <c r="U13" s="1349"/>
      <c r="V13" s="1529"/>
      <c r="W13" s="1529"/>
      <c r="X13" s="1350"/>
      <c r="Y13" s="1782"/>
      <c r="Z13" s="1893"/>
      <c r="AA13" s="1894"/>
      <c r="AB13" s="1864"/>
      <c r="AC13" s="1858"/>
      <c r="AD13" s="1867"/>
      <c r="AE13" s="1868"/>
      <c r="AF13" s="1784"/>
      <c r="AG13" s="1858"/>
      <c r="AH13" s="1867"/>
      <c r="AI13" s="1868"/>
      <c r="AJ13" s="1784"/>
      <c r="AK13" s="63"/>
    </row>
    <row r="14" spans="1:37" s="4" customFormat="1" ht="18" customHeight="1">
      <c r="B14" s="4" t="s">
        <v>544</v>
      </c>
      <c r="C14" s="31"/>
      <c r="D14" s="31"/>
      <c r="E14" s="32"/>
      <c r="F14" s="15"/>
      <c r="G14" s="15"/>
      <c r="H14" s="15"/>
      <c r="I14" s="15"/>
      <c r="J14" s="15"/>
      <c r="K14" s="15"/>
      <c r="L14" s="15"/>
      <c r="M14" s="15"/>
      <c r="N14" s="15"/>
      <c r="O14" s="15"/>
      <c r="P14" s="15"/>
      <c r="Q14" s="15"/>
      <c r="R14" s="15"/>
      <c r="S14" s="15"/>
      <c r="T14" s="15"/>
      <c r="U14" s="31"/>
      <c r="V14" s="31"/>
      <c r="W14" s="31"/>
      <c r="X14" s="31"/>
      <c r="Y14" s="63"/>
      <c r="Z14" s="44"/>
      <c r="AA14" s="44"/>
      <c r="AB14" s="44"/>
      <c r="AC14" s="63"/>
      <c r="AD14" s="64"/>
      <c r="AE14" s="64"/>
      <c r="AF14" s="64"/>
      <c r="AG14" s="63"/>
      <c r="AH14" s="64"/>
      <c r="AI14" s="64"/>
      <c r="AJ14" s="62"/>
      <c r="AK14" s="64"/>
    </row>
    <row r="15" spans="1:37" s="4" customFormat="1" ht="18" customHeight="1">
      <c r="B15" s="1928" t="s">
        <v>898</v>
      </c>
      <c r="C15" s="1929"/>
      <c r="D15" s="1929"/>
      <c r="E15" s="1929"/>
      <c r="F15" s="1468" t="s">
        <v>771</v>
      </c>
      <c r="G15" s="1469"/>
      <c r="H15" s="1469"/>
      <c r="I15" s="1470"/>
      <c r="J15" s="1419" t="s">
        <v>772</v>
      </c>
      <c r="K15" s="1419"/>
      <c r="L15" s="1419"/>
      <c r="M15" s="1419"/>
      <c r="N15" s="1418" t="s">
        <v>774</v>
      </c>
      <c r="O15" s="1419"/>
      <c r="P15" s="1419"/>
      <c r="Q15" s="1420"/>
      <c r="T15" s="31"/>
      <c r="U15" s="1641" t="s">
        <v>773</v>
      </c>
      <c r="V15" s="1642"/>
      <c r="W15" s="1642"/>
      <c r="X15" s="1642"/>
      <c r="Y15" s="1418" t="s">
        <v>771</v>
      </c>
      <c r="Z15" s="1419"/>
      <c r="AA15" s="1419"/>
      <c r="AB15" s="1419"/>
      <c r="AC15" s="1418" t="s">
        <v>772</v>
      </c>
      <c r="AD15" s="1419"/>
      <c r="AE15" s="1419"/>
      <c r="AF15" s="1419"/>
      <c r="AG15" s="1923" t="s">
        <v>774</v>
      </c>
      <c r="AH15" s="1924"/>
      <c r="AI15" s="1924"/>
      <c r="AJ15" s="1925"/>
      <c r="AK15" s="64"/>
    </row>
    <row r="16" spans="1:37" s="4" customFormat="1" ht="24.9" customHeight="1">
      <c r="B16" s="1930"/>
      <c r="C16" s="1931"/>
      <c r="D16" s="1931"/>
      <c r="E16" s="1931"/>
      <c r="F16" s="1926"/>
      <c r="G16" s="1927"/>
      <c r="H16" s="1927"/>
      <c r="I16" s="426" t="s">
        <v>632</v>
      </c>
      <c r="J16" s="1327"/>
      <c r="K16" s="1327"/>
      <c r="L16" s="1327"/>
      <c r="M16" s="425" t="s">
        <v>632</v>
      </c>
      <c r="N16" s="1926"/>
      <c r="O16" s="1927"/>
      <c r="P16" s="1927"/>
      <c r="Q16" s="426" t="s">
        <v>632</v>
      </c>
      <c r="U16" s="1289"/>
      <c r="V16" s="1560"/>
      <c r="W16" s="1560"/>
      <c r="X16" s="1560"/>
      <c r="Y16" s="1921"/>
      <c r="Z16" s="1922"/>
      <c r="AA16" s="1922"/>
      <c r="AB16" s="175" t="s">
        <v>441</v>
      </c>
      <c r="AC16" s="1418"/>
      <c r="AD16" s="1419"/>
      <c r="AE16" s="1419"/>
      <c r="AF16" s="175" t="s">
        <v>441</v>
      </c>
      <c r="AG16" s="1917" t="s">
        <v>654</v>
      </c>
      <c r="AH16" s="1547"/>
      <c r="AI16" s="13"/>
      <c r="AJ16" s="326" t="s">
        <v>632</v>
      </c>
    </row>
    <row r="17" spans="1:37" s="4" customFormat="1" ht="9.75" customHeight="1">
      <c r="C17" s="31"/>
      <c r="D17" s="31"/>
      <c r="E17" s="31"/>
      <c r="F17" s="31"/>
      <c r="G17" s="31"/>
      <c r="H17" s="31"/>
      <c r="I17" s="31"/>
      <c r="J17" s="31"/>
      <c r="K17" s="31"/>
      <c r="L17" s="31"/>
      <c r="M17" s="31"/>
      <c r="N17" s="31"/>
      <c r="O17" s="31"/>
      <c r="P17" s="31"/>
      <c r="Q17" s="31"/>
      <c r="R17" s="31"/>
      <c r="S17" s="31"/>
      <c r="T17" s="31"/>
      <c r="U17" s="31"/>
      <c r="V17" s="31"/>
      <c r="W17" s="31"/>
      <c r="X17" s="31"/>
      <c r="Y17" s="63"/>
      <c r="Z17" s="44"/>
      <c r="AA17" s="44"/>
      <c r="AB17" s="44"/>
      <c r="AC17" s="63"/>
      <c r="AD17" s="64"/>
      <c r="AE17" s="64"/>
      <c r="AF17" s="64"/>
      <c r="AG17" s="63"/>
      <c r="AH17" s="64"/>
      <c r="AI17" s="64"/>
      <c r="AJ17" s="64"/>
      <c r="AK17" s="64"/>
    </row>
    <row r="18" spans="1:37" s="3" customFormat="1" ht="20.100000000000001" customHeight="1">
      <c r="A18" s="3" t="s">
        <v>545</v>
      </c>
      <c r="W18" s="4" t="s">
        <v>466</v>
      </c>
      <c r="X18" s="48" t="s">
        <v>546</v>
      </c>
      <c r="Y18" s="48"/>
      <c r="Z18" s="48"/>
      <c r="AA18" s="4"/>
      <c r="AB18" s="4"/>
      <c r="AC18" s="1731" t="s">
        <v>24</v>
      </c>
      <c r="AD18" s="1731"/>
      <c r="AE18" s="1731"/>
      <c r="AF18" s="1731"/>
      <c r="AG18" s="1731"/>
      <c r="AH18" s="1731"/>
      <c r="AI18" s="1731"/>
      <c r="AJ18" s="4" t="s">
        <v>23</v>
      </c>
      <c r="AK18" s="4"/>
    </row>
    <row r="19" spans="1:37" s="4" customFormat="1" ht="20.100000000000001" customHeight="1">
      <c r="B19" s="1381" t="s">
        <v>316</v>
      </c>
      <c r="C19" s="1382"/>
      <c r="D19" s="1382"/>
      <c r="E19" s="1382"/>
      <c r="F19" s="1382"/>
      <c r="G19" s="1382"/>
      <c r="H19" s="1382"/>
      <c r="I19" s="1382"/>
      <c r="J19" s="1382"/>
      <c r="K19" s="1383"/>
      <c r="L19" s="1381" t="s">
        <v>317</v>
      </c>
      <c r="M19" s="1382"/>
      <c r="N19" s="1382"/>
      <c r="O19" s="1382"/>
      <c r="P19" s="1382"/>
      <c r="Q19" s="1382"/>
      <c r="R19" s="1382"/>
      <c r="S19" s="1382"/>
      <c r="T19" s="1382"/>
      <c r="U19" s="1382"/>
      <c r="V19" s="1382"/>
      <c r="W19" s="1382"/>
      <c r="X19" s="1383"/>
      <c r="Y19" s="1381" t="s">
        <v>386</v>
      </c>
      <c r="Z19" s="1382"/>
      <c r="AA19" s="1382"/>
      <c r="AB19" s="1382"/>
      <c r="AC19" s="1382"/>
      <c r="AD19" s="1382"/>
      <c r="AE19" s="1382"/>
      <c r="AF19" s="1382"/>
      <c r="AG19" s="1382"/>
      <c r="AH19" s="1382"/>
      <c r="AI19" s="1382"/>
      <c r="AJ19" s="1383"/>
      <c r="AK19" s="214"/>
    </row>
    <row r="20" spans="1:37" s="4" customFormat="1" ht="20.100000000000001" customHeight="1">
      <c r="B20" s="1914"/>
      <c r="C20" s="1915"/>
      <c r="D20" s="1915"/>
      <c r="E20" s="1915"/>
      <c r="F20" s="1915"/>
      <c r="G20" s="1915"/>
      <c r="H20" s="1915"/>
      <c r="I20" s="1915"/>
      <c r="J20" s="1915"/>
      <c r="K20" s="1916"/>
      <c r="L20" s="1914"/>
      <c r="M20" s="1915"/>
      <c r="N20" s="1915"/>
      <c r="O20" s="1915"/>
      <c r="P20" s="1915"/>
      <c r="Q20" s="1915"/>
      <c r="R20" s="1915"/>
      <c r="S20" s="1915"/>
      <c r="T20" s="1915"/>
      <c r="U20" s="1915"/>
      <c r="V20" s="1915"/>
      <c r="W20" s="1915"/>
      <c r="X20" s="1916"/>
      <c r="Y20" s="1914"/>
      <c r="Z20" s="1915"/>
      <c r="AA20" s="1915"/>
      <c r="AB20" s="1915"/>
      <c r="AC20" s="1915"/>
      <c r="AD20" s="1915"/>
      <c r="AE20" s="1915"/>
      <c r="AF20" s="1915"/>
      <c r="AG20" s="1915"/>
      <c r="AH20" s="1915"/>
      <c r="AI20" s="1915"/>
      <c r="AJ20" s="1916"/>
      <c r="AK20" s="217"/>
    </row>
    <row r="21" spans="1:37" s="14" customFormat="1" ht="20.100000000000001" customHeight="1">
      <c r="B21" s="1908"/>
      <c r="C21" s="1909"/>
      <c r="D21" s="1909"/>
      <c r="E21" s="1909"/>
      <c r="F21" s="1909"/>
      <c r="G21" s="1909"/>
      <c r="H21" s="1909"/>
      <c r="I21" s="1909"/>
      <c r="J21" s="1909"/>
      <c r="K21" s="1910"/>
      <c r="L21" s="1908"/>
      <c r="M21" s="1909"/>
      <c r="N21" s="1909"/>
      <c r="O21" s="1909"/>
      <c r="P21" s="1909"/>
      <c r="Q21" s="1909"/>
      <c r="R21" s="1909"/>
      <c r="S21" s="1909"/>
      <c r="T21" s="1909"/>
      <c r="U21" s="1909"/>
      <c r="V21" s="1909"/>
      <c r="W21" s="1909"/>
      <c r="X21" s="1910"/>
      <c r="Y21" s="1908"/>
      <c r="Z21" s="1909"/>
      <c r="AA21" s="1909"/>
      <c r="AB21" s="1909"/>
      <c r="AC21" s="1909"/>
      <c r="AD21" s="1909"/>
      <c r="AE21" s="1909"/>
      <c r="AF21" s="1909"/>
      <c r="AG21" s="1909"/>
      <c r="AH21" s="1909"/>
      <c r="AI21" s="1909"/>
      <c r="AJ21" s="1910"/>
      <c r="AK21" s="217"/>
    </row>
    <row r="22" spans="1:37" s="14" customFormat="1" ht="20.100000000000001" customHeight="1">
      <c r="B22" s="1908"/>
      <c r="C22" s="1909"/>
      <c r="D22" s="1909"/>
      <c r="E22" s="1909"/>
      <c r="F22" s="1909"/>
      <c r="G22" s="1909"/>
      <c r="H22" s="1909"/>
      <c r="I22" s="1909"/>
      <c r="J22" s="1909"/>
      <c r="K22" s="1910"/>
      <c r="L22" s="1908"/>
      <c r="M22" s="1909"/>
      <c r="N22" s="1909"/>
      <c r="O22" s="1909"/>
      <c r="P22" s="1909"/>
      <c r="Q22" s="1909"/>
      <c r="R22" s="1909"/>
      <c r="S22" s="1909"/>
      <c r="T22" s="1909"/>
      <c r="U22" s="1909"/>
      <c r="V22" s="1909"/>
      <c r="W22" s="1909"/>
      <c r="X22" s="1910"/>
      <c r="Y22" s="1908"/>
      <c r="Z22" s="1909"/>
      <c r="AA22" s="1909"/>
      <c r="AB22" s="1909"/>
      <c r="AC22" s="1909"/>
      <c r="AD22" s="1909"/>
      <c r="AE22" s="1909"/>
      <c r="AF22" s="1909"/>
      <c r="AG22" s="1909"/>
      <c r="AH22" s="1909"/>
      <c r="AI22" s="1909"/>
      <c r="AJ22" s="1910"/>
      <c r="AK22" s="217"/>
    </row>
    <row r="23" spans="1:37" s="14" customFormat="1" ht="20.100000000000001" customHeight="1">
      <c r="B23" s="1932"/>
      <c r="C23" s="1933"/>
      <c r="D23" s="1933"/>
      <c r="E23" s="1933"/>
      <c r="F23" s="1933"/>
      <c r="G23" s="1933"/>
      <c r="H23" s="1933"/>
      <c r="I23" s="1933"/>
      <c r="J23" s="1933"/>
      <c r="K23" s="1934"/>
      <c r="L23" s="1932"/>
      <c r="M23" s="1933"/>
      <c r="N23" s="1933"/>
      <c r="O23" s="1933"/>
      <c r="P23" s="1933"/>
      <c r="Q23" s="1933"/>
      <c r="R23" s="1933"/>
      <c r="S23" s="1933"/>
      <c r="T23" s="1933"/>
      <c r="U23" s="1933"/>
      <c r="V23" s="1933"/>
      <c r="W23" s="1933"/>
      <c r="X23" s="1934"/>
      <c r="Y23" s="1932"/>
      <c r="Z23" s="1933"/>
      <c r="AA23" s="1933"/>
      <c r="AB23" s="1933"/>
      <c r="AC23" s="1933"/>
      <c r="AD23" s="1933"/>
      <c r="AE23" s="1933"/>
      <c r="AF23" s="1933"/>
      <c r="AG23" s="1933"/>
      <c r="AH23" s="1933"/>
      <c r="AI23" s="1933"/>
      <c r="AJ23" s="1934"/>
      <c r="AK23" s="217"/>
    </row>
    <row r="24" spans="1:37" s="14" customFormat="1" ht="20.100000000000001" customHeight="1">
      <c r="B24" s="1908"/>
      <c r="C24" s="1909"/>
      <c r="D24" s="1909"/>
      <c r="E24" s="1909"/>
      <c r="F24" s="1909"/>
      <c r="G24" s="1909"/>
      <c r="H24" s="1909"/>
      <c r="I24" s="1909"/>
      <c r="J24" s="1909"/>
      <c r="K24" s="1910"/>
      <c r="L24" s="1908"/>
      <c r="M24" s="1909"/>
      <c r="N24" s="1909"/>
      <c r="O24" s="1909"/>
      <c r="P24" s="1909"/>
      <c r="Q24" s="1909"/>
      <c r="R24" s="1909"/>
      <c r="S24" s="1909"/>
      <c r="T24" s="1909"/>
      <c r="U24" s="1909"/>
      <c r="V24" s="1909"/>
      <c r="W24" s="1909"/>
      <c r="X24" s="1910"/>
      <c r="Y24" s="1908"/>
      <c r="Z24" s="1909"/>
      <c r="AA24" s="1909"/>
      <c r="AB24" s="1909"/>
      <c r="AC24" s="1909"/>
      <c r="AD24" s="1909"/>
      <c r="AE24" s="1909"/>
      <c r="AF24" s="1909"/>
      <c r="AG24" s="1909"/>
      <c r="AH24" s="1909"/>
      <c r="AI24" s="1909"/>
      <c r="AJ24" s="1910"/>
      <c r="AK24" s="217"/>
    </row>
    <row r="25" spans="1:37" s="14" customFormat="1" ht="20.100000000000001" customHeight="1">
      <c r="B25" s="1911"/>
      <c r="C25" s="1912"/>
      <c r="D25" s="1912"/>
      <c r="E25" s="1912"/>
      <c r="F25" s="1912"/>
      <c r="G25" s="1912"/>
      <c r="H25" s="1912"/>
      <c r="I25" s="1912"/>
      <c r="J25" s="1912"/>
      <c r="K25" s="1913"/>
      <c r="L25" s="1911"/>
      <c r="M25" s="1912"/>
      <c r="N25" s="1912"/>
      <c r="O25" s="1912"/>
      <c r="P25" s="1912"/>
      <c r="Q25" s="1912"/>
      <c r="R25" s="1912"/>
      <c r="S25" s="1912"/>
      <c r="T25" s="1912"/>
      <c r="U25" s="1912"/>
      <c r="V25" s="1912"/>
      <c r="W25" s="1912"/>
      <c r="X25" s="1913"/>
      <c r="Y25" s="1911"/>
      <c r="Z25" s="1912"/>
      <c r="AA25" s="1912"/>
      <c r="AB25" s="1912"/>
      <c r="AC25" s="1912"/>
      <c r="AD25" s="1912"/>
      <c r="AE25" s="1912"/>
      <c r="AF25" s="1912"/>
      <c r="AG25" s="1912"/>
      <c r="AH25" s="1912"/>
      <c r="AI25" s="1912"/>
      <c r="AJ25" s="1913"/>
      <c r="AK25" s="217"/>
    </row>
    <row r="26" spans="1:37" s="14" customFormat="1" ht="20.100000000000001" customHeight="1">
      <c r="B26" s="1908"/>
      <c r="C26" s="1909"/>
      <c r="D26" s="1909"/>
      <c r="E26" s="1909"/>
      <c r="F26" s="1909"/>
      <c r="G26" s="1909"/>
      <c r="H26" s="1909"/>
      <c r="I26" s="1909"/>
      <c r="J26" s="1909"/>
      <c r="K26" s="1910"/>
      <c r="L26" s="1908"/>
      <c r="M26" s="1909"/>
      <c r="N26" s="1909"/>
      <c r="O26" s="1909"/>
      <c r="P26" s="1909"/>
      <c r="Q26" s="1909"/>
      <c r="R26" s="1909"/>
      <c r="S26" s="1909"/>
      <c r="T26" s="1909"/>
      <c r="U26" s="1909"/>
      <c r="V26" s="1909"/>
      <c r="W26" s="1909"/>
      <c r="X26" s="1910"/>
      <c r="Y26" s="1908"/>
      <c r="Z26" s="1909"/>
      <c r="AA26" s="1909"/>
      <c r="AB26" s="1909"/>
      <c r="AC26" s="1909"/>
      <c r="AD26" s="1909"/>
      <c r="AE26" s="1909"/>
      <c r="AF26" s="1909"/>
      <c r="AG26" s="1909"/>
      <c r="AH26" s="1909"/>
      <c r="AI26" s="1909"/>
      <c r="AJ26" s="1910"/>
      <c r="AK26" s="217"/>
    </row>
    <row r="27" spans="1:37" s="14" customFormat="1" ht="20.100000000000001" customHeight="1">
      <c r="B27" s="1908"/>
      <c r="C27" s="1909"/>
      <c r="D27" s="1909"/>
      <c r="E27" s="1909"/>
      <c r="F27" s="1909"/>
      <c r="G27" s="1909"/>
      <c r="H27" s="1909"/>
      <c r="I27" s="1909"/>
      <c r="J27" s="1909"/>
      <c r="K27" s="1910"/>
      <c r="L27" s="1908"/>
      <c r="M27" s="1909"/>
      <c r="N27" s="1909"/>
      <c r="O27" s="1909"/>
      <c r="P27" s="1909"/>
      <c r="Q27" s="1909"/>
      <c r="R27" s="1909"/>
      <c r="S27" s="1909"/>
      <c r="T27" s="1909"/>
      <c r="U27" s="1909"/>
      <c r="V27" s="1909"/>
      <c r="W27" s="1909"/>
      <c r="X27" s="1910"/>
      <c r="Y27" s="1908"/>
      <c r="Z27" s="1909"/>
      <c r="AA27" s="1909"/>
      <c r="AB27" s="1909"/>
      <c r="AC27" s="1909"/>
      <c r="AD27" s="1909"/>
      <c r="AE27" s="1909"/>
      <c r="AF27" s="1909"/>
      <c r="AG27" s="1909"/>
      <c r="AH27" s="1909"/>
      <c r="AI27" s="1909"/>
      <c r="AJ27" s="1910"/>
      <c r="AK27" s="217"/>
    </row>
    <row r="28" spans="1:37" s="14" customFormat="1" ht="20.100000000000001" customHeight="1">
      <c r="B28" s="1911"/>
      <c r="C28" s="1912"/>
      <c r="D28" s="1912"/>
      <c r="E28" s="1912"/>
      <c r="F28" s="1912"/>
      <c r="G28" s="1912"/>
      <c r="H28" s="1912"/>
      <c r="I28" s="1912"/>
      <c r="J28" s="1912"/>
      <c r="K28" s="1913"/>
      <c r="L28" s="1911"/>
      <c r="M28" s="1912"/>
      <c r="N28" s="1912"/>
      <c r="O28" s="1912"/>
      <c r="P28" s="1912"/>
      <c r="Q28" s="1912"/>
      <c r="R28" s="1912"/>
      <c r="S28" s="1912"/>
      <c r="T28" s="1912"/>
      <c r="U28" s="1912"/>
      <c r="V28" s="1912"/>
      <c r="W28" s="1912"/>
      <c r="X28" s="1913"/>
      <c r="Y28" s="1911"/>
      <c r="Z28" s="1912"/>
      <c r="AA28" s="1912"/>
      <c r="AB28" s="1912"/>
      <c r="AC28" s="1912"/>
      <c r="AD28" s="1912"/>
      <c r="AE28" s="1912"/>
      <c r="AF28" s="1912"/>
      <c r="AG28" s="1912"/>
      <c r="AH28" s="1912"/>
      <c r="AI28" s="1912"/>
      <c r="AJ28" s="1913"/>
      <c r="AK28" s="217"/>
    </row>
    <row r="29" spans="1:37" s="14" customFormat="1" ht="20.100000000000001" customHeight="1">
      <c r="B29" s="1932"/>
      <c r="C29" s="1933"/>
      <c r="D29" s="1933"/>
      <c r="E29" s="1933"/>
      <c r="F29" s="1933"/>
      <c r="G29" s="1933"/>
      <c r="H29" s="1933"/>
      <c r="I29" s="1933"/>
      <c r="J29" s="1933"/>
      <c r="K29" s="1934"/>
      <c r="L29" s="1932"/>
      <c r="M29" s="1933"/>
      <c r="N29" s="1933"/>
      <c r="O29" s="1933"/>
      <c r="P29" s="1933"/>
      <c r="Q29" s="1933"/>
      <c r="R29" s="1933"/>
      <c r="S29" s="1933"/>
      <c r="T29" s="1933"/>
      <c r="U29" s="1933"/>
      <c r="V29" s="1933"/>
      <c r="W29" s="1933"/>
      <c r="X29" s="1934"/>
      <c r="Y29" s="1932"/>
      <c r="Z29" s="1933"/>
      <c r="AA29" s="1933"/>
      <c r="AB29" s="1933"/>
      <c r="AC29" s="1933"/>
      <c r="AD29" s="1933"/>
      <c r="AE29" s="1933"/>
      <c r="AF29" s="1933"/>
      <c r="AG29" s="1933"/>
      <c r="AH29" s="1933"/>
      <c r="AI29" s="1933"/>
      <c r="AJ29" s="1934"/>
      <c r="AK29" s="217"/>
    </row>
    <row r="30" spans="1:37" s="14" customFormat="1" ht="20.100000000000001" customHeight="1">
      <c r="B30" s="1908"/>
      <c r="C30" s="1909"/>
      <c r="D30" s="1909"/>
      <c r="E30" s="1909"/>
      <c r="F30" s="1909"/>
      <c r="G30" s="1909"/>
      <c r="H30" s="1909"/>
      <c r="I30" s="1909"/>
      <c r="J30" s="1909"/>
      <c r="K30" s="1910"/>
      <c r="L30" s="1908"/>
      <c r="M30" s="1909"/>
      <c r="N30" s="1909"/>
      <c r="O30" s="1909"/>
      <c r="P30" s="1909"/>
      <c r="Q30" s="1909"/>
      <c r="R30" s="1909"/>
      <c r="S30" s="1909"/>
      <c r="T30" s="1909"/>
      <c r="U30" s="1909"/>
      <c r="V30" s="1909"/>
      <c r="W30" s="1909"/>
      <c r="X30" s="1910"/>
      <c r="Y30" s="1908"/>
      <c r="Z30" s="1909"/>
      <c r="AA30" s="1909"/>
      <c r="AB30" s="1909"/>
      <c r="AC30" s="1909"/>
      <c r="AD30" s="1909"/>
      <c r="AE30" s="1909"/>
      <c r="AF30" s="1909"/>
      <c r="AG30" s="1909"/>
      <c r="AH30" s="1909"/>
      <c r="AI30" s="1909"/>
      <c r="AJ30" s="1910"/>
      <c r="AK30" s="217"/>
    </row>
    <row r="31" spans="1:37" s="4" customFormat="1" ht="20.100000000000001" customHeight="1">
      <c r="B31" s="1935"/>
      <c r="C31" s="1936"/>
      <c r="D31" s="1936"/>
      <c r="E31" s="1936"/>
      <c r="F31" s="1936"/>
      <c r="G31" s="1936"/>
      <c r="H31" s="1936"/>
      <c r="I31" s="1936"/>
      <c r="J31" s="1936"/>
      <c r="K31" s="1937"/>
      <c r="L31" s="1935"/>
      <c r="M31" s="1936"/>
      <c r="N31" s="1936"/>
      <c r="O31" s="1936"/>
      <c r="P31" s="1936"/>
      <c r="Q31" s="1936"/>
      <c r="R31" s="1936"/>
      <c r="S31" s="1936"/>
      <c r="T31" s="1936"/>
      <c r="U31" s="1936"/>
      <c r="V31" s="1936"/>
      <c r="W31" s="1936"/>
      <c r="X31" s="1937"/>
      <c r="Y31" s="1935"/>
      <c r="Z31" s="1936"/>
      <c r="AA31" s="1936"/>
      <c r="AB31" s="1936"/>
      <c r="AC31" s="1936"/>
      <c r="AD31" s="1936"/>
      <c r="AE31" s="1936"/>
      <c r="AF31" s="1936"/>
      <c r="AG31" s="1936"/>
      <c r="AH31" s="1936"/>
      <c r="AI31" s="1936"/>
      <c r="AJ31" s="1937"/>
      <c r="AK31" s="217"/>
    </row>
    <row r="32" spans="1:37" s="4" customFormat="1" ht="15" customHeight="1">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row>
    <row r="33" spans="1:250" s="3" customFormat="1" ht="20.100000000000001" customHeight="1">
      <c r="A33" s="3" t="s">
        <v>302</v>
      </c>
    </row>
    <row r="34" spans="1:250" s="40" customFormat="1" ht="18" customHeight="1">
      <c r="A34" s="211"/>
      <c r="B34" s="1918" t="s">
        <v>301</v>
      </c>
      <c r="C34" s="1899"/>
      <c r="D34" s="1900"/>
      <c r="E34" s="1900"/>
      <c r="F34" s="1900"/>
      <c r="G34" s="1900"/>
      <c r="H34" s="1900"/>
      <c r="I34" s="1900"/>
      <c r="J34" s="1900"/>
      <c r="K34" s="1900"/>
      <c r="L34" s="1900"/>
      <c r="M34" s="1900"/>
      <c r="N34" s="1900"/>
      <c r="O34" s="1900"/>
      <c r="P34" s="1900"/>
      <c r="Q34" s="1900"/>
      <c r="R34" s="1900"/>
      <c r="S34" s="1900"/>
      <c r="T34" s="1900"/>
      <c r="U34" s="1900"/>
      <c r="V34" s="1900"/>
      <c r="W34" s="1900"/>
      <c r="X34" s="1900"/>
      <c r="Y34" s="1900"/>
      <c r="Z34" s="1900"/>
      <c r="AA34" s="1900"/>
      <c r="AB34" s="1900"/>
      <c r="AC34" s="1900"/>
      <c r="AD34" s="1900"/>
      <c r="AE34" s="1900"/>
      <c r="AF34" s="1900"/>
      <c r="AG34" s="1900"/>
      <c r="AH34" s="1900"/>
      <c r="AI34" s="1900"/>
      <c r="AJ34" s="1901"/>
      <c r="AK34" s="222"/>
    </row>
    <row r="35" spans="1:250" s="85" customFormat="1" ht="18" customHeight="1">
      <c r="A35" s="301"/>
      <c r="B35" s="1919"/>
      <c r="C35" s="1902"/>
      <c r="D35" s="1903"/>
      <c r="E35" s="1903"/>
      <c r="F35" s="1903"/>
      <c r="G35" s="1903"/>
      <c r="H35" s="1903"/>
      <c r="I35" s="1903"/>
      <c r="J35" s="1903"/>
      <c r="K35" s="1903"/>
      <c r="L35" s="1903"/>
      <c r="M35" s="1903"/>
      <c r="N35" s="1903"/>
      <c r="O35" s="1903"/>
      <c r="P35" s="1903"/>
      <c r="Q35" s="1903"/>
      <c r="R35" s="1903"/>
      <c r="S35" s="1903"/>
      <c r="T35" s="1903"/>
      <c r="U35" s="1903"/>
      <c r="V35" s="1903"/>
      <c r="W35" s="1903"/>
      <c r="X35" s="1903"/>
      <c r="Y35" s="1903"/>
      <c r="Z35" s="1903"/>
      <c r="AA35" s="1903"/>
      <c r="AB35" s="1903"/>
      <c r="AC35" s="1903"/>
      <c r="AD35" s="1903"/>
      <c r="AE35" s="1903"/>
      <c r="AF35" s="1903"/>
      <c r="AG35" s="1903"/>
      <c r="AH35" s="1903"/>
      <c r="AI35" s="1903"/>
      <c r="AJ35" s="1904"/>
      <c r="AK35" s="222"/>
    </row>
    <row r="36" spans="1:250" s="85" customFormat="1" ht="18" customHeight="1">
      <c r="A36" s="301"/>
      <c r="B36" s="1919"/>
      <c r="C36" s="1902"/>
      <c r="D36" s="1903"/>
      <c r="E36" s="1903"/>
      <c r="F36" s="1903"/>
      <c r="G36" s="1903"/>
      <c r="H36" s="1903"/>
      <c r="I36" s="1903"/>
      <c r="J36" s="1903"/>
      <c r="K36" s="1903"/>
      <c r="L36" s="1903"/>
      <c r="M36" s="1903"/>
      <c r="N36" s="1903"/>
      <c r="O36" s="1903"/>
      <c r="P36" s="1903"/>
      <c r="Q36" s="1903"/>
      <c r="R36" s="1903"/>
      <c r="S36" s="1903"/>
      <c r="T36" s="1903"/>
      <c r="U36" s="1903"/>
      <c r="V36" s="1903"/>
      <c r="W36" s="1903"/>
      <c r="X36" s="1903"/>
      <c r="Y36" s="1903"/>
      <c r="Z36" s="1903"/>
      <c r="AA36" s="1903"/>
      <c r="AB36" s="1903"/>
      <c r="AC36" s="1903"/>
      <c r="AD36" s="1903"/>
      <c r="AE36" s="1903"/>
      <c r="AF36" s="1903"/>
      <c r="AG36" s="1903"/>
      <c r="AH36" s="1903"/>
      <c r="AI36" s="1903"/>
      <c r="AJ36" s="1904"/>
      <c r="AK36" s="222"/>
    </row>
    <row r="37" spans="1:250" s="85" customFormat="1" ht="18" customHeight="1">
      <c r="A37" s="301"/>
      <c r="B37" s="1919"/>
      <c r="C37" s="1902"/>
      <c r="D37" s="1903"/>
      <c r="E37" s="1903"/>
      <c r="F37" s="1903"/>
      <c r="G37" s="1903"/>
      <c r="H37" s="1903"/>
      <c r="I37" s="1903"/>
      <c r="J37" s="1903"/>
      <c r="K37" s="1903"/>
      <c r="L37" s="1903"/>
      <c r="M37" s="1903"/>
      <c r="N37" s="1903"/>
      <c r="O37" s="1903"/>
      <c r="P37" s="1903"/>
      <c r="Q37" s="1903"/>
      <c r="R37" s="1903"/>
      <c r="S37" s="1903"/>
      <c r="T37" s="1903"/>
      <c r="U37" s="1903"/>
      <c r="V37" s="1903"/>
      <c r="W37" s="1903"/>
      <c r="X37" s="1903"/>
      <c r="Y37" s="1903"/>
      <c r="Z37" s="1903"/>
      <c r="AA37" s="1903"/>
      <c r="AB37" s="1903"/>
      <c r="AC37" s="1903"/>
      <c r="AD37" s="1903"/>
      <c r="AE37" s="1903"/>
      <c r="AF37" s="1903"/>
      <c r="AG37" s="1903"/>
      <c r="AH37" s="1903"/>
      <c r="AI37" s="1903"/>
      <c r="AJ37" s="1904"/>
      <c r="AK37" s="222"/>
    </row>
    <row r="38" spans="1:250" s="40" customFormat="1" ht="18" customHeight="1">
      <c r="A38" s="211"/>
      <c r="B38" s="1920"/>
      <c r="C38" s="1905"/>
      <c r="D38" s="1906"/>
      <c r="E38" s="1906"/>
      <c r="F38" s="1906"/>
      <c r="G38" s="1906"/>
      <c r="H38" s="1906"/>
      <c r="I38" s="1906"/>
      <c r="J38" s="1906"/>
      <c r="K38" s="1906"/>
      <c r="L38" s="1906"/>
      <c r="M38" s="1906"/>
      <c r="N38" s="1906"/>
      <c r="O38" s="1906"/>
      <c r="P38" s="1906"/>
      <c r="Q38" s="1906"/>
      <c r="R38" s="1906"/>
      <c r="S38" s="1906"/>
      <c r="T38" s="1906"/>
      <c r="U38" s="1906"/>
      <c r="V38" s="1906"/>
      <c r="W38" s="1906"/>
      <c r="X38" s="1906"/>
      <c r="Y38" s="1906"/>
      <c r="Z38" s="1906"/>
      <c r="AA38" s="1906"/>
      <c r="AB38" s="1906"/>
      <c r="AC38" s="1906"/>
      <c r="AD38" s="1906"/>
      <c r="AE38" s="1906"/>
      <c r="AF38" s="1906"/>
      <c r="AG38" s="1906"/>
      <c r="AH38" s="1906"/>
      <c r="AI38" s="1906"/>
      <c r="AJ38" s="1907"/>
      <c r="AK38" s="222"/>
    </row>
    <row r="39" spans="1:250" s="40" customFormat="1" ht="18" customHeight="1">
      <c r="A39" s="211"/>
      <c r="B39" s="1918" t="s">
        <v>397</v>
      </c>
      <c r="C39" s="1899"/>
      <c r="D39" s="1900"/>
      <c r="E39" s="1900"/>
      <c r="F39" s="1900"/>
      <c r="G39" s="1900"/>
      <c r="H39" s="1900"/>
      <c r="I39" s="1900"/>
      <c r="J39" s="1900"/>
      <c r="K39" s="1900"/>
      <c r="L39" s="1900"/>
      <c r="M39" s="1900"/>
      <c r="N39" s="1900"/>
      <c r="O39" s="1900"/>
      <c r="P39" s="1900"/>
      <c r="Q39" s="1900"/>
      <c r="R39" s="1900"/>
      <c r="S39" s="1900"/>
      <c r="T39" s="1900"/>
      <c r="U39" s="1900"/>
      <c r="V39" s="1900"/>
      <c r="W39" s="1900"/>
      <c r="X39" s="1900"/>
      <c r="Y39" s="1900"/>
      <c r="Z39" s="1900"/>
      <c r="AA39" s="1900"/>
      <c r="AB39" s="1900"/>
      <c r="AC39" s="1900"/>
      <c r="AD39" s="1900"/>
      <c r="AE39" s="1900"/>
      <c r="AF39" s="1900"/>
      <c r="AG39" s="1900"/>
      <c r="AH39" s="1900"/>
      <c r="AI39" s="1900"/>
      <c r="AJ39" s="1901"/>
      <c r="AK39" s="222"/>
    </row>
    <row r="40" spans="1:250" s="85" customFormat="1" ht="18" customHeight="1">
      <c r="A40" s="301"/>
      <c r="B40" s="1919"/>
      <c r="C40" s="1902"/>
      <c r="D40" s="1903"/>
      <c r="E40" s="1903"/>
      <c r="F40" s="1903"/>
      <c r="G40" s="1903"/>
      <c r="H40" s="1903"/>
      <c r="I40" s="1903"/>
      <c r="J40" s="1903"/>
      <c r="K40" s="1903"/>
      <c r="L40" s="1903"/>
      <c r="M40" s="1903"/>
      <c r="N40" s="1903"/>
      <c r="O40" s="1903"/>
      <c r="P40" s="1903"/>
      <c r="Q40" s="1903"/>
      <c r="R40" s="1903"/>
      <c r="S40" s="1903"/>
      <c r="T40" s="1903"/>
      <c r="U40" s="1903"/>
      <c r="V40" s="1903"/>
      <c r="W40" s="1903"/>
      <c r="X40" s="1903"/>
      <c r="Y40" s="1903"/>
      <c r="Z40" s="1903"/>
      <c r="AA40" s="1903"/>
      <c r="AB40" s="1903"/>
      <c r="AC40" s="1903"/>
      <c r="AD40" s="1903"/>
      <c r="AE40" s="1903"/>
      <c r="AF40" s="1903"/>
      <c r="AG40" s="1903"/>
      <c r="AH40" s="1903"/>
      <c r="AI40" s="1903"/>
      <c r="AJ40" s="1904"/>
      <c r="AK40" s="222"/>
    </row>
    <row r="41" spans="1:250" s="85" customFormat="1" ht="18" customHeight="1">
      <c r="A41" s="301"/>
      <c r="B41" s="1919"/>
      <c r="C41" s="1902"/>
      <c r="D41" s="1903"/>
      <c r="E41" s="1903"/>
      <c r="F41" s="1903"/>
      <c r="G41" s="1903"/>
      <c r="H41" s="1903"/>
      <c r="I41" s="1903"/>
      <c r="J41" s="1903"/>
      <c r="K41" s="1903"/>
      <c r="L41" s="1903"/>
      <c r="M41" s="1903"/>
      <c r="N41" s="1903"/>
      <c r="O41" s="1903"/>
      <c r="P41" s="1903"/>
      <c r="Q41" s="1903"/>
      <c r="R41" s="1903"/>
      <c r="S41" s="1903"/>
      <c r="T41" s="1903"/>
      <c r="U41" s="1903"/>
      <c r="V41" s="1903"/>
      <c r="W41" s="1903"/>
      <c r="X41" s="1903"/>
      <c r="Y41" s="1903"/>
      <c r="Z41" s="1903"/>
      <c r="AA41" s="1903"/>
      <c r="AB41" s="1903"/>
      <c r="AC41" s="1903"/>
      <c r="AD41" s="1903"/>
      <c r="AE41" s="1903"/>
      <c r="AF41" s="1903"/>
      <c r="AG41" s="1903"/>
      <c r="AH41" s="1903"/>
      <c r="AI41" s="1903"/>
      <c r="AJ41" s="1904"/>
      <c r="AK41" s="222"/>
    </row>
    <row r="42" spans="1:250" s="85" customFormat="1" ht="18" customHeight="1">
      <c r="A42" s="301"/>
      <c r="B42" s="1919"/>
      <c r="C42" s="1902"/>
      <c r="D42" s="1903"/>
      <c r="E42" s="1903"/>
      <c r="F42" s="1903"/>
      <c r="G42" s="1903"/>
      <c r="H42" s="1903"/>
      <c r="I42" s="1903"/>
      <c r="J42" s="1903"/>
      <c r="K42" s="1903"/>
      <c r="L42" s="1903"/>
      <c r="M42" s="1903"/>
      <c r="N42" s="1903"/>
      <c r="O42" s="1903"/>
      <c r="P42" s="1903"/>
      <c r="Q42" s="1903"/>
      <c r="R42" s="1903"/>
      <c r="S42" s="1903"/>
      <c r="T42" s="1903"/>
      <c r="U42" s="1903"/>
      <c r="V42" s="1903"/>
      <c r="W42" s="1903"/>
      <c r="X42" s="1903"/>
      <c r="Y42" s="1903"/>
      <c r="Z42" s="1903"/>
      <c r="AA42" s="1903"/>
      <c r="AB42" s="1903"/>
      <c r="AC42" s="1903"/>
      <c r="AD42" s="1903"/>
      <c r="AE42" s="1903"/>
      <c r="AF42" s="1903"/>
      <c r="AG42" s="1903"/>
      <c r="AH42" s="1903"/>
      <c r="AI42" s="1903"/>
      <c r="AJ42" s="1904"/>
      <c r="AK42" s="222"/>
    </row>
    <row r="43" spans="1:250" s="40" customFormat="1" ht="18" customHeight="1">
      <c r="A43" s="211"/>
      <c r="B43" s="1920"/>
      <c r="C43" s="1905"/>
      <c r="D43" s="1906"/>
      <c r="E43" s="1906"/>
      <c r="F43" s="1906"/>
      <c r="G43" s="1906"/>
      <c r="H43" s="1906"/>
      <c r="I43" s="1906"/>
      <c r="J43" s="1906"/>
      <c r="K43" s="1906"/>
      <c r="L43" s="1906"/>
      <c r="M43" s="1906"/>
      <c r="N43" s="1906"/>
      <c r="O43" s="1906"/>
      <c r="P43" s="1906"/>
      <c r="Q43" s="1906"/>
      <c r="R43" s="1906"/>
      <c r="S43" s="1906"/>
      <c r="T43" s="1906"/>
      <c r="U43" s="1906"/>
      <c r="V43" s="1906"/>
      <c r="W43" s="1906"/>
      <c r="X43" s="1906"/>
      <c r="Y43" s="1906"/>
      <c r="Z43" s="1906"/>
      <c r="AA43" s="1906"/>
      <c r="AB43" s="1906"/>
      <c r="AC43" s="1906"/>
      <c r="AD43" s="1906"/>
      <c r="AE43" s="1906"/>
      <c r="AF43" s="1906"/>
      <c r="AG43" s="1906"/>
      <c r="AH43" s="1906"/>
      <c r="AI43" s="1906"/>
      <c r="AJ43" s="1907"/>
      <c r="AK43" s="222"/>
    </row>
    <row r="44" spans="1:250" s="3" customFormat="1" ht="20.100000000000001" customHeight="1">
      <c r="AB44" s="3" t="str">
        <f>表紙!D28</f>
        <v>　　　　　　　　　　   　</v>
      </c>
    </row>
    <row r="45" spans="1:250" s="3" customFormat="1" ht="20.100000000000001" customHeight="1">
      <c r="A45" s="3" t="s">
        <v>675</v>
      </c>
    </row>
    <row r="46" spans="1:250" s="4" customFormat="1" ht="20.100000000000001" customHeight="1">
      <c r="A46" s="3"/>
      <c r="B46" s="3" t="s">
        <v>735</v>
      </c>
      <c r="C46" s="3"/>
      <c r="D46" s="3"/>
      <c r="E46" s="3"/>
      <c r="F46" s="3"/>
      <c r="G46" s="3"/>
      <c r="H46" s="3"/>
      <c r="I46" s="3"/>
      <c r="J46" s="3"/>
    </row>
    <row r="47" spans="1:250" s="4" customFormat="1" ht="15" customHeight="1">
      <c r="A47" s="3"/>
      <c r="B47" s="387" t="s">
        <v>855</v>
      </c>
      <c r="C47" s="387"/>
      <c r="D47" s="387"/>
      <c r="E47" s="317"/>
      <c r="F47" s="14"/>
      <c r="N47" s="14"/>
      <c r="U47" s="407"/>
      <c r="V47" s="407"/>
      <c r="W47" s="407"/>
      <c r="X47" s="407"/>
      <c r="Y47" s="14"/>
      <c r="Z47" s="14"/>
      <c r="AA47" s="14"/>
      <c r="AB47" s="14"/>
      <c r="AC47" s="14"/>
      <c r="AD47" s="14"/>
      <c r="AE47" s="14"/>
      <c r="AF47" s="14"/>
      <c r="AG47" s="14"/>
      <c r="AH47" s="14"/>
      <c r="AI47" s="14"/>
      <c r="AJ47" s="14"/>
      <c r="AK47" s="14"/>
    </row>
    <row r="48" spans="1:250" s="4" customFormat="1" ht="20.100000000000001" customHeight="1">
      <c r="B48" s="1331" t="s">
        <v>278</v>
      </c>
      <c r="C48" s="1861"/>
      <c r="D48" s="378"/>
      <c r="E48" s="379" t="s">
        <v>843</v>
      </c>
      <c r="F48" s="18"/>
      <c r="G48" s="379" t="s">
        <v>842</v>
      </c>
      <c r="H48" s="386" t="s">
        <v>91</v>
      </c>
      <c r="I48" s="379"/>
      <c r="J48" s="379"/>
      <c r="K48" s="379" t="s">
        <v>843</v>
      </c>
      <c r="L48" s="18"/>
      <c r="M48" s="380" t="s">
        <v>842</v>
      </c>
      <c r="N48" s="1418"/>
      <c r="O48" s="1419"/>
      <c r="P48" s="1419" t="s">
        <v>700</v>
      </c>
      <c r="Q48" s="1419"/>
      <c r="R48" s="13"/>
      <c r="S48" s="326" t="s">
        <v>849</v>
      </c>
      <c r="U48" s="377"/>
      <c r="V48" s="377"/>
      <c r="W48" s="377"/>
      <c r="X48" s="377"/>
      <c r="Y48" s="377"/>
      <c r="Z48" s="377"/>
      <c r="AA48" s="14"/>
      <c r="AB48" s="377"/>
      <c r="AC48" s="405"/>
      <c r="AD48" s="377"/>
      <c r="AE48" s="36"/>
      <c r="AF48" s="377"/>
      <c r="AG48" s="14"/>
      <c r="AH48" s="377"/>
      <c r="AI48" s="14"/>
      <c r="AJ48" s="14"/>
      <c r="AN48" s="49"/>
      <c r="AO48" s="49"/>
      <c r="AP48" s="49"/>
      <c r="AQ48" s="49"/>
      <c r="AR48" s="49"/>
      <c r="AS48" s="49"/>
      <c r="AT48" s="49"/>
      <c r="AU48" s="14"/>
      <c r="IP48" s="1838"/>
    </row>
    <row r="49" spans="1:250" s="4" customFormat="1" ht="20.100000000000001" customHeight="1">
      <c r="B49" s="1331" t="s">
        <v>275</v>
      </c>
      <c r="C49" s="2005"/>
      <c r="D49" s="381"/>
      <c r="E49" s="382" t="s">
        <v>843</v>
      </c>
      <c r="F49" s="13"/>
      <c r="G49" s="382" t="s">
        <v>842</v>
      </c>
      <c r="H49" s="384" t="s">
        <v>91</v>
      </c>
      <c r="I49" s="382"/>
      <c r="J49" s="382"/>
      <c r="K49" s="382" t="s">
        <v>843</v>
      </c>
      <c r="L49" s="13"/>
      <c r="M49" s="383" t="s">
        <v>842</v>
      </c>
      <c r="N49" s="1418"/>
      <c r="O49" s="1419"/>
      <c r="P49" s="1419" t="s">
        <v>700</v>
      </c>
      <c r="Q49" s="1419"/>
      <c r="R49" s="13"/>
      <c r="S49" s="326" t="s">
        <v>849</v>
      </c>
      <c r="U49" s="49"/>
      <c r="V49" s="49"/>
      <c r="W49" s="49"/>
      <c r="X49" s="14"/>
      <c r="Y49" s="14"/>
      <c r="Z49" s="1329"/>
      <c r="AA49" s="1329"/>
      <c r="AB49" s="14"/>
      <c r="AC49" s="377"/>
      <c r="AD49" s="1332"/>
      <c r="AE49" s="1846"/>
      <c r="AF49" s="14"/>
      <c r="AG49" s="14"/>
      <c r="AH49" s="14"/>
      <c r="AI49" s="14"/>
      <c r="AJ49" s="14"/>
      <c r="AN49" s="49"/>
      <c r="AO49" s="49"/>
      <c r="AP49" s="49"/>
      <c r="AQ49" s="49"/>
      <c r="AR49" s="49"/>
      <c r="AS49" s="49"/>
      <c r="AT49" s="49"/>
      <c r="AU49" s="14"/>
      <c r="IP49" s="1838"/>
    </row>
    <row r="50" spans="1:250" s="4" customFormat="1" ht="9.9" customHeight="1">
      <c r="AK50" s="1332"/>
      <c r="AL50" s="1846"/>
      <c r="AM50" s="408"/>
      <c r="AN50" s="1405"/>
      <c r="AO50" s="1405"/>
      <c r="AP50" s="1405"/>
      <c r="AQ50" s="1405"/>
      <c r="AR50" s="1405"/>
      <c r="AS50" s="1405"/>
      <c r="AT50" s="1405"/>
      <c r="AU50" s="14"/>
      <c r="IP50" s="1839"/>
    </row>
    <row r="51" spans="1:250" s="4" customFormat="1" ht="20.100000000000001" customHeight="1">
      <c r="B51" s="1325" t="s">
        <v>856</v>
      </c>
      <c r="C51" s="1325"/>
      <c r="D51" s="1325"/>
      <c r="E51" s="1325"/>
      <c r="F51" s="1325"/>
      <c r="AK51" s="31"/>
      <c r="AL51" s="406"/>
      <c r="AM51" s="385"/>
      <c r="AN51" s="385"/>
      <c r="AO51" s="385"/>
      <c r="AP51" s="385"/>
      <c r="AQ51" s="385"/>
      <c r="AR51" s="385"/>
      <c r="AS51" s="385"/>
      <c r="AT51" s="385"/>
      <c r="AU51" s="14"/>
      <c r="IP51" s="348"/>
    </row>
    <row r="52" spans="1:250" s="4" customFormat="1" ht="5.0999999999999996" customHeight="1">
      <c r="B52" s="1347" t="s">
        <v>274</v>
      </c>
      <c r="C52" s="1348"/>
      <c r="D52" s="391"/>
      <c r="E52" s="392"/>
      <c r="F52" s="392"/>
      <c r="G52" s="392"/>
      <c r="H52" s="1335" t="s">
        <v>771</v>
      </c>
      <c r="I52" s="1335"/>
      <c r="J52" s="1335"/>
      <c r="K52" s="392"/>
      <c r="L52" s="392"/>
      <c r="M52" s="392"/>
      <c r="N52" s="392"/>
      <c r="O52" s="392"/>
      <c r="P52" s="392"/>
      <c r="Q52" s="392"/>
      <c r="R52" s="1347" t="s">
        <v>848</v>
      </c>
      <c r="S52" s="1513"/>
      <c r="T52" s="1513"/>
      <c r="U52" s="1513"/>
      <c r="V52" s="1513"/>
      <c r="W52" s="1513"/>
      <c r="X52" s="1513"/>
      <c r="Y52" s="1513"/>
      <c r="Z52" s="1513"/>
      <c r="AA52" s="1513"/>
      <c r="AB52" s="1513"/>
      <c r="AC52" s="1513"/>
      <c r="AD52" s="1513"/>
      <c r="AE52" s="1513"/>
      <c r="AF52" s="1513"/>
      <c r="AG52" s="1513"/>
      <c r="AH52" s="1348"/>
      <c r="AI52" s="14"/>
      <c r="AJ52" s="377"/>
      <c r="AK52" s="31"/>
      <c r="AL52" s="406"/>
      <c r="AM52" s="385"/>
      <c r="AN52" s="385"/>
      <c r="AO52" s="385"/>
      <c r="AP52" s="385"/>
      <c r="AQ52" s="385"/>
      <c r="AR52" s="385"/>
      <c r="AS52" s="385"/>
      <c r="AT52" s="385"/>
      <c r="AU52" s="14"/>
      <c r="IP52" s="348"/>
    </row>
    <row r="53" spans="1:250" s="4" customFormat="1" ht="15" customHeight="1">
      <c r="A53" s="3"/>
      <c r="B53" s="1349"/>
      <c r="C53" s="1350"/>
      <c r="D53" s="393"/>
      <c r="E53" s="394"/>
      <c r="F53" s="394"/>
      <c r="G53" s="394"/>
      <c r="H53" s="1336"/>
      <c r="I53" s="1336"/>
      <c r="J53" s="1336"/>
      <c r="K53" s="394"/>
      <c r="L53" s="394"/>
      <c r="M53" s="1370" t="s">
        <v>850</v>
      </c>
      <c r="N53" s="1371"/>
      <c r="O53" s="1371"/>
      <c r="P53" s="1371"/>
      <c r="Q53" s="1371"/>
      <c r="R53" s="1349"/>
      <c r="S53" s="1529"/>
      <c r="T53" s="1529"/>
      <c r="U53" s="1529"/>
      <c r="V53" s="1529"/>
      <c r="W53" s="1529"/>
      <c r="X53" s="1529"/>
      <c r="Y53" s="1529"/>
      <c r="Z53" s="1529"/>
      <c r="AA53" s="1529"/>
      <c r="AB53" s="1529"/>
      <c r="AC53" s="1529"/>
      <c r="AD53" s="1370" t="s">
        <v>850</v>
      </c>
      <c r="AE53" s="1371"/>
      <c r="AF53" s="1371"/>
      <c r="AG53" s="1371"/>
      <c r="AH53" s="1847"/>
      <c r="AI53" s="390"/>
      <c r="AJ53" s="3"/>
      <c r="AK53" s="14"/>
      <c r="AL53" s="301"/>
      <c r="AM53" s="377"/>
      <c r="AN53" s="1329"/>
      <c r="AO53" s="1329"/>
      <c r="AP53" s="1856"/>
      <c r="AQ53" s="1856"/>
      <c r="AR53" s="1856"/>
      <c r="AS53" s="1856"/>
      <c r="AT53" s="1856"/>
      <c r="AU53" s="14"/>
      <c r="IP53" s="1837" t="s">
        <v>750</v>
      </c>
    </row>
    <row r="54" spans="1:250" s="4" customFormat="1" ht="20.100000000000001" customHeight="1">
      <c r="B54" s="1158" t="s">
        <v>278</v>
      </c>
      <c r="C54" s="1160"/>
      <c r="D54" s="1158"/>
      <c r="E54" s="1337" t="s">
        <v>843</v>
      </c>
      <c r="F54" s="1159"/>
      <c r="G54" s="1337" t="s">
        <v>842</v>
      </c>
      <c r="H54" s="1159" t="s">
        <v>847</v>
      </c>
      <c r="I54" s="1159"/>
      <c r="J54" s="1337" t="s">
        <v>843</v>
      </c>
      <c r="K54" s="1159"/>
      <c r="L54" s="1333" t="s">
        <v>842</v>
      </c>
      <c r="M54" s="1158"/>
      <c r="N54" s="1337" t="s">
        <v>844</v>
      </c>
      <c r="O54" s="1337"/>
      <c r="P54" s="1337"/>
      <c r="Q54" s="1337" t="s">
        <v>842</v>
      </c>
      <c r="R54" s="1380" t="s">
        <v>845</v>
      </c>
      <c r="S54" s="1380"/>
      <c r="T54" s="1380"/>
      <c r="U54" s="14"/>
      <c r="V54" s="377" t="s">
        <v>843</v>
      </c>
      <c r="W54" s="14"/>
      <c r="X54" s="377" t="s">
        <v>842</v>
      </c>
      <c r="Y54" s="377" t="s">
        <v>91</v>
      </c>
      <c r="Z54" s="377"/>
      <c r="AA54" s="377" t="s">
        <v>843</v>
      </c>
      <c r="AB54" s="14"/>
      <c r="AC54" s="389" t="s">
        <v>842</v>
      </c>
      <c r="AD54" s="23"/>
      <c r="AE54" s="1329" t="s">
        <v>700</v>
      </c>
      <c r="AF54" s="1329"/>
      <c r="AG54" s="14"/>
      <c r="AH54" s="389" t="s">
        <v>842</v>
      </c>
      <c r="AI54" s="14"/>
      <c r="AK54" s="14"/>
      <c r="AL54" s="14"/>
      <c r="AM54" s="14"/>
      <c r="AN54" s="14"/>
      <c r="AO54" s="14"/>
      <c r="AP54" s="14"/>
      <c r="AQ54" s="14"/>
      <c r="AR54" s="14"/>
      <c r="AS54" s="14"/>
      <c r="AT54" s="14"/>
      <c r="AU54" s="14"/>
      <c r="IP54" s="1838"/>
    </row>
    <row r="55" spans="1:250" s="4" customFormat="1" ht="20.100000000000001" customHeight="1">
      <c r="B55" s="1326"/>
      <c r="C55" s="1355"/>
      <c r="D55" s="1326"/>
      <c r="E55" s="1330"/>
      <c r="F55" s="1327"/>
      <c r="G55" s="1330"/>
      <c r="H55" s="1327"/>
      <c r="I55" s="1327"/>
      <c r="J55" s="1330"/>
      <c r="K55" s="1327"/>
      <c r="L55" s="1334"/>
      <c r="M55" s="1328"/>
      <c r="N55" s="1329"/>
      <c r="O55" s="1329"/>
      <c r="P55" s="1329"/>
      <c r="Q55" s="1329"/>
      <c r="R55" s="1576" t="s">
        <v>846</v>
      </c>
      <c r="S55" s="1576"/>
      <c r="T55" s="1576"/>
      <c r="U55" s="396"/>
      <c r="V55" s="397" t="s">
        <v>843</v>
      </c>
      <c r="W55" s="396"/>
      <c r="X55" s="397" t="s">
        <v>842</v>
      </c>
      <c r="Y55" s="397" t="s">
        <v>91</v>
      </c>
      <c r="Z55" s="398"/>
      <c r="AA55" s="397" t="s">
        <v>843</v>
      </c>
      <c r="AB55" s="396"/>
      <c r="AC55" s="399" t="s">
        <v>842</v>
      </c>
      <c r="AD55" s="400"/>
      <c r="AE55" s="1388" t="s">
        <v>700</v>
      </c>
      <c r="AF55" s="1388"/>
      <c r="AG55" s="396"/>
      <c r="AH55" s="399" t="s">
        <v>842</v>
      </c>
      <c r="AK55" s="14"/>
      <c r="AL55" s="14"/>
      <c r="AM55" s="388"/>
      <c r="AN55" s="14"/>
      <c r="AO55" s="14"/>
      <c r="AP55" s="14"/>
      <c r="AQ55" s="14"/>
      <c r="AR55" s="14"/>
      <c r="AS55" s="14"/>
      <c r="AT55" s="14"/>
      <c r="AU55" s="14"/>
      <c r="IP55" s="1838"/>
    </row>
    <row r="56" spans="1:250" s="4" customFormat="1" ht="20.100000000000001" customHeight="1">
      <c r="B56" s="1331" t="s">
        <v>275</v>
      </c>
      <c r="C56" s="1331"/>
      <c r="D56" s="1328"/>
      <c r="E56" s="1329" t="s">
        <v>843</v>
      </c>
      <c r="F56" s="1332"/>
      <c r="G56" s="1329" t="s">
        <v>842</v>
      </c>
      <c r="H56" s="1332" t="s">
        <v>91</v>
      </c>
      <c r="I56" s="1332"/>
      <c r="J56" s="1329" t="s">
        <v>843</v>
      </c>
      <c r="K56" s="1332"/>
      <c r="L56" s="1338" t="s">
        <v>842</v>
      </c>
      <c r="M56" s="1158"/>
      <c r="N56" s="1337" t="s">
        <v>844</v>
      </c>
      <c r="O56" s="1337"/>
      <c r="P56" s="1337"/>
      <c r="Q56" s="1333" t="s">
        <v>842</v>
      </c>
      <c r="R56" s="1380" t="s">
        <v>845</v>
      </c>
      <c r="S56" s="1380"/>
      <c r="T56" s="1380"/>
      <c r="U56" s="14"/>
      <c r="V56" s="377" t="s">
        <v>843</v>
      </c>
      <c r="W56" s="14"/>
      <c r="X56" s="377" t="s">
        <v>842</v>
      </c>
      <c r="Y56" s="377" t="s">
        <v>91</v>
      </c>
      <c r="Z56" s="377"/>
      <c r="AA56" s="377" t="s">
        <v>843</v>
      </c>
      <c r="AB56" s="14"/>
      <c r="AC56" s="389" t="s">
        <v>842</v>
      </c>
      <c r="AD56" s="23"/>
      <c r="AE56" s="1329" t="s">
        <v>700</v>
      </c>
      <c r="AF56" s="1329"/>
      <c r="AG56" s="14"/>
      <c r="AH56" s="389" t="s">
        <v>842</v>
      </c>
      <c r="AK56" s="395"/>
      <c r="AL56" s="395"/>
      <c r="AM56" s="395"/>
      <c r="AN56" s="14"/>
      <c r="AO56" s="14"/>
      <c r="AP56" s="14"/>
      <c r="AQ56" s="14"/>
      <c r="AR56" s="14"/>
      <c r="AS56" s="14"/>
      <c r="AT56" s="14"/>
      <c r="AU56" s="14"/>
      <c r="IP56" s="1839"/>
    </row>
    <row r="57" spans="1:250" s="4" customFormat="1" ht="20.100000000000001" customHeight="1">
      <c r="B57" s="1331"/>
      <c r="C57" s="1331"/>
      <c r="D57" s="1326"/>
      <c r="E57" s="1330"/>
      <c r="F57" s="1327"/>
      <c r="G57" s="1330"/>
      <c r="H57" s="1327"/>
      <c r="I57" s="1327"/>
      <c r="J57" s="1330"/>
      <c r="K57" s="1327"/>
      <c r="L57" s="1334"/>
      <c r="M57" s="1326"/>
      <c r="N57" s="1330"/>
      <c r="O57" s="1330"/>
      <c r="P57" s="1330"/>
      <c r="Q57" s="1334"/>
      <c r="R57" s="1576" t="s">
        <v>846</v>
      </c>
      <c r="S57" s="1576"/>
      <c r="T57" s="1576"/>
      <c r="U57" s="396"/>
      <c r="V57" s="397" t="s">
        <v>843</v>
      </c>
      <c r="W57" s="396"/>
      <c r="X57" s="397" t="s">
        <v>842</v>
      </c>
      <c r="Y57" s="397" t="s">
        <v>91</v>
      </c>
      <c r="Z57" s="396"/>
      <c r="AA57" s="397" t="s">
        <v>843</v>
      </c>
      <c r="AB57" s="396"/>
      <c r="AC57" s="399" t="s">
        <v>842</v>
      </c>
      <c r="AD57" s="400"/>
      <c r="AE57" s="1388" t="s">
        <v>700</v>
      </c>
      <c r="AF57" s="1388"/>
      <c r="AG57" s="396"/>
      <c r="AH57" s="399" t="s">
        <v>842</v>
      </c>
      <c r="AK57" s="69"/>
      <c r="AL57" s="69"/>
      <c r="AM57" s="69"/>
      <c r="IP57" s="366"/>
    </row>
    <row r="58" spans="1:250" s="4" customFormat="1" ht="20.100000000000001" customHeight="1">
      <c r="B58" s="349" t="s">
        <v>801</v>
      </c>
      <c r="R58" s="14"/>
      <c r="S58" s="301"/>
      <c r="AK58" s="395"/>
      <c r="AL58" s="395"/>
      <c r="AM58" s="395"/>
    </row>
    <row r="59" spans="1:250" s="20" customFormat="1" ht="9.9" customHeight="1">
      <c r="P59" s="55"/>
      <c r="AE59" s="69"/>
      <c r="AF59" s="69"/>
      <c r="AG59" s="69"/>
      <c r="AH59" s="69"/>
      <c r="AI59" s="69"/>
      <c r="AK59" s="36"/>
      <c r="AL59" s="36"/>
      <c r="AM59" s="36"/>
    </row>
    <row r="60" spans="1:250" s="20" customFormat="1" ht="20.100000000000001" customHeight="1">
      <c r="B60" s="3" t="s">
        <v>124</v>
      </c>
      <c r="C60" s="3"/>
    </row>
    <row r="61" spans="1:250" s="4" customFormat="1" ht="5.0999999999999996" customHeight="1">
      <c r="B61" s="1347" t="s">
        <v>274</v>
      </c>
      <c r="C61" s="1348"/>
      <c r="D61" s="391"/>
      <c r="E61" s="392"/>
      <c r="F61" s="392"/>
      <c r="G61" s="392"/>
      <c r="H61" s="1335" t="s">
        <v>771</v>
      </c>
      <c r="I61" s="1335"/>
      <c r="J61" s="1335"/>
      <c r="K61" s="392"/>
      <c r="L61" s="392"/>
      <c r="M61" s="392"/>
      <c r="N61" s="392"/>
      <c r="O61" s="392"/>
      <c r="P61" s="392"/>
      <c r="Q61" s="392"/>
      <c r="R61" s="1347" t="s">
        <v>848</v>
      </c>
      <c r="S61" s="1513"/>
      <c r="T61" s="1513"/>
      <c r="U61" s="1513"/>
      <c r="V61" s="1513"/>
      <c r="W61" s="1513"/>
      <c r="X61" s="1513"/>
      <c r="Y61" s="1513"/>
      <c r="Z61" s="1513"/>
      <c r="AA61" s="1513"/>
      <c r="AB61" s="1513"/>
      <c r="AC61" s="1513"/>
      <c r="AD61" s="1513"/>
      <c r="AE61" s="1513"/>
      <c r="AF61" s="1513"/>
      <c r="AG61" s="1513"/>
      <c r="AH61" s="1348"/>
      <c r="AI61" s="14"/>
      <c r="AJ61" s="377"/>
      <c r="AK61" s="31"/>
      <c r="AL61" s="406"/>
      <c r="AM61" s="385"/>
      <c r="AN61" s="385"/>
      <c r="AO61" s="385"/>
      <c r="AP61" s="385"/>
      <c r="AQ61" s="385"/>
      <c r="AR61" s="385"/>
      <c r="AS61" s="385"/>
      <c r="AT61" s="385"/>
      <c r="AU61" s="14"/>
      <c r="IP61" s="348"/>
    </row>
    <row r="62" spans="1:250" s="4" customFormat="1" ht="15" customHeight="1">
      <c r="A62" s="3"/>
      <c r="B62" s="1349"/>
      <c r="C62" s="1350"/>
      <c r="D62" s="393"/>
      <c r="E62" s="394"/>
      <c r="F62" s="394"/>
      <c r="G62" s="394"/>
      <c r="H62" s="1336"/>
      <c r="I62" s="1336"/>
      <c r="J62" s="1336"/>
      <c r="K62" s="394"/>
      <c r="L62" s="394"/>
      <c r="M62" s="1370" t="s">
        <v>850</v>
      </c>
      <c r="N62" s="1371"/>
      <c r="O62" s="1371"/>
      <c r="P62" s="1371"/>
      <c r="Q62" s="1371"/>
      <c r="R62" s="1349"/>
      <c r="S62" s="1529"/>
      <c r="T62" s="1529"/>
      <c r="U62" s="1529"/>
      <c r="V62" s="1529"/>
      <c r="W62" s="1529"/>
      <c r="X62" s="1529"/>
      <c r="Y62" s="1529"/>
      <c r="Z62" s="1529"/>
      <c r="AA62" s="1529"/>
      <c r="AB62" s="1529"/>
      <c r="AC62" s="1529"/>
      <c r="AD62" s="1370" t="s">
        <v>850</v>
      </c>
      <c r="AE62" s="1371"/>
      <c r="AF62" s="1371"/>
      <c r="AG62" s="1371"/>
      <c r="AH62" s="1847"/>
      <c r="AI62" s="390"/>
      <c r="AJ62" s="3"/>
      <c r="AK62" s="14"/>
      <c r="AL62" s="301"/>
      <c r="AM62" s="377"/>
      <c r="AN62" s="1329"/>
      <c r="AO62" s="1329"/>
      <c r="AP62" s="1856"/>
      <c r="AQ62" s="1856"/>
      <c r="AR62" s="1856"/>
      <c r="AS62" s="1856"/>
      <c r="AT62" s="1856"/>
      <c r="AU62" s="14"/>
      <c r="IP62" s="1837" t="s">
        <v>750</v>
      </c>
    </row>
    <row r="63" spans="1:250" s="4" customFormat="1" ht="20.100000000000001" customHeight="1">
      <c r="B63" s="1158" t="s">
        <v>276</v>
      </c>
      <c r="C63" s="1160"/>
      <c r="D63" s="1158"/>
      <c r="E63" s="1337" t="s">
        <v>843</v>
      </c>
      <c r="F63" s="1159"/>
      <c r="G63" s="1337" t="s">
        <v>842</v>
      </c>
      <c r="H63" s="1159" t="s">
        <v>91</v>
      </c>
      <c r="I63" s="1159"/>
      <c r="J63" s="1337" t="s">
        <v>843</v>
      </c>
      <c r="K63" s="1159"/>
      <c r="L63" s="1333" t="s">
        <v>842</v>
      </c>
      <c r="M63" s="1158"/>
      <c r="N63" s="1337" t="s">
        <v>844</v>
      </c>
      <c r="O63" s="1337"/>
      <c r="P63" s="1337"/>
      <c r="Q63" s="1337" t="s">
        <v>842</v>
      </c>
      <c r="R63" s="1380" t="s">
        <v>845</v>
      </c>
      <c r="S63" s="1380"/>
      <c r="T63" s="1380"/>
      <c r="U63" s="14"/>
      <c r="V63" s="377" t="s">
        <v>843</v>
      </c>
      <c r="W63" s="14"/>
      <c r="X63" s="377" t="s">
        <v>842</v>
      </c>
      <c r="Y63" s="377" t="s">
        <v>91</v>
      </c>
      <c r="Z63" s="377"/>
      <c r="AA63" s="377" t="s">
        <v>843</v>
      </c>
      <c r="AB63" s="14"/>
      <c r="AC63" s="389" t="s">
        <v>842</v>
      </c>
      <c r="AD63" s="23"/>
      <c r="AE63" s="1329" t="s">
        <v>700</v>
      </c>
      <c r="AF63" s="1329"/>
      <c r="AG63" s="14"/>
      <c r="AH63" s="389" t="s">
        <v>842</v>
      </c>
      <c r="AI63" s="14"/>
      <c r="AK63" s="14"/>
      <c r="AL63" s="14"/>
      <c r="AM63" s="14"/>
      <c r="AN63" s="14"/>
      <c r="AO63" s="14"/>
      <c r="AP63" s="14"/>
      <c r="AQ63" s="14"/>
      <c r="AR63" s="14"/>
      <c r="AS63" s="14"/>
      <c r="AT63" s="14"/>
      <c r="AU63" s="14"/>
      <c r="IP63" s="1838"/>
    </row>
    <row r="64" spans="1:250" s="4" customFormat="1" ht="20.100000000000001" customHeight="1">
      <c r="B64" s="1326"/>
      <c r="C64" s="1355"/>
      <c r="D64" s="1326"/>
      <c r="E64" s="1330"/>
      <c r="F64" s="1327"/>
      <c r="G64" s="1330"/>
      <c r="H64" s="1327"/>
      <c r="I64" s="1327"/>
      <c r="J64" s="1330"/>
      <c r="K64" s="1327"/>
      <c r="L64" s="1334"/>
      <c r="M64" s="1328"/>
      <c r="N64" s="1329"/>
      <c r="O64" s="1329"/>
      <c r="P64" s="1329"/>
      <c r="Q64" s="1329"/>
      <c r="R64" s="1576" t="s">
        <v>846</v>
      </c>
      <c r="S64" s="1576"/>
      <c r="T64" s="1576"/>
      <c r="U64" s="396"/>
      <c r="V64" s="397" t="s">
        <v>843</v>
      </c>
      <c r="W64" s="396"/>
      <c r="X64" s="397" t="s">
        <v>842</v>
      </c>
      <c r="Y64" s="397" t="s">
        <v>91</v>
      </c>
      <c r="Z64" s="398"/>
      <c r="AA64" s="397" t="s">
        <v>843</v>
      </c>
      <c r="AB64" s="396"/>
      <c r="AC64" s="399" t="s">
        <v>842</v>
      </c>
      <c r="AD64" s="400"/>
      <c r="AE64" s="1388" t="s">
        <v>700</v>
      </c>
      <c r="AF64" s="1388"/>
      <c r="AG64" s="396"/>
      <c r="AH64" s="399" t="s">
        <v>842</v>
      </c>
      <c r="AK64" s="14"/>
      <c r="AL64" s="14"/>
      <c r="AM64" s="388"/>
      <c r="AN64" s="14"/>
      <c r="AO64" s="14"/>
      <c r="AP64" s="14"/>
      <c r="AQ64" s="14"/>
      <c r="AR64" s="14"/>
      <c r="AS64" s="14"/>
      <c r="AT64" s="14"/>
      <c r="AU64" s="14"/>
      <c r="IP64" s="1838"/>
    </row>
    <row r="65" spans="1:250" s="4" customFormat="1" ht="20.100000000000001" customHeight="1">
      <c r="B65" s="1331" t="s">
        <v>277</v>
      </c>
      <c r="C65" s="1331"/>
      <c r="D65" s="1328"/>
      <c r="E65" s="1329" t="s">
        <v>843</v>
      </c>
      <c r="F65" s="1332"/>
      <c r="G65" s="1329" t="s">
        <v>842</v>
      </c>
      <c r="H65" s="1332" t="s">
        <v>91</v>
      </c>
      <c r="I65" s="1332"/>
      <c r="J65" s="1329" t="s">
        <v>843</v>
      </c>
      <c r="K65" s="1332"/>
      <c r="L65" s="1338" t="s">
        <v>842</v>
      </c>
      <c r="M65" s="1158"/>
      <c r="N65" s="1337" t="s">
        <v>844</v>
      </c>
      <c r="O65" s="1337"/>
      <c r="P65" s="1337"/>
      <c r="Q65" s="1333" t="s">
        <v>842</v>
      </c>
      <c r="R65" s="1380" t="s">
        <v>845</v>
      </c>
      <c r="S65" s="1380"/>
      <c r="T65" s="1380"/>
      <c r="U65" s="14"/>
      <c r="V65" s="377" t="s">
        <v>843</v>
      </c>
      <c r="W65" s="14"/>
      <c r="X65" s="377" t="s">
        <v>842</v>
      </c>
      <c r="Y65" s="377" t="s">
        <v>91</v>
      </c>
      <c r="Z65" s="377"/>
      <c r="AA65" s="377" t="s">
        <v>843</v>
      </c>
      <c r="AB65" s="14"/>
      <c r="AC65" s="389" t="s">
        <v>842</v>
      </c>
      <c r="AD65" s="23"/>
      <c r="AE65" s="1329" t="s">
        <v>700</v>
      </c>
      <c r="AF65" s="1329"/>
      <c r="AG65" s="14"/>
      <c r="AH65" s="389" t="s">
        <v>842</v>
      </c>
      <c r="AK65" s="395"/>
      <c r="AL65" s="395"/>
      <c r="AM65" s="395"/>
      <c r="AN65" s="14"/>
      <c r="AO65" s="14"/>
      <c r="AP65" s="14"/>
      <c r="AQ65" s="14"/>
      <c r="AR65" s="14"/>
      <c r="AS65" s="14"/>
      <c r="AT65" s="14"/>
      <c r="AU65" s="14"/>
      <c r="IP65" s="1839"/>
    </row>
    <row r="66" spans="1:250" s="4" customFormat="1" ht="20.100000000000001" customHeight="1">
      <c r="B66" s="1331"/>
      <c r="C66" s="1331"/>
      <c r="D66" s="1326"/>
      <c r="E66" s="1330"/>
      <c r="F66" s="1327"/>
      <c r="G66" s="1330"/>
      <c r="H66" s="1327"/>
      <c r="I66" s="1327"/>
      <c r="J66" s="1330"/>
      <c r="K66" s="1327"/>
      <c r="L66" s="1334"/>
      <c r="M66" s="1326"/>
      <c r="N66" s="1330"/>
      <c r="O66" s="1330"/>
      <c r="P66" s="1330"/>
      <c r="Q66" s="1334"/>
      <c r="R66" s="1576" t="s">
        <v>846</v>
      </c>
      <c r="S66" s="1576"/>
      <c r="T66" s="1576"/>
      <c r="U66" s="396"/>
      <c r="V66" s="397" t="s">
        <v>843</v>
      </c>
      <c r="W66" s="396"/>
      <c r="X66" s="397" t="s">
        <v>842</v>
      </c>
      <c r="Y66" s="397" t="s">
        <v>91</v>
      </c>
      <c r="Z66" s="396"/>
      <c r="AA66" s="397" t="s">
        <v>843</v>
      </c>
      <c r="AB66" s="396"/>
      <c r="AC66" s="399" t="s">
        <v>842</v>
      </c>
      <c r="AD66" s="400"/>
      <c r="AE66" s="1388" t="s">
        <v>700</v>
      </c>
      <c r="AF66" s="1388"/>
      <c r="AG66" s="396"/>
      <c r="AH66" s="399" t="s">
        <v>842</v>
      </c>
      <c r="AK66" s="69"/>
      <c r="AL66" s="69"/>
      <c r="AM66" s="69"/>
      <c r="IP66" s="366"/>
    </row>
    <row r="67" spans="1:250" s="3" customFormat="1" ht="9.9" customHeight="1">
      <c r="A67" s="20"/>
      <c r="B67" s="31"/>
      <c r="C67" s="31"/>
      <c r="D67" s="31"/>
      <c r="E67" s="30"/>
      <c r="F67" s="30"/>
      <c r="G67" s="30"/>
      <c r="H67" s="69"/>
      <c r="I67" s="69"/>
      <c r="J67" s="69"/>
      <c r="K67" s="69"/>
      <c r="L67" s="69"/>
      <c r="M67" s="69"/>
      <c r="N67" s="69"/>
      <c r="O67" s="69"/>
      <c r="P67" s="69"/>
      <c r="Q67" s="69"/>
      <c r="R67" s="67"/>
      <c r="W67" s="50"/>
      <c r="X67" s="68"/>
      <c r="Y67" s="68"/>
      <c r="Z67" s="68"/>
      <c r="AA67" s="68"/>
      <c r="AB67" s="68"/>
      <c r="AC67" s="68"/>
      <c r="AD67" s="68"/>
      <c r="AE67" s="68"/>
      <c r="AF67" s="68"/>
      <c r="AG67" s="68"/>
      <c r="AH67" s="68"/>
      <c r="AI67" s="20"/>
      <c r="AJ67" s="20"/>
      <c r="AK67" s="20"/>
    </row>
    <row r="68" spans="1:250" s="4" customFormat="1" ht="20.100000000000001" customHeight="1">
      <c r="A68" s="3"/>
      <c r="B68" s="3" t="s">
        <v>806</v>
      </c>
      <c r="C68" s="3"/>
      <c r="D68" s="3"/>
      <c r="E68" s="3"/>
      <c r="F68" s="3"/>
      <c r="G68" s="3"/>
      <c r="H68" s="3"/>
      <c r="I68" s="3"/>
      <c r="J68" s="3"/>
      <c r="K68" s="3"/>
      <c r="L68" s="3"/>
      <c r="M68" s="3"/>
      <c r="N68" s="3"/>
      <c r="AL68" s="14"/>
      <c r="AM68" s="14"/>
    </row>
    <row r="69" spans="1:250" s="4" customFormat="1" ht="20.100000000000001" customHeight="1">
      <c r="B69" s="1539" t="s">
        <v>274</v>
      </c>
      <c r="C69" s="1540"/>
      <c r="D69" s="1540"/>
      <c r="E69" s="1541"/>
      <c r="F69" s="1539" t="s">
        <v>686</v>
      </c>
      <c r="G69" s="1540"/>
      <c r="H69" s="1540"/>
      <c r="I69" s="1541"/>
      <c r="J69" s="1352" t="s">
        <v>684</v>
      </c>
      <c r="K69" s="1353"/>
      <c r="L69" s="1353"/>
      <c r="M69" s="1353"/>
      <c r="N69" s="1353"/>
      <c r="O69" s="1353"/>
      <c r="P69" s="1354"/>
      <c r="Q69" s="1536" t="s">
        <v>683</v>
      </c>
      <c r="R69" s="1537"/>
      <c r="S69" s="1538"/>
      <c r="T69" s="1539" t="s">
        <v>682</v>
      </c>
      <c r="U69" s="1540"/>
      <c r="V69" s="1540"/>
      <c r="W69" s="1540"/>
      <c r="X69" s="1540"/>
      <c r="Y69" s="1540"/>
      <c r="Z69" s="1540"/>
      <c r="AA69" s="1540"/>
      <c r="AB69" s="1540"/>
      <c r="AC69" s="1540"/>
      <c r="AD69" s="1540"/>
      <c r="AE69" s="1540"/>
      <c r="AF69" s="1541"/>
      <c r="AG69" s="1372" t="s">
        <v>802</v>
      </c>
      <c r="AH69" s="1373"/>
      <c r="AI69" s="1373"/>
      <c r="AJ69" s="1374"/>
    </row>
    <row r="70" spans="1:250" s="4" customFormat="1" ht="20.100000000000001" customHeight="1">
      <c r="B70" s="113" t="s">
        <v>285</v>
      </c>
      <c r="C70" s="116" t="s">
        <v>86</v>
      </c>
      <c r="D70" s="1378" t="s">
        <v>681</v>
      </c>
      <c r="E70" s="1379"/>
      <c r="F70" s="1351" t="s">
        <v>685</v>
      </c>
      <c r="G70" s="1351"/>
      <c r="H70" s="1351"/>
      <c r="I70" s="1351"/>
      <c r="J70" s="1377" t="s">
        <v>93</v>
      </c>
      <c r="K70" s="1378"/>
      <c r="L70" s="1378"/>
      <c r="M70" s="182" t="s">
        <v>91</v>
      </c>
      <c r="N70" s="1378" t="s">
        <v>94</v>
      </c>
      <c r="O70" s="1378"/>
      <c r="P70" s="1379"/>
      <c r="Q70" s="1377" t="s">
        <v>92</v>
      </c>
      <c r="R70" s="1378"/>
      <c r="S70" s="1379"/>
      <c r="T70" s="1577" t="s">
        <v>680</v>
      </c>
      <c r="U70" s="1577"/>
      <c r="V70" s="1577"/>
      <c r="W70" s="1577"/>
      <c r="X70" s="1577"/>
      <c r="Y70" s="1577"/>
      <c r="Z70" s="1577"/>
      <c r="AA70" s="1577"/>
      <c r="AB70" s="1577"/>
      <c r="AC70" s="1577"/>
      <c r="AD70" s="1577"/>
      <c r="AE70" s="1577"/>
      <c r="AF70" s="1578"/>
      <c r="AG70" s="1377" t="s">
        <v>299</v>
      </c>
      <c r="AH70" s="1378"/>
      <c r="AI70" s="1378"/>
      <c r="AJ70" s="1379"/>
    </row>
    <row r="71" spans="1:250" s="4" customFormat="1" ht="20.100000000000001" customHeight="1">
      <c r="B71" s="1343" t="s">
        <v>681</v>
      </c>
      <c r="C71" s="1344"/>
      <c r="D71" s="1344"/>
      <c r="E71" s="1345"/>
      <c r="F71" s="1346" t="s">
        <v>685</v>
      </c>
      <c r="G71" s="1346"/>
      <c r="H71" s="1346"/>
      <c r="I71" s="1346"/>
      <c r="J71" s="1572" t="s">
        <v>728</v>
      </c>
      <c r="K71" s="1573"/>
      <c r="L71" s="1573"/>
      <c r="M71" s="350" t="s">
        <v>91</v>
      </c>
      <c r="N71" s="1859" t="s">
        <v>728</v>
      </c>
      <c r="O71" s="1859"/>
      <c r="P71" s="1860"/>
      <c r="Q71" s="1542" t="s">
        <v>728</v>
      </c>
      <c r="R71" s="1543"/>
      <c r="S71" s="1544"/>
      <c r="T71" s="1375"/>
      <c r="U71" s="1375"/>
      <c r="V71" s="1375"/>
      <c r="W71" s="1375"/>
      <c r="X71" s="1375"/>
      <c r="Y71" s="1375"/>
      <c r="Z71" s="1375"/>
      <c r="AA71" s="1375"/>
      <c r="AB71" s="1375"/>
      <c r="AC71" s="1375"/>
      <c r="AD71" s="1375"/>
      <c r="AE71" s="1375"/>
      <c r="AF71" s="1376"/>
      <c r="AG71" s="1365" t="s">
        <v>454</v>
      </c>
      <c r="AH71" s="1365"/>
      <c r="AI71" s="1365"/>
      <c r="AJ71" s="1366"/>
    </row>
    <row r="72" spans="1:250" s="4" customFormat="1" ht="20.100000000000001" customHeight="1">
      <c r="B72" s="1343" t="s">
        <v>681</v>
      </c>
      <c r="C72" s="1344"/>
      <c r="D72" s="1344"/>
      <c r="E72" s="1345"/>
      <c r="F72" s="1346" t="s">
        <v>685</v>
      </c>
      <c r="G72" s="1346"/>
      <c r="H72" s="1346"/>
      <c r="I72" s="1346"/>
      <c r="J72" s="1384" t="s">
        <v>728</v>
      </c>
      <c r="K72" s="1385"/>
      <c r="L72" s="1385"/>
      <c r="M72" s="347" t="s">
        <v>91</v>
      </c>
      <c r="N72" s="1543" t="s">
        <v>728</v>
      </c>
      <c r="O72" s="1543"/>
      <c r="P72" s="1544"/>
      <c r="Q72" s="1542" t="s">
        <v>728</v>
      </c>
      <c r="R72" s="1543"/>
      <c r="S72" s="1544"/>
      <c r="T72" s="1375"/>
      <c r="U72" s="1375"/>
      <c r="V72" s="1375"/>
      <c r="W72" s="1375"/>
      <c r="X72" s="1375"/>
      <c r="Y72" s="1375"/>
      <c r="Z72" s="1375"/>
      <c r="AA72" s="1375"/>
      <c r="AB72" s="1375"/>
      <c r="AC72" s="1375"/>
      <c r="AD72" s="1375"/>
      <c r="AE72" s="1375"/>
      <c r="AF72" s="1376"/>
      <c r="AG72" s="1365" t="s">
        <v>454</v>
      </c>
      <c r="AH72" s="1365"/>
      <c r="AI72" s="1365"/>
      <c r="AJ72" s="1366"/>
    </row>
    <row r="73" spans="1:250" s="4" customFormat="1" ht="20.100000000000001" customHeight="1">
      <c r="B73" s="1343" t="s">
        <v>681</v>
      </c>
      <c r="C73" s="1344"/>
      <c r="D73" s="1344"/>
      <c r="E73" s="1345"/>
      <c r="F73" s="1386" t="s">
        <v>729</v>
      </c>
      <c r="G73" s="1386"/>
      <c r="H73" s="1386"/>
      <c r="I73" s="1386"/>
      <c r="J73" s="1572" t="s">
        <v>728</v>
      </c>
      <c r="K73" s="1573"/>
      <c r="L73" s="1573"/>
      <c r="M73" s="350" t="s">
        <v>91</v>
      </c>
      <c r="N73" s="1859" t="s">
        <v>728</v>
      </c>
      <c r="O73" s="1859"/>
      <c r="P73" s="1860"/>
      <c r="Q73" s="1542" t="s">
        <v>728</v>
      </c>
      <c r="R73" s="1543"/>
      <c r="S73" s="1544"/>
      <c r="T73" s="1375"/>
      <c r="U73" s="1375"/>
      <c r="V73" s="1375"/>
      <c r="W73" s="1375"/>
      <c r="X73" s="1375"/>
      <c r="Y73" s="1375"/>
      <c r="Z73" s="1375"/>
      <c r="AA73" s="1375"/>
      <c r="AB73" s="1375"/>
      <c r="AC73" s="1375"/>
      <c r="AD73" s="1375"/>
      <c r="AE73" s="1375"/>
      <c r="AF73" s="1376"/>
      <c r="AG73" s="1365" t="s">
        <v>454</v>
      </c>
      <c r="AH73" s="1365"/>
      <c r="AI73" s="1365"/>
      <c r="AJ73" s="1366"/>
    </row>
    <row r="74" spans="1:250" s="4" customFormat="1" ht="20.100000000000001" customHeight="1">
      <c r="B74" s="1343" t="s">
        <v>681</v>
      </c>
      <c r="C74" s="1344"/>
      <c r="D74" s="1344"/>
      <c r="E74" s="1345"/>
      <c r="F74" s="1386" t="s">
        <v>729</v>
      </c>
      <c r="G74" s="1386"/>
      <c r="H74" s="1386"/>
      <c r="I74" s="1386"/>
      <c r="J74" s="1384" t="s">
        <v>728</v>
      </c>
      <c r="K74" s="1385"/>
      <c r="L74" s="1385"/>
      <c r="M74" s="347" t="s">
        <v>91</v>
      </c>
      <c r="N74" s="1543" t="s">
        <v>728</v>
      </c>
      <c r="O74" s="1543"/>
      <c r="P74" s="1544"/>
      <c r="Q74" s="1542" t="s">
        <v>728</v>
      </c>
      <c r="R74" s="1543"/>
      <c r="S74" s="1544"/>
      <c r="T74" s="1375"/>
      <c r="U74" s="1375"/>
      <c r="V74" s="1375"/>
      <c r="W74" s="1375"/>
      <c r="X74" s="1375"/>
      <c r="Y74" s="1375"/>
      <c r="Z74" s="1375"/>
      <c r="AA74" s="1375"/>
      <c r="AB74" s="1375"/>
      <c r="AC74" s="1375"/>
      <c r="AD74" s="1375"/>
      <c r="AE74" s="1375"/>
      <c r="AF74" s="1376"/>
      <c r="AG74" s="1365" t="s">
        <v>454</v>
      </c>
      <c r="AH74" s="1365"/>
      <c r="AI74" s="1365"/>
      <c r="AJ74" s="1366"/>
    </row>
    <row r="75" spans="1:250" s="20" customFormat="1" ht="14.1" customHeight="1">
      <c r="A75" s="35"/>
      <c r="B75" s="54" t="s">
        <v>547</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row>
    <row r="76" spans="1:250" s="20" customFormat="1" ht="14.1" customHeight="1">
      <c r="A76" s="35"/>
      <c r="B76" s="55" t="s">
        <v>439</v>
      </c>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row>
    <row r="77" spans="1:250" s="20" customFormat="1" ht="14.1" customHeight="1">
      <c r="A77" s="35"/>
      <c r="B77" s="55" t="s">
        <v>548</v>
      </c>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row>
    <row r="78" spans="1:250" s="3" customFormat="1" ht="9.9" customHeight="1">
      <c r="A78" s="20"/>
      <c r="B78" s="55"/>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250" s="4" customFormat="1" ht="20.100000000000001" customHeight="1">
      <c r="A79" s="3"/>
      <c r="B79" s="3" t="s">
        <v>807</v>
      </c>
      <c r="C79" s="3"/>
      <c r="D79" s="3"/>
      <c r="E79" s="3"/>
      <c r="F79" s="3"/>
      <c r="G79" s="3"/>
      <c r="H79" s="3"/>
      <c r="I79" s="3"/>
      <c r="J79" s="3"/>
      <c r="K79" s="3"/>
      <c r="L79" s="3"/>
      <c r="M79" s="3"/>
      <c r="N79" s="3"/>
      <c r="O79" s="3"/>
      <c r="P79" s="3"/>
    </row>
    <row r="80" spans="1:250" s="4" customFormat="1" ht="20.100000000000001" customHeight="1">
      <c r="B80" s="1387" t="s">
        <v>463</v>
      </c>
      <c r="C80" s="1387"/>
      <c r="D80" s="1387"/>
      <c r="E80" s="1387"/>
      <c r="F80" s="1387"/>
      <c r="G80" s="1387"/>
      <c r="H80" s="1387"/>
      <c r="I80" s="1387"/>
      <c r="J80" s="1387" t="s">
        <v>742</v>
      </c>
      <c r="K80" s="1387"/>
      <c r="L80" s="1387"/>
      <c r="M80" s="1387"/>
      <c r="N80" s="1387"/>
      <c r="O80" s="1387"/>
      <c r="P80" s="1387"/>
      <c r="Q80" s="1387"/>
      <c r="R80" s="1381" t="s">
        <v>676</v>
      </c>
      <c r="S80" s="1382"/>
      <c r="T80" s="1382"/>
      <c r="U80" s="1382"/>
      <c r="V80" s="1382"/>
      <c r="W80" s="1382"/>
      <c r="X80" s="1382"/>
      <c r="Y80" s="1382"/>
      <c r="Z80" s="1382"/>
      <c r="AA80" s="1382"/>
      <c r="AB80" s="1382"/>
      <c r="AC80" s="1382"/>
      <c r="AD80" s="1382"/>
      <c r="AE80" s="1382"/>
      <c r="AF80" s="1383"/>
      <c r="AG80" s="1372" t="s">
        <v>802</v>
      </c>
      <c r="AH80" s="1373"/>
      <c r="AI80" s="1373"/>
      <c r="AJ80" s="1374"/>
      <c r="AK80" s="230"/>
    </row>
    <row r="81" spans="1:37" s="3" customFormat="1" ht="20.100000000000001" customHeight="1">
      <c r="A81" s="4"/>
      <c r="B81" s="112" t="s">
        <v>285</v>
      </c>
      <c r="C81" s="1389" t="s">
        <v>678</v>
      </c>
      <c r="D81" s="1389"/>
      <c r="E81" s="1389"/>
      <c r="F81" s="1389" t="s">
        <v>679</v>
      </c>
      <c r="G81" s="1389"/>
      <c r="H81" s="1389"/>
      <c r="I81" s="1389"/>
      <c r="J81" s="1389" t="s">
        <v>125</v>
      </c>
      <c r="K81" s="1389"/>
      <c r="L81" s="1389"/>
      <c r="M81" s="1389"/>
      <c r="N81" s="1389"/>
      <c r="O81" s="1389"/>
      <c r="P81" s="1389"/>
      <c r="Q81" s="1389"/>
      <c r="R81" s="1377" t="s">
        <v>677</v>
      </c>
      <c r="S81" s="1378"/>
      <c r="T81" s="1378"/>
      <c r="U81" s="1378"/>
      <c r="V81" s="1378"/>
      <c r="W81" s="1378"/>
      <c r="X81" s="1378"/>
      <c r="Y81" s="1378"/>
      <c r="Z81" s="1378"/>
      <c r="AA81" s="1378"/>
      <c r="AB81" s="1378"/>
      <c r="AC81" s="1378"/>
      <c r="AD81" s="1378"/>
      <c r="AE81" s="1378"/>
      <c r="AF81" s="1379"/>
      <c r="AG81" s="1377" t="s">
        <v>299</v>
      </c>
      <c r="AH81" s="1378"/>
      <c r="AI81" s="1378"/>
      <c r="AJ81" s="1379"/>
      <c r="AK81" s="31"/>
    </row>
    <row r="82" spans="1:37" s="3" customFormat="1" ht="20.100000000000001" customHeight="1">
      <c r="B82" s="1339" t="s">
        <v>681</v>
      </c>
      <c r="C82" s="1340"/>
      <c r="D82" s="1340"/>
      <c r="E82" s="1341"/>
      <c r="F82" s="1342"/>
      <c r="G82" s="1342"/>
      <c r="H82" s="1342"/>
      <c r="I82" s="1342"/>
      <c r="J82" s="1342" t="s">
        <v>687</v>
      </c>
      <c r="K82" s="1342"/>
      <c r="L82" s="1342"/>
      <c r="M82" s="1342"/>
      <c r="N82" s="1342"/>
      <c r="O82" s="1342"/>
      <c r="P82" s="1342"/>
      <c r="Q82" s="1342"/>
      <c r="R82" s="1579"/>
      <c r="S82" s="1580"/>
      <c r="T82" s="1580"/>
      <c r="U82" s="1580"/>
      <c r="V82" s="1580"/>
      <c r="W82" s="1580"/>
      <c r="X82" s="1580"/>
      <c r="Y82" s="1580"/>
      <c r="Z82" s="1580"/>
      <c r="AA82" s="1580"/>
      <c r="AB82" s="1580"/>
      <c r="AC82" s="1580"/>
      <c r="AD82" s="1580"/>
      <c r="AE82" s="1580"/>
      <c r="AF82" s="1581"/>
      <c r="AG82" s="1365" t="s">
        <v>454</v>
      </c>
      <c r="AH82" s="1365"/>
      <c r="AI82" s="1365"/>
      <c r="AJ82" s="1366"/>
      <c r="AK82" s="31"/>
    </row>
    <row r="83" spans="1:37" s="3" customFormat="1" ht="20.100000000000001" customHeight="1">
      <c r="B83" s="1339" t="s">
        <v>681</v>
      </c>
      <c r="C83" s="1340"/>
      <c r="D83" s="1340"/>
      <c r="E83" s="1341"/>
      <c r="F83" s="1342"/>
      <c r="G83" s="1342"/>
      <c r="H83" s="1342"/>
      <c r="I83" s="1342"/>
      <c r="J83" s="1342" t="s">
        <v>687</v>
      </c>
      <c r="K83" s="1342"/>
      <c r="L83" s="1342"/>
      <c r="M83" s="1342"/>
      <c r="N83" s="1342"/>
      <c r="O83" s="1342"/>
      <c r="P83" s="1342"/>
      <c r="Q83" s="1342"/>
      <c r="R83" s="1579"/>
      <c r="S83" s="1580"/>
      <c r="T83" s="1580"/>
      <c r="U83" s="1580"/>
      <c r="V83" s="1580"/>
      <c r="W83" s="1580"/>
      <c r="X83" s="1580"/>
      <c r="Y83" s="1580"/>
      <c r="Z83" s="1580"/>
      <c r="AA83" s="1580"/>
      <c r="AB83" s="1580"/>
      <c r="AC83" s="1580"/>
      <c r="AD83" s="1580"/>
      <c r="AE83" s="1580"/>
      <c r="AF83" s="1581"/>
      <c r="AG83" s="1365" t="s">
        <v>454</v>
      </c>
      <c r="AH83" s="1365"/>
      <c r="AI83" s="1365"/>
      <c r="AJ83" s="1366"/>
      <c r="AK83" s="31"/>
    </row>
    <row r="84" spans="1:37" s="3" customFormat="1" ht="20.100000000000001" customHeight="1">
      <c r="B84" s="1339" t="s">
        <v>681</v>
      </c>
      <c r="C84" s="1340"/>
      <c r="D84" s="1340"/>
      <c r="E84" s="1341"/>
      <c r="F84" s="1342"/>
      <c r="G84" s="1342"/>
      <c r="H84" s="1342"/>
      <c r="I84" s="1342"/>
      <c r="J84" s="1342" t="s">
        <v>687</v>
      </c>
      <c r="K84" s="1342"/>
      <c r="L84" s="1342"/>
      <c r="M84" s="1342"/>
      <c r="N84" s="1342"/>
      <c r="O84" s="1342"/>
      <c r="P84" s="1342"/>
      <c r="Q84" s="1342"/>
      <c r="R84" s="1579"/>
      <c r="S84" s="1580"/>
      <c r="T84" s="1580"/>
      <c r="U84" s="1580"/>
      <c r="V84" s="1580"/>
      <c r="W84" s="1580"/>
      <c r="X84" s="1580"/>
      <c r="Y84" s="1580"/>
      <c r="Z84" s="1580"/>
      <c r="AA84" s="1580"/>
      <c r="AB84" s="1580"/>
      <c r="AC84" s="1580"/>
      <c r="AD84" s="1580"/>
      <c r="AE84" s="1580"/>
      <c r="AF84" s="1581"/>
      <c r="AG84" s="1365" t="s">
        <v>454</v>
      </c>
      <c r="AH84" s="1365"/>
      <c r="AI84" s="1365"/>
      <c r="AJ84" s="1366"/>
      <c r="AK84" s="31"/>
    </row>
    <row r="85" spans="1:37" s="3" customFormat="1" ht="20.100000000000001" customHeight="1">
      <c r="B85" s="1339" t="s">
        <v>681</v>
      </c>
      <c r="C85" s="1340"/>
      <c r="D85" s="1340"/>
      <c r="E85" s="1341"/>
      <c r="F85" s="1342"/>
      <c r="G85" s="1342"/>
      <c r="H85" s="1342"/>
      <c r="I85" s="1342"/>
      <c r="J85" s="1342" t="s">
        <v>91</v>
      </c>
      <c r="K85" s="1342"/>
      <c r="L85" s="1342"/>
      <c r="M85" s="1342"/>
      <c r="N85" s="1342"/>
      <c r="O85" s="1342"/>
      <c r="P85" s="1342"/>
      <c r="Q85" s="1342"/>
      <c r="R85" s="1579"/>
      <c r="S85" s="1580"/>
      <c r="T85" s="1580"/>
      <c r="U85" s="1580"/>
      <c r="V85" s="1580"/>
      <c r="W85" s="1580"/>
      <c r="X85" s="1580"/>
      <c r="Y85" s="1580"/>
      <c r="Z85" s="1580"/>
      <c r="AA85" s="1580"/>
      <c r="AB85" s="1580"/>
      <c r="AC85" s="1580"/>
      <c r="AD85" s="1580"/>
      <c r="AE85" s="1580"/>
      <c r="AF85" s="1581"/>
      <c r="AG85" s="1365" t="s">
        <v>454</v>
      </c>
      <c r="AH85" s="1365"/>
      <c r="AI85" s="1365"/>
      <c r="AJ85" s="1366"/>
      <c r="AK85" s="31"/>
    </row>
    <row r="86" spans="1:37" ht="9.9" customHeight="1">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row>
    <row r="87" spans="1:37" s="153" customFormat="1" ht="18" customHeight="1">
      <c r="A87" s="2" t="s">
        <v>907</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s="153" customFormat="1" ht="17.100000000000001" customHeight="1">
      <c r="A88" s="3"/>
      <c r="B88" s="1102" t="s">
        <v>737</v>
      </c>
      <c r="C88" s="1102"/>
      <c r="D88" s="1102"/>
      <c r="E88" s="1102"/>
      <c r="F88" s="1102"/>
      <c r="G88" s="1102"/>
      <c r="H88" s="1102"/>
      <c r="I88" s="110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s="153" customFormat="1" ht="17.100000000000001" customHeight="1" thickBot="1">
      <c r="A89" s="3"/>
      <c r="B89" s="1400" t="s">
        <v>738</v>
      </c>
      <c r="C89" s="1400"/>
      <c r="D89" s="1400"/>
      <c r="E89" s="1400"/>
      <c r="F89" s="1400"/>
      <c r="G89" s="1400"/>
      <c r="H89" s="1400"/>
      <c r="I89" s="1400"/>
      <c r="J89" s="3"/>
      <c r="K89" s="3"/>
      <c r="L89" s="66"/>
      <c r="M89" s="3"/>
      <c r="N89" s="3"/>
      <c r="O89" s="3"/>
      <c r="P89" s="3"/>
      <c r="Q89" s="3"/>
      <c r="R89" s="3"/>
      <c r="S89" s="353"/>
      <c r="T89" s="353"/>
      <c r="U89" s="353"/>
      <c r="V89" s="353"/>
      <c r="W89" s="353"/>
      <c r="X89" s="353"/>
      <c r="Y89" s="3"/>
      <c r="Z89" s="3"/>
      <c r="AA89" s="3"/>
      <c r="AB89" s="3"/>
      <c r="AC89" s="3"/>
      <c r="AD89" s="3"/>
      <c r="AE89" s="3"/>
      <c r="AF89" s="822" t="s">
        <v>227</v>
      </c>
      <c r="AG89" s="154"/>
      <c r="AH89" s="154"/>
      <c r="AI89" s="154"/>
      <c r="AJ89" s="154"/>
      <c r="AK89" s="154"/>
    </row>
    <row r="90" spans="1:37" s="154" customFormat="1" ht="18" customHeight="1">
      <c r="A90" s="4"/>
      <c r="B90" s="1401" t="s">
        <v>274</v>
      </c>
      <c r="C90" s="1402"/>
      <c r="D90" s="1403"/>
      <c r="E90" s="1857" t="s">
        <v>360</v>
      </c>
      <c r="F90" s="1402"/>
      <c r="G90" s="1402"/>
      <c r="H90" s="1402"/>
      <c r="I90" s="1402"/>
      <c r="J90" s="1402"/>
      <c r="K90" s="1402"/>
      <c r="L90" s="1402"/>
      <c r="M90" s="1402"/>
      <c r="N90" s="1402"/>
      <c r="O90" s="1402"/>
      <c r="P90" s="1402"/>
      <c r="Q90" s="1402"/>
      <c r="R90" s="1402"/>
      <c r="S90" s="1402"/>
      <c r="T90" s="1402"/>
      <c r="U90" s="1402"/>
      <c r="V90" s="1403"/>
      <c r="W90" s="1288" t="s">
        <v>333</v>
      </c>
      <c r="X90" s="1413"/>
      <c r="Y90" s="1413"/>
      <c r="Z90" s="1414"/>
      <c r="AA90" s="1291" t="s">
        <v>756</v>
      </c>
      <c r="AB90" s="1413"/>
      <c r="AC90" s="1413"/>
      <c r="AD90" s="1414"/>
      <c r="AE90" s="1293" t="s">
        <v>858</v>
      </c>
      <c r="AF90" s="1294"/>
    </row>
    <row r="91" spans="1:37" s="154" customFormat="1" ht="18" customHeight="1">
      <c r="A91" s="4"/>
      <c r="B91" s="1404"/>
      <c r="C91" s="1405"/>
      <c r="D91" s="1406"/>
      <c r="E91" s="1367" t="s">
        <v>709</v>
      </c>
      <c r="F91" s="1276" t="s">
        <v>727</v>
      </c>
      <c r="G91" s="1277"/>
      <c r="H91" s="1367" t="s">
        <v>711</v>
      </c>
      <c r="I91" s="1276" t="s">
        <v>727</v>
      </c>
      <c r="J91" s="1277"/>
      <c r="K91" s="1282" t="s">
        <v>710</v>
      </c>
      <c r="L91" s="1390" t="s">
        <v>707</v>
      </c>
      <c r="M91" s="1241"/>
      <c r="N91" s="1282" t="s">
        <v>713</v>
      </c>
      <c r="O91" s="1390" t="s">
        <v>707</v>
      </c>
      <c r="P91" s="1242"/>
      <c r="Q91" s="1428" t="s">
        <v>714</v>
      </c>
      <c r="R91" s="1429"/>
      <c r="S91" s="1430"/>
      <c r="T91" s="1240" t="s">
        <v>857</v>
      </c>
      <c r="U91" s="1241"/>
      <c r="V91" s="1242"/>
      <c r="W91" s="1289"/>
      <c r="X91" s="1428" t="s">
        <v>707</v>
      </c>
      <c r="Y91" s="1429"/>
      <c r="Z91" s="1430"/>
      <c r="AA91" s="1292"/>
      <c r="AB91" s="1428" t="s">
        <v>707</v>
      </c>
      <c r="AC91" s="1429"/>
      <c r="AD91" s="1430"/>
      <c r="AE91" s="1295"/>
      <c r="AF91" s="1296"/>
    </row>
    <row r="92" spans="1:37" s="154" customFormat="1" ht="18" customHeight="1">
      <c r="A92" s="4"/>
      <c r="B92" s="351"/>
      <c r="C92" s="331"/>
      <c r="D92" s="332"/>
      <c r="E92" s="1368"/>
      <c r="F92" s="1278"/>
      <c r="G92" s="1279"/>
      <c r="H92" s="1368"/>
      <c r="I92" s="1278"/>
      <c r="J92" s="1279"/>
      <c r="K92" s="1283"/>
      <c r="L92" s="1249" t="s">
        <v>708</v>
      </c>
      <c r="M92" s="1250"/>
      <c r="N92" s="1283"/>
      <c r="O92" s="1249" t="s">
        <v>708</v>
      </c>
      <c r="P92" s="1250"/>
      <c r="Q92" s="1410" t="s">
        <v>715</v>
      </c>
      <c r="R92" s="1411"/>
      <c r="S92" s="1412"/>
      <c r="T92" s="1243"/>
      <c r="U92" s="1244"/>
      <c r="V92" s="1245"/>
      <c r="W92" s="1290"/>
      <c r="X92" s="1410" t="s">
        <v>708</v>
      </c>
      <c r="Y92" s="1411"/>
      <c r="Z92" s="1412"/>
      <c r="AA92" s="1292"/>
      <c r="AB92" s="1410" t="s">
        <v>708</v>
      </c>
      <c r="AC92" s="1411"/>
      <c r="AD92" s="1412"/>
      <c r="AE92" s="1252" t="s">
        <v>319</v>
      </c>
      <c r="AF92" s="1302" t="s">
        <v>320</v>
      </c>
    </row>
    <row r="93" spans="1:37" s="154" customFormat="1" ht="18" customHeight="1">
      <c r="A93" s="4"/>
      <c r="B93" s="351"/>
      <c r="C93" s="331"/>
      <c r="D93" s="332" t="s">
        <v>318</v>
      </c>
      <c r="E93" s="1369"/>
      <c r="F93" s="1280"/>
      <c r="G93" s="1281"/>
      <c r="H93" s="1369"/>
      <c r="I93" s="1280"/>
      <c r="J93" s="1281"/>
      <c r="K93" s="1284"/>
      <c r="L93" s="1251"/>
      <c r="M93" s="1248"/>
      <c r="N93" s="1284"/>
      <c r="O93" s="1251"/>
      <c r="P93" s="1248"/>
      <c r="Q93" s="1304" t="s">
        <v>712</v>
      </c>
      <c r="R93" s="1305"/>
      <c r="S93" s="1306"/>
      <c r="T93" s="1246"/>
      <c r="U93" s="1247"/>
      <c r="V93" s="1248"/>
      <c r="W93" s="1290"/>
      <c r="X93" s="1304" t="s">
        <v>859</v>
      </c>
      <c r="Y93" s="1305"/>
      <c r="Z93" s="1306"/>
      <c r="AA93" s="1292"/>
      <c r="AB93" s="1304" t="s">
        <v>859</v>
      </c>
      <c r="AC93" s="1305"/>
      <c r="AD93" s="1306"/>
      <c r="AE93" s="1253"/>
      <c r="AF93" s="1303"/>
    </row>
    <row r="94" spans="1:37" s="154" customFormat="1" ht="12.9" customHeight="1">
      <c r="A94" s="4"/>
      <c r="B94" s="1407" t="s">
        <v>444</v>
      </c>
      <c r="C94" s="1391" t="s">
        <v>268</v>
      </c>
      <c r="D94" s="1392"/>
      <c r="E94" s="1254">
        <v>15</v>
      </c>
      <c r="F94" s="1255"/>
      <c r="G94" s="1256"/>
      <c r="H94" s="1254">
        <v>15</v>
      </c>
      <c r="I94" s="1255"/>
      <c r="J94" s="1256"/>
      <c r="K94" s="1564">
        <v>5</v>
      </c>
      <c r="L94" s="1564"/>
      <c r="M94" s="1564"/>
      <c r="N94" s="1564">
        <v>5</v>
      </c>
      <c r="O94" s="1564"/>
      <c r="P94" s="1564"/>
      <c r="Q94" s="1263">
        <f>K94+N94</f>
        <v>10</v>
      </c>
      <c r="R94" s="1263"/>
      <c r="S94" s="1263"/>
      <c r="T94" s="1310">
        <f>SUM(Q94:S96)</f>
        <v>60</v>
      </c>
      <c r="U94" s="1311"/>
      <c r="V94" s="1312"/>
      <c r="W94" s="1310">
        <v>10</v>
      </c>
      <c r="X94" s="1311"/>
      <c r="Y94" s="1311"/>
      <c r="Z94" s="1312"/>
      <c r="AA94" s="1313">
        <f t="shared" ref="AA94:AA99" si="0">IFERROR((Q94/W94), "")</f>
        <v>1</v>
      </c>
      <c r="AB94" s="1314"/>
      <c r="AC94" s="1314"/>
      <c r="AD94" s="1315"/>
      <c r="AE94" s="1273">
        <v>5</v>
      </c>
      <c r="AF94" s="1322"/>
    </row>
    <row r="95" spans="1:37" s="154" customFormat="1" ht="12.9" customHeight="1">
      <c r="A95" s="4"/>
      <c r="B95" s="1408"/>
      <c r="C95" s="1393"/>
      <c r="D95" s="1394"/>
      <c r="E95" s="1257"/>
      <c r="F95" s="1258"/>
      <c r="G95" s="1259"/>
      <c r="H95" s="1257"/>
      <c r="I95" s="1258"/>
      <c r="J95" s="1259"/>
      <c r="K95" s="1853">
        <v>10</v>
      </c>
      <c r="L95" s="1854"/>
      <c r="M95" s="1855"/>
      <c r="N95" s="1853">
        <v>10</v>
      </c>
      <c r="O95" s="1854"/>
      <c r="P95" s="1855"/>
      <c r="Q95" s="1397">
        <f>K95+N95</f>
        <v>20</v>
      </c>
      <c r="R95" s="1397"/>
      <c r="S95" s="1397"/>
      <c r="T95" s="1359"/>
      <c r="U95" s="1360"/>
      <c r="V95" s="1361"/>
      <c r="W95" s="1316">
        <v>20</v>
      </c>
      <c r="X95" s="1317"/>
      <c r="Y95" s="1317"/>
      <c r="Z95" s="1318"/>
      <c r="AA95" s="1319">
        <f t="shared" si="0"/>
        <v>1</v>
      </c>
      <c r="AB95" s="1320"/>
      <c r="AC95" s="1320"/>
      <c r="AD95" s="1321"/>
      <c r="AE95" s="1274"/>
      <c r="AF95" s="1323"/>
    </row>
    <row r="96" spans="1:37" s="154" customFormat="1" ht="12.9" customHeight="1">
      <c r="A96" s="4"/>
      <c r="B96" s="1409"/>
      <c r="C96" s="1395"/>
      <c r="D96" s="1396"/>
      <c r="E96" s="1260"/>
      <c r="F96" s="1261"/>
      <c r="G96" s="1262"/>
      <c r="H96" s="1260"/>
      <c r="I96" s="1261"/>
      <c r="J96" s="1262"/>
      <c r="K96" s="1260"/>
      <c r="L96" s="1261"/>
      <c r="M96" s="1262"/>
      <c r="N96" s="1260"/>
      <c r="O96" s="1261"/>
      <c r="P96" s="1262"/>
      <c r="Q96" s="1575">
        <f>E94+H94</f>
        <v>30</v>
      </c>
      <c r="R96" s="1575"/>
      <c r="S96" s="1575"/>
      <c r="T96" s="1362"/>
      <c r="U96" s="1363"/>
      <c r="V96" s="1364"/>
      <c r="W96" s="1285">
        <v>30</v>
      </c>
      <c r="X96" s="1286"/>
      <c r="Y96" s="1286"/>
      <c r="Z96" s="1287"/>
      <c r="AA96" s="1319">
        <f t="shared" si="0"/>
        <v>1</v>
      </c>
      <c r="AB96" s="1320"/>
      <c r="AC96" s="1320"/>
      <c r="AD96" s="1321"/>
      <c r="AE96" s="1275"/>
      <c r="AF96" s="1324"/>
    </row>
    <row r="97" spans="1:32" s="154" customFormat="1" ht="15" customHeight="1">
      <c r="A97" s="4"/>
      <c r="B97" s="1217" t="s">
        <v>618</v>
      </c>
      <c r="C97" s="1218"/>
      <c r="D97" s="1219"/>
      <c r="E97" s="1173"/>
      <c r="F97" s="1174"/>
      <c r="G97" s="1175"/>
      <c r="H97" s="1173"/>
      <c r="I97" s="1174"/>
      <c r="J97" s="1175"/>
      <c r="K97" s="1149"/>
      <c r="L97" s="1149"/>
      <c r="M97" s="1149"/>
      <c r="N97" s="1149"/>
      <c r="O97" s="1149"/>
      <c r="P97" s="1149"/>
      <c r="Q97" s="1194">
        <f>K97+N97</f>
        <v>0</v>
      </c>
      <c r="R97" s="1194"/>
      <c r="S97" s="1194"/>
      <c r="T97" s="1182">
        <f>SUM(Q97:S99)</f>
        <v>0</v>
      </c>
      <c r="U97" s="1183"/>
      <c r="V97" s="1184"/>
      <c r="W97" s="1211"/>
      <c r="X97" s="1212"/>
      <c r="Y97" s="1212"/>
      <c r="Z97" s="1213"/>
      <c r="AA97" s="1214" t="str">
        <f t="shared" si="0"/>
        <v/>
      </c>
      <c r="AB97" s="1215"/>
      <c r="AC97" s="1215"/>
      <c r="AD97" s="1216"/>
      <c r="AE97" s="1191"/>
      <c r="AF97" s="1144"/>
    </row>
    <row r="98" spans="1:32" s="154" customFormat="1" ht="15" customHeight="1">
      <c r="A98" s="4"/>
      <c r="B98" s="1220"/>
      <c r="C98" s="1221"/>
      <c r="D98" s="1222"/>
      <c r="E98" s="1176"/>
      <c r="F98" s="1177"/>
      <c r="G98" s="1178"/>
      <c r="H98" s="1176"/>
      <c r="I98" s="1177"/>
      <c r="J98" s="1178"/>
      <c r="K98" s="1195"/>
      <c r="L98" s="1196"/>
      <c r="M98" s="1197"/>
      <c r="N98" s="1195"/>
      <c r="O98" s="1196"/>
      <c r="P98" s="1197"/>
      <c r="Q98" s="1148">
        <f>K98+N98</f>
        <v>0</v>
      </c>
      <c r="R98" s="1148"/>
      <c r="S98" s="1148"/>
      <c r="T98" s="1185"/>
      <c r="U98" s="1186"/>
      <c r="V98" s="1187"/>
      <c r="W98" s="1205"/>
      <c r="X98" s="1206"/>
      <c r="Y98" s="1206"/>
      <c r="Z98" s="1207"/>
      <c r="AA98" s="1208" t="str">
        <f t="shared" si="0"/>
        <v/>
      </c>
      <c r="AB98" s="1209"/>
      <c r="AC98" s="1209"/>
      <c r="AD98" s="1210"/>
      <c r="AE98" s="1192"/>
      <c r="AF98" s="1145"/>
    </row>
    <row r="99" spans="1:32" s="154" customFormat="1" ht="15" customHeight="1">
      <c r="A99" s="4"/>
      <c r="B99" s="1220"/>
      <c r="C99" s="1221"/>
      <c r="D99" s="1222"/>
      <c r="E99" s="1230"/>
      <c r="F99" s="1231"/>
      <c r="G99" s="1232"/>
      <c r="H99" s="1230"/>
      <c r="I99" s="1231"/>
      <c r="J99" s="1232"/>
      <c r="K99" s="1230"/>
      <c r="L99" s="1231"/>
      <c r="M99" s="1232"/>
      <c r="N99" s="1230"/>
      <c r="O99" s="1231"/>
      <c r="P99" s="1232"/>
      <c r="Q99" s="1229">
        <f>E97+H97</f>
        <v>0</v>
      </c>
      <c r="R99" s="1229"/>
      <c r="S99" s="1229"/>
      <c r="T99" s="1236"/>
      <c r="U99" s="1237"/>
      <c r="V99" s="1238"/>
      <c r="W99" s="1226"/>
      <c r="X99" s="1227"/>
      <c r="Y99" s="1227"/>
      <c r="Z99" s="1228"/>
      <c r="AA99" s="1208" t="str">
        <f t="shared" si="0"/>
        <v/>
      </c>
      <c r="AB99" s="1209"/>
      <c r="AC99" s="1209"/>
      <c r="AD99" s="1210"/>
      <c r="AE99" s="1239"/>
      <c r="AF99" s="1147"/>
    </row>
    <row r="100" spans="1:32" s="154" customFormat="1" ht="15" customHeight="1">
      <c r="A100" s="4"/>
      <c r="B100" s="1217" t="s">
        <v>619</v>
      </c>
      <c r="C100" s="1218"/>
      <c r="D100" s="1219"/>
      <c r="E100" s="1173"/>
      <c r="F100" s="1174"/>
      <c r="G100" s="1175"/>
      <c r="H100" s="1173"/>
      <c r="I100" s="1174"/>
      <c r="J100" s="1175"/>
      <c r="K100" s="1149"/>
      <c r="L100" s="1149"/>
      <c r="M100" s="1149"/>
      <c r="N100" s="1149"/>
      <c r="O100" s="1149"/>
      <c r="P100" s="1149"/>
      <c r="Q100" s="1194">
        <f>K100+N100</f>
        <v>0</v>
      </c>
      <c r="R100" s="1194"/>
      <c r="S100" s="1194"/>
      <c r="T100" s="1182">
        <f>SUM(Q100:S102)</f>
        <v>0</v>
      </c>
      <c r="U100" s="1183"/>
      <c r="V100" s="1184"/>
      <c r="W100" s="1211"/>
      <c r="X100" s="1212"/>
      <c r="Y100" s="1212"/>
      <c r="Z100" s="1213"/>
      <c r="AA100" s="1214" t="str">
        <f t="shared" ref="AA100:AA129" si="1">IFERROR((Q100/W100), "")</f>
        <v/>
      </c>
      <c r="AB100" s="1215"/>
      <c r="AC100" s="1215"/>
      <c r="AD100" s="1216"/>
      <c r="AE100" s="1191"/>
      <c r="AF100" s="1144"/>
    </row>
    <row r="101" spans="1:32" s="154" customFormat="1" ht="15" customHeight="1">
      <c r="A101" s="4"/>
      <c r="B101" s="1220"/>
      <c r="C101" s="1221"/>
      <c r="D101" s="1222"/>
      <c r="E101" s="1176"/>
      <c r="F101" s="1177"/>
      <c r="G101" s="1178"/>
      <c r="H101" s="1176"/>
      <c r="I101" s="1177"/>
      <c r="J101" s="1178"/>
      <c r="K101" s="1195"/>
      <c r="L101" s="1196"/>
      <c r="M101" s="1197"/>
      <c r="N101" s="1195"/>
      <c r="O101" s="1196"/>
      <c r="P101" s="1197"/>
      <c r="Q101" s="1148">
        <f>K101+N101</f>
        <v>0</v>
      </c>
      <c r="R101" s="1148"/>
      <c r="S101" s="1148"/>
      <c r="T101" s="1185"/>
      <c r="U101" s="1186"/>
      <c r="V101" s="1187"/>
      <c r="W101" s="1205"/>
      <c r="X101" s="1206"/>
      <c r="Y101" s="1206"/>
      <c r="Z101" s="1207"/>
      <c r="AA101" s="1208" t="str">
        <f t="shared" si="1"/>
        <v/>
      </c>
      <c r="AB101" s="1209"/>
      <c r="AC101" s="1209"/>
      <c r="AD101" s="1210"/>
      <c r="AE101" s="1192"/>
      <c r="AF101" s="1145"/>
    </row>
    <row r="102" spans="1:32" s="154" customFormat="1" ht="15" customHeight="1">
      <c r="A102" s="4"/>
      <c r="B102" s="1233"/>
      <c r="C102" s="1234"/>
      <c r="D102" s="1235"/>
      <c r="E102" s="1230"/>
      <c r="F102" s="1231"/>
      <c r="G102" s="1232"/>
      <c r="H102" s="1230"/>
      <c r="I102" s="1231"/>
      <c r="J102" s="1232"/>
      <c r="K102" s="1230"/>
      <c r="L102" s="1231"/>
      <c r="M102" s="1232"/>
      <c r="N102" s="1230"/>
      <c r="O102" s="1231"/>
      <c r="P102" s="1232"/>
      <c r="Q102" s="1229">
        <f>E100+H100</f>
        <v>0</v>
      </c>
      <c r="R102" s="1229"/>
      <c r="S102" s="1229"/>
      <c r="T102" s="1236"/>
      <c r="U102" s="1237"/>
      <c r="V102" s="1238"/>
      <c r="W102" s="1226"/>
      <c r="X102" s="1227"/>
      <c r="Y102" s="1227"/>
      <c r="Z102" s="1228"/>
      <c r="AA102" s="1208" t="str">
        <f t="shared" si="1"/>
        <v/>
      </c>
      <c r="AB102" s="1209"/>
      <c r="AC102" s="1209"/>
      <c r="AD102" s="1210"/>
      <c r="AE102" s="1239"/>
      <c r="AF102" s="1147"/>
    </row>
    <row r="103" spans="1:32" s="154" customFormat="1" ht="15" customHeight="1">
      <c r="A103" s="4"/>
      <c r="B103" s="1217" t="s">
        <v>620</v>
      </c>
      <c r="C103" s="1218"/>
      <c r="D103" s="1219"/>
      <c r="E103" s="1173"/>
      <c r="F103" s="1174"/>
      <c r="G103" s="1175"/>
      <c r="H103" s="1173"/>
      <c r="I103" s="1174"/>
      <c r="J103" s="1175"/>
      <c r="K103" s="1149"/>
      <c r="L103" s="1149"/>
      <c r="M103" s="1149"/>
      <c r="N103" s="1149"/>
      <c r="O103" s="1149"/>
      <c r="P103" s="1149"/>
      <c r="Q103" s="1194">
        <f>K103+N103</f>
        <v>0</v>
      </c>
      <c r="R103" s="1194"/>
      <c r="S103" s="1194"/>
      <c r="T103" s="1182">
        <f>SUM(Q103:S105)</f>
        <v>0</v>
      </c>
      <c r="U103" s="1183"/>
      <c r="V103" s="1184"/>
      <c r="W103" s="1211"/>
      <c r="X103" s="1212"/>
      <c r="Y103" s="1212"/>
      <c r="Z103" s="1213"/>
      <c r="AA103" s="1214" t="str">
        <f t="shared" si="1"/>
        <v/>
      </c>
      <c r="AB103" s="1215"/>
      <c r="AC103" s="1215"/>
      <c r="AD103" s="1216"/>
      <c r="AE103" s="1191"/>
      <c r="AF103" s="1144"/>
    </row>
    <row r="104" spans="1:32" s="154" customFormat="1" ht="15" customHeight="1">
      <c r="A104" s="4"/>
      <c r="B104" s="1220"/>
      <c r="C104" s="1221"/>
      <c r="D104" s="1222"/>
      <c r="E104" s="1176"/>
      <c r="F104" s="1177"/>
      <c r="G104" s="1178"/>
      <c r="H104" s="1176"/>
      <c r="I104" s="1177"/>
      <c r="J104" s="1178"/>
      <c r="K104" s="1195"/>
      <c r="L104" s="1196"/>
      <c r="M104" s="1197"/>
      <c r="N104" s="1195"/>
      <c r="O104" s="1196"/>
      <c r="P104" s="1197"/>
      <c r="Q104" s="1148">
        <f>K104+N104</f>
        <v>0</v>
      </c>
      <c r="R104" s="1148"/>
      <c r="S104" s="1148"/>
      <c r="T104" s="1185"/>
      <c r="U104" s="1186"/>
      <c r="V104" s="1187"/>
      <c r="W104" s="1205"/>
      <c r="X104" s="1206"/>
      <c r="Y104" s="1206"/>
      <c r="Z104" s="1207"/>
      <c r="AA104" s="1208" t="str">
        <f t="shared" si="1"/>
        <v/>
      </c>
      <c r="AB104" s="1209"/>
      <c r="AC104" s="1209"/>
      <c r="AD104" s="1210"/>
      <c r="AE104" s="1192"/>
      <c r="AF104" s="1145"/>
    </row>
    <row r="105" spans="1:32" s="154" customFormat="1" ht="15" customHeight="1">
      <c r="A105" s="4"/>
      <c r="B105" s="1220"/>
      <c r="C105" s="1221"/>
      <c r="D105" s="1222"/>
      <c r="E105" s="1230"/>
      <c r="F105" s="1231"/>
      <c r="G105" s="1232"/>
      <c r="H105" s="1230"/>
      <c r="I105" s="1231"/>
      <c r="J105" s="1232"/>
      <c r="K105" s="1230"/>
      <c r="L105" s="1231"/>
      <c r="M105" s="1232"/>
      <c r="N105" s="1230"/>
      <c r="O105" s="1231"/>
      <c r="P105" s="1232"/>
      <c r="Q105" s="1229">
        <f>E103+H103</f>
        <v>0</v>
      </c>
      <c r="R105" s="1229"/>
      <c r="S105" s="1229"/>
      <c r="T105" s="1236"/>
      <c r="U105" s="1237"/>
      <c r="V105" s="1238"/>
      <c r="W105" s="1226"/>
      <c r="X105" s="1227"/>
      <c r="Y105" s="1227"/>
      <c r="Z105" s="1228"/>
      <c r="AA105" s="1208" t="str">
        <f t="shared" si="1"/>
        <v/>
      </c>
      <c r="AB105" s="1209"/>
      <c r="AC105" s="1209"/>
      <c r="AD105" s="1210"/>
      <c r="AE105" s="1239"/>
      <c r="AF105" s="1147"/>
    </row>
    <row r="106" spans="1:32" s="154" customFormat="1" ht="15" customHeight="1">
      <c r="A106" s="4"/>
      <c r="B106" s="1217" t="s">
        <v>621</v>
      </c>
      <c r="C106" s="1218"/>
      <c r="D106" s="1219"/>
      <c r="E106" s="1173"/>
      <c r="F106" s="1174"/>
      <c r="G106" s="1175"/>
      <c r="H106" s="1173"/>
      <c r="I106" s="1174"/>
      <c r="J106" s="1175"/>
      <c r="K106" s="1149"/>
      <c r="L106" s="1149"/>
      <c r="M106" s="1149"/>
      <c r="N106" s="1149"/>
      <c r="O106" s="1149"/>
      <c r="P106" s="1149"/>
      <c r="Q106" s="1194">
        <f>K106+N106</f>
        <v>0</v>
      </c>
      <c r="R106" s="1194"/>
      <c r="S106" s="1194"/>
      <c r="T106" s="1182">
        <f>SUM(Q106:S108)</f>
        <v>0</v>
      </c>
      <c r="U106" s="1183"/>
      <c r="V106" s="1184"/>
      <c r="W106" s="1211"/>
      <c r="X106" s="1212"/>
      <c r="Y106" s="1212"/>
      <c r="Z106" s="1213"/>
      <c r="AA106" s="1214" t="str">
        <f t="shared" si="1"/>
        <v/>
      </c>
      <c r="AB106" s="1215"/>
      <c r="AC106" s="1215"/>
      <c r="AD106" s="1216"/>
      <c r="AE106" s="1191"/>
      <c r="AF106" s="1144"/>
    </row>
    <row r="107" spans="1:32" s="154" customFormat="1" ht="15" customHeight="1">
      <c r="A107" s="4"/>
      <c r="B107" s="1220"/>
      <c r="C107" s="1221"/>
      <c r="D107" s="1222"/>
      <c r="E107" s="1176"/>
      <c r="F107" s="1177"/>
      <c r="G107" s="1178"/>
      <c r="H107" s="1176"/>
      <c r="I107" s="1177"/>
      <c r="J107" s="1178"/>
      <c r="K107" s="1195"/>
      <c r="L107" s="1196"/>
      <c r="M107" s="1197"/>
      <c r="N107" s="1195"/>
      <c r="O107" s="1196"/>
      <c r="P107" s="1197"/>
      <c r="Q107" s="1148">
        <f>K107+N107</f>
        <v>0</v>
      </c>
      <c r="R107" s="1148"/>
      <c r="S107" s="1148"/>
      <c r="T107" s="1185"/>
      <c r="U107" s="1186"/>
      <c r="V107" s="1187"/>
      <c r="W107" s="1205"/>
      <c r="X107" s="1206"/>
      <c r="Y107" s="1206"/>
      <c r="Z107" s="1207"/>
      <c r="AA107" s="1208" t="str">
        <f t="shared" si="1"/>
        <v/>
      </c>
      <c r="AB107" s="1209"/>
      <c r="AC107" s="1209"/>
      <c r="AD107" s="1210"/>
      <c r="AE107" s="1192"/>
      <c r="AF107" s="1145"/>
    </row>
    <row r="108" spans="1:32" s="154" customFormat="1" ht="15" customHeight="1">
      <c r="A108" s="4"/>
      <c r="B108" s="1220"/>
      <c r="C108" s="1221"/>
      <c r="D108" s="1222"/>
      <c r="E108" s="1230"/>
      <c r="F108" s="1231"/>
      <c r="G108" s="1232"/>
      <c r="H108" s="1230"/>
      <c r="I108" s="1231"/>
      <c r="J108" s="1232"/>
      <c r="K108" s="1230"/>
      <c r="L108" s="1231"/>
      <c r="M108" s="1232"/>
      <c r="N108" s="1230"/>
      <c r="O108" s="1231"/>
      <c r="P108" s="1232"/>
      <c r="Q108" s="1229">
        <f>E106+H106</f>
        <v>0</v>
      </c>
      <c r="R108" s="1229"/>
      <c r="S108" s="1229"/>
      <c r="T108" s="1236"/>
      <c r="U108" s="1237"/>
      <c r="V108" s="1238"/>
      <c r="W108" s="1226"/>
      <c r="X108" s="1227"/>
      <c r="Y108" s="1227"/>
      <c r="Z108" s="1228"/>
      <c r="AA108" s="1208" t="str">
        <f t="shared" si="1"/>
        <v/>
      </c>
      <c r="AB108" s="1209"/>
      <c r="AC108" s="1209"/>
      <c r="AD108" s="1210"/>
      <c r="AE108" s="1239"/>
      <c r="AF108" s="1147"/>
    </row>
    <row r="109" spans="1:32" s="154" customFormat="1" ht="15" customHeight="1">
      <c r="A109" s="4"/>
      <c r="B109" s="1217" t="s">
        <v>622</v>
      </c>
      <c r="C109" s="1218"/>
      <c r="D109" s="1219"/>
      <c r="E109" s="1173"/>
      <c r="F109" s="1174"/>
      <c r="G109" s="1175"/>
      <c r="H109" s="1173"/>
      <c r="I109" s="1174"/>
      <c r="J109" s="1175"/>
      <c r="K109" s="1149"/>
      <c r="L109" s="1149"/>
      <c r="M109" s="1149"/>
      <c r="N109" s="1149"/>
      <c r="O109" s="1149"/>
      <c r="P109" s="1149"/>
      <c r="Q109" s="1194">
        <f>K109+N109</f>
        <v>0</v>
      </c>
      <c r="R109" s="1194"/>
      <c r="S109" s="1194"/>
      <c r="T109" s="1182">
        <f>SUM(Q109:S111)</f>
        <v>0</v>
      </c>
      <c r="U109" s="1183"/>
      <c r="V109" s="1184"/>
      <c r="W109" s="1211"/>
      <c r="X109" s="1212"/>
      <c r="Y109" s="1212"/>
      <c r="Z109" s="1213"/>
      <c r="AA109" s="1214" t="str">
        <f t="shared" si="1"/>
        <v/>
      </c>
      <c r="AB109" s="1215"/>
      <c r="AC109" s="1215"/>
      <c r="AD109" s="1216"/>
      <c r="AE109" s="1191"/>
      <c r="AF109" s="1144"/>
    </row>
    <row r="110" spans="1:32" s="154" customFormat="1" ht="15" customHeight="1">
      <c r="A110" s="4"/>
      <c r="B110" s="1220"/>
      <c r="C110" s="1221"/>
      <c r="D110" s="1222"/>
      <c r="E110" s="1176"/>
      <c r="F110" s="1177"/>
      <c r="G110" s="1178"/>
      <c r="H110" s="1176"/>
      <c r="I110" s="1177"/>
      <c r="J110" s="1178"/>
      <c r="K110" s="1195"/>
      <c r="L110" s="1196"/>
      <c r="M110" s="1197"/>
      <c r="N110" s="1195"/>
      <c r="O110" s="1196"/>
      <c r="P110" s="1197"/>
      <c r="Q110" s="1148">
        <f>K110+N110</f>
        <v>0</v>
      </c>
      <c r="R110" s="1148"/>
      <c r="S110" s="1148"/>
      <c r="T110" s="1185"/>
      <c r="U110" s="1186"/>
      <c r="V110" s="1187"/>
      <c r="W110" s="1205"/>
      <c r="X110" s="1206"/>
      <c r="Y110" s="1206"/>
      <c r="Z110" s="1207"/>
      <c r="AA110" s="1208" t="str">
        <f t="shared" si="1"/>
        <v/>
      </c>
      <c r="AB110" s="1209"/>
      <c r="AC110" s="1209"/>
      <c r="AD110" s="1210"/>
      <c r="AE110" s="1192"/>
      <c r="AF110" s="1145"/>
    </row>
    <row r="111" spans="1:32" s="154" customFormat="1" ht="15" customHeight="1">
      <c r="A111" s="4"/>
      <c r="B111" s="1233"/>
      <c r="C111" s="1234"/>
      <c r="D111" s="1235"/>
      <c r="E111" s="1230"/>
      <c r="F111" s="1231"/>
      <c r="G111" s="1232"/>
      <c r="H111" s="1230"/>
      <c r="I111" s="1231"/>
      <c r="J111" s="1232"/>
      <c r="K111" s="1230"/>
      <c r="L111" s="1231"/>
      <c r="M111" s="1232"/>
      <c r="N111" s="1230"/>
      <c r="O111" s="1231"/>
      <c r="P111" s="1232"/>
      <c r="Q111" s="1229">
        <f>E109+H109</f>
        <v>0</v>
      </c>
      <c r="R111" s="1229"/>
      <c r="S111" s="1229"/>
      <c r="T111" s="1236"/>
      <c r="U111" s="1237"/>
      <c r="V111" s="1238"/>
      <c r="W111" s="1226"/>
      <c r="X111" s="1227"/>
      <c r="Y111" s="1227"/>
      <c r="Z111" s="1228"/>
      <c r="AA111" s="1208" t="str">
        <f t="shared" si="1"/>
        <v/>
      </c>
      <c r="AB111" s="1209"/>
      <c r="AC111" s="1209"/>
      <c r="AD111" s="1210"/>
      <c r="AE111" s="1239"/>
      <c r="AF111" s="1147"/>
    </row>
    <row r="112" spans="1:32" s="154" customFormat="1" ht="15" customHeight="1">
      <c r="A112" s="4"/>
      <c r="B112" s="1217" t="s">
        <v>623</v>
      </c>
      <c r="C112" s="1218"/>
      <c r="D112" s="1219"/>
      <c r="E112" s="1173"/>
      <c r="F112" s="1174"/>
      <c r="G112" s="1175"/>
      <c r="H112" s="1173"/>
      <c r="I112" s="1174"/>
      <c r="J112" s="1175"/>
      <c r="K112" s="1149"/>
      <c r="L112" s="1149"/>
      <c r="M112" s="1149"/>
      <c r="N112" s="1149"/>
      <c r="O112" s="1149"/>
      <c r="P112" s="1149"/>
      <c r="Q112" s="1194">
        <f>K112+N112</f>
        <v>0</v>
      </c>
      <c r="R112" s="1194"/>
      <c r="S112" s="1194"/>
      <c r="T112" s="1182">
        <f>SUM(Q112:S114)</f>
        <v>0</v>
      </c>
      <c r="U112" s="1183"/>
      <c r="V112" s="1184"/>
      <c r="W112" s="1211"/>
      <c r="X112" s="1212"/>
      <c r="Y112" s="1212"/>
      <c r="Z112" s="1213"/>
      <c r="AA112" s="1214" t="str">
        <f t="shared" si="1"/>
        <v/>
      </c>
      <c r="AB112" s="1215"/>
      <c r="AC112" s="1215"/>
      <c r="AD112" s="1216"/>
      <c r="AE112" s="1191"/>
      <c r="AF112" s="1144"/>
    </row>
    <row r="113" spans="1:32" s="154" customFormat="1" ht="15" customHeight="1">
      <c r="A113" s="4"/>
      <c r="B113" s="1220"/>
      <c r="C113" s="1221"/>
      <c r="D113" s="1222"/>
      <c r="E113" s="1176"/>
      <c r="F113" s="1177"/>
      <c r="G113" s="1178"/>
      <c r="H113" s="1176"/>
      <c r="I113" s="1177"/>
      <c r="J113" s="1178"/>
      <c r="K113" s="1195"/>
      <c r="L113" s="1196"/>
      <c r="M113" s="1197"/>
      <c r="N113" s="1195"/>
      <c r="O113" s="1196"/>
      <c r="P113" s="1197"/>
      <c r="Q113" s="1148">
        <f>K113+N113</f>
        <v>0</v>
      </c>
      <c r="R113" s="1148"/>
      <c r="S113" s="1148"/>
      <c r="T113" s="1185"/>
      <c r="U113" s="1186"/>
      <c r="V113" s="1187"/>
      <c r="W113" s="1205"/>
      <c r="X113" s="1206"/>
      <c r="Y113" s="1206"/>
      <c r="Z113" s="1207"/>
      <c r="AA113" s="1208" t="str">
        <f t="shared" si="1"/>
        <v/>
      </c>
      <c r="AB113" s="1209"/>
      <c r="AC113" s="1209"/>
      <c r="AD113" s="1210"/>
      <c r="AE113" s="1192"/>
      <c r="AF113" s="1145"/>
    </row>
    <row r="114" spans="1:32" s="154" customFormat="1" ht="15" customHeight="1">
      <c r="A114" s="4"/>
      <c r="B114" s="1220"/>
      <c r="C114" s="1221"/>
      <c r="D114" s="1222"/>
      <c r="E114" s="1230"/>
      <c r="F114" s="1231"/>
      <c r="G114" s="1232"/>
      <c r="H114" s="1230"/>
      <c r="I114" s="1231"/>
      <c r="J114" s="1232"/>
      <c r="K114" s="1230"/>
      <c r="L114" s="1231"/>
      <c r="M114" s="1232"/>
      <c r="N114" s="1230"/>
      <c r="O114" s="1231"/>
      <c r="P114" s="1232"/>
      <c r="Q114" s="1229">
        <f>E112+H112</f>
        <v>0</v>
      </c>
      <c r="R114" s="1229"/>
      <c r="S114" s="1229"/>
      <c r="T114" s="1236"/>
      <c r="U114" s="1237"/>
      <c r="V114" s="1238"/>
      <c r="W114" s="1226"/>
      <c r="X114" s="1227"/>
      <c r="Y114" s="1227"/>
      <c r="Z114" s="1228"/>
      <c r="AA114" s="1208" t="str">
        <f t="shared" si="1"/>
        <v/>
      </c>
      <c r="AB114" s="1209"/>
      <c r="AC114" s="1209"/>
      <c r="AD114" s="1210"/>
      <c r="AE114" s="1239"/>
      <c r="AF114" s="1147"/>
    </row>
    <row r="115" spans="1:32" s="154" customFormat="1" ht="15" customHeight="1">
      <c r="A115" s="4"/>
      <c r="B115" s="1217" t="s">
        <v>624</v>
      </c>
      <c r="C115" s="1218"/>
      <c r="D115" s="1219"/>
      <c r="E115" s="1173"/>
      <c r="F115" s="1174"/>
      <c r="G115" s="1175"/>
      <c r="H115" s="1173"/>
      <c r="I115" s="1174"/>
      <c r="J115" s="1175"/>
      <c r="K115" s="1149"/>
      <c r="L115" s="1149"/>
      <c r="M115" s="1149"/>
      <c r="N115" s="1149"/>
      <c r="O115" s="1149"/>
      <c r="P115" s="1149"/>
      <c r="Q115" s="1194">
        <f>K115+N115</f>
        <v>0</v>
      </c>
      <c r="R115" s="1194"/>
      <c r="S115" s="1194"/>
      <c r="T115" s="1182">
        <f>SUM(Q115:S117)</f>
        <v>0</v>
      </c>
      <c r="U115" s="1183"/>
      <c r="V115" s="1184"/>
      <c r="W115" s="1211"/>
      <c r="X115" s="1212"/>
      <c r="Y115" s="1212"/>
      <c r="Z115" s="1213"/>
      <c r="AA115" s="1214" t="str">
        <f t="shared" si="1"/>
        <v/>
      </c>
      <c r="AB115" s="1215"/>
      <c r="AC115" s="1215"/>
      <c r="AD115" s="1216"/>
      <c r="AE115" s="1191"/>
      <c r="AF115" s="1144"/>
    </row>
    <row r="116" spans="1:32" s="154" customFormat="1" ht="15" customHeight="1">
      <c r="A116" s="4"/>
      <c r="B116" s="1220"/>
      <c r="C116" s="1221"/>
      <c r="D116" s="1222"/>
      <c r="E116" s="1176"/>
      <c r="F116" s="1177"/>
      <c r="G116" s="1178"/>
      <c r="H116" s="1176"/>
      <c r="I116" s="1177"/>
      <c r="J116" s="1178"/>
      <c r="K116" s="1195"/>
      <c r="L116" s="1196"/>
      <c r="M116" s="1197"/>
      <c r="N116" s="1195"/>
      <c r="O116" s="1196"/>
      <c r="P116" s="1197"/>
      <c r="Q116" s="1148">
        <f>K116+N116</f>
        <v>0</v>
      </c>
      <c r="R116" s="1148"/>
      <c r="S116" s="1148"/>
      <c r="T116" s="1185"/>
      <c r="U116" s="1186"/>
      <c r="V116" s="1187"/>
      <c r="W116" s="1205"/>
      <c r="X116" s="1206"/>
      <c r="Y116" s="1206"/>
      <c r="Z116" s="1207"/>
      <c r="AA116" s="1208" t="str">
        <f t="shared" si="1"/>
        <v/>
      </c>
      <c r="AB116" s="1209"/>
      <c r="AC116" s="1209"/>
      <c r="AD116" s="1210"/>
      <c r="AE116" s="1192"/>
      <c r="AF116" s="1145"/>
    </row>
    <row r="117" spans="1:32" s="154" customFormat="1" ht="15" customHeight="1">
      <c r="A117" s="4"/>
      <c r="B117" s="1220"/>
      <c r="C117" s="1221"/>
      <c r="D117" s="1222"/>
      <c r="E117" s="1230"/>
      <c r="F117" s="1231"/>
      <c r="G117" s="1232"/>
      <c r="H117" s="1230"/>
      <c r="I117" s="1231"/>
      <c r="J117" s="1232"/>
      <c r="K117" s="1230"/>
      <c r="L117" s="1231"/>
      <c r="M117" s="1232"/>
      <c r="N117" s="1230"/>
      <c r="O117" s="1231"/>
      <c r="P117" s="1232"/>
      <c r="Q117" s="1229">
        <f>E115+H115</f>
        <v>0</v>
      </c>
      <c r="R117" s="1229"/>
      <c r="S117" s="1229"/>
      <c r="T117" s="1236"/>
      <c r="U117" s="1237"/>
      <c r="V117" s="1238"/>
      <c r="W117" s="1226"/>
      <c r="X117" s="1227"/>
      <c r="Y117" s="1227"/>
      <c r="Z117" s="1228"/>
      <c r="AA117" s="1208" t="str">
        <f t="shared" si="1"/>
        <v/>
      </c>
      <c r="AB117" s="1209"/>
      <c r="AC117" s="1209"/>
      <c r="AD117" s="1210"/>
      <c r="AE117" s="1239"/>
      <c r="AF117" s="1147"/>
    </row>
    <row r="118" spans="1:32" s="154" customFormat="1" ht="15" customHeight="1">
      <c r="A118" s="4"/>
      <c r="B118" s="1217" t="s">
        <v>625</v>
      </c>
      <c r="C118" s="1218"/>
      <c r="D118" s="1219"/>
      <c r="E118" s="1173"/>
      <c r="F118" s="1174"/>
      <c r="G118" s="1175"/>
      <c r="H118" s="1173"/>
      <c r="I118" s="1174"/>
      <c r="J118" s="1175"/>
      <c r="K118" s="1149"/>
      <c r="L118" s="1149"/>
      <c r="M118" s="1149"/>
      <c r="N118" s="1149"/>
      <c r="O118" s="1149"/>
      <c r="P118" s="1149"/>
      <c r="Q118" s="1194">
        <f>K118+N118</f>
        <v>0</v>
      </c>
      <c r="R118" s="1194"/>
      <c r="S118" s="1194"/>
      <c r="T118" s="1182">
        <f>SUM(Q118:S120)</f>
        <v>0</v>
      </c>
      <c r="U118" s="1183"/>
      <c r="V118" s="1184"/>
      <c r="W118" s="1211"/>
      <c r="X118" s="1212"/>
      <c r="Y118" s="1212"/>
      <c r="Z118" s="1213"/>
      <c r="AA118" s="1214" t="str">
        <f t="shared" si="1"/>
        <v/>
      </c>
      <c r="AB118" s="1215"/>
      <c r="AC118" s="1215"/>
      <c r="AD118" s="1216"/>
      <c r="AE118" s="1191"/>
      <c r="AF118" s="1144"/>
    </row>
    <row r="119" spans="1:32" s="154" customFormat="1" ht="15" customHeight="1">
      <c r="A119" s="4"/>
      <c r="B119" s="1220"/>
      <c r="C119" s="1221"/>
      <c r="D119" s="1222"/>
      <c r="E119" s="1176"/>
      <c r="F119" s="1177"/>
      <c r="G119" s="1178"/>
      <c r="H119" s="1176"/>
      <c r="I119" s="1177"/>
      <c r="J119" s="1178"/>
      <c r="K119" s="1195"/>
      <c r="L119" s="1196"/>
      <c r="M119" s="1197"/>
      <c r="N119" s="1195"/>
      <c r="O119" s="1196"/>
      <c r="P119" s="1197"/>
      <c r="Q119" s="1148">
        <f>K119+N119</f>
        <v>0</v>
      </c>
      <c r="R119" s="1148"/>
      <c r="S119" s="1148"/>
      <c r="T119" s="1185"/>
      <c r="U119" s="1186"/>
      <c r="V119" s="1187"/>
      <c r="W119" s="1205"/>
      <c r="X119" s="1206"/>
      <c r="Y119" s="1206"/>
      <c r="Z119" s="1207"/>
      <c r="AA119" s="1208" t="str">
        <f t="shared" si="1"/>
        <v/>
      </c>
      <c r="AB119" s="1209"/>
      <c r="AC119" s="1209"/>
      <c r="AD119" s="1210"/>
      <c r="AE119" s="1192"/>
      <c r="AF119" s="1145"/>
    </row>
    <row r="120" spans="1:32" s="154" customFormat="1" ht="15" customHeight="1">
      <c r="A120" s="4"/>
      <c r="B120" s="1233"/>
      <c r="C120" s="1234"/>
      <c r="D120" s="1235"/>
      <c r="E120" s="1230"/>
      <c r="F120" s="1231"/>
      <c r="G120" s="1232"/>
      <c r="H120" s="1230"/>
      <c r="I120" s="1231"/>
      <c r="J120" s="1232"/>
      <c r="K120" s="1230"/>
      <c r="L120" s="1231"/>
      <c r="M120" s="1232"/>
      <c r="N120" s="1230"/>
      <c r="O120" s="1231"/>
      <c r="P120" s="1232"/>
      <c r="Q120" s="1229">
        <f>E118+H118</f>
        <v>0</v>
      </c>
      <c r="R120" s="1229"/>
      <c r="S120" s="1229"/>
      <c r="T120" s="1236"/>
      <c r="U120" s="1237"/>
      <c r="V120" s="1238"/>
      <c r="W120" s="1226"/>
      <c r="X120" s="1227"/>
      <c r="Y120" s="1227"/>
      <c r="Z120" s="1228"/>
      <c r="AA120" s="1208" t="str">
        <f t="shared" si="1"/>
        <v/>
      </c>
      <c r="AB120" s="1209"/>
      <c r="AC120" s="1209"/>
      <c r="AD120" s="1210"/>
      <c r="AE120" s="1239"/>
      <c r="AF120" s="1147"/>
    </row>
    <row r="121" spans="1:32" s="154" customFormat="1" ht="15" customHeight="1">
      <c r="A121" s="4"/>
      <c r="B121" s="1217" t="s">
        <v>626</v>
      </c>
      <c r="C121" s="1218"/>
      <c r="D121" s="1219"/>
      <c r="E121" s="1173"/>
      <c r="F121" s="1174"/>
      <c r="G121" s="1175"/>
      <c r="H121" s="1173"/>
      <c r="I121" s="1174"/>
      <c r="J121" s="1175"/>
      <c r="K121" s="1149"/>
      <c r="L121" s="1149"/>
      <c r="M121" s="1149"/>
      <c r="N121" s="1149"/>
      <c r="O121" s="1149"/>
      <c r="P121" s="1149"/>
      <c r="Q121" s="1194">
        <f>K121+N121</f>
        <v>0</v>
      </c>
      <c r="R121" s="1194"/>
      <c r="S121" s="1194"/>
      <c r="T121" s="1182">
        <f>SUM(Q121:S123)</f>
        <v>0</v>
      </c>
      <c r="U121" s="1183"/>
      <c r="V121" s="1184"/>
      <c r="W121" s="1211"/>
      <c r="X121" s="1212"/>
      <c r="Y121" s="1212"/>
      <c r="Z121" s="1213"/>
      <c r="AA121" s="1214" t="str">
        <f t="shared" si="1"/>
        <v/>
      </c>
      <c r="AB121" s="1215"/>
      <c r="AC121" s="1215"/>
      <c r="AD121" s="1216"/>
      <c r="AE121" s="1191"/>
      <c r="AF121" s="1144"/>
    </row>
    <row r="122" spans="1:32" s="154" customFormat="1" ht="15" customHeight="1">
      <c r="A122" s="4"/>
      <c r="B122" s="1220"/>
      <c r="C122" s="1221"/>
      <c r="D122" s="1222"/>
      <c r="E122" s="1176"/>
      <c r="F122" s="1177"/>
      <c r="G122" s="1178"/>
      <c r="H122" s="1176"/>
      <c r="I122" s="1177"/>
      <c r="J122" s="1178"/>
      <c r="K122" s="1195"/>
      <c r="L122" s="1196"/>
      <c r="M122" s="1197"/>
      <c r="N122" s="1195"/>
      <c r="O122" s="1196"/>
      <c r="P122" s="1197"/>
      <c r="Q122" s="1148">
        <f>K122+N122</f>
        <v>0</v>
      </c>
      <c r="R122" s="1148"/>
      <c r="S122" s="1148"/>
      <c r="T122" s="1185"/>
      <c r="U122" s="1186"/>
      <c r="V122" s="1187"/>
      <c r="W122" s="1205"/>
      <c r="X122" s="1206"/>
      <c r="Y122" s="1206"/>
      <c r="Z122" s="1207"/>
      <c r="AA122" s="1208" t="str">
        <f t="shared" si="1"/>
        <v/>
      </c>
      <c r="AB122" s="1209"/>
      <c r="AC122" s="1209"/>
      <c r="AD122" s="1210"/>
      <c r="AE122" s="1192"/>
      <c r="AF122" s="1145"/>
    </row>
    <row r="123" spans="1:32" s="154" customFormat="1" ht="15" customHeight="1">
      <c r="A123" s="4"/>
      <c r="B123" s="1220"/>
      <c r="C123" s="1221"/>
      <c r="D123" s="1222"/>
      <c r="E123" s="1230"/>
      <c r="F123" s="1231"/>
      <c r="G123" s="1232"/>
      <c r="H123" s="1230"/>
      <c r="I123" s="1231"/>
      <c r="J123" s="1232"/>
      <c r="K123" s="1230"/>
      <c r="L123" s="1231"/>
      <c r="M123" s="1232"/>
      <c r="N123" s="1230"/>
      <c r="O123" s="1231"/>
      <c r="P123" s="1232"/>
      <c r="Q123" s="1229">
        <f>E121+H121</f>
        <v>0</v>
      </c>
      <c r="R123" s="1229"/>
      <c r="S123" s="1229"/>
      <c r="T123" s="1236"/>
      <c r="U123" s="1237"/>
      <c r="V123" s="1238"/>
      <c r="W123" s="1226"/>
      <c r="X123" s="1227"/>
      <c r="Y123" s="1227"/>
      <c r="Z123" s="1228"/>
      <c r="AA123" s="1208" t="str">
        <f t="shared" si="1"/>
        <v/>
      </c>
      <c r="AB123" s="1209"/>
      <c r="AC123" s="1209"/>
      <c r="AD123" s="1210"/>
      <c r="AE123" s="1239"/>
      <c r="AF123" s="1147"/>
    </row>
    <row r="124" spans="1:32" s="154" customFormat="1" ht="15" customHeight="1">
      <c r="A124" s="4"/>
      <c r="B124" s="1217" t="s">
        <v>617</v>
      </c>
      <c r="C124" s="1218"/>
      <c r="D124" s="1219"/>
      <c r="E124" s="1173"/>
      <c r="F124" s="1174"/>
      <c r="G124" s="1175"/>
      <c r="H124" s="1173"/>
      <c r="I124" s="1174"/>
      <c r="J124" s="1175"/>
      <c r="K124" s="1149"/>
      <c r="L124" s="1149"/>
      <c r="M124" s="1149"/>
      <c r="N124" s="1149"/>
      <c r="O124" s="1149"/>
      <c r="P124" s="1149"/>
      <c r="Q124" s="1194">
        <f>K124+N124</f>
        <v>0</v>
      </c>
      <c r="R124" s="1194"/>
      <c r="S124" s="1194"/>
      <c r="T124" s="1182">
        <f>SUM(Q124:S126)</f>
        <v>0</v>
      </c>
      <c r="U124" s="1183"/>
      <c r="V124" s="1184"/>
      <c r="W124" s="1211"/>
      <c r="X124" s="1212"/>
      <c r="Y124" s="1212"/>
      <c r="Z124" s="1213"/>
      <c r="AA124" s="1214" t="str">
        <f t="shared" si="1"/>
        <v/>
      </c>
      <c r="AB124" s="1215"/>
      <c r="AC124" s="1215"/>
      <c r="AD124" s="1216"/>
      <c r="AE124" s="1191"/>
      <c r="AF124" s="1144"/>
    </row>
    <row r="125" spans="1:32" s="154" customFormat="1" ht="15" customHeight="1">
      <c r="A125" s="4"/>
      <c r="B125" s="1220"/>
      <c r="C125" s="1221"/>
      <c r="D125" s="1222"/>
      <c r="E125" s="1176"/>
      <c r="F125" s="1177"/>
      <c r="G125" s="1178"/>
      <c r="H125" s="1176"/>
      <c r="I125" s="1177"/>
      <c r="J125" s="1178"/>
      <c r="K125" s="1195"/>
      <c r="L125" s="1196"/>
      <c r="M125" s="1197"/>
      <c r="N125" s="1195"/>
      <c r="O125" s="1196"/>
      <c r="P125" s="1197"/>
      <c r="Q125" s="1148">
        <f>K125+N125</f>
        <v>0</v>
      </c>
      <c r="R125" s="1148"/>
      <c r="S125" s="1148"/>
      <c r="T125" s="1185"/>
      <c r="U125" s="1186"/>
      <c r="V125" s="1187"/>
      <c r="W125" s="1205"/>
      <c r="X125" s="1206"/>
      <c r="Y125" s="1206"/>
      <c r="Z125" s="1207"/>
      <c r="AA125" s="1208" t="str">
        <f t="shared" si="1"/>
        <v/>
      </c>
      <c r="AB125" s="1209"/>
      <c r="AC125" s="1209"/>
      <c r="AD125" s="1210"/>
      <c r="AE125" s="1192"/>
      <c r="AF125" s="1145"/>
    </row>
    <row r="126" spans="1:32" s="154" customFormat="1" ht="15" customHeight="1">
      <c r="A126" s="4"/>
      <c r="B126" s="1233"/>
      <c r="C126" s="1234"/>
      <c r="D126" s="1235"/>
      <c r="E126" s="1230"/>
      <c r="F126" s="1231"/>
      <c r="G126" s="1232"/>
      <c r="H126" s="1230"/>
      <c r="I126" s="1231"/>
      <c r="J126" s="1232"/>
      <c r="K126" s="1230"/>
      <c r="L126" s="1231"/>
      <c r="M126" s="1232"/>
      <c r="N126" s="1230"/>
      <c r="O126" s="1231"/>
      <c r="P126" s="1232"/>
      <c r="Q126" s="1229">
        <f>E124+H124</f>
        <v>0</v>
      </c>
      <c r="R126" s="1229"/>
      <c r="S126" s="1229"/>
      <c r="T126" s="1236"/>
      <c r="U126" s="1237"/>
      <c r="V126" s="1238"/>
      <c r="W126" s="1226"/>
      <c r="X126" s="1227"/>
      <c r="Y126" s="1227"/>
      <c r="Z126" s="1228"/>
      <c r="AA126" s="1208" t="str">
        <f t="shared" si="1"/>
        <v/>
      </c>
      <c r="AB126" s="1209"/>
      <c r="AC126" s="1209"/>
      <c r="AD126" s="1210"/>
      <c r="AE126" s="1239"/>
      <c r="AF126" s="1147"/>
    </row>
    <row r="127" spans="1:32" s="154" customFormat="1" ht="15" customHeight="1">
      <c r="A127" s="4"/>
      <c r="B127" s="1217" t="s">
        <v>627</v>
      </c>
      <c r="C127" s="1218"/>
      <c r="D127" s="1219"/>
      <c r="E127" s="1173"/>
      <c r="F127" s="1174"/>
      <c r="G127" s="1175"/>
      <c r="H127" s="1173"/>
      <c r="I127" s="1174"/>
      <c r="J127" s="1175"/>
      <c r="K127" s="1149"/>
      <c r="L127" s="1149"/>
      <c r="M127" s="1149"/>
      <c r="N127" s="1149"/>
      <c r="O127" s="1149"/>
      <c r="P127" s="1149"/>
      <c r="Q127" s="1194">
        <f>K127+N127</f>
        <v>0</v>
      </c>
      <c r="R127" s="1194"/>
      <c r="S127" s="1194"/>
      <c r="T127" s="1182">
        <f>SUM(Q127:S129)</f>
        <v>0</v>
      </c>
      <c r="U127" s="1183"/>
      <c r="V127" s="1184"/>
      <c r="W127" s="1211"/>
      <c r="X127" s="1212"/>
      <c r="Y127" s="1212"/>
      <c r="Z127" s="1213"/>
      <c r="AA127" s="1214" t="str">
        <f t="shared" si="1"/>
        <v/>
      </c>
      <c r="AB127" s="1215"/>
      <c r="AC127" s="1215"/>
      <c r="AD127" s="1216"/>
      <c r="AE127" s="1191"/>
      <c r="AF127" s="1144"/>
    </row>
    <row r="128" spans="1:32" s="154" customFormat="1" ht="15" customHeight="1">
      <c r="A128" s="4"/>
      <c r="B128" s="1220"/>
      <c r="C128" s="1221"/>
      <c r="D128" s="1222"/>
      <c r="E128" s="1176"/>
      <c r="F128" s="1177"/>
      <c r="G128" s="1178"/>
      <c r="H128" s="1176"/>
      <c r="I128" s="1177"/>
      <c r="J128" s="1178"/>
      <c r="K128" s="1195"/>
      <c r="L128" s="1196"/>
      <c r="M128" s="1197"/>
      <c r="N128" s="1195"/>
      <c r="O128" s="1196"/>
      <c r="P128" s="1197"/>
      <c r="Q128" s="1148">
        <f>K128+N128</f>
        <v>0</v>
      </c>
      <c r="R128" s="1148"/>
      <c r="S128" s="1148"/>
      <c r="T128" s="1185"/>
      <c r="U128" s="1186"/>
      <c r="V128" s="1187"/>
      <c r="W128" s="1205"/>
      <c r="X128" s="1206"/>
      <c r="Y128" s="1206"/>
      <c r="Z128" s="1207"/>
      <c r="AA128" s="1208" t="str">
        <f t="shared" si="1"/>
        <v/>
      </c>
      <c r="AB128" s="1209"/>
      <c r="AC128" s="1209"/>
      <c r="AD128" s="1210"/>
      <c r="AE128" s="1192"/>
      <c r="AF128" s="1145"/>
    </row>
    <row r="129" spans="1:37" s="154" customFormat="1" ht="15" customHeight="1">
      <c r="A129" s="4"/>
      <c r="B129" s="1233"/>
      <c r="C129" s="1234"/>
      <c r="D129" s="1235"/>
      <c r="E129" s="1230"/>
      <c r="F129" s="1231"/>
      <c r="G129" s="1232"/>
      <c r="H129" s="1230"/>
      <c r="I129" s="1231"/>
      <c r="J129" s="1232"/>
      <c r="K129" s="1230"/>
      <c r="L129" s="1231"/>
      <c r="M129" s="1232"/>
      <c r="N129" s="1230"/>
      <c r="O129" s="1231"/>
      <c r="P129" s="1232"/>
      <c r="Q129" s="1229">
        <f>E127+H127</f>
        <v>0</v>
      </c>
      <c r="R129" s="1229"/>
      <c r="S129" s="1229"/>
      <c r="T129" s="1236"/>
      <c r="U129" s="1237"/>
      <c r="V129" s="1238"/>
      <c r="W129" s="1226"/>
      <c r="X129" s="1227"/>
      <c r="Y129" s="1227"/>
      <c r="Z129" s="1228"/>
      <c r="AA129" s="1208" t="str">
        <f t="shared" si="1"/>
        <v/>
      </c>
      <c r="AB129" s="1209"/>
      <c r="AC129" s="1209"/>
      <c r="AD129" s="1210"/>
      <c r="AE129" s="1239"/>
      <c r="AF129" s="1147"/>
    </row>
    <row r="130" spans="1:37" s="154" customFormat="1" ht="15" customHeight="1">
      <c r="A130" s="4"/>
      <c r="B130" s="1990" t="s">
        <v>628</v>
      </c>
      <c r="C130" s="1991"/>
      <c r="D130" s="1992"/>
      <c r="E130" s="1173"/>
      <c r="F130" s="1174"/>
      <c r="G130" s="1175"/>
      <c r="H130" s="1173"/>
      <c r="I130" s="1174"/>
      <c r="J130" s="1175"/>
      <c r="K130" s="1149"/>
      <c r="L130" s="1149"/>
      <c r="M130" s="1149"/>
      <c r="N130" s="1149"/>
      <c r="O130" s="1149"/>
      <c r="P130" s="1149"/>
      <c r="Q130" s="1194">
        <f>K130+N130</f>
        <v>0</v>
      </c>
      <c r="R130" s="1194"/>
      <c r="S130" s="1194"/>
      <c r="T130" s="1182">
        <f>SUM(Q130:S132)</f>
        <v>0</v>
      </c>
      <c r="U130" s="1183"/>
      <c r="V130" s="1184"/>
      <c r="W130" s="1211"/>
      <c r="X130" s="1212"/>
      <c r="Y130" s="1212"/>
      <c r="Z130" s="1213"/>
      <c r="AA130" s="1214" t="str">
        <f>IFERROR((Q130/W130), "")</f>
        <v/>
      </c>
      <c r="AB130" s="1215"/>
      <c r="AC130" s="1215"/>
      <c r="AD130" s="1216"/>
      <c r="AE130" s="1191"/>
      <c r="AF130" s="1144"/>
    </row>
    <row r="131" spans="1:37" s="154" customFormat="1" ht="15" customHeight="1">
      <c r="A131" s="4"/>
      <c r="B131" s="1220"/>
      <c r="C131" s="1221"/>
      <c r="D131" s="1222"/>
      <c r="E131" s="1176"/>
      <c r="F131" s="1177"/>
      <c r="G131" s="1178"/>
      <c r="H131" s="1176"/>
      <c r="I131" s="1177"/>
      <c r="J131" s="1178"/>
      <c r="K131" s="1195"/>
      <c r="L131" s="1196"/>
      <c r="M131" s="1197"/>
      <c r="N131" s="1195"/>
      <c r="O131" s="1196"/>
      <c r="P131" s="1197"/>
      <c r="Q131" s="1148">
        <f>K131+N131</f>
        <v>0</v>
      </c>
      <c r="R131" s="1148"/>
      <c r="S131" s="1148"/>
      <c r="T131" s="1185"/>
      <c r="U131" s="1186"/>
      <c r="V131" s="1187"/>
      <c r="W131" s="1205"/>
      <c r="X131" s="1206"/>
      <c r="Y131" s="1206"/>
      <c r="Z131" s="1207"/>
      <c r="AA131" s="1208" t="str">
        <f>IFERROR((Q131/W131), "")</f>
        <v/>
      </c>
      <c r="AB131" s="1209"/>
      <c r="AC131" s="1209"/>
      <c r="AD131" s="1210"/>
      <c r="AE131" s="1192"/>
      <c r="AF131" s="1145"/>
    </row>
    <row r="132" spans="1:37" s="154" customFormat="1" ht="15" customHeight="1" thickBot="1">
      <c r="A132" s="4"/>
      <c r="B132" s="1220"/>
      <c r="C132" s="1221"/>
      <c r="D132" s="1222"/>
      <c r="E132" s="1230"/>
      <c r="F132" s="1231"/>
      <c r="G132" s="1232"/>
      <c r="H132" s="1230"/>
      <c r="I132" s="1231"/>
      <c r="J132" s="1232"/>
      <c r="K132" s="1230"/>
      <c r="L132" s="1231"/>
      <c r="M132" s="1232"/>
      <c r="N132" s="1230"/>
      <c r="O132" s="1231"/>
      <c r="P132" s="1232"/>
      <c r="Q132" s="1229">
        <f>E130+H130</f>
        <v>0</v>
      </c>
      <c r="R132" s="1229"/>
      <c r="S132" s="1229"/>
      <c r="T132" s="1236"/>
      <c r="U132" s="1237"/>
      <c r="V132" s="1238"/>
      <c r="W132" s="1226"/>
      <c r="X132" s="1227"/>
      <c r="Y132" s="1227"/>
      <c r="Z132" s="1228"/>
      <c r="AA132" s="1208" t="str">
        <f>IFERROR((Q132/W132), "")</f>
        <v/>
      </c>
      <c r="AB132" s="1209"/>
      <c r="AC132" s="1209"/>
      <c r="AD132" s="1210"/>
      <c r="AE132" s="1193"/>
      <c r="AF132" s="1146"/>
    </row>
    <row r="133" spans="1:37" s="154" customFormat="1" ht="15" customHeight="1" thickTop="1">
      <c r="A133" s="4"/>
      <c r="B133" s="1945" t="s">
        <v>16</v>
      </c>
      <c r="C133" s="1946"/>
      <c r="D133" s="1947"/>
      <c r="E133" s="1264">
        <f>SUM(E97:G132)</f>
        <v>0</v>
      </c>
      <c r="F133" s="1265"/>
      <c r="G133" s="1266"/>
      <c r="H133" s="1264">
        <f>SUM(H97:J132)</f>
        <v>0</v>
      </c>
      <c r="I133" s="1265"/>
      <c r="J133" s="1266"/>
      <c r="K133" s="1574">
        <f>K97+K100+K103+K106+K109+K112+K115+K118+K121+K124+K127+K130</f>
        <v>0</v>
      </c>
      <c r="L133" s="1574"/>
      <c r="M133" s="1574"/>
      <c r="N133" s="1574">
        <f>N97+N100+N103+N106+N109+N112+N115+N118+N121+N124+N127+N130</f>
        <v>0</v>
      </c>
      <c r="O133" s="1574"/>
      <c r="P133" s="1574"/>
      <c r="Q133" s="1574">
        <f>Q97+Q100+Q103+Q106+Q109+Q112+Q115+Q118+Q121+Q124+Q127+Q130</f>
        <v>0</v>
      </c>
      <c r="R133" s="1574"/>
      <c r="S133" s="1574"/>
      <c r="T133" s="1182">
        <f>SUM(Q133:S135)</f>
        <v>0</v>
      </c>
      <c r="U133" s="1183"/>
      <c r="V133" s="1184"/>
      <c r="W133" s="1851" t="s">
        <v>860</v>
      </c>
      <c r="X133" s="1852"/>
      <c r="Y133" s="1852"/>
      <c r="Z133" s="1852"/>
      <c r="AA133" s="1852"/>
      <c r="AB133" s="1852"/>
      <c r="AC133" s="1356" t="s">
        <v>274</v>
      </c>
      <c r="AD133" s="1357"/>
      <c r="AE133" s="1850"/>
      <c r="AF133" s="1356"/>
      <c r="AG133" s="1357"/>
      <c r="AH133" s="1357"/>
      <c r="AI133" s="1356" t="s">
        <v>871</v>
      </c>
      <c r="AJ133" s="1357"/>
      <c r="AK133" s="1358"/>
    </row>
    <row r="134" spans="1:37" s="154" customFormat="1" ht="15" customHeight="1">
      <c r="A134" s="4"/>
      <c r="B134" s="1220"/>
      <c r="C134" s="1221"/>
      <c r="D134" s="1222"/>
      <c r="E134" s="1185"/>
      <c r="F134" s="1186"/>
      <c r="G134" s="1187"/>
      <c r="H134" s="1185"/>
      <c r="I134" s="1186"/>
      <c r="J134" s="1187"/>
      <c r="K134" s="1267">
        <f>K98+K101+K104+K107+K110+K113+K116+K119+K122+K125+K128+K131</f>
        <v>0</v>
      </c>
      <c r="L134" s="1268"/>
      <c r="M134" s="1269"/>
      <c r="N134" s="1267">
        <f>N98+N101+N104+N107+N110+N113+N116+N119+N122+N125+N128+N131</f>
        <v>0</v>
      </c>
      <c r="O134" s="1268"/>
      <c r="P134" s="1269"/>
      <c r="Q134" s="1944">
        <f>Q98+Q101+Q104+Q107+Q110+Q113+Q116+Q119+Q122+Q125+Q128+Q131</f>
        <v>0</v>
      </c>
      <c r="R134" s="1944"/>
      <c r="S134" s="1944"/>
      <c r="T134" s="1185"/>
      <c r="U134" s="1186"/>
      <c r="V134" s="1187"/>
      <c r="W134" s="1938" t="s">
        <v>861</v>
      </c>
      <c r="X134" s="1939"/>
      <c r="Y134" s="1939"/>
      <c r="Z134" s="1939"/>
      <c r="AA134" s="1939"/>
      <c r="AB134" s="1940"/>
      <c r="AC134" s="1307" t="s">
        <v>707</v>
      </c>
      <c r="AD134" s="1308"/>
      <c r="AE134" s="1309"/>
      <c r="AF134" s="1300" t="str">
        <f>IFERROR(AVERAGE(AA97,AA100,AA103,AA106,AA109,AA112,AA115,AA118,AA121,AA124,AA127,AA130), "")</f>
        <v/>
      </c>
      <c r="AG134" s="1301"/>
      <c r="AH134" s="1301"/>
      <c r="AI134" s="1297"/>
      <c r="AJ134" s="1298"/>
      <c r="AK134" s="1299"/>
    </row>
    <row r="135" spans="1:37" s="154" customFormat="1" ht="15" customHeight="1" thickBot="1">
      <c r="A135" s="4"/>
      <c r="B135" s="1223"/>
      <c r="C135" s="1224"/>
      <c r="D135" s="1225"/>
      <c r="E135" s="1188"/>
      <c r="F135" s="1189"/>
      <c r="G135" s="1190"/>
      <c r="H135" s="1188"/>
      <c r="I135" s="1189"/>
      <c r="J135" s="1190"/>
      <c r="K135" s="1270"/>
      <c r="L135" s="1271"/>
      <c r="M135" s="1272"/>
      <c r="N135" s="1270"/>
      <c r="O135" s="1271"/>
      <c r="P135" s="1272"/>
      <c r="Q135" s="1993">
        <f>Q99+Q102+Q105+Q108+Q111+Q114+Q117+Q120+Q123+Q126+Q129+Q132</f>
        <v>0</v>
      </c>
      <c r="R135" s="1993"/>
      <c r="S135" s="1993"/>
      <c r="T135" s="1236"/>
      <c r="U135" s="1237"/>
      <c r="V135" s="1238"/>
      <c r="W135" s="1938"/>
      <c r="X135" s="1939"/>
      <c r="Y135" s="1939"/>
      <c r="Z135" s="1939"/>
      <c r="AA135" s="1939"/>
      <c r="AB135" s="1940"/>
      <c r="AC135" s="1840" t="s">
        <v>708</v>
      </c>
      <c r="AD135" s="1841"/>
      <c r="AE135" s="1842"/>
      <c r="AF135" s="1300" t="str">
        <f>IFERROR(AVERAGE(AA98,AA101,AA104,AA107,AA110,AA113,AA116,AA119,AA122,AA125,AA128,AA131), "")</f>
        <v/>
      </c>
      <c r="AG135" s="1301"/>
      <c r="AH135" s="1301"/>
      <c r="AI135" s="1415"/>
      <c r="AJ135" s="1416"/>
      <c r="AK135" s="1417"/>
    </row>
    <row r="136" spans="1:37" s="156" customFormat="1" ht="15" customHeight="1" thickBot="1">
      <c r="A136" s="35"/>
      <c r="B136" s="220" t="s">
        <v>607</v>
      </c>
      <c r="C136" s="1786" t="s">
        <v>1915</v>
      </c>
      <c r="D136" s="1786"/>
      <c r="E136" s="1786"/>
      <c r="F136" s="1786"/>
      <c r="G136" s="1786"/>
      <c r="H136" s="1786"/>
      <c r="I136" s="1786"/>
      <c r="J136" s="1786"/>
      <c r="K136" s="1786"/>
      <c r="L136" s="1786"/>
      <c r="M136" s="1786"/>
      <c r="N136" s="1786"/>
      <c r="O136" s="1786"/>
      <c r="P136" s="1786"/>
      <c r="Q136" s="1786"/>
      <c r="R136" s="1786"/>
      <c r="S136" s="1786"/>
      <c r="T136" s="1786"/>
      <c r="U136" s="1786"/>
      <c r="V136" s="1786"/>
      <c r="W136" s="1941"/>
      <c r="X136" s="1942"/>
      <c r="Y136" s="1942"/>
      <c r="Z136" s="1942"/>
      <c r="AA136" s="1942"/>
      <c r="AB136" s="1943"/>
      <c r="AC136" s="1843" t="s">
        <v>859</v>
      </c>
      <c r="AD136" s="1844"/>
      <c r="AE136" s="1845"/>
      <c r="AF136" s="1848" t="str">
        <f>IFERROR(AVERAGE(AA99,AA102,AA105,AA108,AA111,AA114,AA117,AA120,AA123,AA126,AA129,AA132), "")</f>
        <v/>
      </c>
      <c r="AG136" s="1849"/>
      <c r="AH136" s="1849"/>
      <c r="AI136" s="1421"/>
      <c r="AJ136" s="1422"/>
      <c r="AK136" s="1423"/>
    </row>
    <row r="137" spans="1:37" s="156" customFormat="1" ht="12" customHeight="1">
      <c r="A137" s="35"/>
      <c r="B137" s="35" t="s">
        <v>862</v>
      </c>
      <c r="C137" s="35"/>
      <c r="D137" s="35"/>
      <c r="E137" s="35"/>
      <c r="F137" s="9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row>
    <row r="138" spans="1:37" s="156" customFormat="1" ht="12" customHeight="1">
      <c r="A138" s="35"/>
      <c r="B138" s="35" t="s">
        <v>103</v>
      </c>
      <c r="C138" s="35"/>
      <c r="D138" s="35"/>
      <c r="E138" s="35"/>
      <c r="F138" s="9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row>
    <row r="139" spans="1:37" s="156" customFormat="1" ht="12" customHeight="1">
      <c r="A139" s="35"/>
      <c r="B139" s="35" t="s">
        <v>51</v>
      </c>
      <c r="C139" s="35"/>
      <c r="D139" s="35"/>
      <c r="E139" s="35"/>
      <c r="F139" s="9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row>
    <row r="140" spans="1:37" s="156" customFormat="1" ht="12" customHeight="1">
      <c r="A140" s="35"/>
      <c r="B140" s="35" t="s">
        <v>50</v>
      </c>
      <c r="C140" s="35"/>
      <c r="D140" s="35"/>
      <c r="E140" s="35"/>
      <c r="F140" s="9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row>
    <row r="141" spans="1:37" s="156" customFormat="1" ht="12" customHeight="1">
      <c r="A141" s="35"/>
      <c r="B141" s="35"/>
      <c r="C141" s="35"/>
      <c r="D141" s="35"/>
      <c r="E141" s="35"/>
      <c r="F141" s="9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row>
    <row r="142" spans="1:37" s="153" customFormat="1" ht="20.100000000000001" customHeight="1" thickBot="1">
      <c r="A142" s="3"/>
      <c r="B142" s="3" t="s">
        <v>739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822" t="s">
        <v>227</v>
      </c>
      <c r="AG142" s="3"/>
      <c r="AH142" s="3"/>
      <c r="AI142" s="3"/>
      <c r="AJ142" s="21"/>
      <c r="AK142" s="21"/>
    </row>
    <row r="143" spans="1:37" s="154" customFormat="1" ht="18" customHeight="1">
      <c r="A143" s="4"/>
      <c r="B143" s="1401" t="s">
        <v>274</v>
      </c>
      <c r="C143" s="1402"/>
      <c r="D143" s="1403"/>
      <c r="E143" s="1857" t="s">
        <v>360</v>
      </c>
      <c r="F143" s="1402"/>
      <c r="G143" s="1402"/>
      <c r="H143" s="1402"/>
      <c r="I143" s="1402"/>
      <c r="J143" s="1402"/>
      <c r="K143" s="1402"/>
      <c r="L143" s="1402"/>
      <c r="M143" s="1402"/>
      <c r="N143" s="1402"/>
      <c r="O143" s="1402"/>
      <c r="P143" s="1402"/>
      <c r="Q143" s="1402"/>
      <c r="R143" s="1402"/>
      <c r="S143" s="1402"/>
      <c r="T143" s="1402"/>
      <c r="U143" s="1402"/>
      <c r="V143" s="1403"/>
      <c r="W143" s="1288" t="s">
        <v>333</v>
      </c>
      <c r="X143" s="1413"/>
      <c r="Y143" s="1413"/>
      <c r="Z143" s="1414"/>
      <c r="AA143" s="1291" t="s">
        <v>756</v>
      </c>
      <c r="AB143" s="1413"/>
      <c r="AC143" s="1413"/>
      <c r="AD143" s="1414"/>
      <c r="AE143" s="1293" t="s">
        <v>858</v>
      </c>
      <c r="AF143" s="1294"/>
      <c r="AG143" s="153"/>
      <c r="AH143" s="153"/>
      <c r="AI143" s="153"/>
      <c r="AJ143" s="153"/>
      <c r="AK143" s="231"/>
    </row>
    <row r="144" spans="1:37" s="154" customFormat="1" ht="18" customHeight="1">
      <c r="A144" s="4"/>
      <c r="B144" s="1404"/>
      <c r="C144" s="1405"/>
      <c r="D144" s="1406"/>
      <c r="E144" s="1367" t="s">
        <v>709</v>
      </c>
      <c r="F144" s="1276" t="s">
        <v>727</v>
      </c>
      <c r="G144" s="1277"/>
      <c r="H144" s="1367" t="s">
        <v>711</v>
      </c>
      <c r="I144" s="1276" t="s">
        <v>727</v>
      </c>
      <c r="J144" s="1277"/>
      <c r="K144" s="1282" t="s">
        <v>710</v>
      </c>
      <c r="L144" s="1390" t="s">
        <v>707</v>
      </c>
      <c r="M144" s="1241"/>
      <c r="N144" s="1282" t="s">
        <v>713</v>
      </c>
      <c r="O144" s="1390" t="s">
        <v>707</v>
      </c>
      <c r="P144" s="1242"/>
      <c r="Q144" s="1428" t="s">
        <v>714</v>
      </c>
      <c r="R144" s="1429"/>
      <c r="S144" s="1430"/>
      <c r="T144" s="1240" t="s">
        <v>857</v>
      </c>
      <c r="U144" s="1241"/>
      <c r="V144" s="1242"/>
      <c r="W144" s="1289"/>
      <c r="X144" s="1428" t="s">
        <v>707</v>
      </c>
      <c r="Y144" s="1429"/>
      <c r="Z144" s="1430"/>
      <c r="AA144" s="1292"/>
      <c r="AB144" s="1428" t="s">
        <v>707</v>
      </c>
      <c r="AC144" s="1429"/>
      <c r="AD144" s="1430"/>
      <c r="AE144" s="1295"/>
      <c r="AF144" s="1296"/>
      <c r="AG144" s="153"/>
      <c r="AH144" s="153"/>
      <c r="AI144" s="153"/>
      <c r="AJ144" s="153"/>
      <c r="AK144" s="231"/>
    </row>
    <row r="145" spans="1:37" s="154" customFormat="1" ht="18" customHeight="1">
      <c r="A145" s="4"/>
      <c r="B145" s="351"/>
      <c r="C145" s="331"/>
      <c r="D145" s="332"/>
      <c r="E145" s="1368"/>
      <c r="F145" s="1278"/>
      <c r="G145" s="1279"/>
      <c r="H145" s="1368"/>
      <c r="I145" s="1278"/>
      <c r="J145" s="1279"/>
      <c r="K145" s="1283"/>
      <c r="L145" s="1249" t="s">
        <v>708</v>
      </c>
      <c r="M145" s="1250"/>
      <c r="N145" s="1283"/>
      <c r="O145" s="1249" t="s">
        <v>708</v>
      </c>
      <c r="P145" s="1250"/>
      <c r="Q145" s="1410" t="s">
        <v>715</v>
      </c>
      <c r="R145" s="1411"/>
      <c r="S145" s="1412"/>
      <c r="T145" s="1243"/>
      <c r="U145" s="1244"/>
      <c r="V145" s="1245"/>
      <c r="W145" s="1290"/>
      <c r="X145" s="1410" t="s">
        <v>708</v>
      </c>
      <c r="Y145" s="1411"/>
      <c r="Z145" s="1412"/>
      <c r="AA145" s="1292"/>
      <c r="AB145" s="1410" t="s">
        <v>708</v>
      </c>
      <c r="AC145" s="1411"/>
      <c r="AD145" s="1412"/>
      <c r="AE145" s="1252" t="s">
        <v>319</v>
      </c>
      <c r="AF145" s="1302" t="s">
        <v>320</v>
      </c>
      <c r="AG145" s="153"/>
      <c r="AH145" s="153"/>
      <c r="AI145" s="153"/>
      <c r="AJ145" s="153"/>
      <c r="AK145" s="231"/>
    </row>
    <row r="146" spans="1:37" s="154" customFormat="1" ht="18" customHeight="1">
      <c r="A146" s="4"/>
      <c r="B146" s="351"/>
      <c r="C146" s="331"/>
      <c r="D146" s="332" t="s">
        <v>318</v>
      </c>
      <c r="E146" s="1369"/>
      <c r="F146" s="1280"/>
      <c r="G146" s="1281"/>
      <c r="H146" s="1369"/>
      <c r="I146" s="1280"/>
      <c r="J146" s="1281"/>
      <c r="K146" s="1284"/>
      <c r="L146" s="1251"/>
      <c r="M146" s="1248"/>
      <c r="N146" s="1284"/>
      <c r="O146" s="1251"/>
      <c r="P146" s="1248"/>
      <c r="Q146" s="1304" t="s">
        <v>712</v>
      </c>
      <c r="R146" s="1305"/>
      <c r="S146" s="1306"/>
      <c r="T146" s="1246"/>
      <c r="U146" s="1247"/>
      <c r="V146" s="1248"/>
      <c r="W146" s="1290"/>
      <c r="X146" s="1304" t="s">
        <v>859</v>
      </c>
      <c r="Y146" s="1305"/>
      <c r="Z146" s="1306"/>
      <c r="AA146" s="1292"/>
      <c r="AB146" s="1304" t="s">
        <v>859</v>
      </c>
      <c r="AC146" s="1305"/>
      <c r="AD146" s="1306"/>
      <c r="AE146" s="1253"/>
      <c r="AF146" s="1303"/>
      <c r="AG146" s="153"/>
      <c r="AH146" s="153"/>
      <c r="AI146" s="153"/>
      <c r="AJ146" s="153"/>
      <c r="AK146" s="226"/>
    </row>
    <row r="147" spans="1:37" s="154" customFormat="1" ht="12.9" customHeight="1">
      <c r="A147" s="4"/>
      <c r="B147" s="1407" t="s">
        <v>444</v>
      </c>
      <c r="C147" s="1391" t="s">
        <v>268</v>
      </c>
      <c r="D147" s="1392"/>
      <c r="E147" s="1254">
        <v>15</v>
      </c>
      <c r="F147" s="1255"/>
      <c r="G147" s="1256"/>
      <c r="H147" s="1254">
        <v>15</v>
      </c>
      <c r="I147" s="1255"/>
      <c r="J147" s="1256"/>
      <c r="K147" s="1564">
        <v>5</v>
      </c>
      <c r="L147" s="1564"/>
      <c r="M147" s="1564"/>
      <c r="N147" s="1564">
        <v>5</v>
      </c>
      <c r="O147" s="1564"/>
      <c r="P147" s="1564"/>
      <c r="Q147" s="1263">
        <f>K147+N147</f>
        <v>10</v>
      </c>
      <c r="R147" s="1263"/>
      <c r="S147" s="1263"/>
      <c r="T147" s="1310">
        <f>SUM(Q147:S149)</f>
        <v>60</v>
      </c>
      <c r="U147" s="1311"/>
      <c r="V147" s="1312"/>
      <c r="W147" s="1310">
        <v>10</v>
      </c>
      <c r="X147" s="1311"/>
      <c r="Y147" s="1311"/>
      <c r="Z147" s="1312"/>
      <c r="AA147" s="1313">
        <f t="shared" ref="AA147:AA152" si="2">IFERROR((Q147/W147), "")</f>
        <v>1</v>
      </c>
      <c r="AB147" s="1314"/>
      <c r="AC147" s="1314"/>
      <c r="AD147" s="1315"/>
      <c r="AE147" s="1273">
        <v>5</v>
      </c>
      <c r="AF147" s="1322"/>
      <c r="AG147" s="153"/>
      <c r="AH147" s="153"/>
      <c r="AI147" s="153"/>
      <c r="AJ147" s="153"/>
      <c r="AK147" s="226"/>
    </row>
    <row r="148" spans="1:37" s="154" customFormat="1" ht="12.9" customHeight="1">
      <c r="A148" s="4"/>
      <c r="B148" s="1408"/>
      <c r="C148" s="1393"/>
      <c r="D148" s="1394"/>
      <c r="E148" s="1257"/>
      <c r="F148" s="1258"/>
      <c r="G148" s="1259"/>
      <c r="H148" s="1257"/>
      <c r="I148" s="1258"/>
      <c r="J148" s="1259"/>
      <c r="K148" s="1853">
        <v>10</v>
      </c>
      <c r="L148" s="1854"/>
      <c r="M148" s="1855"/>
      <c r="N148" s="1853">
        <v>10</v>
      </c>
      <c r="O148" s="1854"/>
      <c r="P148" s="1855"/>
      <c r="Q148" s="1397">
        <f>K148+N148</f>
        <v>20</v>
      </c>
      <c r="R148" s="1397"/>
      <c r="S148" s="1397"/>
      <c r="T148" s="1359"/>
      <c r="U148" s="1360"/>
      <c r="V148" s="1361"/>
      <c r="W148" s="1316">
        <v>20</v>
      </c>
      <c r="X148" s="1317"/>
      <c r="Y148" s="1317"/>
      <c r="Z148" s="1318"/>
      <c r="AA148" s="1319">
        <f t="shared" si="2"/>
        <v>1</v>
      </c>
      <c r="AB148" s="1320"/>
      <c r="AC148" s="1320"/>
      <c r="AD148" s="1321"/>
      <c r="AE148" s="1274"/>
      <c r="AF148" s="1323"/>
      <c r="AG148" s="153"/>
      <c r="AH148" s="153"/>
      <c r="AI148" s="153"/>
      <c r="AJ148" s="153"/>
      <c r="AK148" s="226"/>
    </row>
    <row r="149" spans="1:37" s="154" customFormat="1" ht="17.100000000000001" customHeight="1">
      <c r="A149" s="4"/>
      <c r="B149" s="1409"/>
      <c r="C149" s="1395"/>
      <c r="D149" s="1396"/>
      <c r="E149" s="1260"/>
      <c r="F149" s="1261"/>
      <c r="G149" s="1262"/>
      <c r="H149" s="1260"/>
      <c r="I149" s="1261"/>
      <c r="J149" s="1262"/>
      <c r="K149" s="1260"/>
      <c r="L149" s="1261"/>
      <c r="M149" s="1262"/>
      <c r="N149" s="1260"/>
      <c r="O149" s="1261"/>
      <c r="P149" s="1262"/>
      <c r="Q149" s="1575">
        <f>E147+H147</f>
        <v>30</v>
      </c>
      <c r="R149" s="1575"/>
      <c r="S149" s="1575"/>
      <c r="T149" s="1362"/>
      <c r="U149" s="1363"/>
      <c r="V149" s="1364"/>
      <c r="W149" s="1285">
        <v>30</v>
      </c>
      <c r="X149" s="1286"/>
      <c r="Y149" s="1286"/>
      <c r="Z149" s="1287"/>
      <c r="AA149" s="1319">
        <f t="shared" si="2"/>
        <v>1</v>
      </c>
      <c r="AB149" s="1320"/>
      <c r="AC149" s="1320"/>
      <c r="AD149" s="1321"/>
      <c r="AE149" s="1275"/>
      <c r="AF149" s="1324"/>
      <c r="AG149" s="153"/>
      <c r="AH149" s="153"/>
      <c r="AI149" s="153"/>
      <c r="AJ149" s="153"/>
      <c r="AK149" s="226"/>
    </row>
    <row r="150" spans="1:37" s="154" customFormat="1" ht="17.100000000000001" customHeight="1">
      <c r="A150" s="4"/>
      <c r="B150" s="1217" t="s">
        <v>618</v>
      </c>
      <c r="C150" s="1218"/>
      <c r="D150" s="1219"/>
      <c r="E150" s="1173"/>
      <c r="F150" s="1174"/>
      <c r="G150" s="1175"/>
      <c r="H150" s="1173"/>
      <c r="I150" s="1174"/>
      <c r="J150" s="1175"/>
      <c r="K150" s="1149"/>
      <c r="L150" s="1149"/>
      <c r="M150" s="1149"/>
      <c r="N150" s="1149"/>
      <c r="O150" s="1149"/>
      <c r="P150" s="1149"/>
      <c r="Q150" s="1194">
        <f>K150+N150</f>
        <v>0</v>
      </c>
      <c r="R150" s="1194"/>
      <c r="S150" s="1194"/>
      <c r="T150" s="1182">
        <f>SUM(Q150:S152)</f>
        <v>0</v>
      </c>
      <c r="U150" s="1183"/>
      <c r="V150" s="1184"/>
      <c r="W150" s="1211"/>
      <c r="X150" s="1212"/>
      <c r="Y150" s="1212"/>
      <c r="Z150" s="1213"/>
      <c r="AA150" s="1214" t="str">
        <f t="shared" si="2"/>
        <v/>
      </c>
      <c r="AB150" s="1215"/>
      <c r="AC150" s="1215"/>
      <c r="AD150" s="1216"/>
      <c r="AE150" s="1191"/>
      <c r="AF150" s="1144"/>
      <c r="AG150" s="153"/>
      <c r="AH150" s="153"/>
      <c r="AI150" s="153"/>
      <c r="AJ150" s="153"/>
      <c r="AK150" s="226"/>
    </row>
    <row r="151" spans="1:37" s="154" customFormat="1" ht="17.100000000000001" customHeight="1">
      <c r="A151" s="4"/>
      <c r="B151" s="1220"/>
      <c r="C151" s="1221"/>
      <c r="D151" s="1222"/>
      <c r="E151" s="1176"/>
      <c r="F151" s="1177"/>
      <c r="G151" s="1178"/>
      <c r="H151" s="1176"/>
      <c r="I151" s="1177"/>
      <c r="J151" s="1178"/>
      <c r="K151" s="1195"/>
      <c r="L151" s="1196"/>
      <c r="M151" s="1197"/>
      <c r="N151" s="1195"/>
      <c r="O151" s="1196"/>
      <c r="P151" s="1197"/>
      <c r="Q151" s="1148">
        <f>K151+N151</f>
        <v>0</v>
      </c>
      <c r="R151" s="1148"/>
      <c r="S151" s="1148"/>
      <c r="T151" s="1185"/>
      <c r="U151" s="1186"/>
      <c r="V151" s="1187"/>
      <c r="W151" s="1205"/>
      <c r="X151" s="1206"/>
      <c r="Y151" s="1206"/>
      <c r="Z151" s="1207"/>
      <c r="AA151" s="1208" t="str">
        <f t="shared" si="2"/>
        <v/>
      </c>
      <c r="AB151" s="1209"/>
      <c r="AC151" s="1209"/>
      <c r="AD151" s="1210"/>
      <c r="AE151" s="1192"/>
      <c r="AF151" s="1145"/>
      <c r="AG151" s="153"/>
      <c r="AH151" s="153"/>
      <c r="AI151" s="153"/>
      <c r="AJ151" s="153"/>
      <c r="AK151" s="226"/>
    </row>
    <row r="152" spans="1:37" s="154" customFormat="1" ht="17.100000000000001" customHeight="1">
      <c r="A152" s="4"/>
      <c r="B152" s="1220"/>
      <c r="C152" s="1221"/>
      <c r="D152" s="1222"/>
      <c r="E152" s="1230"/>
      <c r="F152" s="1231"/>
      <c r="G152" s="1232"/>
      <c r="H152" s="1230"/>
      <c r="I152" s="1231"/>
      <c r="J152" s="1232"/>
      <c r="K152" s="1230"/>
      <c r="L152" s="1231"/>
      <c r="M152" s="1232"/>
      <c r="N152" s="1230"/>
      <c r="O152" s="1231"/>
      <c r="P152" s="1232"/>
      <c r="Q152" s="1229">
        <f>E150+H150</f>
        <v>0</v>
      </c>
      <c r="R152" s="1229"/>
      <c r="S152" s="1229"/>
      <c r="T152" s="1236"/>
      <c r="U152" s="1237"/>
      <c r="V152" s="1238"/>
      <c r="W152" s="1226"/>
      <c r="X152" s="1227"/>
      <c r="Y152" s="1227"/>
      <c r="Z152" s="1228"/>
      <c r="AA152" s="1208" t="str">
        <f t="shared" si="2"/>
        <v/>
      </c>
      <c r="AB152" s="1209"/>
      <c r="AC152" s="1209"/>
      <c r="AD152" s="1210"/>
      <c r="AE152" s="1239"/>
      <c r="AF152" s="1147"/>
      <c r="AG152" s="153"/>
      <c r="AH152" s="153"/>
      <c r="AI152" s="153"/>
      <c r="AJ152" s="153"/>
      <c r="AK152" s="226"/>
    </row>
    <row r="153" spans="1:37" s="154" customFormat="1" ht="17.100000000000001" customHeight="1">
      <c r="A153" s="4"/>
      <c r="B153" s="1217" t="s">
        <v>619</v>
      </c>
      <c r="C153" s="1218"/>
      <c r="D153" s="1219"/>
      <c r="E153" s="1173"/>
      <c r="F153" s="1174"/>
      <c r="G153" s="1175"/>
      <c r="H153" s="1173"/>
      <c r="I153" s="1174"/>
      <c r="J153" s="1175"/>
      <c r="K153" s="1149"/>
      <c r="L153" s="1149"/>
      <c r="M153" s="1149"/>
      <c r="N153" s="1149"/>
      <c r="O153" s="1149"/>
      <c r="P153" s="1149"/>
      <c r="Q153" s="1194">
        <f>K153+N153</f>
        <v>0</v>
      </c>
      <c r="R153" s="1194"/>
      <c r="S153" s="1194"/>
      <c r="T153" s="1182">
        <f>SUM(Q153:S155)</f>
        <v>0</v>
      </c>
      <c r="U153" s="1183"/>
      <c r="V153" s="1184"/>
      <c r="W153" s="1211"/>
      <c r="X153" s="1212"/>
      <c r="Y153" s="1212"/>
      <c r="Z153" s="1213"/>
      <c r="AA153" s="1214" t="str">
        <f t="shared" ref="AA153:AA176" si="3">IFERROR((Q153/W153), "")</f>
        <v/>
      </c>
      <c r="AB153" s="1215"/>
      <c r="AC153" s="1215"/>
      <c r="AD153" s="1216"/>
      <c r="AE153" s="1191"/>
      <c r="AF153" s="1144"/>
      <c r="AG153" s="153"/>
      <c r="AH153" s="153"/>
      <c r="AI153" s="153"/>
      <c r="AJ153" s="153"/>
      <c r="AK153" s="226"/>
    </row>
    <row r="154" spans="1:37" s="154" customFormat="1" ht="17.100000000000001" customHeight="1">
      <c r="A154" s="4"/>
      <c r="B154" s="1220"/>
      <c r="C154" s="1221"/>
      <c r="D154" s="1222"/>
      <c r="E154" s="1176"/>
      <c r="F154" s="1177"/>
      <c r="G154" s="1178"/>
      <c r="H154" s="1176"/>
      <c r="I154" s="1177"/>
      <c r="J154" s="1178"/>
      <c r="K154" s="1195"/>
      <c r="L154" s="1196"/>
      <c r="M154" s="1197"/>
      <c r="N154" s="1195"/>
      <c r="O154" s="1196"/>
      <c r="P154" s="1197"/>
      <c r="Q154" s="1148">
        <f>K154+N154</f>
        <v>0</v>
      </c>
      <c r="R154" s="1148"/>
      <c r="S154" s="1148"/>
      <c r="T154" s="1185"/>
      <c r="U154" s="1186"/>
      <c r="V154" s="1187"/>
      <c r="W154" s="1205"/>
      <c r="X154" s="1206"/>
      <c r="Y154" s="1206"/>
      <c r="Z154" s="1207"/>
      <c r="AA154" s="1208" t="str">
        <f t="shared" si="3"/>
        <v/>
      </c>
      <c r="AB154" s="1209"/>
      <c r="AC154" s="1209"/>
      <c r="AD154" s="1210"/>
      <c r="AE154" s="1192"/>
      <c r="AF154" s="1145"/>
      <c r="AG154" s="153"/>
      <c r="AH154" s="153"/>
      <c r="AI154" s="153"/>
      <c r="AJ154" s="153"/>
      <c r="AK154" s="226"/>
    </row>
    <row r="155" spans="1:37" s="154" customFormat="1" ht="17.100000000000001" customHeight="1">
      <c r="A155" s="4"/>
      <c r="B155" s="1233"/>
      <c r="C155" s="1234"/>
      <c r="D155" s="1235"/>
      <c r="E155" s="1230"/>
      <c r="F155" s="1231"/>
      <c r="G155" s="1232"/>
      <c r="H155" s="1230"/>
      <c r="I155" s="1231"/>
      <c r="J155" s="1232"/>
      <c r="K155" s="1230"/>
      <c r="L155" s="1231"/>
      <c r="M155" s="1232"/>
      <c r="N155" s="1230"/>
      <c r="O155" s="1231"/>
      <c r="P155" s="1232"/>
      <c r="Q155" s="1229">
        <f>E153+H153</f>
        <v>0</v>
      </c>
      <c r="R155" s="1229"/>
      <c r="S155" s="1229"/>
      <c r="T155" s="1236"/>
      <c r="U155" s="1237"/>
      <c r="V155" s="1238"/>
      <c r="W155" s="1226"/>
      <c r="X155" s="1227"/>
      <c r="Y155" s="1227"/>
      <c r="Z155" s="1228"/>
      <c r="AA155" s="1208" t="str">
        <f t="shared" si="3"/>
        <v/>
      </c>
      <c r="AB155" s="1209"/>
      <c r="AC155" s="1209"/>
      <c r="AD155" s="1210"/>
      <c r="AE155" s="1239"/>
      <c r="AF155" s="1147"/>
      <c r="AG155" s="153"/>
      <c r="AH155" s="153"/>
      <c r="AI155" s="153"/>
      <c r="AJ155" s="153"/>
      <c r="AK155" s="226"/>
    </row>
    <row r="156" spans="1:37" s="154" customFormat="1" ht="17.100000000000001" customHeight="1">
      <c r="A156" s="4"/>
      <c r="B156" s="1217" t="s">
        <v>620</v>
      </c>
      <c r="C156" s="1218"/>
      <c r="D156" s="1219"/>
      <c r="E156" s="1173"/>
      <c r="F156" s="1174"/>
      <c r="G156" s="1175"/>
      <c r="H156" s="1173"/>
      <c r="I156" s="1174"/>
      <c r="J156" s="1175"/>
      <c r="K156" s="1149"/>
      <c r="L156" s="1149"/>
      <c r="M156" s="1149"/>
      <c r="N156" s="1149"/>
      <c r="O156" s="1149"/>
      <c r="P156" s="1149"/>
      <c r="Q156" s="1194">
        <f>K156+N156</f>
        <v>0</v>
      </c>
      <c r="R156" s="1194"/>
      <c r="S156" s="1194"/>
      <c r="T156" s="1182">
        <f>SUM(Q156:S158)</f>
        <v>0</v>
      </c>
      <c r="U156" s="1183"/>
      <c r="V156" s="1184"/>
      <c r="W156" s="1211"/>
      <c r="X156" s="1212"/>
      <c r="Y156" s="1212"/>
      <c r="Z156" s="1213"/>
      <c r="AA156" s="1214" t="str">
        <f t="shared" si="3"/>
        <v/>
      </c>
      <c r="AB156" s="1215"/>
      <c r="AC156" s="1215"/>
      <c r="AD156" s="1216"/>
      <c r="AE156" s="1191"/>
      <c r="AF156" s="1144"/>
      <c r="AG156" s="153"/>
      <c r="AH156" s="153"/>
      <c r="AI156" s="153"/>
      <c r="AJ156" s="153"/>
      <c r="AK156" s="226"/>
    </row>
    <row r="157" spans="1:37" s="154" customFormat="1" ht="17.100000000000001" customHeight="1">
      <c r="A157" s="4"/>
      <c r="B157" s="1220"/>
      <c r="C157" s="1221"/>
      <c r="D157" s="1222"/>
      <c r="E157" s="1176"/>
      <c r="F157" s="1177"/>
      <c r="G157" s="1178"/>
      <c r="H157" s="1176"/>
      <c r="I157" s="1177"/>
      <c r="J157" s="1178"/>
      <c r="K157" s="1195"/>
      <c r="L157" s="1196"/>
      <c r="M157" s="1197"/>
      <c r="N157" s="1195"/>
      <c r="O157" s="1196"/>
      <c r="P157" s="1197"/>
      <c r="Q157" s="1148">
        <f>K157+N157</f>
        <v>0</v>
      </c>
      <c r="R157" s="1148"/>
      <c r="S157" s="1148"/>
      <c r="T157" s="1185"/>
      <c r="U157" s="1186"/>
      <c r="V157" s="1187"/>
      <c r="W157" s="1205"/>
      <c r="X157" s="1206"/>
      <c r="Y157" s="1206"/>
      <c r="Z157" s="1207"/>
      <c r="AA157" s="1208" t="str">
        <f t="shared" si="3"/>
        <v/>
      </c>
      <c r="AB157" s="1209"/>
      <c r="AC157" s="1209"/>
      <c r="AD157" s="1210"/>
      <c r="AE157" s="1192"/>
      <c r="AF157" s="1145"/>
      <c r="AG157" s="153"/>
      <c r="AH157" s="153"/>
      <c r="AI157" s="153"/>
      <c r="AJ157" s="153"/>
      <c r="AK157" s="226"/>
    </row>
    <row r="158" spans="1:37" s="154" customFormat="1" ht="17.100000000000001" customHeight="1">
      <c r="A158" s="4"/>
      <c r="B158" s="1220"/>
      <c r="C158" s="1221"/>
      <c r="D158" s="1222"/>
      <c r="E158" s="1230"/>
      <c r="F158" s="1231"/>
      <c r="G158" s="1232"/>
      <c r="H158" s="1230"/>
      <c r="I158" s="1231"/>
      <c r="J158" s="1232"/>
      <c r="K158" s="1230"/>
      <c r="L158" s="1231"/>
      <c r="M158" s="1232"/>
      <c r="N158" s="1230"/>
      <c r="O158" s="1231"/>
      <c r="P158" s="1232"/>
      <c r="Q158" s="1229">
        <f>E156+H156</f>
        <v>0</v>
      </c>
      <c r="R158" s="1229"/>
      <c r="S158" s="1229"/>
      <c r="T158" s="1236"/>
      <c r="U158" s="1237"/>
      <c r="V158" s="1238"/>
      <c r="W158" s="1226"/>
      <c r="X158" s="1227"/>
      <c r="Y158" s="1227"/>
      <c r="Z158" s="1228"/>
      <c r="AA158" s="1208" t="str">
        <f t="shared" si="3"/>
        <v/>
      </c>
      <c r="AB158" s="1209"/>
      <c r="AC158" s="1209"/>
      <c r="AD158" s="1210"/>
      <c r="AE158" s="1239"/>
      <c r="AF158" s="1147"/>
      <c r="AG158" s="153"/>
      <c r="AH158" s="153"/>
      <c r="AI158" s="153"/>
      <c r="AJ158" s="153"/>
      <c r="AK158" s="226"/>
    </row>
    <row r="159" spans="1:37" s="154" customFormat="1" ht="17.100000000000001" customHeight="1">
      <c r="A159" s="4"/>
      <c r="B159" s="1217" t="s">
        <v>621</v>
      </c>
      <c r="C159" s="1218"/>
      <c r="D159" s="1219"/>
      <c r="E159" s="1173"/>
      <c r="F159" s="1174"/>
      <c r="G159" s="1175"/>
      <c r="H159" s="1173"/>
      <c r="I159" s="1174"/>
      <c r="J159" s="1175"/>
      <c r="K159" s="1149"/>
      <c r="L159" s="1149"/>
      <c r="M159" s="1149"/>
      <c r="N159" s="1149"/>
      <c r="O159" s="1149"/>
      <c r="P159" s="1149"/>
      <c r="Q159" s="1194">
        <f>K159+N159</f>
        <v>0</v>
      </c>
      <c r="R159" s="1194"/>
      <c r="S159" s="1194"/>
      <c r="T159" s="1182">
        <f>SUM(Q159:S161)</f>
        <v>0</v>
      </c>
      <c r="U159" s="1183"/>
      <c r="V159" s="1184"/>
      <c r="W159" s="1211"/>
      <c r="X159" s="1212"/>
      <c r="Y159" s="1212"/>
      <c r="Z159" s="1213"/>
      <c r="AA159" s="1214" t="str">
        <f t="shared" si="3"/>
        <v/>
      </c>
      <c r="AB159" s="1215"/>
      <c r="AC159" s="1215"/>
      <c r="AD159" s="1216"/>
      <c r="AE159" s="1191"/>
      <c r="AF159" s="1144"/>
      <c r="AG159" s="153"/>
      <c r="AH159" s="153"/>
      <c r="AI159" s="153"/>
      <c r="AJ159" s="153"/>
      <c r="AK159" s="226"/>
    </row>
    <row r="160" spans="1:37" s="154" customFormat="1" ht="17.100000000000001" customHeight="1">
      <c r="A160" s="4"/>
      <c r="B160" s="1220"/>
      <c r="C160" s="1221"/>
      <c r="D160" s="1222"/>
      <c r="E160" s="1176"/>
      <c r="F160" s="1177"/>
      <c r="G160" s="1178"/>
      <c r="H160" s="1176"/>
      <c r="I160" s="1177"/>
      <c r="J160" s="1178"/>
      <c r="K160" s="1195"/>
      <c r="L160" s="1196"/>
      <c r="M160" s="1197"/>
      <c r="N160" s="1195"/>
      <c r="O160" s="1196"/>
      <c r="P160" s="1197"/>
      <c r="Q160" s="1148">
        <f>K160+N160</f>
        <v>0</v>
      </c>
      <c r="R160" s="1148"/>
      <c r="S160" s="1148"/>
      <c r="T160" s="1185"/>
      <c r="U160" s="1186"/>
      <c r="V160" s="1187"/>
      <c r="W160" s="1205"/>
      <c r="X160" s="1206"/>
      <c r="Y160" s="1206"/>
      <c r="Z160" s="1207"/>
      <c r="AA160" s="1208" t="str">
        <f t="shared" si="3"/>
        <v/>
      </c>
      <c r="AB160" s="1209"/>
      <c r="AC160" s="1209"/>
      <c r="AD160" s="1210"/>
      <c r="AE160" s="1192"/>
      <c r="AF160" s="1145"/>
      <c r="AG160" s="153"/>
      <c r="AH160" s="153"/>
      <c r="AI160" s="153"/>
      <c r="AJ160" s="153"/>
      <c r="AK160" s="226"/>
    </row>
    <row r="161" spans="1:37" s="154" customFormat="1" ht="17.100000000000001" customHeight="1">
      <c r="A161" s="4"/>
      <c r="B161" s="1220"/>
      <c r="C161" s="1221"/>
      <c r="D161" s="1222"/>
      <c r="E161" s="1230"/>
      <c r="F161" s="1231"/>
      <c r="G161" s="1232"/>
      <c r="H161" s="1230"/>
      <c r="I161" s="1231"/>
      <c r="J161" s="1232"/>
      <c r="K161" s="1230"/>
      <c r="L161" s="1231"/>
      <c r="M161" s="1232"/>
      <c r="N161" s="1230"/>
      <c r="O161" s="1231"/>
      <c r="P161" s="1232"/>
      <c r="Q161" s="1229">
        <f>E159+H159</f>
        <v>0</v>
      </c>
      <c r="R161" s="1229"/>
      <c r="S161" s="1229"/>
      <c r="T161" s="1236"/>
      <c r="U161" s="1237"/>
      <c r="V161" s="1238"/>
      <c r="W161" s="1226"/>
      <c r="X161" s="1227"/>
      <c r="Y161" s="1227"/>
      <c r="Z161" s="1228"/>
      <c r="AA161" s="1208" t="str">
        <f t="shared" si="3"/>
        <v/>
      </c>
      <c r="AB161" s="1209"/>
      <c r="AC161" s="1209"/>
      <c r="AD161" s="1210"/>
      <c r="AE161" s="1239"/>
      <c r="AF161" s="1147"/>
      <c r="AG161" s="153"/>
      <c r="AH161" s="153"/>
      <c r="AI161" s="153"/>
      <c r="AJ161" s="153"/>
      <c r="AK161" s="226"/>
    </row>
    <row r="162" spans="1:37" s="154" customFormat="1" ht="17.100000000000001" customHeight="1">
      <c r="A162" s="4"/>
      <c r="B162" s="1217" t="s">
        <v>622</v>
      </c>
      <c r="C162" s="1218"/>
      <c r="D162" s="1219"/>
      <c r="E162" s="1173"/>
      <c r="F162" s="1174"/>
      <c r="G162" s="1175"/>
      <c r="H162" s="1173"/>
      <c r="I162" s="1174"/>
      <c r="J162" s="1175"/>
      <c r="K162" s="1149"/>
      <c r="L162" s="1149"/>
      <c r="M162" s="1149"/>
      <c r="N162" s="1149"/>
      <c r="O162" s="1149"/>
      <c r="P162" s="1149"/>
      <c r="Q162" s="1194">
        <f>K162+N162</f>
        <v>0</v>
      </c>
      <c r="R162" s="1194"/>
      <c r="S162" s="1194"/>
      <c r="T162" s="1182">
        <f>SUM(Q162:S164)</f>
        <v>0</v>
      </c>
      <c r="U162" s="1183"/>
      <c r="V162" s="1184"/>
      <c r="W162" s="1211"/>
      <c r="X162" s="1212"/>
      <c r="Y162" s="1212"/>
      <c r="Z162" s="1213"/>
      <c r="AA162" s="1214" t="str">
        <f t="shared" si="3"/>
        <v/>
      </c>
      <c r="AB162" s="1215"/>
      <c r="AC162" s="1215"/>
      <c r="AD162" s="1216"/>
      <c r="AE162" s="1191"/>
      <c r="AF162" s="1144"/>
      <c r="AG162" s="153"/>
      <c r="AH162" s="153"/>
      <c r="AI162" s="153"/>
      <c r="AJ162" s="153"/>
      <c r="AK162" s="226"/>
    </row>
    <row r="163" spans="1:37" s="154" customFormat="1" ht="17.100000000000001" customHeight="1">
      <c r="A163" s="4"/>
      <c r="B163" s="1220"/>
      <c r="C163" s="1221"/>
      <c r="D163" s="1222"/>
      <c r="E163" s="1176"/>
      <c r="F163" s="1177"/>
      <c r="G163" s="1178"/>
      <c r="H163" s="1176"/>
      <c r="I163" s="1177"/>
      <c r="J163" s="1178"/>
      <c r="K163" s="1195"/>
      <c r="L163" s="1196"/>
      <c r="M163" s="1197"/>
      <c r="N163" s="1195"/>
      <c r="O163" s="1196"/>
      <c r="P163" s="1197"/>
      <c r="Q163" s="1148">
        <f>K163+N163</f>
        <v>0</v>
      </c>
      <c r="R163" s="1148"/>
      <c r="S163" s="1148"/>
      <c r="T163" s="1185"/>
      <c r="U163" s="1186"/>
      <c r="V163" s="1187"/>
      <c r="W163" s="1205"/>
      <c r="X163" s="1206"/>
      <c r="Y163" s="1206"/>
      <c r="Z163" s="1207"/>
      <c r="AA163" s="1208" t="str">
        <f t="shared" si="3"/>
        <v/>
      </c>
      <c r="AB163" s="1209"/>
      <c r="AC163" s="1209"/>
      <c r="AD163" s="1210"/>
      <c r="AE163" s="1192"/>
      <c r="AF163" s="1145"/>
      <c r="AG163" s="153"/>
      <c r="AH163" s="153"/>
      <c r="AI163" s="153"/>
      <c r="AJ163" s="153"/>
      <c r="AK163" s="226"/>
    </row>
    <row r="164" spans="1:37" s="154" customFormat="1" ht="17.100000000000001" customHeight="1">
      <c r="A164" s="4"/>
      <c r="B164" s="1233"/>
      <c r="C164" s="1234"/>
      <c r="D164" s="1235"/>
      <c r="E164" s="1230"/>
      <c r="F164" s="1231"/>
      <c r="G164" s="1232"/>
      <c r="H164" s="1230"/>
      <c r="I164" s="1231"/>
      <c r="J164" s="1232"/>
      <c r="K164" s="1230"/>
      <c r="L164" s="1231"/>
      <c r="M164" s="1232"/>
      <c r="N164" s="1230"/>
      <c r="O164" s="1231"/>
      <c r="P164" s="1232"/>
      <c r="Q164" s="1229">
        <f>E162+H162</f>
        <v>0</v>
      </c>
      <c r="R164" s="1229"/>
      <c r="S164" s="1229"/>
      <c r="T164" s="1236"/>
      <c r="U164" s="1237"/>
      <c r="V164" s="1238"/>
      <c r="W164" s="1226"/>
      <c r="X164" s="1227"/>
      <c r="Y164" s="1227"/>
      <c r="Z164" s="1228"/>
      <c r="AA164" s="1208" t="str">
        <f t="shared" si="3"/>
        <v/>
      </c>
      <c r="AB164" s="1209"/>
      <c r="AC164" s="1209"/>
      <c r="AD164" s="1210"/>
      <c r="AE164" s="1239"/>
      <c r="AF164" s="1147"/>
      <c r="AG164" s="153"/>
      <c r="AH164" s="153"/>
      <c r="AI164" s="153"/>
      <c r="AJ164" s="153"/>
      <c r="AK164" s="226"/>
    </row>
    <row r="165" spans="1:37" s="154" customFormat="1" ht="17.100000000000001" customHeight="1">
      <c r="A165" s="4"/>
      <c r="B165" s="1217" t="s">
        <v>623</v>
      </c>
      <c r="C165" s="1218"/>
      <c r="D165" s="1219"/>
      <c r="E165" s="1173"/>
      <c r="F165" s="1174"/>
      <c r="G165" s="1175"/>
      <c r="H165" s="1173"/>
      <c r="I165" s="1174"/>
      <c r="J165" s="1175"/>
      <c r="K165" s="1149"/>
      <c r="L165" s="1149"/>
      <c r="M165" s="1149"/>
      <c r="N165" s="1149"/>
      <c r="O165" s="1149"/>
      <c r="P165" s="1149"/>
      <c r="Q165" s="1194">
        <f>K165+N165</f>
        <v>0</v>
      </c>
      <c r="R165" s="1194"/>
      <c r="S165" s="1194"/>
      <c r="T165" s="1182">
        <f>SUM(Q165:S167)</f>
        <v>0</v>
      </c>
      <c r="U165" s="1183"/>
      <c r="V165" s="1184"/>
      <c r="W165" s="1211"/>
      <c r="X165" s="1212"/>
      <c r="Y165" s="1212"/>
      <c r="Z165" s="1213"/>
      <c r="AA165" s="1214" t="str">
        <f t="shared" si="3"/>
        <v/>
      </c>
      <c r="AB165" s="1215"/>
      <c r="AC165" s="1215"/>
      <c r="AD165" s="1216"/>
      <c r="AE165" s="1191"/>
      <c r="AF165" s="1144"/>
      <c r="AG165" s="153"/>
      <c r="AH165" s="153"/>
      <c r="AI165" s="153"/>
      <c r="AJ165" s="153"/>
      <c r="AK165" s="226"/>
    </row>
    <row r="166" spans="1:37" s="154" customFormat="1" ht="17.100000000000001" customHeight="1">
      <c r="A166" s="4"/>
      <c r="B166" s="1220"/>
      <c r="C166" s="1221"/>
      <c r="D166" s="1222"/>
      <c r="E166" s="1176"/>
      <c r="F166" s="1177"/>
      <c r="G166" s="1178"/>
      <c r="H166" s="1176"/>
      <c r="I166" s="1177"/>
      <c r="J166" s="1178"/>
      <c r="K166" s="1195"/>
      <c r="L166" s="1196"/>
      <c r="M166" s="1197"/>
      <c r="N166" s="1195"/>
      <c r="O166" s="1196"/>
      <c r="P166" s="1197"/>
      <c r="Q166" s="1148">
        <f>K166+N166</f>
        <v>0</v>
      </c>
      <c r="R166" s="1148"/>
      <c r="S166" s="1148"/>
      <c r="T166" s="1185"/>
      <c r="U166" s="1186"/>
      <c r="V166" s="1187"/>
      <c r="W166" s="1205"/>
      <c r="X166" s="1206"/>
      <c r="Y166" s="1206"/>
      <c r="Z166" s="1207"/>
      <c r="AA166" s="1208" t="str">
        <f t="shared" si="3"/>
        <v/>
      </c>
      <c r="AB166" s="1209"/>
      <c r="AC166" s="1209"/>
      <c r="AD166" s="1210"/>
      <c r="AE166" s="1192"/>
      <c r="AF166" s="1145"/>
      <c r="AG166" s="153"/>
      <c r="AH166" s="153"/>
      <c r="AI166" s="153"/>
      <c r="AJ166" s="153"/>
      <c r="AK166" s="226"/>
    </row>
    <row r="167" spans="1:37" s="154" customFormat="1" ht="17.100000000000001" customHeight="1">
      <c r="A167" s="4"/>
      <c r="B167" s="1220"/>
      <c r="C167" s="1221"/>
      <c r="D167" s="1222"/>
      <c r="E167" s="1230"/>
      <c r="F167" s="1231"/>
      <c r="G167" s="1232"/>
      <c r="H167" s="1230"/>
      <c r="I167" s="1231"/>
      <c r="J167" s="1232"/>
      <c r="K167" s="1230"/>
      <c r="L167" s="1231"/>
      <c r="M167" s="1232"/>
      <c r="N167" s="1230"/>
      <c r="O167" s="1231"/>
      <c r="P167" s="1232"/>
      <c r="Q167" s="1229">
        <f>E165+H165</f>
        <v>0</v>
      </c>
      <c r="R167" s="1229"/>
      <c r="S167" s="1229"/>
      <c r="T167" s="1236"/>
      <c r="U167" s="1237"/>
      <c r="V167" s="1238"/>
      <c r="W167" s="1226"/>
      <c r="X167" s="1227"/>
      <c r="Y167" s="1227"/>
      <c r="Z167" s="1228"/>
      <c r="AA167" s="1208" t="str">
        <f t="shared" si="3"/>
        <v/>
      </c>
      <c r="AB167" s="1209"/>
      <c r="AC167" s="1209"/>
      <c r="AD167" s="1210"/>
      <c r="AE167" s="1239"/>
      <c r="AF167" s="1147"/>
      <c r="AG167" s="153"/>
      <c r="AH167" s="153"/>
      <c r="AI167" s="153"/>
      <c r="AJ167" s="153"/>
      <c r="AK167" s="226"/>
    </row>
    <row r="168" spans="1:37" s="154" customFormat="1" ht="17.100000000000001" customHeight="1">
      <c r="A168" s="4"/>
      <c r="B168" s="1217" t="s">
        <v>624</v>
      </c>
      <c r="C168" s="1218"/>
      <c r="D168" s="1219"/>
      <c r="E168" s="1173"/>
      <c r="F168" s="1174"/>
      <c r="G168" s="1175"/>
      <c r="H168" s="1173"/>
      <c r="I168" s="1174"/>
      <c r="J168" s="1175"/>
      <c r="K168" s="1149"/>
      <c r="L168" s="1149"/>
      <c r="M168" s="1149"/>
      <c r="N168" s="1149"/>
      <c r="O168" s="1149"/>
      <c r="P168" s="1149"/>
      <c r="Q168" s="1194">
        <f>K168+N168</f>
        <v>0</v>
      </c>
      <c r="R168" s="1194"/>
      <c r="S168" s="1194"/>
      <c r="T168" s="1182">
        <f>SUM(Q168:S170)</f>
        <v>0</v>
      </c>
      <c r="U168" s="1183"/>
      <c r="V168" s="1184"/>
      <c r="W168" s="1211"/>
      <c r="X168" s="1212"/>
      <c r="Y168" s="1212"/>
      <c r="Z168" s="1213"/>
      <c r="AA168" s="1214" t="str">
        <f t="shared" si="3"/>
        <v/>
      </c>
      <c r="AB168" s="1215"/>
      <c r="AC168" s="1215"/>
      <c r="AD168" s="1216"/>
      <c r="AE168" s="1191"/>
      <c r="AF168" s="1144"/>
      <c r="AG168" s="153"/>
      <c r="AH168" s="153"/>
      <c r="AI168" s="153"/>
      <c r="AJ168" s="153"/>
      <c r="AK168" s="226"/>
    </row>
    <row r="169" spans="1:37" s="154" customFormat="1" ht="17.100000000000001" customHeight="1">
      <c r="A169" s="4"/>
      <c r="B169" s="1220"/>
      <c r="C169" s="1221"/>
      <c r="D169" s="1222"/>
      <c r="E169" s="1176"/>
      <c r="F169" s="1177"/>
      <c r="G169" s="1178"/>
      <c r="H169" s="1176"/>
      <c r="I169" s="1177"/>
      <c r="J169" s="1178"/>
      <c r="K169" s="1195"/>
      <c r="L169" s="1196"/>
      <c r="M169" s="1197"/>
      <c r="N169" s="1195"/>
      <c r="O169" s="1196"/>
      <c r="P169" s="1197"/>
      <c r="Q169" s="1148">
        <f>K169+N169</f>
        <v>0</v>
      </c>
      <c r="R169" s="1148"/>
      <c r="S169" s="1148"/>
      <c r="T169" s="1185"/>
      <c r="U169" s="1186"/>
      <c r="V169" s="1187"/>
      <c r="W169" s="1205"/>
      <c r="X169" s="1206"/>
      <c r="Y169" s="1206"/>
      <c r="Z169" s="1207"/>
      <c r="AA169" s="1208" t="str">
        <f t="shared" si="3"/>
        <v/>
      </c>
      <c r="AB169" s="1209"/>
      <c r="AC169" s="1209"/>
      <c r="AD169" s="1210"/>
      <c r="AE169" s="1192"/>
      <c r="AF169" s="1145"/>
      <c r="AG169" s="153"/>
      <c r="AH169" s="153"/>
      <c r="AI169" s="153"/>
      <c r="AJ169" s="153"/>
      <c r="AK169" s="226"/>
    </row>
    <row r="170" spans="1:37" s="154" customFormat="1" ht="17.100000000000001" customHeight="1">
      <c r="A170" s="4"/>
      <c r="B170" s="1220"/>
      <c r="C170" s="1221"/>
      <c r="D170" s="1222"/>
      <c r="E170" s="1230"/>
      <c r="F170" s="1231"/>
      <c r="G170" s="1232"/>
      <c r="H170" s="1230"/>
      <c r="I170" s="1231"/>
      <c r="J170" s="1232"/>
      <c r="K170" s="1230"/>
      <c r="L170" s="1231"/>
      <c r="M170" s="1232"/>
      <c r="N170" s="1230"/>
      <c r="O170" s="1231"/>
      <c r="P170" s="1232"/>
      <c r="Q170" s="1229">
        <f>E168+H168</f>
        <v>0</v>
      </c>
      <c r="R170" s="1229"/>
      <c r="S170" s="1229"/>
      <c r="T170" s="1236"/>
      <c r="U170" s="1237"/>
      <c r="V170" s="1238"/>
      <c r="W170" s="1226"/>
      <c r="X170" s="1227"/>
      <c r="Y170" s="1227"/>
      <c r="Z170" s="1228"/>
      <c r="AA170" s="1208" t="str">
        <f t="shared" si="3"/>
        <v/>
      </c>
      <c r="AB170" s="1209"/>
      <c r="AC170" s="1209"/>
      <c r="AD170" s="1210"/>
      <c r="AE170" s="1239"/>
      <c r="AF170" s="1147"/>
      <c r="AG170" s="153"/>
      <c r="AH170" s="153"/>
      <c r="AI170" s="153"/>
      <c r="AJ170" s="153"/>
      <c r="AK170" s="226"/>
    </row>
    <row r="171" spans="1:37" s="154" customFormat="1" ht="17.100000000000001" customHeight="1">
      <c r="A171" s="4"/>
      <c r="B171" s="1217" t="s">
        <v>625</v>
      </c>
      <c r="C171" s="1218"/>
      <c r="D171" s="1219"/>
      <c r="E171" s="1173"/>
      <c r="F171" s="1174"/>
      <c r="G171" s="1175"/>
      <c r="H171" s="1173"/>
      <c r="I171" s="1174"/>
      <c r="J171" s="1175"/>
      <c r="K171" s="1149"/>
      <c r="L171" s="1149"/>
      <c r="M171" s="1149"/>
      <c r="N171" s="1149"/>
      <c r="O171" s="1149"/>
      <c r="P171" s="1149"/>
      <c r="Q171" s="1194">
        <f>K171+N171</f>
        <v>0</v>
      </c>
      <c r="R171" s="1194"/>
      <c r="S171" s="1194"/>
      <c r="T171" s="1182">
        <f>SUM(Q171:S173)</f>
        <v>0</v>
      </c>
      <c r="U171" s="1183"/>
      <c r="V171" s="1184"/>
      <c r="W171" s="1211"/>
      <c r="X171" s="1212"/>
      <c r="Y171" s="1212"/>
      <c r="Z171" s="1213"/>
      <c r="AA171" s="1214" t="str">
        <f t="shared" si="3"/>
        <v/>
      </c>
      <c r="AB171" s="1215"/>
      <c r="AC171" s="1215"/>
      <c r="AD171" s="1216"/>
      <c r="AE171" s="1191"/>
      <c r="AF171" s="1144"/>
      <c r="AG171" s="153"/>
      <c r="AH171" s="153"/>
      <c r="AI171" s="153"/>
      <c r="AJ171" s="153"/>
      <c r="AK171" s="226"/>
    </row>
    <row r="172" spans="1:37" s="154" customFormat="1" ht="17.100000000000001" customHeight="1">
      <c r="A172" s="4"/>
      <c r="B172" s="1220"/>
      <c r="C172" s="1221"/>
      <c r="D172" s="1222"/>
      <c r="E172" s="1176"/>
      <c r="F172" s="1177"/>
      <c r="G172" s="1178"/>
      <c r="H172" s="1176"/>
      <c r="I172" s="1177"/>
      <c r="J172" s="1178"/>
      <c r="K172" s="1195"/>
      <c r="L172" s="1196"/>
      <c r="M172" s="1197"/>
      <c r="N172" s="1195"/>
      <c r="O172" s="1196"/>
      <c r="P172" s="1197"/>
      <c r="Q172" s="1148">
        <f>K172+N172</f>
        <v>0</v>
      </c>
      <c r="R172" s="1148"/>
      <c r="S172" s="1148"/>
      <c r="T172" s="1185"/>
      <c r="U172" s="1186"/>
      <c r="V172" s="1187"/>
      <c r="W172" s="1205"/>
      <c r="X172" s="1206"/>
      <c r="Y172" s="1206"/>
      <c r="Z172" s="1207"/>
      <c r="AA172" s="1208" t="str">
        <f t="shared" si="3"/>
        <v/>
      </c>
      <c r="AB172" s="1209"/>
      <c r="AC172" s="1209"/>
      <c r="AD172" s="1210"/>
      <c r="AE172" s="1192"/>
      <c r="AF172" s="1145"/>
      <c r="AG172" s="153"/>
      <c r="AH172" s="153"/>
      <c r="AI172" s="153"/>
      <c r="AJ172" s="153"/>
      <c r="AK172" s="226"/>
    </row>
    <row r="173" spans="1:37" s="154" customFormat="1" ht="17.100000000000001" customHeight="1">
      <c r="A173" s="4"/>
      <c r="B173" s="1233"/>
      <c r="C173" s="1234"/>
      <c r="D173" s="1235"/>
      <c r="E173" s="1230"/>
      <c r="F173" s="1231"/>
      <c r="G173" s="1232"/>
      <c r="H173" s="1230"/>
      <c r="I173" s="1231"/>
      <c r="J173" s="1232"/>
      <c r="K173" s="1230"/>
      <c r="L173" s="1231"/>
      <c r="M173" s="1232"/>
      <c r="N173" s="1230"/>
      <c r="O173" s="1231"/>
      <c r="P173" s="1232"/>
      <c r="Q173" s="1229">
        <f>E171+H171</f>
        <v>0</v>
      </c>
      <c r="R173" s="1229"/>
      <c r="S173" s="1229"/>
      <c r="T173" s="1236"/>
      <c r="U173" s="1237"/>
      <c r="V173" s="1238"/>
      <c r="W173" s="1226"/>
      <c r="X173" s="1227"/>
      <c r="Y173" s="1227"/>
      <c r="Z173" s="1228"/>
      <c r="AA173" s="1208" t="str">
        <f t="shared" si="3"/>
        <v/>
      </c>
      <c r="AB173" s="1209"/>
      <c r="AC173" s="1209"/>
      <c r="AD173" s="1210"/>
      <c r="AE173" s="1239"/>
      <c r="AF173" s="1147"/>
      <c r="AG173" s="153"/>
      <c r="AH173" s="153"/>
      <c r="AI173" s="153"/>
      <c r="AJ173" s="153"/>
      <c r="AK173" s="226"/>
    </row>
    <row r="174" spans="1:37" s="154" customFormat="1" ht="17.100000000000001" customHeight="1">
      <c r="A174" s="4"/>
      <c r="B174" s="1217" t="s">
        <v>626</v>
      </c>
      <c r="C174" s="1218"/>
      <c r="D174" s="1219"/>
      <c r="E174" s="1173"/>
      <c r="F174" s="1174"/>
      <c r="G174" s="1175"/>
      <c r="H174" s="1173"/>
      <c r="I174" s="1174"/>
      <c r="J174" s="1175"/>
      <c r="K174" s="1149"/>
      <c r="L174" s="1149"/>
      <c r="M174" s="1149"/>
      <c r="N174" s="1149"/>
      <c r="O174" s="1149"/>
      <c r="P174" s="1149"/>
      <c r="Q174" s="1194">
        <f>K174+N174</f>
        <v>0</v>
      </c>
      <c r="R174" s="1194"/>
      <c r="S174" s="1194"/>
      <c r="T174" s="1182">
        <f>SUM(Q174:S176)</f>
        <v>0</v>
      </c>
      <c r="U174" s="1183"/>
      <c r="V174" s="1184"/>
      <c r="W174" s="1211"/>
      <c r="X174" s="1212"/>
      <c r="Y174" s="1212"/>
      <c r="Z174" s="1213"/>
      <c r="AA174" s="1214" t="str">
        <f t="shared" si="3"/>
        <v/>
      </c>
      <c r="AB174" s="1215"/>
      <c r="AC174" s="1215"/>
      <c r="AD174" s="1216"/>
      <c r="AE174" s="1191"/>
      <c r="AF174" s="1144"/>
      <c r="AG174" s="153"/>
      <c r="AH174" s="153"/>
      <c r="AI174" s="153"/>
      <c r="AJ174" s="153"/>
      <c r="AK174" s="226"/>
    </row>
    <row r="175" spans="1:37" s="154" customFormat="1" ht="17.100000000000001" customHeight="1">
      <c r="A175" s="4"/>
      <c r="B175" s="1220"/>
      <c r="C175" s="1221"/>
      <c r="D175" s="1222"/>
      <c r="E175" s="1176"/>
      <c r="F175" s="1177"/>
      <c r="G175" s="1178"/>
      <c r="H175" s="1176"/>
      <c r="I175" s="1177"/>
      <c r="J175" s="1178"/>
      <c r="K175" s="1195"/>
      <c r="L175" s="1196"/>
      <c r="M175" s="1197"/>
      <c r="N175" s="1195"/>
      <c r="O175" s="1196"/>
      <c r="P175" s="1197"/>
      <c r="Q175" s="1148">
        <f>K175+N175</f>
        <v>0</v>
      </c>
      <c r="R175" s="1148"/>
      <c r="S175" s="1148"/>
      <c r="T175" s="1185"/>
      <c r="U175" s="1186"/>
      <c r="V175" s="1187"/>
      <c r="W175" s="1205"/>
      <c r="X175" s="1206"/>
      <c r="Y175" s="1206"/>
      <c r="Z175" s="1207"/>
      <c r="AA175" s="1208" t="str">
        <f t="shared" si="3"/>
        <v/>
      </c>
      <c r="AB175" s="1209"/>
      <c r="AC175" s="1209"/>
      <c r="AD175" s="1210"/>
      <c r="AE175" s="1192"/>
      <c r="AF175" s="1145"/>
      <c r="AG175" s="153"/>
      <c r="AH175" s="153"/>
      <c r="AI175" s="153"/>
      <c r="AJ175" s="153"/>
      <c r="AK175" s="226"/>
    </row>
    <row r="176" spans="1:37" s="156" customFormat="1" ht="18" customHeight="1" thickBot="1">
      <c r="A176" s="35"/>
      <c r="B176" s="1223"/>
      <c r="C176" s="1224"/>
      <c r="D176" s="1225"/>
      <c r="E176" s="1179"/>
      <c r="F176" s="1180"/>
      <c r="G176" s="1181"/>
      <c r="H176" s="1179"/>
      <c r="I176" s="1180"/>
      <c r="J176" s="1181"/>
      <c r="K176" s="1179"/>
      <c r="L176" s="1180"/>
      <c r="M176" s="1181"/>
      <c r="N176" s="1179"/>
      <c r="O176" s="1180"/>
      <c r="P176" s="1181"/>
      <c r="Q176" s="1198">
        <f>E174+H174</f>
        <v>0</v>
      </c>
      <c r="R176" s="1198"/>
      <c r="S176" s="1198"/>
      <c r="T176" s="1188"/>
      <c r="U176" s="1189"/>
      <c r="V176" s="1190"/>
      <c r="W176" s="1199"/>
      <c r="X176" s="1200"/>
      <c r="Y176" s="1200"/>
      <c r="Z176" s="1201"/>
      <c r="AA176" s="1202" t="str">
        <f t="shared" si="3"/>
        <v/>
      </c>
      <c r="AB176" s="1203"/>
      <c r="AC176" s="1203"/>
      <c r="AD176" s="1204"/>
      <c r="AE176" s="1193"/>
      <c r="AF176" s="1146"/>
      <c r="AG176" s="153"/>
      <c r="AH176" s="153"/>
      <c r="AI176" s="153"/>
      <c r="AJ176" s="153"/>
      <c r="AK176" s="35"/>
    </row>
    <row r="177" spans="1:37" s="154" customFormat="1" ht="14.25" customHeight="1">
      <c r="A177" s="4"/>
      <c r="B177" s="35"/>
      <c r="C177" s="1995"/>
      <c r="D177" s="1995"/>
      <c r="E177" s="1995"/>
      <c r="F177" s="1995"/>
      <c r="G177" s="1995"/>
      <c r="H177" s="1995"/>
      <c r="I177" s="1995"/>
      <c r="J177" s="1995"/>
      <c r="K177" s="1995"/>
      <c r="L177" s="1995"/>
      <c r="M177" s="1995"/>
      <c r="N177" s="1995"/>
      <c r="O177" s="1995"/>
      <c r="P177" s="1995"/>
      <c r="Q177" s="1995"/>
      <c r="R177" s="1995"/>
      <c r="S177" s="1995"/>
      <c r="T177" s="1995"/>
      <c r="U177" s="1995"/>
      <c r="V177" s="1995"/>
      <c r="W177" s="1995"/>
      <c r="X177" s="1995"/>
      <c r="Y177" s="1995"/>
      <c r="Z177" s="1995"/>
      <c r="AA177" s="1995"/>
      <c r="AB177" s="1995"/>
      <c r="AC177" s="1995"/>
      <c r="AD177" s="1995"/>
      <c r="AE177" s="1995"/>
      <c r="AF177" s="1995"/>
      <c r="AG177" s="1995"/>
      <c r="AH177" s="1995"/>
      <c r="AI177" s="1995"/>
      <c r="AJ177" s="1995"/>
      <c r="AK177" s="232"/>
    </row>
    <row r="178" spans="1:37" s="20" customFormat="1" ht="20.100000000000001" customHeight="1">
      <c r="B178" s="4" t="s">
        <v>212</v>
      </c>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row>
    <row r="179" spans="1:37" s="154" customFormat="1" ht="17.100000000000001" customHeight="1">
      <c r="A179" s="4"/>
      <c r="B179" s="35"/>
      <c r="C179" s="1565" t="s">
        <v>795</v>
      </c>
      <c r="D179" s="1565"/>
      <c r="E179" s="1565"/>
      <c r="F179" s="1565"/>
      <c r="G179" s="1565"/>
      <c r="H179" s="1565"/>
      <c r="I179" s="1565"/>
      <c r="J179" s="1565"/>
      <c r="K179" s="1565"/>
      <c r="L179" s="1565"/>
      <c r="M179" s="1565"/>
      <c r="N179" s="1565"/>
      <c r="O179" s="1565"/>
      <c r="P179" s="1565"/>
      <c r="Q179" s="1565"/>
      <c r="R179" s="1565"/>
      <c r="S179" s="1565"/>
      <c r="T179" s="1565"/>
      <c r="U179" s="1565"/>
      <c r="V179" s="1565"/>
      <c r="W179" s="1565"/>
      <c r="X179" s="1565"/>
      <c r="Y179" s="1565"/>
      <c r="Z179" s="1565"/>
      <c r="AA179" s="1565"/>
      <c r="AB179" s="1565"/>
      <c r="AC179" s="1565"/>
      <c r="AD179" s="1523" t="s">
        <v>120</v>
      </c>
      <c r="AE179" s="1451" t="s">
        <v>478</v>
      </c>
      <c r="AF179" s="1451"/>
      <c r="AG179" s="1451"/>
      <c r="AH179" s="1451"/>
      <c r="AI179" s="1451"/>
      <c r="AJ179" s="1948" t="s">
        <v>23</v>
      </c>
      <c r="AK179" s="102"/>
    </row>
    <row r="180" spans="1:37" s="154" customFormat="1" ht="17.100000000000001" customHeight="1">
      <c r="A180" s="4"/>
      <c r="B180" s="35"/>
      <c r="C180" s="1565"/>
      <c r="D180" s="1565"/>
      <c r="E180" s="1565"/>
      <c r="F180" s="1565"/>
      <c r="G180" s="1565"/>
      <c r="H180" s="1565"/>
      <c r="I180" s="1565"/>
      <c r="J180" s="1565"/>
      <c r="K180" s="1565"/>
      <c r="L180" s="1565"/>
      <c r="M180" s="1565"/>
      <c r="N180" s="1565"/>
      <c r="O180" s="1565"/>
      <c r="P180" s="1565"/>
      <c r="Q180" s="1565"/>
      <c r="R180" s="1565"/>
      <c r="S180" s="1565"/>
      <c r="T180" s="1565"/>
      <c r="U180" s="1565"/>
      <c r="V180" s="1565"/>
      <c r="W180" s="1565"/>
      <c r="X180" s="1565"/>
      <c r="Y180" s="1565"/>
      <c r="Z180" s="1565"/>
      <c r="AA180" s="1565"/>
      <c r="AB180" s="1565"/>
      <c r="AC180" s="1565"/>
      <c r="AD180" s="1523"/>
      <c r="AE180" s="1451"/>
      <c r="AF180" s="1451"/>
      <c r="AG180" s="1451"/>
      <c r="AH180" s="1451"/>
      <c r="AI180" s="1451"/>
      <c r="AJ180" s="1948"/>
      <c r="AK180" s="102"/>
    </row>
    <row r="181" spans="1:37" s="154" customFormat="1" ht="17.100000000000001" customHeight="1">
      <c r="A181" s="4"/>
      <c r="B181" s="35"/>
      <c r="C181" s="1565"/>
      <c r="D181" s="1565"/>
      <c r="E181" s="1565"/>
      <c r="F181" s="1565"/>
      <c r="G181" s="1565"/>
      <c r="H181" s="1565"/>
      <c r="I181" s="1565"/>
      <c r="J181" s="1565"/>
      <c r="K181" s="1565"/>
      <c r="L181" s="1565"/>
      <c r="M181" s="1565"/>
      <c r="N181" s="1565"/>
      <c r="O181" s="1565"/>
      <c r="P181" s="1565"/>
      <c r="Q181" s="1565"/>
      <c r="R181" s="1565"/>
      <c r="S181" s="1565"/>
      <c r="T181" s="1565"/>
      <c r="U181" s="1565"/>
      <c r="V181" s="1565"/>
      <c r="W181" s="1565"/>
      <c r="X181" s="1565"/>
      <c r="Y181" s="1565"/>
      <c r="Z181" s="1565"/>
      <c r="AA181" s="1565"/>
      <c r="AB181" s="1565"/>
      <c r="AC181" s="1565"/>
      <c r="AD181" s="1523"/>
      <c r="AE181" s="1451"/>
      <c r="AF181" s="1451"/>
      <c r="AG181" s="1451"/>
      <c r="AH181" s="1451"/>
      <c r="AI181" s="1451"/>
      <c r="AJ181" s="1948"/>
      <c r="AK181" s="102"/>
    </row>
    <row r="182" spans="1:37" s="154" customFormat="1" ht="18.899999999999999" customHeight="1">
      <c r="A182" s="4"/>
      <c r="B182" s="35"/>
      <c r="C182" s="4" t="s">
        <v>757</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102" t="s">
        <v>120</v>
      </c>
      <c r="AE182" s="1451" t="s">
        <v>478</v>
      </c>
      <c r="AF182" s="1451"/>
      <c r="AG182" s="1451"/>
      <c r="AH182" s="1451"/>
      <c r="AI182" s="1451"/>
      <c r="AJ182" s="102" t="s">
        <v>23</v>
      </c>
      <c r="AK182" s="102"/>
    </row>
    <row r="183" spans="1:37" s="154" customFormat="1" ht="18.899999999999999" customHeight="1">
      <c r="A183" s="4"/>
      <c r="B183" s="35"/>
      <c r="C183" s="4" t="s">
        <v>758</v>
      </c>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37" s="154" customFormat="1" ht="15.9" customHeight="1">
      <c r="A184" s="4"/>
      <c r="B184" s="35"/>
      <c r="C184" s="4"/>
      <c r="D184" s="1996"/>
      <c r="E184" s="1997"/>
      <c r="F184" s="1997"/>
      <c r="G184" s="1997"/>
      <c r="H184" s="1997"/>
      <c r="I184" s="1997"/>
      <c r="J184" s="1997"/>
      <c r="K184" s="1997"/>
      <c r="L184" s="1997"/>
      <c r="M184" s="1997"/>
      <c r="N184" s="1997"/>
      <c r="O184" s="1997"/>
      <c r="P184" s="1997"/>
      <c r="Q184" s="1997"/>
      <c r="R184" s="1997"/>
      <c r="S184" s="1997"/>
      <c r="T184" s="1997"/>
      <c r="U184" s="1997"/>
      <c r="V184" s="1997"/>
      <c r="W184" s="1997"/>
      <c r="X184" s="1997"/>
      <c r="Y184" s="1997"/>
      <c r="Z184" s="1997"/>
      <c r="AA184" s="1997"/>
      <c r="AB184" s="1997"/>
      <c r="AC184" s="1997"/>
      <c r="AD184" s="1997"/>
      <c r="AE184" s="1997"/>
      <c r="AF184" s="1997"/>
      <c r="AG184" s="1997"/>
      <c r="AH184" s="1997"/>
      <c r="AI184" s="1997"/>
      <c r="AJ184" s="1998"/>
      <c r="AK184" s="180"/>
    </row>
    <row r="185" spans="1:37" s="154" customFormat="1" ht="15.9" customHeight="1">
      <c r="A185" s="4"/>
      <c r="B185" s="35"/>
      <c r="C185" s="4"/>
      <c r="D185" s="1999"/>
      <c r="E185" s="2000"/>
      <c r="F185" s="2000"/>
      <c r="G185" s="2000"/>
      <c r="H185" s="2000"/>
      <c r="I185" s="2000"/>
      <c r="J185" s="2000"/>
      <c r="K185" s="2000"/>
      <c r="L185" s="2000"/>
      <c r="M185" s="2000"/>
      <c r="N185" s="2000"/>
      <c r="O185" s="2000"/>
      <c r="P185" s="2000"/>
      <c r="Q185" s="2000"/>
      <c r="R185" s="2000"/>
      <c r="S185" s="2000"/>
      <c r="T185" s="2000"/>
      <c r="U185" s="2000"/>
      <c r="V185" s="2000"/>
      <c r="W185" s="2000"/>
      <c r="X185" s="2000"/>
      <c r="Y185" s="2000"/>
      <c r="Z185" s="2000"/>
      <c r="AA185" s="2000"/>
      <c r="AB185" s="2000"/>
      <c r="AC185" s="2000"/>
      <c r="AD185" s="2000"/>
      <c r="AE185" s="2000"/>
      <c r="AF185" s="2000"/>
      <c r="AG185" s="2000"/>
      <c r="AH185" s="2000"/>
      <c r="AI185" s="2000"/>
      <c r="AJ185" s="2001"/>
      <c r="AK185" s="180"/>
    </row>
    <row r="186" spans="1:37" s="154" customFormat="1" ht="15.9" customHeight="1">
      <c r="A186" s="4"/>
      <c r="B186" s="35"/>
      <c r="C186" s="4"/>
      <c r="D186" s="2002"/>
      <c r="E186" s="2003"/>
      <c r="F186" s="2003"/>
      <c r="G186" s="2003"/>
      <c r="H186" s="2003"/>
      <c r="I186" s="2003"/>
      <c r="J186" s="2003"/>
      <c r="K186" s="2003"/>
      <c r="L186" s="2003"/>
      <c r="M186" s="2003"/>
      <c r="N186" s="2003"/>
      <c r="O186" s="2003"/>
      <c r="P186" s="2003"/>
      <c r="Q186" s="2003"/>
      <c r="R186" s="2003"/>
      <c r="S186" s="2003"/>
      <c r="T186" s="2003"/>
      <c r="U186" s="2003"/>
      <c r="V186" s="2003"/>
      <c r="W186" s="2003"/>
      <c r="X186" s="2003"/>
      <c r="Y186" s="2003"/>
      <c r="Z186" s="2003"/>
      <c r="AA186" s="2003"/>
      <c r="AB186" s="2003"/>
      <c r="AC186" s="2003"/>
      <c r="AD186" s="2003"/>
      <c r="AE186" s="2003"/>
      <c r="AF186" s="2003"/>
      <c r="AG186" s="2003"/>
      <c r="AH186" s="2003"/>
      <c r="AI186" s="2003"/>
      <c r="AJ186" s="2004"/>
      <c r="AK186" s="180"/>
    </row>
    <row r="187" spans="1:37" s="154" customFormat="1" ht="18.899999999999999" customHeight="1">
      <c r="A187" s="4"/>
      <c r="B187" s="35"/>
      <c r="C187" s="4" t="s">
        <v>740</v>
      </c>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02" t="s">
        <v>120</v>
      </c>
      <c r="AE187" s="1451" t="s">
        <v>478</v>
      </c>
      <c r="AF187" s="1451"/>
      <c r="AG187" s="1451"/>
      <c r="AH187" s="1451"/>
      <c r="AI187" s="1451"/>
      <c r="AJ187" s="102" t="s">
        <v>23</v>
      </c>
      <c r="AK187" s="180"/>
    </row>
    <row r="188" spans="1:37" s="154" customFormat="1" ht="18.899999999999999" customHeight="1">
      <c r="A188" s="4"/>
      <c r="B188" s="35"/>
      <c r="C188" s="4" t="s">
        <v>741</v>
      </c>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02" t="s">
        <v>120</v>
      </c>
      <c r="AE188" s="1451" t="s">
        <v>478</v>
      </c>
      <c r="AF188" s="1451"/>
      <c r="AG188" s="1451"/>
      <c r="AH188" s="1451"/>
      <c r="AI188" s="1451"/>
      <c r="AJ188" s="102" t="s">
        <v>23</v>
      </c>
      <c r="AK188" s="180"/>
    </row>
    <row r="189" spans="1:37" s="153" customFormat="1" ht="20.100000000000001" customHeight="1" thickBot="1">
      <c r="A189" s="3"/>
      <c r="B189" s="3" t="s">
        <v>279</v>
      </c>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21"/>
      <c r="AK189" s="21"/>
    </row>
    <row r="190" spans="1:37" s="179" customFormat="1" ht="24" customHeight="1">
      <c r="A190" s="4"/>
      <c r="B190" s="1527" t="s">
        <v>761</v>
      </c>
      <c r="C190" s="1402"/>
      <c r="D190" s="1402"/>
      <c r="E190" s="1402"/>
      <c r="F190" s="1403"/>
      <c r="G190" s="1559" t="s">
        <v>765</v>
      </c>
      <c r="H190" s="1413"/>
      <c r="I190" s="1414"/>
      <c r="J190" s="1561" t="s">
        <v>77</v>
      </c>
      <c r="K190" s="1561"/>
      <c r="L190" s="1561"/>
      <c r="M190" s="1561"/>
      <c r="N190" s="1561"/>
      <c r="O190" s="1561"/>
      <c r="P190" s="1562" t="s">
        <v>361</v>
      </c>
      <c r="Q190" s="1563"/>
      <c r="R190" s="1563"/>
      <c r="S190" s="1563"/>
      <c r="T190" s="1561" t="s">
        <v>716</v>
      </c>
      <c r="U190" s="1561"/>
      <c r="V190" s="1561"/>
      <c r="W190" s="1561"/>
      <c r="X190" s="1561"/>
      <c r="Y190" s="1561"/>
      <c r="Z190" s="1561"/>
      <c r="AA190" s="1561"/>
      <c r="AB190" s="1561"/>
      <c r="AC190" s="1561"/>
      <c r="AD190" s="1561"/>
      <c r="AE190" s="1561"/>
      <c r="AF190" s="1561"/>
      <c r="AG190" s="1561"/>
      <c r="AH190" s="1561"/>
      <c r="AI190" s="1561"/>
      <c r="AJ190" s="1994"/>
      <c r="AK190" s="233"/>
    </row>
    <row r="191" spans="1:37" s="179" customFormat="1" ht="24" customHeight="1">
      <c r="A191" s="4"/>
      <c r="B191" s="1528"/>
      <c r="C191" s="1529"/>
      <c r="D191" s="1529"/>
      <c r="E191" s="1529"/>
      <c r="F191" s="1350"/>
      <c r="G191" s="1289"/>
      <c r="H191" s="1560"/>
      <c r="I191" s="1281"/>
      <c r="J191" s="1290" t="s">
        <v>760</v>
      </c>
      <c r="K191" s="1290"/>
      <c r="L191" s="1381" t="s">
        <v>30</v>
      </c>
      <c r="M191" s="1383"/>
      <c r="N191" s="1381" t="s">
        <v>766</v>
      </c>
      <c r="O191" s="1383"/>
      <c r="P191" s="1517" t="s">
        <v>319</v>
      </c>
      <c r="Q191" s="1518"/>
      <c r="R191" s="1165" t="s">
        <v>320</v>
      </c>
      <c r="S191" s="1166"/>
      <c r="T191" s="1488" t="s">
        <v>58</v>
      </c>
      <c r="U191" s="1488"/>
      <c r="V191" s="1488"/>
      <c r="W191" s="1381" t="s">
        <v>768</v>
      </c>
      <c r="X191" s="1382"/>
      <c r="Y191" s="1382"/>
      <c r="Z191" s="1382"/>
      <c r="AA191" s="1382"/>
      <c r="AB191" s="1382"/>
      <c r="AC191" s="1382"/>
      <c r="AD191" s="1382"/>
      <c r="AE191" s="1382"/>
      <c r="AF191" s="1382"/>
      <c r="AG191" s="1382"/>
      <c r="AH191" s="1382"/>
      <c r="AI191" s="1382"/>
      <c r="AJ191" s="1558"/>
      <c r="AK191" s="233"/>
    </row>
    <row r="192" spans="1:37" s="154" customFormat="1" ht="15" customHeight="1">
      <c r="A192" s="4"/>
      <c r="B192" s="1530" t="s">
        <v>444</v>
      </c>
      <c r="C192" s="1549" t="s">
        <v>762</v>
      </c>
      <c r="D192" s="1550"/>
      <c r="E192" s="1550"/>
      <c r="F192" s="1551"/>
      <c r="G192" s="185" t="s">
        <v>763</v>
      </c>
      <c r="H192" s="1566" t="s">
        <v>48</v>
      </c>
      <c r="I192" s="1567"/>
      <c r="J192" s="1568">
        <v>3</v>
      </c>
      <c r="K192" s="1568"/>
      <c r="L192" s="1519">
        <f>SUM(J192:K195)</f>
        <v>9</v>
      </c>
      <c r="M192" s="1519"/>
      <c r="N192" s="1519">
        <v>9</v>
      </c>
      <c r="O192" s="1519"/>
      <c r="P192" s="1519"/>
      <c r="Q192" s="1520"/>
      <c r="R192" s="1521"/>
      <c r="S192" s="1522"/>
      <c r="T192" s="1524" t="s">
        <v>837</v>
      </c>
      <c r="U192" s="1763" t="s">
        <v>838</v>
      </c>
      <c r="V192" s="1764"/>
      <c r="W192" s="1391" t="s">
        <v>138</v>
      </c>
      <c r="X192" s="1526"/>
      <c r="Y192" s="1526"/>
      <c r="Z192" s="1526"/>
      <c r="AA192" s="1152" t="s">
        <v>767</v>
      </c>
      <c r="AB192" s="1153"/>
      <c r="AC192" s="1161"/>
      <c r="AD192" s="1391"/>
      <c r="AE192" s="1526"/>
      <c r="AF192" s="1526"/>
      <c r="AG192" s="1526"/>
      <c r="AH192" s="1152"/>
      <c r="AI192" s="1153"/>
      <c r="AJ192" s="1154"/>
      <c r="AK192" s="31"/>
    </row>
    <row r="193" spans="1:37" s="154" customFormat="1" ht="15" customHeight="1">
      <c r="A193" s="4"/>
      <c r="B193" s="1531"/>
      <c r="C193" s="1552"/>
      <c r="D193" s="1553"/>
      <c r="E193" s="1553"/>
      <c r="F193" s="1554"/>
      <c r="G193" s="185" t="s">
        <v>764</v>
      </c>
      <c r="H193" s="1566" t="s">
        <v>48</v>
      </c>
      <c r="I193" s="1567"/>
      <c r="J193" s="1568">
        <v>6</v>
      </c>
      <c r="K193" s="1568"/>
      <c r="L193" s="1519"/>
      <c r="M193" s="1519"/>
      <c r="N193" s="1519"/>
      <c r="O193" s="1519"/>
      <c r="P193" s="1519"/>
      <c r="Q193" s="1520"/>
      <c r="R193" s="1521"/>
      <c r="S193" s="1522"/>
      <c r="T193" s="1525"/>
      <c r="U193" s="1545" t="s">
        <v>839</v>
      </c>
      <c r="V193" s="1546"/>
      <c r="W193" s="1514" t="s">
        <v>127</v>
      </c>
      <c r="X193" s="1515"/>
      <c r="Y193" s="1515"/>
      <c r="Z193" s="1516"/>
      <c r="AA193" s="1155" t="s">
        <v>769</v>
      </c>
      <c r="AB193" s="1156"/>
      <c r="AC193" s="1441"/>
      <c r="AD193" s="1514"/>
      <c r="AE193" s="1515"/>
      <c r="AF193" s="1515"/>
      <c r="AG193" s="1515"/>
      <c r="AH193" s="1155"/>
      <c r="AI193" s="1156"/>
      <c r="AJ193" s="1157"/>
      <c r="AK193" s="31"/>
    </row>
    <row r="194" spans="1:37" s="154" customFormat="1" ht="15" customHeight="1">
      <c r="A194" s="4"/>
      <c r="B194" s="1531"/>
      <c r="C194" s="1552"/>
      <c r="D194" s="1553"/>
      <c r="E194" s="1553"/>
      <c r="F194" s="1554"/>
      <c r="G194" s="185"/>
      <c r="H194" s="1566" t="s">
        <v>48</v>
      </c>
      <c r="I194" s="1567"/>
      <c r="J194" s="1568"/>
      <c r="K194" s="1568"/>
      <c r="L194" s="1519"/>
      <c r="M194" s="1519"/>
      <c r="N194" s="1519"/>
      <c r="O194" s="1519"/>
      <c r="P194" s="1519"/>
      <c r="Q194" s="1520"/>
      <c r="R194" s="1521"/>
      <c r="S194" s="1522"/>
      <c r="T194" s="1678" t="s">
        <v>408</v>
      </c>
      <c r="U194" s="1678"/>
      <c r="V194" s="1678"/>
      <c r="W194" s="1391"/>
      <c r="X194" s="1526"/>
      <c r="Y194" s="1526"/>
      <c r="Z194" s="1526"/>
      <c r="AA194" s="1152"/>
      <c r="AB194" s="1153"/>
      <c r="AC194" s="1161"/>
      <c r="AD194" s="1391"/>
      <c r="AE194" s="1526"/>
      <c r="AF194" s="1526"/>
      <c r="AG194" s="1526"/>
      <c r="AH194" s="1152"/>
      <c r="AI194" s="1153"/>
      <c r="AJ194" s="1154"/>
      <c r="AK194" s="10"/>
    </row>
    <row r="195" spans="1:37" s="154" customFormat="1" ht="15" customHeight="1">
      <c r="A195" s="4"/>
      <c r="B195" s="1532"/>
      <c r="C195" s="1555"/>
      <c r="D195" s="1556"/>
      <c r="E195" s="1556"/>
      <c r="F195" s="1557"/>
      <c r="G195" s="1569" t="s">
        <v>1910</v>
      </c>
      <c r="H195" s="1570"/>
      <c r="I195" s="1571"/>
      <c r="J195" s="1568"/>
      <c r="K195" s="1568"/>
      <c r="L195" s="1519"/>
      <c r="M195" s="1519"/>
      <c r="N195" s="1519"/>
      <c r="O195" s="1519"/>
      <c r="P195" s="1519"/>
      <c r="Q195" s="1520"/>
      <c r="R195" s="1521"/>
      <c r="S195" s="1522"/>
      <c r="T195" s="1678" t="s">
        <v>57</v>
      </c>
      <c r="U195" s="1678"/>
      <c r="V195" s="1678"/>
      <c r="W195" s="1391"/>
      <c r="X195" s="1526"/>
      <c r="Y195" s="1526"/>
      <c r="Z195" s="1526"/>
      <c r="AA195" s="1152"/>
      <c r="AB195" s="1153"/>
      <c r="AC195" s="1161"/>
      <c r="AD195" s="1391"/>
      <c r="AE195" s="1526"/>
      <c r="AF195" s="1526"/>
      <c r="AG195" s="1526"/>
      <c r="AH195" s="1152"/>
      <c r="AI195" s="1153"/>
      <c r="AJ195" s="1154"/>
      <c r="AK195" s="10"/>
    </row>
    <row r="196" spans="1:37" s="154" customFormat="1" ht="15" customHeight="1">
      <c r="A196" s="4"/>
      <c r="B196" s="367"/>
      <c r="C196" s="368"/>
      <c r="D196" s="368"/>
      <c r="E196" s="368"/>
      <c r="F196" s="369"/>
      <c r="G196" s="181"/>
      <c r="H196" s="1547" t="s">
        <v>48</v>
      </c>
      <c r="I196" s="1548"/>
      <c r="J196" s="1162"/>
      <c r="K196" s="1162"/>
      <c r="L196" s="1163">
        <f>SUM(J196:K198)</f>
        <v>0</v>
      </c>
      <c r="M196" s="1163"/>
      <c r="N196" s="1162"/>
      <c r="O196" s="1162"/>
      <c r="P196" s="1167"/>
      <c r="Q196" s="1168"/>
      <c r="R196" s="1501"/>
      <c r="S196" s="1502"/>
      <c r="T196" s="1507" t="s">
        <v>837</v>
      </c>
      <c r="U196" s="1509" t="s">
        <v>838</v>
      </c>
      <c r="V196" s="1510"/>
      <c r="W196" s="1158"/>
      <c r="X196" s="1159"/>
      <c r="Y196" s="1159"/>
      <c r="Z196" s="1160"/>
      <c r="AA196" s="1152"/>
      <c r="AB196" s="1153"/>
      <c r="AC196" s="1161"/>
      <c r="AD196" s="1158"/>
      <c r="AE196" s="1159"/>
      <c r="AF196" s="1159"/>
      <c r="AG196" s="1160"/>
      <c r="AH196" s="1152"/>
      <c r="AI196" s="1153"/>
      <c r="AJ196" s="1154"/>
      <c r="AK196" s="10"/>
    </row>
    <row r="197" spans="1:37" s="154" customFormat="1" ht="15" customHeight="1">
      <c r="A197" s="4"/>
      <c r="B197" s="370"/>
      <c r="C197" s="305"/>
      <c r="D197" s="305"/>
      <c r="E197" s="305"/>
      <c r="F197" s="371" t="s">
        <v>840</v>
      </c>
      <c r="G197" s="181"/>
      <c r="H197" s="1547" t="s">
        <v>48</v>
      </c>
      <c r="I197" s="1548"/>
      <c r="J197" s="1162"/>
      <c r="K197" s="1162"/>
      <c r="L197" s="1163"/>
      <c r="M197" s="1163"/>
      <c r="N197" s="1162"/>
      <c r="O197" s="1162"/>
      <c r="P197" s="1169"/>
      <c r="Q197" s="1170"/>
      <c r="R197" s="1503"/>
      <c r="S197" s="1504"/>
      <c r="T197" s="1508"/>
      <c r="U197" s="1511" t="s">
        <v>839</v>
      </c>
      <c r="V197" s="1512"/>
      <c r="W197" s="1425"/>
      <c r="X197" s="1426"/>
      <c r="Y197" s="1426"/>
      <c r="Z197" s="1427"/>
      <c r="AA197" s="1155"/>
      <c r="AB197" s="1156"/>
      <c r="AC197" s="1441"/>
      <c r="AD197" s="1425"/>
      <c r="AE197" s="1426"/>
      <c r="AF197" s="1426"/>
      <c r="AG197" s="1427"/>
      <c r="AH197" s="1155"/>
      <c r="AI197" s="1156"/>
      <c r="AJ197" s="1157"/>
      <c r="AK197" s="10"/>
    </row>
    <row r="198" spans="1:37" s="154" customFormat="1" ht="15" customHeight="1">
      <c r="A198" s="4"/>
      <c r="B198" s="375" t="s">
        <v>562</v>
      </c>
      <c r="C198" s="63"/>
      <c r="D198" s="63"/>
      <c r="E198" s="63"/>
      <c r="F198" s="376" t="s">
        <v>565</v>
      </c>
      <c r="G198" s="181"/>
      <c r="H198" s="1547" t="s">
        <v>48</v>
      </c>
      <c r="I198" s="1548"/>
      <c r="J198" s="1162"/>
      <c r="K198" s="1162"/>
      <c r="L198" s="1163"/>
      <c r="M198" s="1163"/>
      <c r="N198" s="1162"/>
      <c r="O198" s="1162"/>
      <c r="P198" s="1169"/>
      <c r="Q198" s="1170"/>
      <c r="R198" s="1503"/>
      <c r="S198" s="1504"/>
      <c r="T198" s="1500" t="s">
        <v>408</v>
      </c>
      <c r="U198" s="1500"/>
      <c r="V198" s="1500"/>
      <c r="W198" s="1158"/>
      <c r="X198" s="1159"/>
      <c r="Y198" s="1159"/>
      <c r="Z198" s="1160"/>
      <c r="AA198" s="1152"/>
      <c r="AB198" s="1153"/>
      <c r="AC198" s="1161"/>
      <c r="AD198" s="1158"/>
      <c r="AE198" s="1159"/>
      <c r="AF198" s="1159"/>
      <c r="AG198" s="1160"/>
      <c r="AH198" s="1152"/>
      <c r="AI198" s="1153"/>
      <c r="AJ198" s="1154"/>
      <c r="AK198" s="10"/>
    </row>
    <row r="199" spans="1:37" s="154" customFormat="1" ht="15" customHeight="1">
      <c r="A199" s="4"/>
      <c r="B199" s="372"/>
      <c r="C199" s="373"/>
      <c r="D199" s="373"/>
      <c r="E199" s="373"/>
      <c r="F199" s="374"/>
      <c r="G199" s="1533" t="s">
        <v>1910</v>
      </c>
      <c r="H199" s="1534"/>
      <c r="I199" s="1535"/>
      <c r="J199" s="1162"/>
      <c r="K199" s="1162"/>
      <c r="L199" s="1163"/>
      <c r="M199" s="1163"/>
      <c r="N199" s="1162"/>
      <c r="O199" s="1162"/>
      <c r="P199" s="1171"/>
      <c r="Q199" s="1172"/>
      <c r="R199" s="1505"/>
      <c r="S199" s="1506"/>
      <c r="T199" s="1500" t="s">
        <v>57</v>
      </c>
      <c r="U199" s="1500"/>
      <c r="V199" s="1500"/>
      <c r="W199" s="1158"/>
      <c r="X199" s="1159"/>
      <c r="Y199" s="1159"/>
      <c r="Z199" s="1160"/>
      <c r="AA199" s="1152"/>
      <c r="AB199" s="1153"/>
      <c r="AC199" s="1161"/>
      <c r="AD199" s="1158"/>
      <c r="AE199" s="1159"/>
      <c r="AF199" s="1159"/>
      <c r="AG199" s="1160"/>
      <c r="AH199" s="1152"/>
      <c r="AI199" s="1153"/>
      <c r="AJ199" s="1154"/>
      <c r="AK199" s="10"/>
    </row>
    <row r="200" spans="1:37" s="154" customFormat="1" ht="15" customHeight="1">
      <c r="A200" s="4"/>
      <c r="B200" s="367"/>
      <c r="C200" s="368"/>
      <c r="D200" s="368"/>
      <c r="E200" s="368"/>
      <c r="F200" s="369"/>
      <c r="G200" s="181"/>
      <c r="H200" s="1547" t="s">
        <v>48</v>
      </c>
      <c r="I200" s="1548"/>
      <c r="J200" s="1162"/>
      <c r="K200" s="1162"/>
      <c r="L200" s="1163">
        <f>SUM(J200:K202)</f>
        <v>0</v>
      </c>
      <c r="M200" s="1163"/>
      <c r="N200" s="1162"/>
      <c r="O200" s="1162"/>
      <c r="P200" s="1167"/>
      <c r="Q200" s="1168"/>
      <c r="R200" s="1501"/>
      <c r="S200" s="1502"/>
      <c r="T200" s="1507" t="s">
        <v>837</v>
      </c>
      <c r="U200" s="1509" t="s">
        <v>838</v>
      </c>
      <c r="V200" s="1510"/>
      <c r="W200" s="1158"/>
      <c r="X200" s="1159"/>
      <c r="Y200" s="1159"/>
      <c r="Z200" s="1160"/>
      <c r="AA200" s="1152"/>
      <c r="AB200" s="1153"/>
      <c r="AC200" s="1161"/>
      <c r="AD200" s="1158"/>
      <c r="AE200" s="1159"/>
      <c r="AF200" s="1159"/>
      <c r="AG200" s="1160"/>
      <c r="AH200" s="1152"/>
      <c r="AI200" s="1153"/>
      <c r="AJ200" s="1154"/>
      <c r="AK200" s="10"/>
    </row>
    <row r="201" spans="1:37" s="154" customFormat="1" ht="15" customHeight="1">
      <c r="A201" s="4"/>
      <c r="B201" s="370"/>
      <c r="C201" s="305"/>
      <c r="D201" s="305"/>
      <c r="E201" s="305"/>
      <c r="F201" s="371" t="s">
        <v>840</v>
      </c>
      <c r="G201" s="181"/>
      <c r="H201" s="1547" t="s">
        <v>48</v>
      </c>
      <c r="I201" s="1548"/>
      <c r="J201" s="1162"/>
      <c r="K201" s="1162"/>
      <c r="L201" s="1163"/>
      <c r="M201" s="1163"/>
      <c r="N201" s="1162"/>
      <c r="O201" s="1162"/>
      <c r="P201" s="1169"/>
      <c r="Q201" s="1170"/>
      <c r="R201" s="1503"/>
      <c r="S201" s="1504"/>
      <c r="T201" s="1508"/>
      <c r="U201" s="1511" t="s">
        <v>839</v>
      </c>
      <c r="V201" s="1512"/>
      <c r="W201" s="1425"/>
      <c r="X201" s="1426"/>
      <c r="Y201" s="1426"/>
      <c r="Z201" s="1427"/>
      <c r="AA201" s="1155"/>
      <c r="AB201" s="1156"/>
      <c r="AC201" s="1441"/>
      <c r="AD201" s="1425"/>
      <c r="AE201" s="1426"/>
      <c r="AF201" s="1426"/>
      <c r="AG201" s="1427"/>
      <c r="AH201" s="1155"/>
      <c r="AI201" s="1156"/>
      <c r="AJ201" s="1157"/>
      <c r="AK201" s="10"/>
    </row>
    <row r="202" spans="1:37" s="154" customFormat="1" ht="15" customHeight="1">
      <c r="A202" s="4"/>
      <c r="B202" s="375" t="s">
        <v>562</v>
      </c>
      <c r="C202" s="63"/>
      <c r="D202" s="63"/>
      <c r="E202" s="63"/>
      <c r="F202" s="376" t="s">
        <v>565</v>
      </c>
      <c r="G202" s="181"/>
      <c r="H202" s="1547" t="s">
        <v>48</v>
      </c>
      <c r="I202" s="1548"/>
      <c r="J202" s="1162"/>
      <c r="K202" s="1162"/>
      <c r="L202" s="1163"/>
      <c r="M202" s="1163"/>
      <c r="N202" s="1162"/>
      <c r="O202" s="1162"/>
      <c r="P202" s="1169"/>
      <c r="Q202" s="1170"/>
      <c r="R202" s="1503"/>
      <c r="S202" s="1504"/>
      <c r="T202" s="1500" t="s">
        <v>408</v>
      </c>
      <c r="U202" s="1500"/>
      <c r="V202" s="1500"/>
      <c r="W202" s="1158"/>
      <c r="X202" s="1159"/>
      <c r="Y202" s="1159"/>
      <c r="Z202" s="1160"/>
      <c r="AA202" s="1152"/>
      <c r="AB202" s="1153"/>
      <c r="AC202" s="1161"/>
      <c r="AD202" s="1158"/>
      <c r="AE202" s="1159"/>
      <c r="AF202" s="1159"/>
      <c r="AG202" s="1160"/>
      <c r="AH202" s="1152"/>
      <c r="AI202" s="1153"/>
      <c r="AJ202" s="1154"/>
      <c r="AK202" s="10"/>
    </row>
    <row r="203" spans="1:37" s="154" customFormat="1" ht="15" customHeight="1">
      <c r="A203" s="4"/>
      <c r="B203" s="372"/>
      <c r="C203" s="373"/>
      <c r="D203" s="373"/>
      <c r="E203" s="373"/>
      <c r="F203" s="374"/>
      <c r="G203" s="1533" t="s">
        <v>1910</v>
      </c>
      <c r="H203" s="1534"/>
      <c r="I203" s="1535"/>
      <c r="J203" s="1162"/>
      <c r="K203" s="1162"/>
      <c r="L203" s="1163"/>
      <c r="M203" s="1163"/>
      <c r="N203" s="1162"/>
      <c r="O203" s="1162"/>
      <c r="P203" s="1171"/>
      <c r="Q203" s="1172"/>
      <c r="R203" s="1505"/>
      <c r="S203" s="1506"/>
      <c r="T203" s="1500" t="s">
        <v>57</v>
      </c>
      <c r="U203" s="1500"/>
      <c r="V203" s="1500"/>
      <c r="W203" s="1158"/>
      <c r="X203" s="1159"/>
      <c r="Y203" s="1159"/>
      <c r="Z203" s="1160"/>
      <c r="AA203" s="1152"/>
      <c r="AB203" s="1153"/>
      <c r="AC203" s="1161"/>
      <c r="AD203" s="1158"/>
      <c r="AE203" s="1159"/>
      <c r="AF203" s="1159"/>
      <c r="AG203" s="1160"/>
      <c r="AH203" s="1152"/>
      <c r="AI203" s="1153"/>
      <c r="AJ203" s="1154"/>
      <c r="AK203" s="10"/>
    </row>
    <row r="204" spans="1:37" s="154" customFormat="1" ht="15" customHeight="1">
      <c r="A204" s="4"/>
      <c r="B204" s="367"/>
      <c r="C204" s="368"/>
      <c r="D204" s="368"/>
      <c r="E204" s="368"/>
      <c r="F204" s="369"/>
      <c r="G204" s="181"/>
      <c r="H204" s="1547" t="s">
        <v>48</v>
      </c>
      <c r="I204" s="1548"/>
      <c r="J204" s="1162"/>
      <c r="K204" s="1162"/>
      <c r="L204" s="1163">
        <f t="shared" ref="L204" si="4">SUM(J204:K206)</f>
        <v>0</v>
      </c>
      <c r="M204" s="1163"/>
      <c r="N204" s="1162"/>
      <c r="O204" s="1162"/>
      <c r="P204" s="1167"/>
      <c r="Q204" s="1168"/>
      <c r="R204" s="1501"/>
      <c r="S204" s="1502"/>
      <c r="T204" s="1507" t="s">
        <v>837</v>
      </c>
      <c r="U204" s="1509" t="s">
        <v>838</v>
      </c>
      <c r="V204" s="1510"/>
      <c r="W204" s="1158"/>
      <c r="X204" s="1159"/>
      <c r="Y204" s="1159"/>
      <c r="Z204" s="1160"/>
      <c r="AA204" s="1152"/>
      <c r="AB204" s="1153"/>
      <c r="AC204" s="1161"/>
      <c r="AD204" s="1158"/>
      <c r="AE204" s="1159"/>
      <c r="AF204" s="1159"/>
      <c r="AG204" s="1160"/>
      <c r="AH204" s="1152"/>
      <c r="AI204" s="1153"/>
      <c r="AJ204" s="1154"/>
      <c r="AK204" s="10"/>
    </row>
    <row r="205" spans="1:37" s="154" customFormat="1" ht="15" customHeight="1">
      <c r="A205" s="4"/>
      <c r="B205" s="370"/>
      <c r="C205" s="305"/>
      <c r="D205" s="305"/>
      <c r="E205" s="305"/>
      <c r="F205" s="371" t="s">
        <v>840</v>
      </c>
      <c r="G205" s="181"/>
      <c r="H205" s="1547" t="s">
        <v>48</v>
      </c>
      <c r="I205" s="1548"/>
      <c r="J205" s="1162"/>
      <c r="K205" s="1162"/>
      <c r="L205" s="1163"/>
      <c r="M205" s="1163"/>
      <c r="N205" s="1162"/>
      <c r="O205" s="1162"/>
      <c r="P205" s="1169"/>
      <c r="Q205" s="1170"/>
      <c r="R205" s="1503"/>
      <c r="S205" s="1504"/>
      <c r="T205" s="1508"/>
      <c r="U205" s="1511" t="s">
        <v>839</v>
      </c>
      <c r="V205" s="1512"/>
      <c r="W205" s="1425"/>
      <c r="X205" s="1426"/>
      <c r="Y205" s="1426"/>
      <c r="Z205" s="1427"/>
      <c r="AA205" s="1155"/>
      <c r="AB205" s="1156"/>
      <c r="AC205" s="1441"/>
      <c r="AD205" s="1425"/>
      <c r="AE205" s="1426"/>
      <c r="AF205" s="1426"/>
      <c r="AG205" s="1427"/>
      <c r="AH205" s="1155"/>
      <c r="AI205" s="1156"/>
      <c r="AJ205" s="1157"/>
      <c r="AK205" s="10"/>
    </row>
    <row r="206" spans="1:37" s="154" customFormat="1" ht="15" customHeight="1">
      <c r="A206" s="4"/>
      <c r="B206" s="375" t="s">
        <v>562</v>
      </c>
      <c r="C206" s="63"/>
      <c r="D206" s="63"/>
      <c r="E206" s="63"/>
      <c r="F206" s="376" t="s">
        <v>565</v>
      </c>
      <c r="G206" s="181"/>
      <c r="H206" s="1547" t="s">
        <v>48</v>
      </c>
      <c r="I206" s="1548"/>
      <c r="J206" s="1162"/>
      <c r="K206" s="1162"/>
      <c r="L206" s="1163"/>
      <c r="M206" s="1163"/>
      <c r="N206" s="1162"/>
      <c r="O206" s="1162"/>
      <c r="P206" s="1169"/>
      <c r="Q206" s="1170"/>
      <c r="R206" s="1503"/>
      <c r="S206" s="1504"/>
      <c r="T206" s="1500" t="s">
        <v>408</v>
      </c>
      <c r="U206" s="1500"/>
      <c r="V206" s="1500"/>
      <c r="W206" s="1158"/>
      <c r="X206" s="1159"/>
      <c r="Y206" s="1159"/>
      <c r="Z206" s="1160"/>
      <c r="AA206" s="1152"/>
      <c r="AB206" s="1153"/>
      <c r="AC206" s="1161"/>
      <c r="AD206" s="1158"/>
      <c r="AE206" s="1159"/>
      <c r="AF206" s="1159"/>
      <c r="AG206" s="1160"/>
      <c r="AH206" s="1152"/>
      <c r="AI206" s="1153"/>
      <c r="AJ206" s="1154"/>
      <c r="AK206" s="10"/>
    </row>
    <row r="207" spans="1:37" s="154" customFormat="1" ht="15" customHeight="1">
      <c r="A207" s="4"/>
      <c r="B207" s="372"/>
      <c r="C207" s="373"/>
      <c r="D207" s="373"/>
      <c r="E207" s="373"/>
      <c r="F207" s="374"/>
      <c r="G207" s="1533" t="s">
        <v>1910</v>
      </c>
      <c r="H207" s="1534"/>
      <c r="I207" s="1535"/>
      <c r="J207" s="1162"/>
      <c r="K207" s="1162"/>
      <c r="L207" s="1163"/>
      <c r="M207" s="1163"/>
      <c r="N207" s="1162"/>
      <c r="O207" s="1162"/>
      <c r="P207" s="1171"/>
      <c r="Q207" s="1172"/>
      <c r="R207" s="1505"/>
      <c r="S207" s="1506"/>
      <c r="T207" s="1500" t="s">
        <v>57</v>
      </c>
      <c r="U207" s="1500"/>
      <c r="V207" s="1500"/>
      <c r="W207" s="1158"/>
      <c r="X207" s="1159"/>
      <c r="Y207" s="1159"/>
      <c r="Z207" s="1160"/>
      <c r="AA207" s="1152"/>
      <c r="AB207" s="1153"/>
      <c r="AC207" s="1161"/>
      <c r="AD207" s="1158"/>
      <c r="AE207" s="1159"/>
      <c r="AF207" s="1159"/>
      <c r="AG207" s="1160"/>
      <c r="AH207" s="1152"/>
      <c r="AI207" s="1153"/>
      <c r="AJ207" s="1154"/>
      <c r="AK207" s="10"/>
    </row>
    <row r="208" spans="1:37" s="154" customFormat="1" ht="15" customHeight="1">
      <c r="A208" s="4"/>
      <c r="B208" s="367"/>
      <c r="C208" s="368"/>
      <c r="D208" s="368"/>
      <c r="E208" s="368"/>
      <c r="F208" s="369"/>
      <c r="G208" s="181"/>
      <c r="H208" s="1547" t="s">
        <v>48</v>
      </c>
      <c r="I208" s="1548"/>
      <c r="J208" s="1162"/>
      <c r="K208" s="1162"/>
      <c r="L208" s="1163">
        <f t="shared" ref="L208" si="5">SUM(J208:K210)</f>
        <v>0</v>
      </c>
      <c r="M208" s="1163"/>
      <c r="N208" s="1162"/>
      <c r="O208" s="1162"/>
      <c r="P208" s="1167"/>
      <c r="Q208" s="1168"/>
      <c r="R208" s="1501"/>
      <c r="S208" s="1502"/>
      <c r="T208" s="1507" t="s">
        <v>837</v>
      </c>
      <c r="U208" s="1509" t="s">
        <v>838</v>
      </c>
      <c r="V208" s="1510"/>
      <c r="W208" s="1158"/>
      <c r="X208" s="1159"/>
      <c r="Y208" s="1159"/>
      <c r="Z208" s="1160"/>
      <c r="AA208" s="1152"/>
      <c r="AB208" s="1153"/>
      <c r="AC208" s="1161"/>
      <c r="AD208" s="1158"/>
      <c r="AE208" s="1159"/>
      <c r="AF208" s="1159"/>
      <c r="AG208" s="1160"/>
      <c r="AH208" s="1152"/>
      <c r="AI208" s="1153"/>
      <c r="AJ208" s="1154"/>
      <c r="AK208" s="10"/>
    </row>
    <row r="209" spans="1:37" s="154" customFormat="1" ht="15" customHeight="1">
      <c r="A209" s="4"/>
      <c r="B209" s="370"/>
      <c r="C209" s="305"/>
      <c r="D209" s="305"/>
      <c r="E209" s="305"/>
      <c r="F209" s="371" t="s">
        <v>840</v>
      </c>
      <c r="G209" s="181"/>
      <c r="H209" s="1547" t="s">
        <v>48</v>
      </c>
      <c r="I209" s="1548"/>
      <c r="J209" s="1162"/>
      <c r="K209" s="1162"/>
      <c r="L209" s="1163"/>
      <c r="M209" s="1163"/>
      <c r="N209" s="1162"/>
      <c r="O209" s="1162"/>
      <c r="P209" s="1169"/>
      <c r="Q209" s="1170"/>
      <c r="R209" s="1503"/>
      <c r="S209" s="1504"/>
      <c r="T209" s="1508"/>
      <c r="U209" s="1511" t="s">
        <v>839</v>
      </c>
      <c r="V209" s="1512"/>
      <c r="W209" s="1425"/>
      <c r="X209" s="1426"/>
      <c r="Y209" s="1426"/>
      <c r="Z209" s="1427"/>
      <c r="AA209" s="1155"/>
      <c r="AB209" s="1156"/>
      <c r="AC209" s="1441"/>
      <c r="AD209" s="1425"/>
      <c r="AE209" s="1426"/>
      <c r="AF209" s="1426"/>
      <c r="AG209" s="1427"/>
      <c r="AH209" s="1155"/>
      <c r="AI209" s="1156"/>
      <c r="AJ209" s="1157"/>
      <c r="AK209" s="10"/>
    </row>
    <row r="210" spans="1:37" s="154" customFormat="1" ht="15" customHeight="1">
      <c r="A210" s="4"/>
      <c r="B210" s="375" t="s">
        <v>562</v>
      </c>
      <c r="C210" s="63"/>
      <c r="D210" s="63"/>
      <c r="E210" s="63"/>
      <c r="F210" s="376" t="s">
        <v>565</v>
      </c>
      <c r="G210" s="181"/>
      <c r="H210" s="1547" t="s">
        <v>48</v>
      </c>
      <c r="I210" s="1548"/>
      <c r="J210" s="1162"/>
      <c r="K210" s="1162"/>
      <c r="L210" s="1163"/>
      <c r="M210" s="1163"/>
      <c r="N210" s="1162"/>
      <c r="O210" s="1162"/>
      <c r="P210" s="1169"/>
      <c r="Q210" s="1170"/>
      <c r="R210" s="1503"/>
      <c r="S210" s="1504"/>
      <c r="T210" s="1500" t="s">
        <v>408</v>
      </c>
      <c r="U210" s="1500"/>
      <c r="V210" s="1500"/>
      <c r="W210" s="1158"/>
      <c r="X210" s="1159"/>
      <c r="Y210" s="1159"/>
      <c r="Z210" s="1160"/>
      <c r="AA210" s="1152"/>
      <c r="AB210" s="1153"/>
      <c r="AC210" s="1161"/>
      <c r="AD210" s="1158"/>
      <c r="AE210" s="1159"/>
      <c r="AF210" s="1159"/>
      <c r="AG210" s="1160"/>
      <c r="AH210" s="1152"/>
      <c r="AI210" s="1153"/>
      <c r="AJ210" s="1154"/>
      <c r="AK210" s="10"/>
    </row>
    <row r="211" spans="1:37" s="154" customFormat="1" ht="15" customHeight="1">
      <c r="A211" s="4"/>
      <c r="B211" s="372"/>
      <c r="C211" s="373"/>
      <c r="D211" s="373"/>
      <c r="E211" s="373"/>
      <c r="F211" s="374"/>
      <c r="G211" s="1533" t="s">
        <v>1910</v>
      </c>
      <c r="H211" s="1534"/>
      <c r="I211" s="1535"/>
      <c r="J211" s="1162"/>
      <c r="K211" s="1162"/>
      <c r="L211" s="1163"/>
      <c r="M211" s="1163"/>
      <c r="N211" s="1162"/>
      <c r="O211" s="1162"/>
      <c r="P211" s="1171"/>
      <c r="Q211" s="1172"/>
      <c r="R211" s="1505"/>
      <c r="S211" s="1506"/>
      <c r="T211" s="1500" t="s">
        <v>57</v>
      </c>
      <c r="U211" s="1500"/>
      <c r="V211" s="1500"/>
      <c r="W211" s="1158"/>
      <c r="X211" s="1159"/>
      <c r="Y211" s="1159"/>
      <c r="Z211" s="1160"/>
      <c r="AA211" s="1152"/>
      <c r="AB211" s="1153"/>
      <c r="AC211" s="1161"/>
      <c r="AD211" s="1158"/>
      <c r="AE211" s="1159"/>
      <c r="AF211" s="1159"/>
      <c r="AG211" s="1160"/>
      <c r="AH211" s="1152"/>
      <c r="AI211" s="1153"/>
      <c r="AJ211" s="1154"/>
      <c r="AK211" s="10"/>
    </row>
    <row r="212" spans="1:37" s="154" customFormat="1" ht="15" customHeight="1">
      <c r="A212" s="4"/>
      <c r="B212" s="367"/>
      <c r="C212" s="368"/>
      <c r="D212" s="368"/>
      <c r="E212" s="368"/>
      <c r="F212" s="369"/>
      <c r="G212" s="181"/>
      <c r="H212" s="1547" t="s">
        <v>48</v>
      </c>
      <c r="I212" s="1548"/>
      <c r="J212" s="1162"/>
      <c r="K212" s="1162"/>
      <c r="L212" s="1163">
        <f t="shared" ref="L212" si="6">SUM(J212:K214)</f>
        <v>0</v>
      </c>
      <c r="M212" s="1163"/>
      <c r="N212" s="1162"/>
      <c r="O212" s="1162"/>
      <c r="P212" s="1167"/>
      <c r="Q212" s="1168"/>
      <c r="R212" s="1501"/>
      <c r="S212" s="1502"/>
      <c r="T212" s="1507" t="s">
        <v>837</v>
      </c>
      <c r="U212" s="1509" t="s">
        <v>838</v>
      </c>
      <c r="V212" s="1510"/>
      <c r="W212" s="1158"/>
      <c r="X212" s="1159"/>
      <c r="Y212" s="1159"/>
      <c r="Z212" s="1160"/>
      <c r="AA212" s="1152"/>
      <c r="AB212" s="1153"/>
      <c r="AC212" s="1161"/>
      <c r="AD212" s="1158"/>
      <c r="AE212" s="1159"/>
      <c r="AF212" s="1159"/>
      <c r="AG212" s="1160"/>
      <c r="AH212" s="1152"/>
      <c r="AI212" s="1153"/>
      <c r="AJ212" s="1154"/>
      <c r="AK212" s="10"/>
    </row>
    <row r="213" spans="1:37" s="154" customFormat="1" ht="15" customHeight="1">
      <c r="A213" s="4"/>
      <c r="B213" s="370"/>
      <c r="C213" s="305"/>
      <c r="D213" s="305"/>
      <c r="E213" s="305"/>
      <c r="F213" s="371" t="s">
        <v>840</v>
      </c>
      <c r="G213" s="181"/>
      <c r="H213" s="1547" t="s">
        <v>48</v>
      </c>
      <c r="I213" s="1548"/>
      <c r="J213" s="1162"/>
      <c r="K213" s="1162"/>
      <c r="L213" s="1163"/>
      <c r="M213" s="1163"/>
      <c r="N213" s="1162"/>
      <c r="O213" s="1162"/>
      <c r="P213" s="1169"/>
      <c r="Q213" s="1170"/>
      <c r="R213" s="1503"/>
      <c r="S213" s="1504"/>
      <c r="T213" s="1508"/>
      <c r="U213" s="1511" t="s">
        <v>839</v>
      </c>
      <c r="V213" s="1512"/>
      <c r="W213" s="1425"/>
      <c r="X213" s="1426"/>
      <c r="Y213" s="1426"/>
      <c r="Z213" s="1427"/>
      <c r="AA213" s="1155"/>
      <c r="AB213" s="1156"/>
      <c r="AC213" s="1441"/>
      <c r="AD213" s="1425"/>
      <c r="AE213" s="1426"/>
      <c r="AF213" s="1426"/>
      <c r="AG213" s="1427"/>
      <c r="AH213" s="1155"/>
      <c r="AI213" s="1156"/>
      <c r="AJ213" s="1157"/>
      <c r="AK213" s="10"/>
    </row>
    <row r="214" spans="1:37" s="154" customFormat="1" ht="15" customHeight="1">
      <c r="A214" s="4"/>
      <c r="B214" s="375" t="s">
        <v>562</v>
      </c>
      <c r="C214" s="63"/>
      <c r="D214" s="63"/>
      <c r="E214" s="63"/>
      <c r="F214" s="376" t="s">
        <v>565</v>
      </c>
      <c r="G214" s="181"/>
      <c r="H214" s="1547" t="s">
        <v>48</v>
      </c>
      <c r="I214" s="1548"/>
      <c r="J214" s="1162"/>
      <c r="K214" s="1162"/>
      <c r="L214" s="1163"/>
      <c r="M214" s="1163"/>
      <c r="N214" s="1162"/>
      <c r="O214" s="1162"/>
      <c r="P214" s="1169"/>
      <c r="Q214" s="1170"/>
      <c r="R214" s="1503"/>
      <c r="S214" s="1504"/>
      <c r="T214" s="1500" t="s">
        <v>408</v>
      </c>
      <c r="U214" s="1500"/>
      <c r="V214" s="1500"/>
      <c r="W214" s="1158"/>
      <c r="X214" s="1159"/>
      <c r="Y214" s="1159"/>
      <c r="Z214" s="1160"/>
      <c r="AA214" s="1152"/>
      <c r="AB214" s="1153"/>
      <c r="AC214" s="1161"/>
      <c r="AD214" s="1158"/>
      <c r="AE214" s="1159"/>
      <c r="AF214" s="1159"/>
      <c r="AG214" s="1160"/>
      <c r="AH214" s="1152"/>
      <c r="AI214" s="1153"/>
      <c r="AJ214" s="1154"/>
      <c r="AK214" s="10"/>
    </row>
    <row r="215" spans="1:37" s="154" customFormat="1" ht="15" customHeight="1">
      <c r="A215" s="4"/>
      <c r="B215" s="372"/>
      <c r="C215" s="373"/>
      <c r="D215" s="373"/>
      <c r="E215" s="373"/>
      <c r="F215" s="374"/>
      <c r="G215" s="1533" t="s">
        <v>1910</v>
      </c>
      <c r="H215" s="1534"/>
      <c r="I215" s="1535"/>
      <c r="J215" s="1162"/>
      <c r="K215" s="1162"/>
      <c r="L215" s="1163"/>
      <c r="M215" s="1163"/>
      <c r="N215" s="1162"/>
      <c r="O215" s="1162"/>
      <c r="P215" s="1171"/>
      <c r="Q215" s="1172"/>
      <c r="R215" s="1505"/>
      <c r="S215" s="1506"/>
      <c r="T215" s="1500" t="s">
        <v>57</v>
      </c>
      <c r="U215" s="1500"/>
      <c r="V215" s="1500"/>
      <c r="W215" s="1158"/>
      <c r="X215" s="1159"/>
      <c r="Y215" s="1159"/>
      <c r="Z215" s="1160"/>
      <c r="AA215" s="1152"/>
      <c r="AB215" s="1153"/>
      <c r="AC215" s="1161"/>
      <c r="AD215" s="1158"/>
      <c r="AE215" s="1159"/>
      <c r="AF215" s="1159"/>
      <c r="AG215" s="1160"/>
      <c r="AH215" s="1152"/>
      <c r="AI215" s="1153"/>
      <c r="AJ215" s="1154"/>
      <c r="AK215" s="10"/>
    </row>
    <row r="216" spans="1:37" s="154" customFormat="1" ht="15" customHeight="1">
      <c r="A216" s="4"/>
      <c r="B216" s="367"/>
      <c r="C216" s="368"/>
      <c r="D216" s="368"/>
      <c r="E216" s="368"/>
      <c r="F216" s="369"/>
      <c r="G216" s="181"/>
      <c r="H216" s="1547" t="s">
        <v>48</v>
      </c>
      <c r="I216" s="1548"/>
      <c r="J216" s="1162"/>
      <c r="K216" s="1162"/>
      <c r="L216" s="1163">
        <f t="shared" ref="L216" si="7">SUM(J216:K218)</f>
        <v>0</v>
      </c>
      <c r="M216" s="1163"/>
      <c r="N216" s="1162"/>
      <c r="O216" s="1162"/>
      <c r="P216" s="1167"/>
      <c r="Q216" s="1168"/>
      <c r="R216" s="1501"/>
      <c r="S216" s="1502"/>
      <c r="T216" s="1507" t="s">
        <v>837</v>
      </c>
      <c r="U216" s="1509" t="s">
        <v>838</v>
      </c>
      <c r="V216" s="1510"/>
      <c r="W216" s="1158"/>
      <c r="X216" s="1159"/>
      <c r="Y216" s="1159"/>
      <c r="Z216" s="1160"/>
      <c r="AA216" s="1152"/>
      <c r="AB216" s="1153"/>
      <c r="AC216" s="1161"/>
      <c r="AD216" s="1158"/>
      <c r="AE216" s="1159"/>
      <c r="AF216" s="1159"/>
      <c r="AG216" s="1160"/>
      <c r="AH216" s="1152"/>
      <c r="AI216" s="1153"/>
      <c r="AJ216" s="1154"/>
      <c r="AK216" s="10"/>
    </row>
    <row r="217" spans="1:37" s="154" customFormat="1" ht="15" customHeight="1">
      <c r="A217" s="4"/>
      <c r="B217" s="370"/>
      <c r="C217" s="305"/>
      <c r="D217" s="305"/>
      <c r="E217" s="305"/>
      <c r="F217" s="371" t="s">
        <v>840</v>
      </c>
      <c r="G217" s="181"/>
      <c r="H217" s="1547" t="s">
        <v>48</v>
      </c>
      <c r="I217" s="1548"/>
      <c r="J217" s="1162"/>
      <c r="K217" s="1162"/>
      <c r="L217" s="1163"/>
      <c r="M217" s="1163"/>
      <c r="N217" s="1162"/>
      <c r="O217" s="1162"/>
      <c r="P217" s="1169"/>
      <c r="Q217" s="1170"/>
      <c r="R217" s="1503"/>
      <c r="S217" s="1504"/>
      <c r="T217" s="1508"/>
      <c r="U217" s="1511" t="s">
        <v>839</v>
      </c>
      <c r="V217" s="1512"/>
      <c r="W217" s="1425"/>
      <c r="X217" s="1426"/>
      <c r="Y217" s="1426"/>
      <c r="Z217" s="1427"/>
      <c r="AA217" s="1155"/>
      <c r="AB217" s="1156"/>
      <c r="AC217" s="1441"/>
      <c r="AD217" s="1425"/>
      <c r="AE217" s="1426"/>
      <c r="AF217" s="1426"/>
      <c r="AG217" s="1427"/>
      <c r="AH217" s="1155"/>
      <c r="AI217" s="1156"/>
      <c r="AJ217" s="1157"/>
      <c r="AK217" s="10"/>
    </row>
    <row r="218" spans="1:37" s="154" customFormat="1" ht="15" customHeight="1">
      <c r="A218" s="4"/>
      <c r="B218" s="375" t="s">
        <v>562</v>
      </c>
      <c r="C218" s="63"/>
      <c r="D218" s="63"/>
      <c r="E218" s="63"/>
      <c r="F218" s="376" t="s">
        <v>565</v>
      </c>
      <c r="G218" s="181"/>
      <c r="H218" s="1547" t="s">
        <v>48</v>
      </c>
      <c r="I218" s="1548"/>
      <c r="J218" s="1162"/>
      <c r="K218" s="1162"/>
      <c r="L218" s="1163"/>
      <c r="M218" s="1163"/>
      <c r="N218" s="1162"/>
      <c r="O218" s="1162"/>
      <c r="P218" s="1169"/>
      <c r="Q218" s="1170"/>
      <c r="R218" s="1503"/>
      <c r="S218" s="1504"/>
      <c r="T218" s="1500" t="s">
        <v>408</v>
      </c>
      <c r="U218" s="1500"/>
      <c r="V218" s="1500"/>
      <c r="W218" s="1158"/>
      <c r="X218" s="1159"/>
      <c r="Y218" s="1159"/>
      <c r="Z218" s="1160"/>
      <c r="AA218" s="1152"/>
      <c r="AB218" s="1153"/>
      <c r="AC218" s="1161"/>
      <c r="AD218" s="1158"/>
      <c r="AE218" s="1159"/>
      <c r="AF218" s="1159"/>
      <c r="AG218" s="1160"/>
      <c r="AH218" s="1152"/>
      <c r="AI218" s="1153"/>
      <c r="AJ218" s="1154"/>
      <c r="AK218" s="10"/>
    </row>
    <row r="219" spans="1:37" s="154" customFormat="1" ht="15" customHeight="1">
      <c r="A219" s="4"/>
      <c r="B219" s="372"/>
      <c r="C219" s="373"/>
      <c r="D219" s="373"/>
      <c r="E219" s="373"/>
      <c r="F219" s="374"/>
      <c r="G219" s="1533" t="s">
        <v>1910</v>
      </c>
      <c r="H219" s="1534"/>
      <c r="I219" s="1535"/>
      <c r="J219" s="1162"/>
      <c r="K219" s="1162"/>
      <c r="L219" s="1163"/>
      <c r="M219" s="1163"/>
      <c r="N219" s="1162"/>
      <c r="O219" s="1162"/>
      <c r="P219" s="1171"/>
      <c r="Q219" s="1172"/>
      <c r="R219" s="1505"/>
      <c r="S219" s="1506"/>
      <c r="T219" s="1500" t="s">
        <v>57</v>
      </c>
      <c r="U219" s="1500"/>
      <c r="V219" s="1500"/>
      <c r="W219" s="1158"/>
      <c r="X219" s="1159"/>
      <c r="Y219" s="1159"/>
      <c r="Z219" s="1160"/>
      <c r="AA219" s="1152"/>
      <c r="AB219" s="1153"/>
      <c r="AC219" s="1161"/>
      <c r="AD219" s="1158"/>
      <c r="AE219" s="1159"/>
      <c r="AF219" s="1159"/>
      <c r="AG219" s="1160"/>
      <c r="AH219" s="1152"/>
      <c r="AI219" s="1153"/>
      <c r="AJ219" s="1154"/>
      <c r="AK219" s="10"/>
    </row>
    <row r="220" spans="1:37" s="154" customFormat="1" ht="15" customHeight="1">
      <c r="A220" s="4"/>
      <c r="B220" s="367"/>
      <c r="C220" s="368"/>
      <c r="D220" s="368"/>
      <c r="E220" s="368"/>
      <c r="F220" s="369"/>
      <c r="G220" s="181"/>
      <c r="H220" s="1547" t="s">
        <v>48</v>
      </c>
      <c r="I220" s="1548"/>
      <c r="J220" s="1162"/>
      <c r="K220" s="1162"/>
      <c r="L220" s="1163">
        <f t="shared" ref="L220" si="8">SUM(J220:K222)</f>
        <v>0</v>
      </c>
      <c r="M220" s="1163"/>
      <c r="N220" s="1162"/>
      <c r="O220" s="1162"/>
      <c r="P220" s="1167"/>
      <c r="Q220" s="1168"/>
      <c r="R220" s="1501"/>
      <c r="S220" s="1502"/>
      <c r="T220" s="1507" t="s">
        <v>837</v>
      </c>
      <c r="U220" s="1509" t="s">
        <v>838</v>
      </c>
      <c r="V220" s="1510"/>
      <c r="W220" s="1158"/>
      <c r="X220" s="1159"/>
      <c r="Y220" s="1159"/>
      <c r="Z220" s="1160"/>
      <c r="AA220" s="1152"/>
      <c r="AB220" s="1153"/>
      <c r="AC220" s="1161"/>
      <c r="AD220" s="1158"/>
      <c r="AE220" s="1159"/>
      <c r="AF220" s="1159"/>
      <c r="AG220" s="1160"/>
      <c r="AH220" s="1152"/>
      <c r="AI220" s="1153"/>
      <c r="AJ220" s="1154"/>
      <c r="AK220" s="10"/>
    </row>
    <row r="221" spans="1:37" s="154" customFormat="1" ht="15" customHeight="1">
      <c r="A221" s="4"/>
      <c r="B221" s="370"/>
      <c r="C221" s="305"/>
      <c r="D221" s="305"/>
      <c r="E221" s="305"/>
      <c r="F221" s="371" t="s">
        <v>840</v>
      </c>
      <c r="G221" s="181"/>
      <c r="H221" s="1547" t="s">
        <v>48</v>
      </c>
      <c r="I221" s="1548"/>
      <c r="J221" s="1162"/>
      <c r="K221" s="1162"/>
      <c r="L221" s="1163"/>
      <c r="M221" s="1163"/>
      <c r="N221" s="1162"/>
      <c r="O221" s="1162"/>
      <c r="P221" s="1169"/>
      <c r="Q221" s="1170"/>
      <c r="R221" s="1503"/>
      <c r="S221" s="1504"/>
      <c r="T221" s="1508"/>
      <c r="U221" s="1511" t="s">
        <v>839</v>
      </c>
      <c r="V221" s="1512"/>
      <c r="W221" s="1425"/>
      <c r="X221" s="1426"/>
      <c r="Y221" s="1426"/>
      <c r="Z221" s="1427"/>
      <c r="AA221" s="1155"/>
      <c r="AB221" s="1156"/>
      <c r="AC221" s="1441"/>
      <c r="AD221" s="1425"/>
      <c r="AE221" s="1426"/>
      <c r="AF221" s="1426"/>
      <c r="AG221" s="1427"/>
      <c r="AH221" s="1155"/>
      <c r="AI221" s="1156"/>
      <c r="AJ221" s="1157"/>
      <c r="AK221" s="10"/>
    </row>
    <row r="222" spans="1:37" s="154" customFormat="1" ht="15" customHeight="1">
      <c r="A222" s="4"/>
      <c r="B222" s="375" t="s">
        <v>562</v>
      </c>
      <c r="C222" s="63"/>
      <c r="D222" s="63"/>
      <c r="E222" s="63"/>
      <c r="F222" s="376" t="s">
        <v>565</v>
      </c>
      <c r="G222" s="181"/>
      <c r="H222" s="1547" t="s">
        <v>48</v>
      </c>
      <c r="I222" s="1548"/>
      <c r="J222" s="1162"/>
      <c r="K222" s="1162"/>
      <c r="L222" s="1163"/>
      <c r="M222" s="1163"/>
      <c r="N222" s="1162"/>
      <c r="O222" s="1162"/>
      <c r="P222" s="1169"/>
      <c r="Q222" s="1170"/>
      <c r="R222" s="1503"/>
      <c r="S222" s="1504"/>
      <c r="T222" s="1500" t="s">
        <v>408</v>
      </c>
      <c r="U222" s="1500"/>
      <c r="V222" s="1500"/>
      <c r="W222" s="1158"/>
      <c r="X222" s="1159"/>
      <c r="Y222" s="1159"/>
      <c r="Z222" s="1160"/>
      <c r="AA222" s="1152"/>
      <c r="AB222" s="1153"/>
      <c r="AC222" s="1161"/>
      <c r="AD222" s="1158"/>
      <c r="AE222" s="1159"/>
      <c r="AF222" s="1159"/>
      <c r="AG222" s="1160"/>
      <c r="AH222" s="1152"/>
      <c r="AI222" s="1153"/>
      <c r="AJ222" s="1154"/>
      <c r="AK222" s="10"/>
    </row>
    <row r="223" spans="1:37" s="154" customFormat="1" ht="15" customHeight="1">
      <c r="A223" s="4"/>
      <c r="B223" s="372"/>
      <c r="C223" s="373"/>
      <c r="D223" s="373"/>
      <c r="E223" s="373"/>
      <c r="F223" s="374"/>
      <c r="G223" s="1533" t="s">
        <v>1910</v>
      </c>
      <c r="H223" s="1534"/>
      <c r="I223" s="1535"/>
      <c r="J223" s="1162"/>
      <c r="K223" s="1162"/>
      <c r="L223" s="1163"/>
      <c r="M223" s="1163"/>
      <c r="N223" s="1162"/>
      <c r="O223" s="1162"/>
      <c r="P223" s="1171"/>
      <c r="Q223" s="1172"/>
      <c r="R223" s="1505"/>
      <c r="S223" s="1506"/>
      <c r="T223" s="1500" t="s">
        <v>57</v>
      </c>
      <c r="U223" s="1500"/>
      <c r="V223" s="1500"/>
      <c r="W223" s="1158"/>
      <c r="X223" s="1159"/>
      <c r="Y223" s="1159"/>
      <c r="Z223" s="1160"/>
      <c r="AA223" s="1152"/>
      <c r="AB223" s="1153"/>
      <c r="AC223" s="1161"/>
      <c r="AD223" s="1158"/>
      <c r="AE223" s="1159"/>
      <c r="AF223" s="1159"/>
      <c r="AG223" s="1160"/>
      <c r="AH223" s="1152"/>
      <c r="AI223" s="1153"/>
      <c r="AJ223" s="1154"/>
      <c r="AK223" s="10"/>
    </row>
    <row r="224" spans="1:37" s="154" customFormat="1" ht="15" customHeight="1">
      <c r="A224" s="4"/>
      <c r="B224" s="367"/>
      <c r="C224" s="368"/>
      <c r="D224" s="368"/>
      <c r="E224" s="368"/>
      <c r="F224" s="369"/>
      <c r="G224" s="181"/>
      <c r="H224" s="1547" t="s">
        <v>48</v>
      </c>
      <c r="I224" s="1548"/>
      <c r="J224" s="1162"/>
      <c r="K224" s="1162"/>
      <c r="L224" s="1163">
        <f t="shared" ref="L224" si="9">SUM(J224:K226)</f>
        <v>0</v>
      </c>
      <c r="M224" s="1163"/>
      <c r="N224" s="1162"/>
      <c r="O224" s="1162"/>
      <c r="P224" s="1167"/>
      <c r="Q224" s="1168"/>
      <c r="R224" s="1501"/>
      <c r="S224" s="1502"/>
      <c r="T224" s="1507" t="s">
        <v>837</v>
      </c>
      <c r="U224" s="1509" t="s">
        <v>838</v>
      </c>
      <c r="V224" s="1510"/>
      <c r="W224" s="1158"/>
      <c r="X224" s="1159"/>
      <c r="Y224" s="1159"/>
      <c r="Z224" s="1160"/>
      <c r="AA224" s="1152"/>
      <c r="AB224" s="1153"/>
      <c r="AC224" s="1161"/>
      <c r="AD224" s="1158"/>
      <c r="AE224" s="1159"/>
      <c r="AF224" s="1159"/>
      <c r="AG224" s="1160"/>
      <c r="AH224" s="1152"/>
      <c r="AI224" s="1153"/>
      <c r="AJ224" s="1154"/>
      <c r="AK224" s="10"/>
    </row>
    <row r="225" spans="1:37" s="154" customFormat="1" ht="15" customHeight="1">
      <c r="A225" s="4"/>
      <c r="B225" s="370"/>
      <c r="C225" s="305"/>
      <c r="D225" s="305"/>
      <c r="E225" s="305"/>
      <c r="F225" s="371" t="s">
        <v>840</v>
      </c>
      <c r="G225" s="181"/>
      <c r="H225" s="1547" t="s">
        <v>48</v>
      </c>
      <c r="I225" s="1548"/>
      <c r="J225" s="1162"/>
      <c r="K225" s="1162"/>
      <c r="L225" s="1163"/>
      <c r="M225" s="1163"/>
      <c r="N225" s="1162"/>
      <c r="O225" s="1162"/>
      <c r="P225" s="1169"/>
      <c r="Q225" s="1170"/>
      <c r="R225" s="1503"/>
      <c r="S225" s="1504"/>
      <c r="T225" s="1508"/>
      <c r="U225" s="1511" t="s">
        <v>839</v>
      </c>
      <c r="V225" s="1512"/>
      <c r="W225" s="1425"/>
      <c r="X225" s="1426"/>
      <c r="Y225" s="1426"/>
      <c r="Z225" s="1427"/>
      <c r="AA225" s="1155"/>
      <c r="AB225" s="1156"/>
      <c r="AC225" s="1441"/>
      <c r="AD225" s="1425"/>
      <c r="AE225" s="1426"/>
      <c r="AF225" s="1426"/>
      <c r="AG225" s="1427"/>
      <c r="AH225" s="1155"/>
      <c r="AI225" s="1156"/>
      <c r="AJ225" s="1157"/>
      <c r="AK225" s="10"/>
    </row>
    <row r="226" spans="1:37" s="154" customFormat="1" ht="15" customHeight="1">
      <c r="A226" s="4"/>
      <c r="B226" s="375" t="s">
        <v>562</v>
      </c>
      <c r="C226" s="816"/>
      <c r="D226" s="816"/>
      <c r="E226" s="816"/>
      <c r="F226" s="817" t="s">
        <v>565</v>
      </c>
      <c r="G226" s="181"/>
      <c r="H226" s="1547" t="s">
        <v>48</v>
      </c>
      <c r="I226" s="1548"/>
      <c r="J226" s="1162"/>
      <c r="K226" s="1162"/>
      <c r="L226" s="1163"/>
      <c r="M226" s="1163"/>
      <c r="N226" s="1162"/>
      <c r="O226" s="1162"/>
      <c r="P226" s="1169"/>
      <c r="Q226" s="1170"/>
      <c r="R226" s="1503"/>
      <c r="S226" s="1504"/>
      <c r="T226" s="1500" t="s">
        <v>408</v>
      </c>
      <c r="U226" s="1500"/>
      <c r="V226" s="1500"/>
      <c r="W226" s="1158"/>
      <c r="X226" s="1159"/>
      <c r="Y226" s="1159"/>
      <c r="Z226" s="1160"/>
      <c r="AA226" s="1152"/>
      <c r="AB226" s="1153"/>
      <c r="AC226" s="1161"/>
      <c r="AD226" s="1158"/>
      <c r="AE226" s="1159"/>
      <c r="AF226" s="1159"/>
      <c r="AG226" s="1160"/>
      <c r="AH226" s="1152"/>
      <c r="AI226" s="1153"/>
      <c r="AJ226" s="1154"/>
      <c r="AK226" s="10"/>
    </row>
    <row r="227" spans="1:37" s="154" customFormat="1" ht="15" customHeight="1" thickBot="1">
      <c r="A227" s="4"/>
      <c r="B227" s="901"/>
      <c r="C227" s="902"/>
      <c r="D227" s="902"/>
      <c r="E227" s="902"/>
      <c r="F227" s="903"/>
      <c r="G227" s="1593" t="s">
        <v>1910</v>
      </c>
      <c r="H227" s="1594"/>
      <c r="I227" s="1595"/>
      <c r="J227" s="1601"/>
      <c r="K227" s="1601"/>
      <c r="L227" s="1164"/>
      <c r="M227" s="1164"/>
      <c r="N227" s="1601"/>
      <c r="O227" s="1601"/>
      <c r="P227" s="1961"/>
      <c r="Q227" s="1962"/>
      <c r="R227" s="1596"/>
      <c r="S227" s="1597"/>
      <c r="T227" s="1967" t="s">
        <v>57</v>
      </c>
      <c r="U227" s="1967"/>
      <c r="V227" s="1967"/>
      <c r="W227" s="1137"/>
      <c r="X227" s="1138"/>
      <c r="Y227" s="1138"/>
      <c r="Z227" s="1139"/>
      <c r="AA227" s="1474"/>
      <c r="AB227" s="1475"/>
      <c r="AC227" s="1476"/>
      <c r="AD227" s="1137"/>
      <c r="AE227" s="1138"/>
      <c r="AF227" s="1138"/>
      <c r="AG227" s="1139"/>
      <c r="AH227" s="1474"/>
      <c r="AI227" s="1475"/>
      <c r="AJ227" s="1489"/>
      <c r="AK227" s="10"/>
    </row>
    <row r="228" spans="1:37" s="156" customFormat="1" ht="14.1" customHeight="1">
      <c r="A228" s="35"/>
      <c r="B228" s="48" t="s">
        <v>549</v>
      </c>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row>
    <row r="229" spans="1:37" s="156" customFormat="1" ht="14.1" customHeight="1">
      <c r="A229" s="35"/>
      <c r="B229" s="795" t="s">
        <v>759</v>
      </c>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row>
    <row r="230" spans="1:37" s="156" customFormat="1" ht="14.1" customHeight="1">
      <c r="A230" s="35"/>
      <c r="B230" s="795" t="s">
        <v>717</v>
      </c>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row>
    <row r="231" spans="1:37" s="156" customFormat="1" ht="14.1" customHeight="1">
      <c r="A231" s="35"/>
      <c r="B231" s="795" t="s">
        <v>719</v>
      </c>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row>
    <row r="232" spans="1:37" s="153" customFormat="1" ht="14.1" customHeight="1">
      <c r="A232" s="35"/>
      <c r="B232" s="795" t="s">
        <v>718</v>
      </c>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row>
    <row r="233" spans="1:37" s="153" customFormat="1" ht="14.1" customHeight="1">
      <c r="A233" s="35"/>
      <c r="B233" s="795" t="s">
        <v>662</v>
      </c>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row>
    <row r="234" spans="1:37" s="153" customFormat="1" ht="6.6" customHeight="1">
      <c r="A234" s="35"/>
      <c r="B234" s="55" t="s">
        <v>139</v>
      </c>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row>
    <row r="235" spans="1:37" s="469" customFormat="1" ht="11.25" customHeight="1">
      <c r="A235" s="467"/>
      <c r="B235" s="446" t="s">
        <v>948</v>
      </c>
      <c r="C235" s="467"/>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7"/>
      <c r="AD235" s="467"/>
      <c r="AE235" s="467"/>
      <c r="AF235" s="467"/>
      <c r="AG235" s="467"/>
      <c r="AH235" s="467"/>
      <c r="AI235" s="467"/>
      <c r="AJ235" s="467"/>
      <c r="AK235" s="467"/>
    </row>
    <row r="236" spans="1:37" s="481" customFormat="1" ht="21" customHeight="1">
      <c r="A236" s="467"/>
      <c r="B236" s="480"/>
      <c r="C236" s="1044" t="s">
        <v>2024</v>
      </c>
      <c r="D236" s="1150" t="s">
        <v>1914</v>
      </c>
      <c r="E236" s="1150"/>
      <c r="F236" s="1150"/>
      <c r="G236" s="1150"/>
      <c r="H236" s="1150"/>
      <c r="I236" s="1150"/>
      <c r="J236" s="1150"/>
      <c r="K236" s="1150"/>
      <c r="L236" s="1150"/>
      <c r="M236" s="1150"/>
      <c r="N236" s="1150"/>
      <c r="O236" s="1150"/>
      <c r="P236" s="1150"/>
      <c r="Q236" s="1150"/>
      <c r="R236" s="1150"/>
      <c r="S236" s="1150"/>
      <c r="T236" s="1150"/>
      <c r="U236" s="1150"/>
      <c r="V236" s="1150"/>
      <c r="W236" s="1150"/>
      <c r="X236" s="1150"/>
      <c r="Y236" s="1150"/>
      <c r="Z236" s="1150"/>
      <c r="AA236" s="1150"/>
      <c r="AB236" s="1150"/>
      <c r="AC236" s="1150"/>
      <c r="AD236" s="908" t="s">
        <v>924</v>
      </c>
      <c r="AE236" s="1151" t="s">
        <v>478</v>
      </c>
      <c r="AF236" s="1151"/>
      <c r="AG236" s="1151"/>
      <c r="AH236" s="1151"/>
      <c r="AI236" s="1151"/>
      <c r="AJ236" s="908" t="s">
        <v>925</v>
      </c>
    </row>
    <row r="237" spans="1:37" s="153" customFormat="1" ht="6.6" customHeight="1">
      <c r="A237" s="35"/>
      <c r="B237" s="55" t="s">
        <v>660</v>
      </c>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row>
    <row r="238" spans="1:37" s="3" customFormat="1" ht="17.25" customHeight="1">
      <c r="A238" s="3" t="s">
        <v>418</v>
      </c>
    </row>
    <row r="239" spans="1:37" s="4" customFormat="1" ht="14.25" customHeight="1">
      <c r="A239" s="3"/>
      <c r="B239" s="3" t="s">
        <v>19</v>
      </c>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21" t="s">
        <v>228</v>
      </c>
      <c r="AK239" s="21"/>
    </row>
    <row r="240" spans="1:37" s="4" customFormat="1" ht="12.75" customHeight="1" thickBot="1">
      <c r="B240" s="1347" t="s">
        <v>409</v>
      </c>
      <c r="C240" s="1513"/>
      <c r="D240" s="1513"/>
      <c r="E240" s="1513"/>
      <c r="F240" s="1513"/>
      <c r="G240" s="1513"/>
      <c r="H240" s="1513"/>
      <c r="I240" s="1513"/>
      <c r="J240" s="1513"/>
      <c r="K240" s="1348"/>
      <c r="L240" s="1347" t="s">
        <v>292</v>
      </c>
      <c r="M240" s="1513"/>
      <c r="N240" s="1513"/>
      <c r="O240" s="1348"/>
      <c r="P240" s="1347" t="s">
        <v>38</v>
      </c>
      <c r="Q240" s="1513"/>
      <c r="R240" s="1513"/>
      <c r="S240" s="1348"/>
      <c r="T240" s="1347" t="s">
        <v>443</v>
      </c>
      <c r="U240" s="1513"/>
      <c r="V240" s="1513"/>
      <c r="W240" s="1513"/>
      <c r="X240" s="1976" t="s">
        <v>629</v>
      </c>
      <c r="Y240" s="1977"/>
      <c r="Z240" s="1977"/>
      <c r="AA240" s="1977"/>
      <c r="AB240" s="1977"/>
      <c r="AC240" s="1977"/>
      <c r="AD240" s="1977"/>
      <c r="AE240" s="1977"/>
      <c r="AF240" s="1977"/>
      <c r="AG240" s="1977"/>
      <c r="AH240" s="1977"/>
      <c r="AI240" s="1977"/>
      <c r="AJ240" s="1978"/>
      <c r="AK240" s="214"/>
    </row>
    <row r="241" spans="2:37" s="4" customFormat="1" ht="16.05" customHeight="1" thickTop="1">
      <c r="B241" s="1122" t="s">
        <v>787</v>
      </c>
      <c r="C241" s="1123"/>
      <c r="D241" s="1124"/>
      <c r="E241" s="1134" t="s">
        <v>411</v>
      </c>
      <c r="F241" s="1135"/>
      <c r="G241" s="1135"/>
      <c r="H241" s="1135"/>
      <c r="I241" s="1135"/>
      <c r="J241" s="1135"/>
      <c r="K241" s="1136"/>
      <c r="L241" s="1106"/>
      <c r="M241" s="1107"/>
      <c r="N241" s="1107"/>
      <c r="O241" s="236" t="s">
        <v>441</v>
      </c>
      <c r="P241" s="1108"/>
      <c r="Q241" s="1109"/>
      <c r="R241" s="1109"/>
      <c r="S241" s="1110"/>
      <c r="T241" s="1108"/>
      <c r="U241" s="1109"/>
      <c r="V241" s="1109"/>
      <c r="W241" s="1114"/>
      <c r="X241" s="355" t="s">
        <v>655</v>
      </c>
      <c r="Y241" s="356"/>
      <c r="Z241" s="356"/>
      <c r="AA241" s="356"/>
      <c r="AB241" s="356"/>
      <c r="AC241" s="356"/>
      <c r="AD241" s="356"/>
      <c r="AE241" s="356"/>
      <c r="AF241" s="356"/>
      <c r="AG241" s="356"/>
      <c r="AH241" s="357"/>
      <c r="AI241" s="1116"/>
      <c r="AJ241" s="1117"/>
      <c r="AK241" s="31"/>
    </row>
    <row r="242" spans="2:37" s="4" customFormat="1" ht="16.05" customHeight="1" thickBot="1">
      <c r="B242" s="1125"/>
      <c r="C242" s="1126"/>
      <c r="D242" s="1127"/>
      <c r="E242" s="1137" t="s">
        <v>39</v>
      </c>
      <c r="F242" s="1138"/>
      <c r="G242" s="1138"/>
      <c r="H242" s="1138"/>
      <c r="I242" s="1138"/>
      <c r="J242" s="1138"/>
      <c r="K242" s="1139"/>
      <c r="L242" s="1120"/>
      <c r="M242" s="1121"/>
      <c r="N242" s="1121"/>
      <c r="O242" s="240" t="s">
        <v>441</v>
      </c>
      <c r="P242" s="1111"/>
      <c r="Q242" s="1112"/>
      <c r="R242" s="1112"/>
      <c r="S242" s="1113"/>
      <c r="T242" s="1111"/>
      <c r="U242" s="1112"/>
      <c r="V242" s="1112"/>
      <c r="W242" s="1115"/>
      <c r="X242" s="358"/>
      <c r="Y242" s="359"/>
      <c r="Z242" s="359"/>
      <c r="AA242" s="359"/>
      <c r="AB242" s="359"/>
      <c r="AC242" s="359"/>
      <c r="AD242" s="359"/>
      <c r="AE242" s="359"/>
      <c r="AF242" s="359"/>
      <c r="AG242" s="359"/>
      <c r="AH242" s="360"/>
      <c r="AI242" s="1118"/>
      <c r="AJ242" s="1119"/>
      <c r="AK242" s="31"/>
    </row>
    <row r="243" spans="2:37" s="4" customFormat="1" ht="16.05" customHeight="1" thickTop="1">
      <c r="B243" s="1128" t="s">
        <v>2011</v>
      </c>
      <c r="C243" s="1129"/>
      <c r="D243" s="1130"/>
      <c r="E243" s="1134" t="s">
        <v>411</v>
      </c>
      <c r="F243" s="1135"/>
      <c r="G243" s="1135"/>
      <c r="H243" s="1135"/>
      <c r="I243" s="1135"/>
      <c r="J243" s="1135"/>
      <c r="K243" s="1136"/>
      <c r="L243" s="1106"/>
      <c r="M243" s="1107"/>
      <c r="N243" s="1107"/>
      <c r="O243" s="996" t="s">
        <v>441</v>
      </c>
      <c r="P243" s="1108"/>
      <c r="Q243" s="1109"/>
      <c r="R243" s="1109"/>
      <c r="S243" s="1110"/>
      <c r="T243" s="1108"/>
      <c r="U243" s="1109"/>
      <c r="V243" s="1109"/>
      <c r="W243" s="1114"/>
      <c r="X243" s="355" t="s">
        <v>654</v>
      </c>
      <c r="Y243" s="356"/>
      <c r="Z243" s="356"/>
      <c r="AA243" s="356"/>
      <c r="AB243" s="356"/>
      <c r="AC243" s="356"/>
      <c r="AD243" s="356"/>
      <c r="AE243" s="356"/>
      <c r="AF243" s="356"/>
      <c r="AG243" s="356"/>
      <c r="AH243" s="357"/>
      <c r="AI243" s="1116"/>
      <c r="AJ243" s="1117"/>
      <c r="AK243" s="994"/>
    </row>
    <row r="244" spans="2:37" s="4" customFormat="1" ht="16.05" customHeight="1" thickBot="1">
      <c r="B244" s="1131"/>
      <c r="C244" s="1132"/>
      <c r="D244" s="1133"/>
      <c r="E244" s="1137" t="s">
        <v>39</v>
      </c>
      <c r="F244" s="1138"/>
      <c r="G244" s="1138"/>
      <c r="H244" s="1138"/>
      <c r="I244" s="1138"/>
      <c r="J244" s="1138"/>
      <c r="K244" s="1139"/>
      <c r="L244" s="1120"/>
      <c r="M244" s="1121"/>
      <c r="N244" s="1121"/>
      <c r="O244" s="995" t="s">
        <v>441</v>
      </c>
      <c r="P244" s="1111"/>
      <c r="Q244" s="1112"/>
      <c r="R244" s="1112"/>
      <c r="S244" s="1113"/>
      <c r="T244" s="1111"/>
      <c r="U244" s="1112"/>
      <c r="V244" s="1112"/>
      <c r="W244" s="1115"/>
      <c r="X244" s="358"/>
      <c r="Y244" s="359"/>
      <c r="Z244" s="359"/>
      <c r="AA244" s="359"/>
      <c r="AB244" s="359"/>
      <c r="AC244" s="359"/>
      <c r="AD244" s="359"/>
      <c r="AE244" s="359"/>
      <c r="AF244" s="359"/>
      <c r="AG244" s="359"/>
      <c r="AH244" s="360"/>
      <c r="AI244" s="1118"/>
      <c r="AJ244" s="1119"/>
      <c r="AK244" s="994"/>
    </row>
    <row r="245" spans="2:37" s="4" customFormat="1" ht="16.05" customHeight="1" thickTop="1">
      <c r="B245" s="1591" t="s">
        <v>706</v>
      </c>
      <c r="C245" s="241" t="s">
        <v>101</v>
      </c>
      <c r="D245" s="242"/>
      <c r="E245" s="242"/>
      <c r="F245" s="242"/>
      <c r="G245" s="242"/>
      <c r="H245" s="242"/>
      <c r="I245" s="242"/>
      <c r="J245" s="242"/>
      <c r="K245" s="243"/>
      <c r="L245" s="1106"/>
      <c r="M245" s="1107"/>
      <c r="N245" s="1107"/>
      <c r="O245" s="236" t="s">
        <v>441</v>
      </c>
      <c r="P245" s="1973">
        <f>+L245*160</f>
        <v>0</v>
      </c>
      <c r="Q245" s="1974"/>
      <c r="R245" s="1974"/>
      <c r="S245" s="1975"/>
      <c r="T245" s="1108"/>
      <c r="U245" s="1109"/>
      <c r="V245" s="1109"/>
      <c r="W245" s="1114"/>
      <c r="X245" s="1431" t="s">
        <v>829</v>
      </c>
      <c r="Y245" s="1432"/>
      <c r="Z245" s="1432"/>
      <c r="AA245" s="1432"/>
      <c r="AB245" s="1432"/>
      <c r="AC245" s="1432"/>
      <c r="AD245" s="1432"/>
      <c r="AE245" s="1432"/>
      <c r="AF245" s="298" t="s">
        <v>184</v>
      </c>
      <c r="AG245" s="1326"/>
      <c r="AH245" s="1327"/>
      <c r="AI245" s="1327"/>
      <c r="AJ245" s="401" t="s">
        <v>441</v>
      </c>
      <c r="AK245" s="31"/>
    </row>
    <row r="246" spans="2:37" s="4" customFormat="1" ht="16.05" customHeight="1">
      <c r="B246" s="1592"/>
      <c r="C246" s="1582" t="s">
        <v>468</v>
      </c>
      <c r="D246" s="1582" t="s">
        <v>408</v>
      </c>
      <c r="E246" s="23" t="s">
        <v>40</v>
      </c>
      <c r="F246" s="31"/>
      <c r="G246" s="14" t="s">
        <v>41</v>
      </c>
      <c r="H246" s="14"/>
      <c r="I246" s="14"/>
      <c r="J246" s="31"/>
      <c r="K246" s="32" t="s">
        <v>253</v>
      </c>
      <c r="L246" s="1480"/>
      <c r="M246" s="1481"/>
      <c r="N246" s="1481"/>
      <c r="O246" s="6" t="s">
        <v>441</v>
      </c>
      <c r="P246" s="1770">
        <f>+F246*J246*L246</f>
        <v>0</v>
      </c>
      <c r="Q246" s="1771"/>
      <c r="R246" s="1771"/>
      <c r="S246" s="1772"/>
      <c r="T246" s="1455"/>
      <c r="U246" s="1456"/>
      <c r="V246" s="1456"/>
      <c r="W246" s="1457"/>
      <c r="X246" s="1433" t="s">
        <v>780</v>
      </c>
      <c r="Y246" s="1434"/>
      <c r="Z246" s="1434"/>
      <c r="AA246" s="1434"/>
      <c r="AB246" s="1434"/>
      <c r="AC246" s="1434"/>
      <c r="AD246" s="1434"/>
      <c r="AE246" s="1434"/>
      <c r="AF246" s="298" t="s">
        <v>185</v>
      </c>
      <c r="AG246" s="1158"/>
      <c r="AH246" s="1159"/>
      <c r="AI246" s="1159"/>
      <c r="AJ246" s="402" t="s">
        <v>632</v>
      </c>
      <c r="AK246" s="31"/>
    </row>
    <row r="247" spans="2:37" s="4" customFormat="1" ht="16.05" customHeight="1">
      <c r="B247" s="1592"/>
      <c r="C247" s="1583"/>
      <c r="D247" s="1583"/>
      <c r="E247" s="46" t="s">
        <v>40</v>
      </c>
      <c r="F247" s="5"/>
      <c r="G247" s="13" t="s">
        <v>41</v>
      </c>
      <c r="H247" s="13"/>
      <c r="I247" s="13"/>
      <c r="J247" s="5"/>
      <c r="K247" s="6" t="s">
        <v>253</v>
      </c>
      <c r="L247" s="1480"/>
      <c r="M247" s="1481"/>
      <c r="N247" s="1481"/>
      <c r="O247" s="6" t="s">
        <v>441</v>
      </c>
      <c r="P247" s="1770">
        <f t="shared" ref="P247:P258" si="10">+F247*J247*L247</f>
        <v>0</v>
      </c>
      <c r="Q247" s="1771"/>
      <c r="R247" s="1771"/>
      <c r="S247" s="1772"/>
      <c r="T247" s="1452"/>
      <c r="U247" s="1453"/>
      <c r="V247" s="1453"/>
      <c r="W247" s="1454"/>
      <c r="X247" s="1499" t="s">
        <v>474</v>
      </c>
      <c r="Y247" s="1419"/>
      <c r="Z247" s="1419"/>
      <c r="AA247" s="1419"/>
      <c r="AB247" s="1419"/>
      <c r="AC247" s="1419"/>
      <c r="AD247" s="1419"/>
      <c r="AE247" s="1418" t="s">
        <v>613</v>
      </c>
      <c r="AF247" s="1419"/>
      <c r="AG247" s="1420"/>
      <c r="AH247" s="1158" t="s">
        <v>614</v>
      </c>
      <c r="AI247" s="1159"/>
      <c r="AJ247" s="1951"/>
      <c r="AK247" s="1602"/>
    </row>
    <row r="248" spans="2:37" s="4" customFormat="1" ht="16.05" customHeight="1">
      <c r="B248" s="1592"/>
      <c r="C248" s="1583"/>
      <c r="D248" s="1583"/>
      <c r="E248" s="46" t="s">
        <v>43</v>
      </c>
      <c r="F248" s="5"/>
      <c r="G248" s="13" t="s">
        <v>44</v>
      </c>
      <c r="H248" s="13"/>
      <c r="I248" s="13"/>
      <c r="J248" s="5"/>
      <c r="K248" s="6" t="s">
        <v>252</v>
      </c>
      <c r="L248" s="1480"/>
      <c r="M248" s="1481"/>
      <c r="N248" s="1481"/>
      <c r="O248" s="6" t="s">
        <v>441</v>
      </c>
      <c r="P248" s="1588">
        <f t="shared" si="10"/>
        <v>0</v>
      </c>
      <c r="Q248" s="1589"/>
      <c r="R248" s="1589"/>
      <c r="S248" s="1590"/>
      <c r="T248" s="1452"/>
      <c r="U248" s="1453"/>
      <c r="V248" s="1453"/>
      <c r="W248" s="1454"/>
      <c r="X248" s="1438" t="s">
        <v>42</v>
      </c>
      <c r="Y248" s="1439"/>
      <c r="Z248" s="1439"/>
      <c r="AA248" s="1440"/>
      <c r="AB248" s="1480"/>
      <c r="AC248" s="1481"/>
      <c r="AD248" s="13" t="s">
        <v>441</v>
      </c>
      <c r="AE248" s="1603">
        <f>TRUNC(AB248/3,1)</f>
        <v>0</v>
      </c>
      <c r="AF248" s="1604"/>
      <c r="AG248" s="1987" t="s">
        <v>615</v>
      </c>
      <c r="AH248" s="1471"/>
      <c r="AI248" s="1472"/>
      <c r="AJ248" s="1473"/>
      <c r="AK248" s="1602"/>
    </row>
    <row r="249" spans="2:37" s="4" customFormat="1" ht="16.05" customHeight="1">
      <c r="B249" s="1592"/>
      <c r="C249" s="1583"/>
      <c r="D249" s="1583"/>
      <c r="E249" s="46" t="s">
        <v>43</v>
      </c>
      <c r="F249" s="5"/>
      <c r="G249" s="13" t="s">
        <v>44</v>
      </c>
      <c r="H249" s="13"/>
      <c r="I249" s="13"/>
      <c r="J249" s="5"/>
      <c r="K249" s="6" t="s">
        <v>252</v>
      </c>
      <c r="L249" s="1480"/>
      <c r="M249" s="1481"/>
      <c r="N249" s="1481"/>
      <c r="O249" s="6" t="s">
        <v>441</v>
      </c>
      <c r="P249" s="1588">
        <f t="shared" si="10"/>
        <v>0</v>
      </c>
      <c r="Q249" s="1589"/>
      <c r="R249" s="1589"/>
      <c r="S249" s="1590"/>
      <c r="T249" s="1452"/>
      <c r="U249" s="1453"/>
      <c r="V249" s="1453"/>
      <c r="W249" s="1454"/>
      <c r="X249" s="1438" t="s">
        <v>877</v>
      </c>
      <c r="Y249" s="1439"/>
      <c r="Z249" s="1439"/>
      <c r="AA249" s="1440"/>
      <c r="AB249" s="1480"/>
      <c r="AC249" s="1481"/>
      <c r="AD249" s="13" t="s">
        <v>441</v>
      </c>
      <c r="AE249" s="1603">
        <f>TRUNC(AB249/6,1)</f>
        <v>0</v>
      </c>
      <c r="AF249" s="1604"/>
      <c r="AG249" s="1988"/>
      <c r="AH249" s="1471"/>
      <c r="AI249" s="1472"/>
      <c r="AJ249" s="1473"/>
      <c r="AK249" s="1602"/>
    </row>
    <row r="250" spans="2:37" s="4" customFormat="1" ht="16.05" customHeight="1">
      <c r="B250" s="1592"/>
      <c r="C250" s="1583"/>
      <c r="D250" s="1583"/>
      <c r="E250" s="46" t="s">
        <v>43</v>
      </c>
      <c r="F250" s="5"/>
      <c r="G250" s="13" t="s">
        <v>44</v>
      </c>
      <c r="H250" s="13"/>
      <c r="I250" s="13"/>
      <c r="J250" s="5"/>
      <c r="K250" s="6" t="s">
        <v>252</v>
      </c>
      <c r="L250" s="1480"/>
      <c r="M250" s="1481"/>
      <c r="N250" s="1481"/>
      <c r="O250" s="6" t="s">
        <v>441</v>
      </c>
      <c r="P250" s="1588">
        <f t="shared" si="10"/>
        <v>0</v>
      </c>
      <c r="Q250" s="1589"/>
      <c r="R250" s="1589"/>
      <c r="S250" s="1590"/>
      <c r="T250" s="1452"/>
      <c r="U250" s="1453"/>
      <c r="V250" s="1453"/>
      <c r="W250" s="1454"/>
      <c r="X250" s="1438" t="s">
        <v>878</v>
      </c>
      <c r="Y250" s="1439"/>
      <c r="Z250" s="1439"/>
      <c r="AA250" s="1440"/>
      <c r="AB250" s="1480"/>
      <c r="AC250" s="1481"/>
      <c r="AD250" s="13" t="s">
        <v>441</v>
      </c>
      <c r="AE250" s="1603">
        <f>TRUNC(AB250/6,1)</f>
        <v>0</v>
      </c>
      <c r="AF250" s="1604"/>
      <c r="AG250" s="1988"/>
      <c r="AH250" s="1471"/>
      <c r="AI250" s="1472"/>
      <c r="AJ250" s="1473"/>
      <c r="AK250" s="1602"/>
    </row>
    <row r="251" spans="2:37" s="4" customFormat="1" ht="16.05" customHeight="1">
      <c r="B251" s="1592"/>
      <c r="C251" s="1583"/>
      <c r="D251" s="1584"/>
      <c r="E251" s="24" t="s">
        <v>43</v>
      </c>
      <c r="F251" s="11"/>
      <c r="G251" s="25" t="s">
        <v>44</v>
      </c>
      <c r="H251" s="25"/>
      <c r="I251" s="25"/>
      <c r="J251" s="11"/>
      <c r="K251" s="19" t="s">
        <v>252</v>
      </c>
      <c r="L251" s="1480"/>
      <c r="M251" s="1481"/>
      <c r="N251" s="1481"/>
      <c r="O251" s="6" t="s">
        <v>441</v>
      </c>
      <c r="P251" s="1585">
        <f t="shared" si="10"/>
        <v>0</v>
      </c>
      <c r="Q251" s="1586"/>
      <c r="R251" s="1586"/>
      <c r="S251" s="1587"/>
      <c r="T251" s="1452"/>
      <c r="U251" s="1453"/>
      <c r="V251" s="1453"/>
      <c r="W251" s="1454"/>
      <c r="X251" s="1438" t="s">
        <v>45</v>
      </c>
      <c r="Y251" s="1439"/>
      <c r="Z251" s="1439"/>
      <c r="AA251" s="1440"/>
      <c r="AB251" s="1497"/>
      <c r="AC251" s="1498"/>
      <c r="AD251" s="18" t="s">
        <v>441</v>
      </c>
      <c r="AE251" s="1603">
        <f>TRUNC(AB251/20,1)</f>
        <v>0</v>
      </c>
      <c r="AF251" s="1604"/>
      <c r="AG251" s="1988"/>
      <c r="AH251" s="1605"/>
      <c r="AI251" s="1606"/>
      <c r="AJ251" s="1607"/>
      <c r="AK251" s="1602"/>
    </row>
    <row r="252" spans="2:37" s="4" customFormat="1" ht="16.05" customHeight="1">
      <c r="B252" s="1592"/>
      <c r="C252" s="1583"/>
      <c r="D252" s="1582" t="s">
        <v>57</v>
      </c>
      <c r="E252" s="23" t="s">
        <v>43</v>
      </c>
      <c r="F252" s="31"/>
      <c r="G252" s="14" t="s">
        <v>44</v>
      </c>
      <c r="H252" s="14"/>
      <c r="I252" s="14"/>
      <c r="J252" s="31"/>
      <c r="K252" s="32" t="s">
        <v>252</v>
      </c>
      <c r="L252" s="1480"/>
      <c r="M252" s="1481"/>
      <c r="N252" s="1481"/>
      <c r="O252" s="6" t="s">
        <v>441</v>
      </c>
      <c r="P252" s="1770">
        <f t="shared" si="10"/>
        <v>0</v>
      </c>
      <c r="Q252" s="1771"/>
      <c r="R252" s="1771"/>
      <c r="S252" s="1772"/>
      <c r="T252" s="1452"/>
      <c r="U252" s="1453"/>
      <c r="V252" s="1453"/>
      <c r="W252" s="1454"/>
      <c r="X252" s="1435" t="s">
        <v>876</v>
      </c>
      <c r="Y252" s="1436"/>
      <c r="Z252" s="1436"/>
      <c r="AA252" s="1437"/>
      <c r="AB252" s="1497"/>
      <c r="AC252" s="1498"/>
      <c r="AD252" s="18" t="s">
        <v>441</v>
      </c>
      <c r="AE252" s="1490">
        <f>TRUNC(AB252/30,1)</f>
        <v>0</v>
      </c>
      <c r="AF252" s="1491"/>
      <c r="AG252" s="1988"/>
      <c r="AH252" s="1605"/>
      <c r="AI252" s="1606"/>
      <c r="AJ252" s="1607"/>
      <c r="AK252" s="226"/>
    </row>
    <row r="253" spans="2:37" s="4" customFormat="1" ht="16.05" customHeight="1">
      <c r="B253" s="1592"/>
      <c r="C253" s="1583"/>
      <c r="D253" s="1583"/>
      <c r="E253" s="46" t="s">
        <v>43</v>
      </c>
      <c r="F253" s="5"/>
      <c r="G253" s="13" t="s">
        <v>44</v>
      </c>
      <c r="H253" s="13"/>
      <c r="I253" s="13"/>
      <c r="J253" s="5"/>
      <c r="K253" s="6" t="s">
        <v>252</v>
      </c>
      <c r="L253" s="1480"/>
      <c r="M253" s="1481"/>
      <c r="N253" s="1481"/>
      <c r="O253" s="6" t="s">
        <v>441</v>
      </c>
      <c r="P253" s="1588">
        <f t="shared" si="10"/>
        <v>0</v>
      </c>
      <c r="Q253" s="1589"/>
      <c r="R253" s="1589"/>
      <c r="S253" s="1590"/>
      <c r="T253" s="1452"/>
      <c r="U253" s="1453"/>
      <c r="V253" s="1453"/>
      <c r="W253" s="1454"/>
      <c r="X253" s="1435" t="s">
        <v>879</v>
      </c>
      <c r="Y253" s="1436"/>
      <c r="Z253" s="1436"/>
      <c r="AA253" s="1437"/>
      <c r="AB253" s="1497"/>
      <c r="AC253" s="1498"/>
      <c r="AD253" s="18" t="s">
        <v>441</v>
      </c>
      <c r="AE253" s="1490">
        <f>TRUNC(AB253/30,1)</f>
        <v>0</v>
      </c>
      <c r="AF253" s="1491"/>
      <c r="AG253" s="1989"/>
      <c r="AH253" s="1605"/>
      <c r="AI253" s="1606"/>
      <c r="AJ253" s="1607"/>
      <c r="AK253" s="31"/>
    </row>
    <row r="254" spans="2:37" s="4" customFormat="1" ht="16.05" customHeight="1">
      <c r="B254" s="1592"/>
      <c r="C254" s="1583"/>
      <c r="D254" s="1583"/>
      <c r="E254" s="46" t="s">
        <v>43</v>
      </c>
      <c r="F254" s="5"/>
      <c r="G254" s="13" t="s">
        <v>44</v>
      </c>
      <c r="H254" s="13"/>
      <c r="I254" s="13"/>
      <c r="J254" s="5"/>
      <c r="K254" s="6" t="s">
        <v>252</v>
      </c>
      <c r="L254" s="1480"/>
      <c r="M254" s="1481"/>
      <c r="N254" s="1481"/>
      <c r="O254" s="6" t="s">
        <v>441</v>
      </c>
      <c r="P254" s="1588">
        <f t="shared" si="10"/>
        <v>0</v>
      </c>
      <c r="Q254" s="1589"/>
      <c r="R254" s="1589"/>
      <c r="S254" s="1590"/>
      <c r="T254" s="1452"/>
      <c r="U254" s="1453"/>
      <c r="V254" s="1453"/>
      <c r="W254" s="1454"/>
      <c r="X254" s="1827" t="s">
        <v>46</v>
      </c>
      <c r="Y254" s="1469"/>
      <c r="Z254" s="1469"/>
      <c r="AA254" s="1469"/>
      <c r="AB254" s="1469"/>
      <c r="AC254" s="1469"/>
      <c r="AD254" s="245" t="s">
        <v>186</v>
      </c>
      <c r="AE254" s="1603">
        <f>ROUND(SUM(AE248:AF253),0)</f>
        <v>0</v>
      </c>
      <c r="AF254" s="1608"/>
      <c r="AG254" s="244" t="s">
        <v>441</v>
      </c>
      <c r="AH254" s="1471">
        <f>SUM(AH248:AJ251)</f>
        <v>0</v>
      </c>
      <c r="AI254" s="1472"/>
      <c r="AJ254" s="403" t="s">
        <v>441</v>
      </c>
      <c r="AK254" s="227"/>
    </row>
    <row r="255" spans="2:37" s="4" customFormat="1" ht="16.05" customHeight="1">
      <c r="B255" s="1592"/>
      <c r="C255" s="1583"/>
      <c r="D255" s="1583"/>
      <c r="E255" s="46" t="s">
        <v>43</v>
      </c>
      <c r="F255" s="5"/>
      <c r="G255" s="13" t="s">
        <v>44</v>
      </c>
      <c r="H255" s="13"/>
      <c r="I255" s="13"/>
      <c r="J255" s="5"/>
      <c r="K255" s="6" t="s">
        <v>252</v>
      </c>
      <c r="L255" s="1480"/>
      <c r="M255" s="1481"/>
      <c r="N255" s="1481"/>
      <c r="O255" s="6" t="s">
        <v>441</v>
      </c>
      <c r="P255" s="1588">
        <f t="shared" si="10"/>
        <v>0</v>
      </c>
      <c r="Q255" s="1589"/>
      <c r="R255" s="1589"/>
      <c r="S255" s="1590"/>
      <c r="T255" s="1452"/>
      <c r="U255" s="1453"/>
      <c r="V255" s="1453"/>
      <c r="W255" s="1454"/>
      <c r="X255" s="421"/>
      <c r="Y255" s="14"/>
      <c r="Z255" s="14"/>
      <c r="AA255" s="14"/>
      <c r="AB255" s="14"/>
      <c r="AC255" s="14"/>
      <c r="AD255" s="14"/>
      <c r="AE255" s="14"/>
      <c r="AF255" s="14"/>
      <c r="AG255" s="14"/>
      <c r="AH255" s="14"/>
      <c r="AI255" s="14"/>
      <c r="AJ255" s="402"/>
      <c r="AK255" s="31"/>
    </row>
    <row r="256" spans="2:37" s="4" customFormat="1" ht="16.05" customHeight="1">
      <c r="B256" s="1592"/>
      <c r="C256" s="1583"/>
      <c r="D256" s="1583"/>
      <c r="E256" s="46" t="s">
        <v>43</v>
      </c>
      <c r="F256" s="5"/>
      <c r="G256" s="13" t="s">
        <v>44</v>
      </c>
      <c r="H256" s="13"/>
      <c r="I256" s="13"/>
      <c r="J256" s="5"/>
      <c r="K256" s="6" t="s">
        <v>252</v>
      </c>
      <c r="L256" s="1480"/>
      <c r="M256" s="1481"/>
      <c r="N256" s="1481"/>
      <c r="O256" s="6" t="s">
        <v>441</v>
      </c>
      <c r="P256" s="1588">
        <f t="shared" si="10"/>
        <v>0</v>
      </c>
      <c r="Q256" s="1589"/>
      <c r="R256" s="1589"/>
      <c r="S256" s="1590"/>
      <c r="T256" s="1452"/>
      <c r="U256" s="1453"/>
      <c r="V256" s="1453"/>
      <c r="W256" s="1454"/>
      <c r="X256" s="1827" t="s">
        <v>743</v>
      </c>
      <c r="Y256" s="1469"/>
      <c r="Z256" s="1469"/>
      <c r="AA256" s="1469"/>
      <c r="AB256" s="1469"/>
      <c r="AC256" s="1469"/>
      <c r="AD256" s="1469"/>
      <c r="AE256" s="1469"/>
      <c r="AF256" s="5" t="s">
        <v>187</v>
      </c>
      <c r="AG256" s="1777"/>
      <c r="AH256" s="1778"/>
      <c r="AI256" s="1778"/>
      <c r="AJ256" s="404" t="s">
        <v>632</v>
      </c>
      <c r="AK256" s="31"/>
    </row>
    <row r="257" spans="2:54" s="4" customFormat="1" ht="16.05" customHeight="1">
      <c r="B257" s="1592"/>
      <c r="C257" s="1583"/>
      <c r="D257" s="1583"/>
      <c r="E257" s="46" t="s">
        <v>43</v>
      </c>
      <c r="F257" s="5"/>
      <c r="G257" s="13" t="s">
        <v>44</v>
      </c>
      <c r="H257" s="13"/>
      <c r="I257" s="13"/>
      <c r="J257" s="5"/>
      <c r="K257" s="6" t="s">
        <v>252</v>
      </c>
      <c r="L257" s="1480"/>
      <c r="M257" s="1481"/>
      <c r="N257" s="1481"/>
      <c r="O257" s="6" t="s">
        <v>441</v>
      </c>
      <c r="P257" s="1588">
        <f t="shared" si="10"/>
        <v>0</v>
      </c>
      <c r="Q257" s="1589"/>
      <c r="R257" s="1589"/>
      <c r="S257" s="1590"/>
      <c r="T257" s="1452"/>
      <c r="U257" s="1453"/>
      <c r="V257" s="1453"/>
      <c r="W257" s="1454"/>
      <c r="X257" s="1499" t="s">
        <v>880</v>
      </c>
      <c r="Y257" s="1419"/>
      <c r="Z257" s="1419"/>
      <c r="AA257" s="1419"/>
      <c r="AB257" s="1419"/>
      <c r="AC257" s="1419"/>
      <c r="AD257" s="1419"/>
      <c r="AE257" s="1419"/>
      <c r="AF257" s="5" t="s">
        <v>188</v>
      </c>
      <c r="AG257" s="1480"/>
      <c r="AH257" s="1481"/>
      <c r="AI257" s="1481"/>
      <c r="AJ257" s="404" t="s">
        <v>441</v>
      </c>
    </row>
    <row r="258" spans="2:54" s="4" customFormat="1" ht="16.05" customHeight="1">
      <c r="B258" s="1592"/>
      <c r="C258" s="1583"/>
      <c r="D258" s="1583"/>
      <c r="E258" s="23" t="s">
        <v>43</v>
      </c>
      <c r="F258" s="31"/>
      <c r="G258" s="14" t="s">
        <v>44</v>
      </c>
      <c r="H258" s="14"/>
      <c r="I258" s="14"/>
      <c r="J258" s="31"/>
      <c r="K258" s="32" t="s">
        <v>252</v>
      </c>
      <c r="L258" s="1480"/>
      <c r="M258" s="1481"/>
      <c r="N258" s="1481"/>
      <c r="O258" s="6" t="s">
        <v>441</v>
      </c>
      <c r="P258" s="1585">
        <f t="shared" si="10"/>
        <v>0</v>
      </c>
      <c r="Q258" s="1586"/>
      <c r="R258" s="1586"/>
      <c r="S258" s="1587"/>
      <c r="T258" s="1774"/>
      <c r="U258" s="1775"/>
      <c r="V258" s="1775"/>
      <c r="W258" s="1776"/>
      <c r="X258" s="1499" t="s">
        <v>881</v>
      </c>
      <c r="Y258" s="1419"/>
      <c r="Z258" s="1419"/>
      <c r="AA258" s="1419"/>
      <c r="AB258" s="1419"/>
      <c r="AC258" s="1419"/>
      <c r="AD258" s="1419"/>
      <c r="AE258" s="1419"/>
      <c r="AF258" s="6" t="s">
        <v>189</v>
      </c>
      <c r="AG258" s="1480"/>
      <c r="AH258" s="1481"/>
      <c r="AI258" s="1481"/>
      <c r="AJ258" s="404" t="s">
        <v>441</v>
      </c>
    </row>
    <row r="259" spans="2:54" s="4" customFormat="1" ht="16.05" customHeight="1" thickBot="1">
      <c r="B259" s="1592"/>
      <c r="C259" s="1598" t="s">
        <v>102</v>
      </c>
      <c r="D259" s="1598"/>
      <c r="E259" s="1598"/>
      <c r="F259" s="1598"/>
      <c r="G259" s="1598"/>
      <c r="H259" s="1598"/>
      <c r="I259" s="1598"/>
      <c r="J259" s="1598"/>
      <c r="K259" s="1598"/>
      <c r="L259" s="1833"/>
      <c r="M259" s="1456"/>
      <c r="N259" s="1456"/>
      <c r="O259" s="1834"/>
      <c r="P259" s="1828">
        <f>SUM(P246:S258)</f>
        <v>0</v>
      </c>
      <c r="Q259" s="1829"/>
      <c r="R259" s="1829"/>
      <c r="S259" s="1830"/>
      <c r="T259" s="1599">
        <f>IF(OR(P245="",L245=""),0,ROUND(P259/(P245/L245),0))</f>
        <v>0</v>
      </c>
      <c r="U259" s="1600"/>
      <c r="V259" s="1600"/>
      <c r="W259" s="361" t="s">
        <v>441</v>
      </c>
      <c r="X259" s="1499" t="s">
        <v>882</v>
      </c>
      <c r="Y259" s="1419"/>
      <c r="Z259" s="1419"/>
      <c r="AA259" s="1419"/>
      <c r="AB259" s="1419"/>
      <c r="AC259" s="1419"/>
      <c r="AD259" s="1419"/>
      <c r="AE259" s="1419"/>
      <c r="AF259" s="6" t="s">
        <v>203</v>
      </c>
      <c r="AG259" s="1480"/>
      <c r="AH259" s="1481"/>
      <c r="AI259" s="1481"/>
      <c r="AJ259" s="404" t="s">
        <v>441</v>
      </c>
      <c r="AK259" s="31"/>
    </row>
    <row r="260" spans="2:54" s="4" customFormat="1" ht="16.05" customHeight="1">
      <c r="B260" s="1591" t="s">
        <v>442</v>
      </c>
      <c r="C260" s="1982" t="s">
        <v>665</v>
      </c>
      <c r="D260" s="1134" t="s">
        <v>658</v>
      </c>
      <c r="E260" s="1831"/>
      <c r="F260" s="1831"/>
      <c r="G260" s="1831"/>
      <c r="H260" s="1831"/>
      <c r="I260" s="1831"/>
      <c r="J260" s="1831"/>
      <c r="K260" s="1832"/>
      <c r="L260" s="1106"/>
      <c r="M260" s="1107"/>
      <c r="N260" s="1107"/>
      <c r="O260" s="1010" t="s">
        <v>441</v>
      </c>
      <c r="P260" s="1979">
        <f>+L260*160</f>
        <v>0</v>
      </c>
      <c r="Q260" s="1980"/>
      <c r="R260" s="1980"/>
      <c r="S260" s="1981"/>
      <c r="T260" s="1477"/>
      <c r="U260" s="1478"/>
      <c r="V260" s="1478"/>
      <c r="W260" s="1479"/>
      <c r="X260" s="1827" t="s">
        <v>550</v>
      </c>
      <c r="Y260" s="1469"/>
      <c r="Z260" s="1469"/>
      <c r="AA260" s="1469"/>
      <c r="AB260" s="1469"/>
      <c r="AC260" s="1469"/>
      <c r="AD260" s="1469"/>
      <c r="AE260" s="1469"/>
      <c r="AF260" s="6" t="s">
        <v>207</v>
      </c>
      <c r="AG260" s="1480"/>
      <c r="AH260" s="1481"/>
      <c r="AI260" s="1481"/>
      <c r="AJ260" s="404" t="s">
        <v>441</v>
      </c>
      <c r="AK260" s="31"/>
      <c r="AO260" s="14"/>
      <c r="AP260" s="14"/>
      <c r="AQ260" s="14"/>
      <c r="AR260" s="14"/>
      <c r="AS260" s="14"/>
      <c r="AT260" s="14"/>
      <c r="AU260" s="14"/>
      <c r="AV260" s="14"/>
      <c r="AW260" s="14"/>
      <c r="AX260" s="14"/>
      <c r="AY260" s="14"/>
      <c r="AZ260" s="14"/>
      <c r="BA260" s="14"/>
      <c r="BB260" s="14"/>
    </row>
    <row r="261" spans="2:54" s="4" customFormat="1" ht="16.05" customHeight="1">
      <c r="B261" s="1722"/>
      <c r="C261" s="1793"/>
      <c r="D261" s="1779" t="s">
        <v>775</v>
      </c>
      <c r="E261" s="1780"/>
      <c r="F261" s="1780"/>
      <c r="G261" s="1780"/>
      <c r="H261" s="1780"/>
      <c r="I261" s="1780"/>
      <c r="J261" s="1780"/>
      <c r="K261" s="1781"/>
      <c r="L261" s="1686"/>
      <c r="M261" s="1687"/>
      <c r="N261" s="1687"/>
      <c r="O261" s="1160" t="s">
        <v>441</v>
      </c>
      <c r="P261" s="2013">
        <f t="shared" ref="P261" si="11">+L261*160</f>
        <v>0</v>
      </c>
      <c r="Q261" s="2014"/>
      <c r="R261" s="2014"/>
      <c r="S261" s="2015"/>
      <c r="T261" s="1455"/>
      <c r="U261" s="1456"/>
      <c r="V261" s="1456"/>
      <c r="W261" s="1457"/>
      <c r="X261" s="1499" t="s">
        <v>875</v>
      </c>
      <c r="Y261" s="1419"/>
      <c r="Z261" s="1419"/>
      <c r="AA261" s="1419"/>
      <c r="AB261" s="1419"/>
      <c r="AC261" s="1419"/>
      <c r="AD261" s="1419"/>
      <c r="AE261" s="1419"/>
      <c r="AF261" s="6" t="s">
        <v>420</v>
      </c>
      <c r="AG261" s="1419"/>
      <c r="AH261" s="1419"/>
      <c r="AI261" s="1419"/>
      <c r="AJ261" s="404" t="s">
        <v>441</v>
      </c>
      <c r="AK261" s="31"/>
      <c r="AO261" s="14"/>
      <c r="AP261" s="14"/>
      <c r="AQ261" s="14"/>
      <c r="AR261" s="14"/>
      <c r="AS261" s="14"/>
      <c r="AT261" s="14"/>
      <c r="AU261" s="14"/>
      <c r="AV261" s="14"/>
      <c r="AW261" s="14"/>
      <c r="AX261" s="14"/>
      <c r="AY261" s="14"/>
      <c r="AZ261" s="14"/>
      <c r="BA261" s="14"/>
      <c r="BB261" s="14"/>
    </row>
    <row r="262" spans="2:54" s="4" customFormat="1" ht="16.05" customHeight="1">
      <c r="B262" s="1722"/>
      <c r="C262" s="1983"/>
      <c r="D262" s="1782"/>
      <c r="E262" s="1783"/>
      <c r="F262" s="1783"/>
      <c r="G262" s="1783"/>
      <c r="H262" s="1783"/>
      <c r="I262" s="1783"/>
      <c r="J262" s="1783"/>
      <c r="K262" s="1784"/>
      <c r="L262" s="1985"/>
      <c r="M262" s="1986"/>
      <c r="N262" s="1986"/>
      <c r="O262" s="1355"/>
      <c r="P262" s="2016"/>
      <c r="Q262" s="2017"/>
      <c r="R262" s="2017"/>
      <c r="S262" s="2018"/>
      <c r="T262" s="1774"/>
      <c r="U262" s="1775"/>
      <c r="V262" s="1775"/>
      <c r="W262" s="1776"/>
      <c r="X262" s="421"/>
      <c r="Y262" s="14"/>
      <c r="Z262" s="14"/>
      <c r="AA262" s="14"/>
      <c r="AB262" s="14"/>
      <c r="AC262" s="14"/>
      <c r="AD262" s="14"/>
      <c r="AE262" s="14"/>
      <c r="AF262" s="14"/>
      <c r="AG262" s="14"/>
      <c r="AH262" s="14"/>
      <c r="AI262" s="14"/>
      <c r="AJ262" s="402"/>
      <c r="AK262" s="299"/>
      <c r="AO262" s="14"/>
      <c r="AP262" s="14"/>
      <c r="AQ262" s="412"/>
      <c r="AR262" s="412"/>
      <c r="AS262" s="412"/>
      <c r="AT262" s="412"/>
      <c r="AU262" s="412"/>
      <c r="AV262" s="412"/>
      <c r="AW262" s="412"/>
      <c r="AX262" s="412"/>
      <c r="AY262" s="412"/>
      <c r="AZ262" s="412"/>
      <c r="BA262" s="412"/>
      <c r="BB262" s="412"/>
    </row>
    <row r="263" spans="2:54" s="4" customFormat="1" ht="16.05" customHeight="1">
      <c r="B263" s="1722"/>
      <c r="C263" s="1984"/>
      <c r="D263" s="1418" t="s">
        <v>659</v>
      </c>
      <c r="E263" s="1621"/>
      <c r="F263" s="1621"/>
      <c r="G263" s="1621"/>
      <c r="H263" s="1621"/>
      <c r="I263" s="1621"/>
      <c r="J263" s="1621"/>
      <c r="K263" s="1622"/>
      <c r="L263" s="2019">
        <f>SUM(L260:N262)</f>
        <v>0</v>
      </c>
      <c r="M263" s="2020"/>
      <c r="N263" s="2020"/>
      <c r="O263" s="326" t="s">
        <v>2009</v>
      </c>
      <c r="P263" s="1613">
        <f>SUM(P260:S262)</f>
        <v>0</v>
      </c>
      <c r="Q263" s="1614"/>
      <c r="R263" s="1614"/>
      <c r="S263" s="1615"/>
      <c r="T263" s="1140"/>
      <c r="U263" s="1141"/>
      <c r="V263" s="1141"/>
      <c r="W263" s="1142"/>
      <c r="X263" s="421"/>
      <c r="Y263" s="14"/>
      <c r="Z263" s="14"/>
      <c r="AA263" s="14"/>
      <c r="AB263" s="14"/>
      <c r="AC263" s="14"/>
      <c r="AD263" s="14"/>
      <c r="AE263" s="14"/>
      <c r="AF263" s="14"/>
      <c r="AG263" s="14"/>
      <c r="AH263" s="14"/>
      <c r="AI263" s="14"/>
      <c r="AJ263" s="402"/>
      <c r="AK263" s="299"/>
      <c r="AO263" s="14"/>
      <c r="AP263" s="14"/>
      <c r="AQ263" s="412"/>
      <c r="AR263" s="412"/>
      <c r="AS263" s="412"/>
      <c r="AT263" s="412"/>
      <c r="AU263" s="412"/>
      <c r="AV263" s="412"/>
      <c r="AW263" s="412"/>
      <c r="AX263" s="412"/>
      <c r="AY263" s="412"/>
      <c r="AZ263" s="412"/>
      <c r="BA263" s="412"/>
      <c r="BB263" s="412"/>
    </row>
    <row r="264" spans="2:54" s="4" customFormat="1" ht="16.05" customHeight="1">
      <c r="B264" s="1722"/>
      <c r="C264" s="1792" t="s">
        <v>469</v>
      </c>
      <c r="D264" s="1835" t="s">
        <v>658</v>
      </c>
      <c r="E264" s="1835"/>
      <c r="F264" s="1835"/>
      <c r="G264" s="1835"/>
      <c r="H264" s="1002" t="s">
        <v>827</v>
      </c>
      <c r="I264" s="1001"/>
      <c r="J264" s="1009" t="s">
        <v>2010</v>
      </c>
      <c r="K264" s="1009"/>
      <c r="L264" s="2021"/>
      <c r="M264" s="2022"/>
      <c r="N264" s="2022"/>
      <c r="O264" s="1160" t="s">
        <v>441</v>
      </c>
      <c r="P264" s="1799">
        <f>+I264*I265*L264</f>
        <v>0</v>
      </c>
      <c r="Q264" s="1800"/>
      <c r="R264" s="1800"/>
      <c r="S264" s="1801"/>
      <c r="T264" s="1455"/>
      <c r="U264" s="1456"/>
      <c r="V264" s="1456"/>
      <c r="W264" s="1457"/>
      <c r="X264" s="421"/>
      <c r="Y264" s="14"/>
      <c r="Z264" s="14"/>
      <c r="AA264" s="14"/>
      <c r="AB264" s="14"/>
      <c r="AC264" s="14"/>
      <c r="AD264" s="14"/>
      <c r="AE264" s="14"/>
      <c r="AF264" s="14"/>
      <c r="AG264" s="14"/>
      <c r="AH264" s="14"/>
      <c r="AI264" s="14"/>
      <c r="AJ264" s="402"/>
      <c r="AK264" s="299"/>
      <c r="AO264" s="14"/>
      <c r="AP264" s="14"/>
      <c r="AQ264" s="14"/>
      <c r="AR264" s="14"/>
      <c r="AS264" s="14"/>
      <c r="AT264" s="14"/>
      <c r="AU264" s="14"/>
      <c r="AV264" s="14"/>
      <c r="AW264" s="14"/>
      <c r="AX264" s="14"/>
      <c r="AY264" s="14"/>
      <c r="AZ264" s="14"/>
      <c r="BA264" s="14"/>
      <c r="BB264" s="14"/>
    </row>
    <row r="265" spans="2:54" s="4" customFormat="1" ht="16.05" customHeight="1">
      <c r="B265" s="1722"/>
      <c r="C265" s="1793"/>
      <c r="D265" s="1835"/>
      <c r="E265" s="1835"/>
      <c r="F265" s="1835"/>
      <c r="G265" s="1835"/>
      <c r="H265" s="1003" t="s">
        <v>828</v>
      </c>
      <c r="I265" s="1004"/>
      <c r="J265" s="1006" t="s">
        <v>253</v>
      </c>
      <c r="K265" s="1007"/>
      <c r="L265" s="2023"/>
      <c r="M265" s="2024"/>
      <c r="N265" s="2024"/>
      <c r="O265" s="1355"/>
      <c r="P265" s="1802"/>
      <c r="Q265" s="1803"/>
      <c r="R265" s="1803"/>
      <c r="S265" s="1804"/>
      <c r="T265" s="1774"/>
      <c r="U265" s="1775"/>
      <c r="V265" s="1775"/>
      <c r="W265" s="1776"/>
      <c r="X265" s="421"/>
      <c r="Y265" s="14"/>
      <c r="Z265" s="14"/>
      <c r="AA265" s="14"/>
      <c r="AB265" s="14"/>
      <c r="AC265" s="14"/>
      <c r="AD265" s="14"/>
      <c r="AE265" s="14"/>
      <c r="AF265" s="14"/>
      <c r="AG265" s="14"/>
      <c r="AH265" s="14"/>
      <c r="AI265" s="14"/>
      <c r="AJ265" s="402"/>
      <c r="AK265" s="299"/>
      <c r="AO265" s="14"/>
      <c r="AP265" s="14"/>
      <c r="AQ265" s="14"/>
      <c r="AR265" s="14"/>
      <c r="AS265" s="14"/>
      <c r="AT265" s="14"/>
      <c r="AU265" s="14"/>
      <c r="AV265" s="14"/>
      <c r="AW265" s="31"/>
      <c r="AX265" s="14"/>
      <c r="AY265" s="14"/>
      <c r="AZ265" s="14"/>
      <c r="BA265" s="31"/>
      <c r="BB265" s="14"/>
    </row>
    <row r="266" spans="2:54" s="4" customFormat="1" ht="16.05" customHeight="1">
      <c r="B266" s="1722"/>
      <c r="C266" s="1793"/>
      <c r="D266" s="1836" t="s">
        <v>775</v>
      </c>
      <c r="E266" s="1836"/>
      <c r="F266" s="1836"/>
      <c r="G266" s="1836"/>
      <c r="H266" s="1002" t="s">
        <v>827</v>
      </c>
      <c r="I266" s="1005"/>
      <c r="J266" s="1009" t="s">
        <v>2010</v>
      </c>
      <c r="K266" s="1008"/>
      <c r="L266" s="1626"/>
      <c r="M266" s="1627"/>
      <c r="N266" s="1627"/>
      <c r="O266" s="1160" t="s">
        <v>441</v>
      </c>
      <c r="P266" s="1818">
        <f>+I266*I267*L266</f>
        <v>0</v>
      </c>
      <c r="Q266" s="1819"/>
      <c r="R266" s="1819"/>
      <c r="S266" s="1820"/>
      <c r="T266" s="1455"/>
      <c r="U266" s="1456"/>
      <c r="V266" s="1456"/>
      <c r="W266" s="1457"/>
      <c r="X266" s="421"/>
      <c r="Y266" s="14"/>
      <c r="Z266" s="14"/>
      <c r="AA266" s="14"/>
      <c r="AB266" s="14"/>
      <c r="AC266" s="14"/>
      <c r="AD266" s="14"/>
      <c r="AE266" s="14"/>
      <c r="AF266" s="14"/>
      <c r="AG266" s="14"/>
      <c r="AH266" s="14"/>
      <c r="AI266" s="14"/>
      <c r="AJ266" s="402"/>
      <c r="AK266" s="299"/>
      <c r="AO266" s="14"/>
      <c r="AP266" s="14"/>
      <c r="AQ266" s="14"/>
      <c r="AR266" s="14"/>
      <c r="AS266" s="14"/>
      <c r="AT266" s="14"/>
      <c r="AU266" s="14"/>
      <c r="AV266" s="14"/>
      <c r="AW266" s="31"/>
      <c r="AX266" s="14"/>
      <c r="AY266" s="14"/>
      <c r="AZ266" s="14"/>
      <c r="BA266" s="31"/>
      <c r="BB266" s="14"/>
    </row>
    <row r="267" spans="2:54" s="4" customFormat="1" ht="16.05" customHeight="1">
      <c r="B267" s="1722"/>
      <c r="C267" s="1793"/>
      <c r="D267" s="1836"/>
      <c r="E267" s="1836"/>
      <c r="F267" s="1836"/>
      <c r="G267" s="1836"/>
      <c r="H267" s="1003" t="s">
        <v>828</v>
      </c>
      <c r="I267" s="1004"/>
      <c r="J267" s="1006" t="s">
        <v>253</v>
      </c>
      <c r="K267" s="1007"/>
      <c r="L267" s="2010"/>
      <c r="M267" s="2011"/>
      <c r="N267" s="2011"/>
      <c r="O267" s="1355"/>
      <c r="P267" s="1821"/>
      <c r="Q267" s="1822"/>
      <c r="R267" s="1822"/>
      <c r="S267" s="1823"/>
      <c r="T267" s="1774"/>
      <c r="U267" s="1775"/>
      <c r="V267" s="1775"/>
      <c r="W267" s="1776"/>
      <c r="X267" s="421"/>
      <c r="Y267" s="14"/>
      <c r="Z267" s="14"/>
      <c r="AA267" s="14"/>
      <c r="AB267" s="14"/>
      <c r="AC267" s="14"/>
      <c r="AD267" s="14"/>
      <c r="AE267" s="14"/>
      <c r="AF267" s="14"/>
      <c r="AG267" s="14"/>
      <c r="AH267" s="14"/>
      <c r="AI267" s="14"/>
      <c r="AJ267" s="402"/>
      <c r="AK267" s="299"/>
      <c r="AO267" s="14"/>
      <c r="AP267" s="14"/>
      <c r="AQ267" s="14"/>
      <c r="AR267" s="14"/>
      <c r="AS267" s="14"/>
      <c r="AT267" s="14"/>
      <c r="AU267" s="14"/>
      <c r="AV267" s="14"/>
      <c r="AW267" s="14"/>
      <c r="AX267" s="14"/>
      <c r="AY267" s="14"/>
      <c r="AZ267" s="14"/>
      <c r="BA267" s="14"/>
      <c r="BB267" s="14"/>
    </row>
    <row r="268" spans="2:54" s="4" customFormat="1" ht="16.05" customHeight="1" thickBot="1">
      <c r="B268" s="2006"/>
      <c r="C268" s="1794"/>
      <c r="D268" s="1691" t="s">
        <v>666</v>
      </c>
      <c r="E268" s="1692"/>
      <c r="F268" s="1692"/>
      <c r="G268" s="1692"/>
      <c r="H268" s="1692"/>
      <c r="I268" s="1692"/>
      <c r="J268" s="1692"/>
      <c r="K268" s="1693"/>
      <c r="L268" s="1767"/>
      <c r="M268" s="1768"/>
      <c r="N268" s="1768"/>
      <c r="O268" s="1769"/>
      <c r="P268" s="1824">
        <f>SUM(P264:S267)</f>
        <v>0</v>
      </c>
      <c r="Q268" s="1825"/>
      <c r="R268" s="1825"/>
      <c r="S268" s="1826"/>
      <c r="T268" s="1616">
        <f>IF(OR(P245="",L245=""),0,ROUND(P268/(P245/L245),0))</f>
        <v>0</v>
      </c>
      <c r="U268" s="1617"/>
      <c r="V268" s="1617"/>
      <c r="W268" s="1013" t="s">
        <v>441</v>
      </c>
      <c r="X268" s="422"/>
      <c r="Y268" s="423"/>
      <c r="Z268" s="423"/>
      <c r="AA268" s="423"/>
      <c r="AB268" s="423"/>
      <c r="AC268" s="423"/>
      <c r="AD268" s="423"/>
      <c r="AE268" s="423"/>
      <c r="AF268" s="423"/>
      <c r="AG268" s="423"/>
      <c r="AH268" s="423"/>
      <c r="AI268" s="423"/>
      <c r="AJ268" s="424"/>
      <c r="AK268" s="299"/>
      <c r="AO268" s="14"/>
      <c r="AP268" s="14"/>
      <c r="AQ268" s="14"/>
      <c r="AR268" s="14"/>
      <c r="AS268" s="14"/>
      <c r="AT268" s="14"/>
      <c r="AU268" s="14"/>
      <c r="AV268" s="14"/>
      <c r="AW268" s="14"/>
      <c r="AX268" s="14"/>
      <c r="AY268" s="14"/>
      <c r="AZ268" s="14"/>
      <c r="BA268" s="14"/>
      <c r="BB268" s="14"/>
    </row>
    <row r="269" spans="2:54" s="4" customFormat="1" ht="16.05" customHeight="1" thickTop="1" thickBot="1">
      <c r="B269" s="1011"/>
      <c r="C269" s="1788" t="s">
        <v>667</v>
      </c>
      <c r="D269" s="1789"/>
      <c r="E269" s="1789"/>
      <c r="F269" s="1789"/>
      <c r="G269" s="1789"/>
      <c r="H269" s="1789"/>
      <c r="I269" s="1789"/>
      <c r="J269" s="1789"/>
      <c r="K269" s="1789"/>
      <c r="L269" s="1789"/>
      <c r="M269" s="1789"/>
      <c r="N269" s="1789"/>
      <c r="O269" s="1789"/>
      <c r="P269" s="1332"/>
      <c r="Q269" s="1332"/>
      <c r="R269" s="1332"/>
      <c r="S269" s="1653"/>
      <c r="T269" s="1797">
        <f>+L245+T259+L263+T268</f>
        <v>0</v>
      </c>
      <c r="U269" s="1798"/>
      <c r="V269" s="1798"/>
      <c r="W269" s="1012" t="s">
        <v>441</v>
      </c>
      <c r="X269" s="1694" t="s">
        <v>830</v>
      </c>
      <c r="Y269" s="1695"/>
      <c r="Z269" s="1695"/>
      <c r="AA269" s="1695"/>
      <c r="AB269" s="1695"/>
      <c r="AC269" s="1695"/>
      <c r="AD269" s="1695"/>
      <c r="AE269" s="1695"/>
      <c r="AF269" s="1696"/>
      <c r="AG269" s="1795">
        <f>AG245+AG246+AE254+AG256+AG260+AG257+AG258+AG259+AG261</f>
        <v>0</v>
      </c>
      <c r="AH269" s="1796"/>
      <c r="AI269" s="1796"/>
      <c r="AJ269" s="340" t="s">
        <v>441</v>
      </c>
      <c r="AK269" s="226"/>
    </row>
    <row r="270" spans="2:54" s="4" customFormat="1" ht="16.05" customHeight="1">
      <c r="B270" s="1461" t="s">
        <v>777</v>
      </c>
      <c r="C270" s="1134" t="s">
        <v>59</v>
      </c>
      <c r="D270" s="1135"/>
      <c r="E270" s="1135"/>
      <c r="F270" s="1135"/>
      <c r="G270" s="1135"/>
      <c r="H270" s="1135"/>
      <c r="I270" s="1135"/>
      <c r="J270" s="1135"/>
      <c r="K270" s="1136"/>
      <c r="L270" s="1106"/>
      <c r="M270" s="1107"/>
      <c r="N270" s="1107"/>
      <c r="O270" s="236" t="s">
        <v>441</v>
      </c>
      <c r="P270" s="1785" t="s">
        <v>788</v>
      </c>
      <c r="Q270" s="1786"/>
      <c r="R270" s="1786"/>
      <c r="S270" s="1786"/>
      <c r="T270" s="1461" t="s">
        <v>778</v>
      </c>
      <c r="U270" s="1690" t="s">
        <v>776</v>
      </c>
      <c r="V270" s="1690"/>
      <c r="W270" s="1690"/>
      <c r="X270" s="1717" t="s">
        <v>656</v>
      </c>
      <c r="Y270" s="1718"/>
      <c r="Z270" s="1718"/>
      <c r="AA270" s="1718"/>
      <c r="AB270" s="1718"/>
      <c r="AC270" s="1718"/>
      <c r="AD270" s="1718"/>
      <c r="AE270" s="1718"/>
      <c r="AF270" s="1718"/>
      <c r="AG270" s="1718"/>
      <c r="AH270" s="1718"/>
      <c r="AI270" s="1718"/>
      <c r="AJ270" s="1971"/>
      <c r="AK270" s="31"/>
    </row>
    <row r="271" spans="2:54" s="4" customFormat="1" ht="16.05" customHeight="1">
      <c r="B271" s="1462"/>
      <c r="C271" s="1790" t="s">
        <v>469</v>
      </c>
      <c r="D271" s="137"/>
      <c r="E271" s="138" t="s">
        <v>43</v>
      </c>
      <c r="F271" s="138"/>
      <c r="G271" s="138" t="s">
        <v>44</v>
      </c>
      <c r="H271" s="138"/>
      <c r="I271" s="138"/>
      <c r="J271" s="138"/>
      <c r="K271" s="141" t="s">
        <v>252</v>
      </c>
      <c r="L271" s="1480"/>
      <c r="M271" s="1481"/>
      <c r="N271" s="1481"/>
      <c r="O271" s="6" t="s">
        <v>441</v>
      </c>
      <c r="P271" s="1078"/>
      <c r="Q271" s="1079"/>
      <c r="R271" s="1079"/>
      <c r="S271" s="1079"/>
      <c r="T271" s="1462"/>
      <c r="U271" s="1331"/>
      <c r="V271" s="1331"/>
      <c r="W271" s="1331"/>
      <c r="X271" s="1326"/>
      <c r="Y271" s="1327"/>
      <c r="Z271" s="1327"/>
      <c r="AA271" s="1327"/>
      <c r="AB271" s="1327"/>
      <c r="AC271" s="1327"/>
      <c r="AD271" s="1327"/>
      <c r="AE271" s="1327"/>
      <c r="AF271" s="1327"/>
      <c r="AG271" s="1327"/>
      <c r="AH271" s="1327"/>
      <c r="AI271" s="1327"/>
      <c r="AJ271" s="1972"/>
      <c r="AK271" s="31"/>
    </row>
    <row r="272" spans="2:54" s="4" customFormat="1" ht="16.05" customHeight="1">
      <c r="B272" s="1462"/>
      <c r="C272" s="1790"/>
      <c r="D272" s="139"/>
      <c r="E272" s="140" t="s">
        <v>43</v>
      </c>
      <c r="F272" s="140"/>
      <c r="G272" s="140" t="s">
        <v>44</v>
      </c>
      <c r="H272" s="140"/>
      <c r="I272" s="140"/>
      <c r="J272" s="140"/>
      <c r="K272" s="142" t="s">
        <v>252</v>
      </c>
      <c r="L272" s="1480"/>
      <c r="M272" s="1481"/>
      <c r="N272" s="1481"/>
      <c r="O272" s="6" t="s">
        <v>441</v>
      </c>
      <c r="P272" s="1078"/>
      <c r="Q272" s="1079"/>
      <c r="R272" s="1079"/>
      <c r="S272" s="1079"/>
      <c r="T272" s="1462"/>
      <c r="U272" s="1158" t="s">
        <v>779</v>
      </c>
      <c r="V272" s="1159"/>
      <c r="W272" s="1159"/>
      <c r="X272" s="341"/>
      <c r="Y272" s="341"/>
      <c r="Z272" s="14" t="s">
        <v>657</v>
      </c>
      <c r="AA272" s="14"/>
      <c r="AB272" s="14"/>
      <c r="AC272" s="14"/>
      <c r="AD272" s="14"/>
      <c r="AE272" s="14"/>
      <c r="AF272" s="14"/>
      <c r="AG272" s="330" t="s">
        <v>656</v>
      </c>
      <c r="AH272" s="330"/>
      <c r="AI272" s="330"/>
      <c r="AJ272" s="338"/>
      <c r="AK272" s="228"/>
    </row>
    <row r="273" spans="1:37" s="20" customFormat="1" ht="16.05" customHeight="1" thickBot="1">
      <c r="A273" s="4"/>
      <c r="B273" s="1463"/>
      <c r="C273" s="1791"/>
      <c r="D273" s="237"/>
      <c r="E273" s="238" t="s">
        <v>43</v>
      </c>
      <c r="F273" s="238"/>
      <c r="G273" s="238" t="s">
        <v>44</v>
      </c>
      <c r="H273" s="238"/>
      <c r="I273" s="238"/>
      <c r="J273" s="238"/>
      <c r="K273" s="239" t="s">
        <v>252</v>
      </c>
      <c r="L273" s="1120"/>
      <c r="M273" s="1121"/>
      <c r="N273" s="1121"/>
      <c r="O273" s="240" t="s">
        <v>441</v>
      </c>
      <c r="P273" s="1787"/>
      <c r="Q273" s="1728"/>
      <c r="R273" s="1728"/>
      <c r="S273" s="1728"/>
      <c r="T273" s="1463"/>
      <c r="U273" s="339"/>
      <c r="V273" s="339"/>
      <c r="W273" s="339"/>
      <c r="X273" s="342"/>
      <c r="Y273" s="342"/>
      <c r="Z273" s="339"/>
      <c r="AA273" s="339"/>
      <c r="AB273" s="339"/>
      <c r="AC273" s="339"/>
      <c r="AD273" s="328"/>
      <c r="AE273" s="328"/>
      <c r="AF273" s="328"/>
      <c r="AG273" s="328"/>
      <c r="AH273" s="328"/>
      <c r="AI273" s="328"/>
      <c r="AJ273" s="329"/>
      <c r="AK273" s="229"/>
    </row>
    <row r="274" spans="1:37" s="20" customFormat="1" ht="16.05" customHeight="1">
      <c r="B274" s="1591" t="s">
        <v>825</v>
      </c>
      <c r="C274" s="1717" t="s">
        <v>834</v>
      </c>
      <c r="D274" s="1718"/>
      <c r="E274" s="1718"/>
      <c r="F274" s="1718"/>
      <c r="G274" s="1718"/>
      <c r="H274" s="1718"/>
      <c r="I274" s="1718"/>
      <c r="J274" s="1718"/>
      <c r="K274" s="1719"/>
      <c r="L274" s="1106"/>
      <c r="M274" s="1107"/>
      <c r="N274" s="1107"/>
      <c r="O274" s="236" t="s">
        <v>441</v>
      </c>
      <c r="P274" s="1712"/>
      <c r="Q274" s="1713"/>
      <c r="R274" s="1713"/>
      <c r="S274" s="1714"/>
      <c r="T274" s="1452"/>
      <c r="U274" s="1453"/>
      <c r="V274" s="1453"/>
      <c r="W274" s="1454"/>
      <c r="X274" s="1079" t="s">
        <v>831</v>
      </c>
      <c r="Y274" s="1079"/>
      <c r="Z274" s="1079"/>
      <c r="AA274" s="1079"/>
      <c r="AB274" s="1079"/>
      <c r="AC274" s="1079"/>
      <c r="AD274" s="1079"/>
      <c r="AE274" s="1079"/>
      <c r="AF274" s="1079"/>
      <c r="AG274" s="1079"/>
      <c r="AH274" s="1079"/>
      <c r="AI274" s="1079"/>
      <c r="AJ274" s="1716"/>
      <c r="AK274" s="222"/>
    </row>
    <row r="275" spans="1:37" s="20" customFormat="1" ht="16.05" customHeight="1">
      <c r="B275" s="1722"/>
      <c r="C275" s="1418" t="s">
        <v>832</v>
      </c>
      <c r="D275" s="1419"/>
      <c r="E275" s="1419"/>
      <c r="F275" s="1419"/>
      <c r="G275" s="1419"/>
      <c r="H275" s="1419"/>
      <c r="I275" s="1419"/>
      <c r="J275" s="1419"/>
      <c r="K275" s="1420"/>
      <c r="L275" s="1418"/>
      <c r="M275" s="1419"/>
      <c r="N275" s="1419"/>
      <c r="O275" s="32" t="s">
        <v>441</v>
      </c>
      <c r="P275" s="1712"/>
      <c r="Q275" s="1713"/>
      <c r="R275" s="1713"/>
      <c r="S275" s="1714"/>
      <c r="T275" s="1452"/>
      <c r="U275" s="1453"/>
      <c r="V275" s="1453"/>
      <c r="W275" s="1454"/>
      <c r="X275" s="1079"/>
      <c r="Y275" s="1079"/>
      <c r="Z275" s="1079"/>
      <c r="AA275" s="1079"/>
      <c r="AB275" s="1079"/>
      <c r="AC275" s="1079"/>
      <c r="AD275" s="1079"/>
      <c r="AE275" s="1079"/>
      <c r="AF275" s="1079"/>
      <c r="AG275" s="1079"/>
      <c r="AH275" s="1079"/>
      <c r="AI275" s="1079"/>
      <c r="AJ275" s="1716"/>
      <c r="AK275" s="222"/>
    </row>
    <row r="276" spans="1:37" s="4" customFormat="1" ht="16.05" customHeight="1">
      <c r="A276" s="20"/>
      <c r="B276" s="1723"/>
      <c r="C276" s="1328" t="s">
        <v>833</v>
      </c>
      <c r="D276" s="1332"/>
      <c r="E276" s="1332"/>
      <c r="F276" s="1332"/>
      <c r="G276" s="1332"/>
      <c r="H276" s="1332"/>
      <c r="I276" s="1332"/>
      <c r="J276" s="1332"/>
      <c r="K276" s="1653"/>
      <c r="L276" s="1497"/>
      <c r="M276" s="1498"/>
      <c r="N276" s="1498"/>
      <c r="O276" s="337" t="s">
        <v>441</v>
      </c>
      <c r="P276" s="1712"/>
      <c r="Q276" s="1713"/>
      <c r="R276" s="1713"/>
      <c r="S276" s="1714"/>
      <c r="T276" s="1452"/>
      <c r="U276" s="1453"/>
      <c r="V276" s="1453"/>
      <c r="W276" s="1454"/>
      <c r="X276" s="1079"/>
      <c r="Y276" s="1079"/>
      <c r="Z276" s="1079"/>
      <c r="AA276" s="1079"/>
      <c r="AB276" s="1079"/>
      <c r="AC276" s="1079"/>
      <c r="AD276" s="1079"/>
      <c r="AE276" s="1079"/>
      <c r="AF276" s="1079"/>
      <c r="AG276" s="1079"/>
      <c r="AH276" s="1079"/>
      <c r="AI276" s="1079"/>
      <c r="AJ276" s="1716"/>
      <c r="AK276" s="222"/>
    </row>
    <row r="277" spans="1:37" s="4" customFormat="1" ht="16.05" customHeight="1">
      <c r="B277" s="1968" t="s">
        <v>467</v>
      </c>
      <c r="C277" s="1418" t="s">
        <v>59</v>
      </c>
      <c r="D277" s="1419"/>
      <c r="E277" s="1419"/>
      <c r="F277" s="1419"/>
      <c r="G277" s="1419"/>
      <c r="H277" s="1419"/>
      <c r="I277" s="1419"/>
      <c r="J277" s="1419"/>
      <c r="K277" s="1420"/>
      <c r="L277" s="1480"/>
      <c r="M277" s="1481"/>
      <c r="N277" s="1481"/>
      <c r="O277" s="6" t="s">
        <v>441</v>
      </c>
      <c r="P277" s="1704"/>
      <c r="Q277" s="1705"/>
      <c r="R277" s="1705"/>
      <c r="S277" s="1706"/>
      <c r="T277" s="1455"/>
      <c r="U277" s="1456"/>
      <c r="V277" s="1456"/>
      <c r="W277" s="1457"/>
      <c r="X277" s="1726" t="s">
        <v>826</v>
      </c>
      <c r="Y277" s="1726"/>
      <c r="Z277" s="1726"/>
      <c r="AA277" s="1726"/>
      <c r="AB277" s="1726"/>
      <c r="AC277" s="1726"/>
      <c r="AD277" s="1726"/>
      <c r="AE277" s="1726"/>
      <c r="AF277" s="1726"/>
      <c r="AG277" s="1726"/>
      <c r="AH277" s="1726"/>
      <c r="AI277" s="1726"/>
      <c r="AJ277" s="1727"/>
      <c r="AK277" s="222"/>
    </row>
    <row r="278" spans="1:37" s="4" customFormat="1" ht="16.05" customHeight="1" thickBot="1">
      <c r="B278" s="1463"/>
      <c r="C278" s="1598" t="s">
        <v>469</v>
      </c>
      <c r="D278" s="1598"/>
      <c r="E278" s="238" t="s">
        <v>43</v>
      </c>
      <c r="F278" s="238"/>
      <c r="G278" s="238" t="s">
        <v>44</v>
      </c>
      <c r="H278" s="238"/>
      <c r="I278" s="238"/>
      <c r="J278" s="238"/>
      <c r="K278" s="239" t="s">
        <v>252</v>
      </c>
      <c r="L278" s="1120"/>
      <c r="M278" s="1121"/>
      <c r="N278" s="1121"/>
      <c r="O278" s="240" t="s">
        <v>441</v>
      </c>
      <c r="P278" s="1707"/>
      <c r="Q278" s="1708"/>
      <c r="R278" s="1708"/>
      <c r="S278" s="1709"/>
      <c r="T278" s="1111"/>
      <c r="U278" s="1112"/>
      <c r="V278" s="1112"/>
      <c r="W278" s="1115"/>
      <c r="X278" s="1728"/>
      <c r="Y278" s="1728"/>
      <c r="Z278" s="1728"/>
      <c r="AA278" s="1728"/>
      <c r="AB278" s="1728"/>
      <c r="AC278" s="1728"/>
      <c r="AD278" s="1728"/>
      <c r="AE278" s="1728"/>
      <c r="AF278" s="1728"/>
      <c r="AG278" s="1728"/>
      <c r="AH278" s="1728"/>
      <c r="AI278" s="1728"/>
      <c r="AJ278" s="1729"/>
      <c r="AK278" s="222"/>
    </row>
    <row r="279" spans="1:37" s="35" customFormat="1" ht="12" customHeight="1">
      <c r="A279" s="1143" t="s">
        <v>2014</v>
      </c>
      <c r="B279" s="1143"/>
      <c r="C279" s="136">
        <v>1</v>
      </c>
      <c r="D279" s="45" t="s">
        <v>2012</v>
      </c>
      <c r="E279" s="45"/>
      <c r="F279" s="45"/>
      <c r="G279" s="45"/>
      <c r="H279" s="45"/>
      <c r="I279" s="45"/>
      <c r="J279" s="45"/>
      <c r="K279" s="45"/>
      <c r="L279" s="45"/>
      <c r="M279" s="45"/>
      <c r="N279" s="45"/>
      <c r="O279" s="72"/>
      <c r="P279" s="72"/>
      <c r="Q279" s="72"/>
      <c r="R279" s="72"/>
      <c r="S279" s="72"/>
      <c r="T279" s="72"/>
      <c r="U279" s="72"/>
      <c r="V279" s="72"/>
      <c r="W279" s="72"/>
      <c r="X279" s="993"/>
      <c r="Y279" s="993"/>
      <c r="Z279" s="993"/>
      <c r="AA279" s="993"/>
      <c r="AB279" s="993"/>
      <c r="AC279" s="993"/>
      <c r="AD279" s="993"/>
      <c r="AE279" s="993"/>
      <c r="AF279" s="993"/>
      <c r="AG279" s="993"/>
      <c r="AH279" s="993"/>
      <c r="AI279" s="993"/>
    </row>
    <row r="280" spans="1:37" s="35" customFormat="1" ht="12" customHeight="1">
      <c r="B280" s="997"/>
      <c r="C280" s="803">
        <v>2</v>
      </c>
      <c r="D280" s="35" t="s">
        <v>2013</v>
      </c>
    </row>
    <row r="281" spans="1:37" s="35" customFormat="1" ht="12" customHeight="1">
      <c r="B281" s="997"/>
      <c r="C281" s="803">
        <v>3</v>
      </c>
      <c r="D281" s="35" t="s">
        <v>2015</v>
      </c>
    </row>
    <row r="282" spans="1:37" s="35" customFormat="1" ht="12" customHeight="1">
      <c r="C282" s="803">
        <v>4</v>
      </c>
      <c r="D282" s="35" t="s">
        <v>2016</v>
      </c>
    </row>
    <row r="283" spans="1:37" s="35" customFormat="1" ht="12" customHeight="1">
      <c r="B283" s="997" t="s">
        <v>1875</v>
      </c>
      <c r="D283" s="35" t="s">
        <v>2017</v>
      </c>
    </row>
    <row r="284" spans="1:37" s="35" customFormat="1" ht="12" customHeight="1">
      <c r="C284" s="803">
        <v>5</v>
      </c>
      <c r="D284" s="35" t="s">
        <v>2018</v>
      </c>
    </row>
    <row r="285" spans="1:37" s="35" customFormat="1" ht="12" customHeight="1">
      <c r="B285" s="997"/>
      <c r="C285" s="803">
        <v>6</v>
      </c>
      <c r="D285" s="35" t="s">
        <v>2019</v>
      </c>
    </row>
    <row r="286" spans="1:37" s="35" customFormat="1" ht="12" customHeight="1">
      <c r="B286" s="997"/>
      <c r="C286" s="803">
        <v>7</v>
      </c>
      <c r="D286" s="35" t="s">
        <v>2020</v>
      </c>
    </row>
    <row r="287" spans="1:37" s="35" customFormat="1" ht="12" customHeight="1">
      <c r="B287" s="997"/>
      <c r="C287" s="803">
        <v>8</v>
      </c>
      <c r="D287" s="35" t="s">
        <v>2021</v>
      </c>
    </row>
    <row r="288" spans="1:37" s="35" customFormat="1" ht="12.6" customHeight="1">
      <c r="B288" s="997" t="s">
        <v>2022</v>
      </c>
      <c r="D288" s="35" t="s">
        <v>2023</v>
      </c>
    </row>
    <row r="289" spans="1:37" s="20" customFormat="1" ht="6" customHeight="1">
      <c r="B289" s="42"/>
    </row>
    <row r="290" spans="1:37" s="20" customFormat="1" ht="6" customHeight="1">
      <c r="B290" s="997"/>
    </row>
    <row r="291" spans="1:37" s="20" customFormat="1" ht="14.1" customHeight="1">
      <c r="B291" s="48" t="s">
        <v>633</v>
      </c>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row>
    <row r="292" spans="1:37" s="20" customFormat="1" ht="13.95" customHeight="1">
      <c r="B292" s="4"/>
      <c r="C292" s="4" t="s">
        <v>1863</v>
      </c>
      <c r="D292" s="4" t="s">
        <v>1864</v>
      </c>
      <c r="E292" s="4"/>
      <c r="F292" s="4"/>
      <c r="G292" s="4"/>
      <c r="H292" s="4"/>
      <c r="I292" s="4"/>
      <c r="J292" s="4"/>
      <c r="K292" s="4"/>
      <c r="L292" s="4"/>
      <c r="M292" s="4"/>
      <c r="N292" s="4"/>
      <c r="O292" s="4"/>
      <c r="P292" s="4"/>
      <c r="Q292" s="4"/>
      <c r="R292" s="4"/>
      <c r="S292" s="4"/>
      <c r="T292" s="4"/>
      <c r="U292" s="4"/>
      <c r="V292" s="4"/>
      <c r="W292" s="4"/>
      <c r="X292" s="4"/>
      <c r="Y292" s="4"/>
      <c r="Z292" s="4"/>
      <c r="AA292" s="4"/>
      <c r="AB292" s="4"/>
      <c r="AC292" s="796" t="s">
        <v>120</v>
      </c>
      <c r="AD292" s="1495" t="s">
        <v>1871</v>
      </c>
      <c r="AE292" s="1495"/>
      <c r="AF292" s="1495"/>
      <c r="AG292" s="1495"/>
      <c r="AH292" s="1495"/>
      <c r="AI292" s="1495"/>
      <c r="AJ292" s="796" t="s">
        <v>23</v>
      </c>
    </row>
    <row r="293" spans="1:37" s="20" customFormat="1" ht="13.95" customHeight="1">
      <c r="B293" s="48"/>
      <c r="C293" s="4" t="s">
        <v>1865</v>
      </c>
      <c r="D293" s="4" t="s">
        <v>1866</v>
      </c>
      <c r="E293" s="4"/>
      <c r="F293" s="4"/>
      <c r="G293" s="4"/>
      <c r="H293" s="4"/>
      <c r="I293" s="4"/>
      <c r="J293" s="4"/>
      <c r="K293" s="4"/>
      <c r="L293" s="4"/>
      <c r="M293" s="4"/>
      <c r="N293" s="4"/>
      <c r="O293" s="4"/>
      <c r="P293" s="4"/>
      <c r="Q293" s="4"/>
      <c r="R293" s="4"/>
      <c r="S293" s="4"/>
      <c r="T293" s="4"/>
      <c r="U293" s="4"/>
      <c r="V293" s="4"/>
      <c r="W293" s="4"/>
      <c r="X293" s="4"/>
      <c r="Y293" s="4"/>
      <c r="Z293" s="4"/>
      <c r="AA293" s="4"/>
      <c r="AB293" s="4"/>
      <c r="AC293" s="4" t="s">
        <v>634</v>
      </c>
      <c r="AD293" s="796" t="s">
        <v>120</v>
      </c>
      <c r="AE293" s="1451" t="s">
        <v>1870</v>
      </c>
      <c r="AF293" s="1451"/>
      <c r="AG293" s="1451"/>
      <c r="AH293" s="1451"/>
      <c r="AI293" s="1451"/>
      <c r="AJ293" s="796" t="s">
        <v>23</v>
      </c>
    </row>
    <row r="294" spans="1:37" s="20" customFormat="1" ht="13.95" customHeight="1">
      <c r="B294" s="48"/>
      <c r="C294" s="802" t="s">
        <v>1867</v>
      </c>
      <c r="D294" s="4" t="s">
        <v>1868</v>
      </c>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796" t="s">
        <v>120</v>
      </c>
      <c r="AE294" s="1451" t="s">
        <v>478</v>
      </c>
      <c r="AF294" s="1451"/>
      <c r="AG294" s="1451"/>
      <c r="AH294" s="1451"/>
      <c r="AI294" s="1451"/>
      <c r="AJ294" s="796" t="s">
        <v>23</v>
      </c>
    </row>
    <row r="295" spans="1:37" s="20" customFormat="1" ht="13.95" customHeight="1">
      <c r="B295" s="48"/>
      <c r="C295" s="802"/>
      <c r="D295" s="4" t="s">
        <v>1869</v>
      </c>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796"/>
      <c r="AE295"/>
      <c r="AF295"/>
      <c r="AG295"/>
      <c r="AH295"/>
      <c r="AI295"/>
      <c r="AJ295" s="796"/>
    </row>
    <row r="296" spans="1:37" s="20" customFormat="1" ht="14.1" customHeight="1">
      <c r="B296" s="48"/>
      <c r="C296" s="4"/>
      <c r="D296" s="4" t="s">
        <v>823</v>
      </c>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796"/>
      <c r="AE296" s="796"/>
      <c r="AF296" s="796"/>
      <c r="AG296" s="796"/>
      <c r="AH296" s="796"/>
      <c r="AI296" s="796"/>
      <c r="AJ296" s="796"/>
    </row>
    <row r="297" spans="1:37" s="20" customFormat="1" ht="18" customHeight="1">
      <c r="B297" s="1488" t="s">
        <v>822</v>
      </c>
      <c r="C297" s="1488"/>
      <c r="D297" s="1488"/>
      <c r="E297" s="1488"/>
      <c r="F297" s="1488"/>
      <c r="G297" s="1488"/>
      <c r="H297" s="1488"/>
      <c r="I297" s="1488"/>
      <c r="J297" s="1488"/>
      <c r="K297" s="1488"/>
      <c r="L297" s="1488"/>
      <c r="M297" s="1488"/>
      <c r="N297" s="1488"/>
      <c r="O297" s="1488"/>
      <c r="P297" s="1488"/>
      <c r="Q297" s="1488"/>
      <c r="R297" s="1488"/>
      <c r="S297" s="1488"/>
      <c r="T297" s="1488"/>
      <c r="U297" s="1488"/>
      <c r="V297" s="1488"/>
      <c r="W297" s="70"/>
      <c r="X297" s="354" t="s">
        <v>824</v>
      </c>
      <c r="Y297" s="70"/>
      <c r="Z297" s="70"/>
      <c r="AA297" s="70"/>
      <c r="AB297" s="70"/>
      <c r="AC297" s="70"/>
      <c r="AD297" s="70"/>
      <c r="AE297" s="70"/>
      <c r="AF297" s="70"/>
      <c r="AG297" s="70"/>
      <c r="AH297" s="70"/>
      <c r="AI297" s="70"/>
      <c r="AJ297" s="71"/>
      <c r="AK297" s="36"/>
    </row>
    <row r="298" spans="1:37" s="20" customFormat="1" ht="17.100000000000001" customHeight="1">
      <c r="B298" s="1697"/>
      <c r="C298" s="1698"/>
      <c r="D298" s="1698"/>
      <c r="E298" s="1698"/>
      <c r="F298" s="1698"/>
      <c r="G298" s="1698"/>
      <c r="H298" s="1698"/>
      <c r="I298" s="1698"/>
      <c r="J298" s="1698"/>
      <c r="K298" s="1698"/>
      <c r="L298" s="1698"/>
      <c r="M298" s="1698"/>
      <c r="N298" s="1698"/>
      <c r="O298" s="1698"/>
      <c r="P298" s="1698"/>
      <c r="Q298" s="1698"/>
      <c r="R298" s="1698"/>
      <c r="S298" s="1698"/>
      <c r="T298" s="1698"/>
      <c r="U298" s="1698"/>
      <c r="V298" s="1698"/>
      <c r="W298" s="1698"/>
      <c r="X298" s="1698"/>
      <c r="Y298" s="1698"/>
      <c r="Z298" s="1698"/>
      <c r="AA298" s="1698"/>
      <c r="AB298" s="1698"/>
      <c r="AC298" s="1698"/>
      <c r="AD298" s="1698"/>
      <c r="AE298" s="1698"/>
      <c r="AF298" s="1698"/>
      <c r="AG298" s="1698"/>
      <c r="AH298" s="1698"/>
      <c r="AI298" s="1698"/>
      <c r="AJ298" s="1699"/>
      <c r="AK298" s="224"/>
    </row>
    <row r="299" spans="1:37" s="20" customFormat="1" ht="17.100000000000001" customHeight="1">
      <c r="B299" s="1697"/>
      <c r="C299" s="1698"/>
      <c r="D299" s="1698"/>
      <c r="E299" s="1698"/>
      <c r="F299" s="1698"/>
      <c r="G299" s="1698"/>
      <c r="H299" s="1698"/>
      <c r="I299" s="1698"/>
      <c r="J299" s="1698"/>
      <c r="K299" s="1698"/>
      <c r="L299" s="1698"/>
      <c r="M299" s="1698"/>
      <c r="N299" s="1698"/>
      <c r="O299" s="1698"/>
      <c r="P299" s="1698"/>
      <c r="Q299" s="1698"/>
      <c r="R299" s="1698"/>
      <c r="S299" s="1698"/>
      <c r="T299" s="1698"/>
      <c r="U299" s="1698"/>
      <c r="V299" s="1698"/>
      <c r="W299" s="1698"/>
      <c r="X299" s="1698"/>
      <c r="Y299" s="1698"/>
      <c r="Z299" s="1698"/>
      <c r="AA299" s="1698"/>
      <c r="AB299" s="1698"/>
      <c r="AC299" s="1698"/>
      <c r="AD299" s="1698"/>
      <c r="AE299" s="1698"/>
      <c r="AF299" s="1698"/>
      <c r="AG299" s="1698"/>
      <c r="AH299" s="1698"/>
      <c r="AI299" s="1698"/>
      <c r="AJ299" s="1699"/>
      <c r="AK299" s="224"/>
    </row>
    <row r="300" spans="1:37" s="3" customFormat="1" ht="17.100000000000001" customHeight="1">
      <c r="A300" s="211"/>
      <c r="B300" s="1063"/>
      <c r="C300" s="1700"/>
      <c r="D300" s="1700"/>
      <c r="E300" s="1700"/>
      <c r="F300" s="1700"/>
      <c r="G300" s="1700"/>
      <c r="H300" s="1700"/>
      <c r="I300" s="1700"/>
      <c r="J300" s="1700"/>
      <c r="K300" s="1700"/>
      <c r="L300" s="1700"/>
      <c r="M300" s="1700"/>
      <c r="N300" s="1700"/>
      <c r="O300" s="1700"/>
      <c r="P300" s="1700"/>
      <c r="Q300" s="1700"/>
      <c r="R300" s="1700"/>
      <c r="S300" s="1700"/>
      <c r="T300" s="1700"/>
      <c r="U300" s="1700"/>
      <c r="V300" s="1700"/>
      <c r="W300" s="1700"/>
      <c r="X300" s="1700"/>
      <c r="Y300" s="1700"/>
      <c r="Z300" s="1700"/>
      <c r="AA300" s="1700"/>
      <c r="AB300" s="1700"/>
      <c r="AC300" s="1700"/>
      <c r="AD300" s="1700"/>
      <c r="AE300" s="1700"/>
      <c r="AF300" s="1700"/>
      <c r="AG300" s="1700"/>
      <c r="AH300" s="1700"/>
      <c r="AI300" s="1700"/>
      <c r="AJ300" s="1701"/>
      <c r="AK300" s="224"/>
    </row>
    <row r="301" spans="1:37" s="20" customFormat="1" ht="9" customHeight="1">
      <c r="B301" s="42"/>
    </row>
    <row r="302" spans="1:37" s="20" customFormat="1" ht="18" customHeight="1">
      <c r="B302" s="1539" t="s">
        <v>225</v>
      </c>
      <c r="C302" s="1540"/>
      <c r="D302" s="1540"/>
      <c r="E302" s="1540"/>
      <c r="F302" s="1540"/>
      <c r="G302" s="1540"/>
      <c r="H302" s="1540"/>
      <c r="I302" s="1540"/>
      <c r="J302" s="1540"/>
      <c r="K302" s="1541"/>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1"/>
      <c r="AK302" s="36"/>
    </row>
    <row r="303" spans="1:37" s="20" customFormat="1" ht="17.100000000000001" customHeight="1">
      <c r="B303" s="1697"/>
      <c r="C303" s="1698"/>
      <c r="D303" s="1698"/>
      <c r="E303" s="1698"/>
      <c r="F303" s="1698"/>
      <c r="G303" s="1698"/>
      <c r="H303" s="1698"/>
      <c r="I303" s="1698"/>
      <c r="J303" s="1698"/>
      <c r="K303" s="1698"/>
      <c r="L303" s="1698"/>
      <c r="M303" s="1698"/>
      <c r="N303" s="1698"/>
      <c r="O303" s="1698"/>
      <c r="P303" s="1698"/>
      <c r="Q303" s="1698"/>
      <c r="R303" s="1698"/>
      <c r="S303" s="1698"/>
      <c r="T303" s="1698"/>
      <c r="U303" s="1698"/>
      <c r="V303" s="1698"/>
      <c r="W303" s="1698"/>
      <c r="X303" s="1698"/>
      <c r="Y303" s="1698"/>
      <c r="Z303" s="1698"/>
      <c r="AA303" s="1698"/>
      <c r="AB303" s="1698"/>
      <c r="AC303" s="1698"/>
      <c r="AD303" s="1698"/>
      <c r="AE303" s="1698"/>
      <c r="AF303" s="1698"/>
      <c r="AG303" s="1698"/>
      <c r="AH303" s="1698"/>
      <c r="AI303" s="1698"/>
      <c r="AJ303" s="1699"/>
      <c r="AK303" s="224"/>
    </row>
    <row r="304" spans="1:37" s="20" customFormat="1" ht="17.100000000000001" customHeight="1">
      <c r="B304" s="1697"/>
      <c r="C304" s="1698"/>
      <c r="D304" s="1698"/>
      <c r="E304" s="1698"/>
      <c r="F304" s="1698"/>
      <c r="G304" s="1698"/>
      <c r="H304" s="1698"/>
      <c r="I304" s="1698"/>
      <c r="J304" s="1698"/>
      <c r="K304" s="1698"/>
      <c r="L304" s="1698"/>
      <c r="M304" s="1698"/>
      <c r="N304" s="1698"/>
      <c r="O304" s="1698"/>
      <c r="P304" s="1698"/>
      <c r="Q304" s="1698"/>
      <c r="R304" s="1698"/>
      <c r="S304" s="1698"/>
      <c r="T304" s="1698"/>
      <c r="U304" s="1698"/>
      <c r="V304" s="1698"/>
      <c r="W304" s="1698"/>
      <c r="X304" s="1698"/>
      <c r="Y304" s="1698"/>
      <c r="Z304" s="1698"/>
      <c r="AA304" s="1698"/>
      <c r="AB304" s="1698"/>
      <c r="AC304" s="1698"/>
      <c r="AD304" s="1698"/>
      <c r="AE304" s="1698"/>
      <c r="AF304" s="1698"/>
      <c r="AG304" s="1698"/>
      <c r="AH304" s="1698"/>
      <c r="AI304" s="1698"/>
      <c r="AJ304" s="1699"/>
      <c r="AK304" s="224"/>
    </row>
    <row r="305" spans="1:37" s="3" customFormat="1" ht="17.100000000000001" customHeight="1">
      <c r="A305" s="211"/>
      <c r="B305" s="1063"/>
      <c r="C305" s="1700"/>
      <c r="D305" s="1700"/>
      <c r="E305" s="1700"/>
      <c r="F305" s="1700"/>
      <c r="G305" s="1700"/>
      <c r="H305" s="1700"/>
      <c r="I305" s="1700"/>
      <c r="J305" s="1700"/>
      <c r="K305" s="1700"/>
      <c r="L305" s="1700"/>
      <c r="M305" s="1700"/>
      <c r="N305" s="1700"/>
      <c r="O305" s="1700"/>
      <c r="P305" s="1700"/>
      <c r="Q305" s="1700"/>
      <c r="R305" s="1700"/>
      <c r="S305" s="1700"/>
      <c r="T305" s="1700"/>
      <c r="U305" s="1700"/>
      <c r="V305" s="1700"/>
      <c r="W305" s="1700"/>
      <c r="X305" s="1700"/>
      <c r="Y305" s="1700"/>
      <c r="Z305" s="1700"/>
      <c r="AA305" s="1700"/>
      <c r="AB305" s="1700"/>
      <c r="AC305" s="1700"/>
      <c r="AD305" s="1700"/>
      <c r="AE305" s="1700"/>
      <c r="AF305" s="1700"/>
      <c r="AG305" s="1700"/>
      <c r="AH305" s="1700"/>
      <c r="AI305" s="1700"/>
      <c r="AJ305" s="1701"/>
      <c r="AK305" s="224"/>
    </row>
    <row r="306" spans="1:37" s="4" customFormat="1" ht="20.100000000000001" customHeight="1">
      <c r="A306" s="20"/>
      <c r="B306" s="3" t="s">
        <v>616</v>
      </c>
      <c r="C306" s="3"/>
      <c r="D306" s="3"/>
      <c r="E306" s="20"/>
      <c r="F306" s="20"/>
      <c r="G306" s="20"/>
      <c r="H306" s="20"/>
      <c r="I306" s="20"/>
      <c r="J306" s="20"/>
      <c r="K306" s="20"/>
      <c r="L306" s="20"/>
      <c r="M306" s="20"/>
      <c r="N306" s="36"/>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row>
    <row r="307" spans="1:37" s="4" customFormat="1" ht="14.1" customHeight="1">
      <c r="B307" s="1347" t="s">
        <v>471</v>
      </c>
      <c r="C307" s="1513"/>
      <c r="D307" s="1513"/>
      <c r="E307" s="1513"/>
      <c r="F307" s="1348"/>
      <c r="G307" s="1347" t="s">
        <v>473</v>
      </c>
      <c r="H307" s="1513"/>
      <c r="I307" s="1513"/>
      <c r="J307" s="1348"/>
      <c r="K307" s="1290" t="s">
        <v>236</v>
      </c>
      <c r="L307" s="1290"/>
      <c r="M307" s="1290"/>
      <c r="N307" s="1347" t="s">
        <v>470</v>
      </c>
      <c r="O307" s="1513"/>
      <c r="P307" s="1513"/>
      <c r="Q307" s="1513"/>
      <c r="R307" s="1513"/>
      <c r="S307" s="1513"/>
      <c r="T307" s="1513"/>
      <c r="U307" s="1513"/>
      <c r="V307" s="1348"/>
      <c r="W307" s="1347" t="s">
        <v>472</v>
      </c>
      <c r="X307" s="1513"/>
      <c r="Y307" s="1513"/>
      <c r="Z307" s="1513"/>
      <c r="AA307" s="1348"/>
      <c r="AB307" s="1641" t="s">
        <v>63</v>
      </c>
      <c r="AC307" s="1642"/>
      <c r="AD307" s="1277"/>
      <c r="AE307" s="1641" t="s">
        <v>307</v>
      </c>
      <c r="AF307" s="1642"/>
      <c r="AG307" s="1277"/>
      <c r="AH307" s="1381" t="s">
        <v>70</v>
      </c>
      <c r="AI307" s="1382"/>
      <c r="AJ307" s="1382"/>
      <c r="AK307" s="1383"/>
    </row>
    <row r="308" spans="1:37" s="4" customFormat="1" ht="21.9" customHeight="1">
      <c r="B308" s="1349"/>
      <c r="C308" s="1529"/>
      <c r="D308" s="1529"/>
      <c r="E308" s="1529"/>
      <c r="F308" s="1350"/>
      <c r="G308" s="1349"/>
      <c r="H308" s="1529"/>
      <c r="I308" s="1529"/>
      <c r="J308" s="1350"/>
      <c r="K308" s="1290"/>
      <c r="L308" s="1290"/>
      <c r="M308" s="1290"/>
      <c r="N308" s="1349"/>
      <c r="O308" s="1529"/>
      <c r="P308" s="1529"/>
      <c r="Q308" s="1529"/>
      <c r="R308" s="1529"/>
      <c r="S308" s="1529"/>
      <c r="T308" s="1529"/>
      <c r="U308" s="1529"/>
      <c r="V308" s="1350"/>
      <c r="W308" s="1349"/>
      <c r="X308" s="1529"/>
      <c r="Y308" s="1529"/>
      <c r="Z308" s="1529"/>
      <c r="AA308" s="1350"/>
      <c r="AB308" s="1289"/>
      <c r="AC308" s="1560"/>
      <c r="AD308" s="1281"/>
      <c r="AE308" s="1289"/>
      <c r="AF308" s="1560"/>
      <c r="AG308" s="1281"/>
      <c r="AH308" s="1290" t="s">
        <v>68</v>
      </c>
      <c r="AI308" s="1387"/>
      <c r="AJ308" s="1710" t="s">
        <v>69</v>
      </c>
      <c r="AK308" s="1711"/>
    </row>
    <row r="309" spans="1:37" s="4" customFormat="1" ht="18" customHeight="1">
      <c r="B309" s="1724" t="s">
        <v>285</v>
      </c>
      <c r="C309" s="1377" t="s">
        <v>127</v>
      </c>
      <c r="D309" s="1378"/>
      <c r="E309" s="1378"/>
      <c r="F309" s="1379"/>
      <c r="G309" s="1377" t="s">
        <v>62</v>
      </c>
      <c r="H309" s="1378"/>
      <c r="I309" s="1378"/>
      <c r="J309" s="1378"/>
      <c r="K309" s="1678" t="s">
        <v>874</v>
      </c>
      <c r="L309" s="1678"/>
      <c r="M309" s="1678"/>
      <c r="N309" s="1393" t="s">
        <v>670</v>
      </c>
      <c r="O309" s="1688"/>
      <c r="P309" s="168">
        <v>8</v>
      </c>
      <c r="Q309" s="169" t="s">
        <v>436</v>
      </c>
      <c r="R309" s="169"/>
      <c r="S309" s="169"/>
      <c r="T309" s="169"/>
      <c r="U309" s="168">
        <v>20</v>
      </c>
      <c r="V309" s="170" t="s">
        <v>9</v>
      </c>
      <c r="W309" s="1458" t="s">
        <v>71</v>
      </c>
      <c r="X309" s="1459"/>
      <c r="Y309" s="1459"/>
      <c r="Z309" s="1459"/>
      <c r="AA309" s="1460"/>
      <c r="AB309" s="1377" t="s">
        <v>299</v>
      </c>
      <c r="AC309" s="1378"/>
      <c r="AD309" s="1379"/>
      <c r="AE309" s="1445" t="s">
        <v>394</v>
      </c>
      <c r="AF309" s="1445"/>
      <c r="AG309" s="1445"/>
      <c r="AH309" s="1702">
        <v>10</v>
      </c>
      <c r="AI309" s="1703"/>
      <c r="AJ309" s="1702">
        <v>6</v>
      </c>
      <c r="AK309" s="1703"/>
    </row>
    <row r="310" spans="1:37" s="4" customFormat="1" ht="18" customHeight="1">
      <c r="B310" s="1725"/>
      <c r="C310" s="1377" t="s">
        <v>128</v>
      </c>
      <c r="D310" s="1378"/>
      <c r="E310" s="1378"/>
      <c r="F310" s="1379"/>
      <c r="G310" s="1377" t="s">
        <v>720</v>
      </c>
      <c r="H310" s="1378"/>
      <c r="I310" s="1378"/>
      <c r="J310" s="1378"/>
      <c r="K310" s="1678" t="s">
        <v>785</v>
      </c>
      <c r="L310" s="1678"/>
      <c r="M310" s="1678"/>
      <c r="N310" s="1391" t="s">
        <v>670</v>
      </c>
      <c r="O310" s="1526"/>
      <c r="P310" s="209">
        <v>4</v>
      </c>
      <c r="Q310" s="128" t="s">
        <v>436</v>
      </c>
      <c r="R310" s="128"/>
      <c r="S310" s="128"/>
      <c r="T310" s="128"/>
      <c r="U310" s="209">
        <v>24</v>
      </c>
      <c r="V310" s="208" t="s">
        <v>9</v>
      </c>
      <c r="W310" s="1458" t="s">
        <v>530</v>
      </c>
      <c r="X310" s="1459"/>
      <c r="Y310" s="1459"/>
      <c r="Z310" s="1459"/>
      <c r="AA310" s="1460"/>
      <c r="AB310" s="1377" t="s">
        <v>299</v>
      </c>
      <c r="AC310" s="1378"/>
      <c r="AD310" s="1379"/>
      <c r="AE310" s="1445" t="s">
        <v>394</v>
      </c>
      <c r="AF310" s="1445"/>
      <c r="AG310" s="1445"/>
      <c r="AH310" s="1702">
        <v>5</v>
      </c>
      <c r="AI310" s="1703"/>
      <c r="AJ310" s="1702">
        <v>2</v>
      </c>
      <c r="AK310" s="1703"/>
    </row>
    <row r="311" spans="1:37" s="4" customFormat="1" ht="18.899999999999999" customHeight="1">
      <c r="B311" s="1418"/>
      <c r="C311" s="1419"/>
      <c r="D311" s="1419"/>
      <c r="E311" s="1419"/>
      <c r="F311" s="1420"/>
      <c r="G311" s="1418"/>
      <c r="H311" s="1419"/>
      <c r="I311" s="1419"/>
      <c r="J311" s="1419"/>
      <c r="K311" s="1689"/>
      <c r="L311" s="1689"/>
      <c r="M311" s="1689"/>
      <c r="N311" s="1418" t="s">
        <v>670</v>
      </c>
      <c r="O311" s="1419"/>
      <c r="P311" s="5"/>
      <c r="Q311" s="29" t="s">
        <v>437</v>
      </c>
      <c r="R311" s="29"/>
      <c r="S311" s="29"/>
      <c r="T311" s="29"/>
      <c r="U311" s="5"/>
      <c r="V311" s="6" t="s">
        <v>9</v>
      </c>
      <c r="W311" s="1480"/>
      <c r="X311" s="1481"/>
      <c r="Y311" s="1481"/>
      <c r="Z311" s="1481"/>
      <c r="AA311" s="1482"/>
      <c r="AB311" s="1464" t="s">
        <v>453</v>
      </c>
      <c r="AC311" s="1365"/>
      <c r="AD311" s="1366"/>
      <c r="AE311" s="1331" t="s">
        <v>215</v>
      </c>
      <c r="AF311" s="1331"/>
      <c r="AG311" s="1331"/>
      <c r="AH311" s="1399" t="s">
        <v>9</v>
      </c>
      <c r="AI311" s="1399"/>
      <c r="AJ311" s="1399" t="s">
        <v>9</v>
      </c>
      <c r="AK311" s="1399"/>
    </row>
    <row r="312" spans="1:37" s="4" customFormat="1" ht="18.899999999999999" customHeight="1">
      <c r="B312" s="1418"/>
      <c r="C312" s="1419"/>
      <c r="D312" s="1419"/>
      <c r="E312" s="1419"/>
      <c r="F312" s="1420"/>
      <c r="G312" s="1418"/>
      <c r="H312" s="1419"/>
      <c r="I312" s="1419"/>
      <c r="J312" s="1419"/>
      <c r="K312" s="1689"/>
      <c r="L312" s="1689"/>
      <c r="M312" s="1689"/>
      <c r="N312" s="1418" t="s">
        <v>670</v>
      </c>
      <c r="O312" s="1419"/>
      <c r="P312" s="5"/>
      <c r="Q312" s="29" t="s">
        <v>437</v>
      </c>
      <c r="R312" s="29"/>
      <c r="S312" s="29"/>
      <c r="T312" s="29"/>
      <c r="U312" s="5"/>
      <c r="V312" s="6" t="s">
        <v>9</v>
      </c>
      <c r="W312" s="1480"/>
      <c r="X312" s="1481"/>
      <c r="Y312" s="1481"/>
      <c r="Z312" s="1481"/>
      <c r="AA312" s="1482"/>
      <c r="AB312" s="1464" t="s">
        <v>453</v>
      </c>
      <c r="AC312" s="1365"/>
      <c r="AD312" s="1366"/>
      <c r="AE312" s="1331" t="s">
        <v>215</v>
      </c>
      <c r="AF312" s="1331"/>
      <c r="AG312" s="1331"/>
      <c r="AH312" s="1399" t="s">
        <v>9</v>
      </c>
      <c r="AI312" s="1399"/>
      <c r="AJ312" s="1399" t="s">
        <v>9</v>
      </c>
      <c r="AK312" s="1399"/>
    </row>
    <row r="313" spans="1:37" s="4" customFormat="1" ht="18.899999999999999" customHeight="1">
      <c r="B313" s="1418"/>
      <c r="C313" s="1419"/>
      <c r="D313" s="1419"/>
      <c r="E313" s="1419"/>
      <c r="F313" s="1420"/>
      <c r="G313" s="1418"/>
      <c r="H313" s="1419"/>
      <c r="I313" s="1419"/>
      <c r="J313" s="1419"/>
      <c r="K313" s="1689"/>
      <c r="L313" s="1689"/>
      <c r="M313" s="1689"/>
      <c r="N313" s="1418" t="s">
        <v>670</v>
      </c>
      <c r="O313" s="1419"/>
      <c r="P313" s="5"/>
      <c r="Q313" s="29" t="s">
        <v>437</v>
      </c>
      <c r="R313" s="29"/>
      <c r="S313" s="29"/>
      <c r="T313" s="29"/>
      <c r="U313" s="5"/>
      <c r="V313" s="6" t="s">
        <v>9</v>
      </c>
      <c r="W313" s="1480"/>
      <c r="X313" s="1481"/>
      <c r="Y313" s="1481"/>
      <c r="Z313" s="1481"/>
      <c r="AA313" s="1482"/>
      <c r="AB313" s="1464" t="s">
        <v>453</v>
      </c>
      <c r="AC313" s="1365"/>
      <c r="AD313" s="1366"/>
      <c r="AE313" s="1331" t="s">
        <v>215</v>
      </c>
      <c r="AF313" s="1331"/>
      <c r="AG313" s="1331"/>
      <c r="AH313" s="1399" t="s">
        <v>9</v>
      </c>
      <c r="AI313" s="1399"/>
      <c r="AJ313" s="1399" t="s">
        <v>9</v>
      </c>
      <c r="AK313" s="1399"/>
    </row>
    <row r="314" spans="1:37" s="4" customFormat="1" ht="18.899999999999999" customHeight="1">
      <c r="B314" s="1418"/>
      <c r="C314" s="1419"/>
      <c r="D314" s="1419"/>
      <c r="E314" s="1419"/>
      <c r="F314" s="1420"/>
      <c r="G314" s="1418"/>
      <c r="H314" s="1419"/>
      <c r="I314" s="1419"/>
      <c r="J314" s="1419"/>
      <c r="K314" s="1689"/>
      <c r="L314" s="1689"/>
      <c r="M314" s="1689"/>
      <c r="N314" s="1418" t="s">
        <v>670</v>
      </c>
      <c r="O314" s="1419"/>
      <c r="P314" s="5"/>
      <c r="Q314" s="29" t="s">
        <v>437</v>
      </c>
      <c r="R314" s="29"/>
      <c r="S314" s="29"/>
      <c r="T314" s="29"/>
      <c r="U314" s="5"/>
      <c r="V314" s="6" t="s">
        <v>9</v>
      </c>
      <c r="W314" s="1480"/>
      <c r="X314" s="1481"/>
      <c r="Y314" s="1481"/>
      <c r="Z314" s="1481"/>
      <c r="AA314" s="1482"/>
      <c r="AB314" s="1464" t="s">
        <v>453</v>
      </c>
      <c r="AC314" s="1365"/>
      <c r="AD314" s="1366"/>
      <c r="AE314" s="1331" t="s">
        <v>215</v>
      </c>
      <c r="AF314" s="1331"/>
      <c r="AG314" s="1331"/>
      <c r="AH314" s="1399" t="s">
        <v>9</v>
      </c>
      <c r="AI314" s="1399"/>
      <c r="AJ314" s="1399" t="s">
        <v>9</v>
      </c>
      <c r="AK314" s="1399"/>
    </row>
    <row r="315" spans="1:37" s="4" customFormat="1" ht="18.899999999999999" customHeight="1">
      <c r="B315" s="1418"/>
      <c r="C315" s="1419"/>
      <c r="D315" s="1419"/>
      <c r="E315" s="1419"/>
      <c r="F315" s="1420"/>
      <c r="G315" s="1418"/>
      <c r="H315" s="1419"/>
      <c r="I315" s="1419"/>
      <c r="J315" s="1419"/>
      <c r="K315" s="1689"/>
      <c r="L315" s="1689"/>
      <c r="M315" s="1689"/>
      <c r="N315" s="1418" t="s">
        <v>670</v>
      </c>
      <c r="O315" s="1419"/>
      <c r="P315" s="5"/>
      <c r="Q315" s="29" t="s">
        <v>437</v>
      </c>
      <c r="R315" s="29"/>
      <c r="S315" s="29"/>
      <c r="T315" s="29"/>
      <c r="U315" s="5"/>
      <c r="V315" s="6" t="s">
        <v>9</v>
      </c>
      <c r="W315" s="1480"/>
      <c r="X315" s="1481"/>
      <c r="Y315" s="1481"/>
      <c r="Z315" s="1481"/>
      <c r="AA315" s="1482"/>
      <c r="AB315" s="1464" t="s">
        <v>453</v>
      </c>
      <c r="AC315" s="1365"/>
      <c r="AD315" s="1366"/>
      <c r="AE315" s="1331" t="s">
        <v>215</v>
      </c>
      <c r="AF315" s="1331"/>
      <c r="AG315" s="1331"/>
      <c r="AH315" s="1399" t="s">
        <v>9</v>
      </c>
      <c r="AI315" s="1399"/>
      <c r="AJ315" s="1399" t="s">
        <v>9</v>
      </c>
      <c r="AK315" s="1399"/>
    </row>
    <row r="316" spans="1:37" s="4" customFormat="1" ht="18.899999999999999" customHeight="1">
      <c r="B316" s="1418"/>
      <c r="C316" s="1419"/>
      <c r="D316" s="1419"/>
      <c r="E316" s="1419"/>
      <c r="F316" s="1420"/>
      <c r="G316" s="1418"/>
      <c r="H316" s="1419"/>
      <c r="I316" s="1419"/>
      <c r="J316" s="1419"/>
      <c r="K316" s="1689"/>
      <c r="L316" s="1689"/>
      <c r="M316" s="1689"/>
      <c r="N316" s="1418" t="s">
        <v>670</v>
      </c>
      <c r="O316" s="1419"/>
      <c r="P316" s="5"/>
      <c r="Q316" s="29" t="s">
        <v>437</v>
      </c>
      <c r="R316" s="29"/>
      <c r="S316" s="29"/>
      <c r="T316" s="29"/>
      <c r="U316" s="5"/>
      <c r="V316" s="6" t="s">
        <v>9</v>
      </c>
      <c r="W316" s="1480"/>
      <c r="X316" s="1481"/>
      <c r="Y316" s="1481"/>
      <c r="Z316" s="1481"/>
      <c r="AA316" s="1482"/>
      <c r="AB316" s="1464" t="s">
        <v>453</v>
      </c>
      <c r="AC316" s="1365"/>
      <c r="AD316" s="1366"/>
      <c r="AE316" s="1331" t="s">
        <v>215</v>
      </c>
      <c r="AF316" s="1331"/>
      <c r="AG316" s="1331"/>
      <c r="AH316" s="1399" t="s">
        <v>9</v>
      </c>
      <c r="AI316" s="1399"/>
      <c r="AJ316" s="1399" t="s">
        <v>9</v>
      </c>
      <c r="AK316" s="1399"/>
    </row>
    <row r="317" spans="1:37" s="35" customFormat="1" ht="14.1" customHeight="1">
      <c r="A317" s="1143" t="s">
        <v>1989</v>
      </c>
      <c r="B317" s="1143"/>
      <c r="C317" s="72">
        <v>1</v>
      </c>
      <c r="D317" s="45" t="s">
        <v>1987</v>
      </c>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3"/>
      <c r="AC317" s="73"/>
      <c r="AD317" s="73"/>
      <c r="AE317" s="73"/>
      <c r="AF317" s="73"/>
      <c r="AG317" s="72"/>
      <c r="AH317" s="72"/>
      <c r="AI317" s="72"/>
      <c r="AJ317" s="72"/>
      <c r="AK317" s="72"/>
    </row>
    <row r="318" spans="1:37" s="35" customFormat="1" ht="14.1" customHeight="1">
      <c r="B318" s="45"/>
      <c r="C318" s="72">
        <v>2</v>
      </c>
      <c r="D318" s="45" t="s">
        <v>1988</v>
      </c>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3"/>
      <c r="AC318" s="73"/>
      <c r="AD318" s="73"/>
      <c r="AE318" s="73"/>
      <c r="AF318" s="73"/>
      <c r="AG318" s="72"/>
      <c r="AH318" s="72"/>
      <c r="AI318" s="72"/>
      <c r="AJ318" s="72"/>
      <c r="AK318" s="72"/>
    </row>
    <row r="319" spans="1:37" s="4" customFormat="1" ht="20.100000000000001" customHeight="1">
      <c r="A319" s="20"/>
      <c r="B319" s="3" t="s">
        <v>835</v>
      </c>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row>
    <row r="320" spans="1:37" s="4" customFormat="1" ht="18" customHeight="1">
      <c r="B320" s="302" t="s">
        <v>471</v>
      </c>
      <c r="C320" s="303"/>
      <c r="D320" s="303"/>
      <c r="E320" s="303"/>
      <c r="F320" s="304"/>
      <c r="G320" s="302" t="s">
        <v>475</v>
      </c>
      <c r="H320" s="303"/>
      <c r="I320" s="303"/>
      <c r="J320" s="303"/>
      <c r="K320" s="304"/>
      <c r="L320" s="986" t="s">
        <v>129</v>
      </c>
      <c r="M320" s="303"/>
      <c r="N320" s="303"/>
      <c r="O320" s="303"/>
      <c r="P320" s="303"/>
      <c r="Q320" s="303"/>
      <c r="R320" s="303"/>
      <c r="S320" s="303"/>
      <c r="T320" s="303"/>
      <c r="U320" s="303"/>
      <c r="V320" s="303"/>
      <c r="W320" s="303"/>
      <c r="X320" s="1448" t="s">
        <v>1984</v>
      </c>
      <c r="Y320" s="1449"/>
      <c r="Z320" s="1449"/>
      <c r="AA320" s="1449"/>
      <c r="AB320" s="1449"/>
      <c r="AC320" s="1449"/>
      <c r="AD320" s="1449"/>
      <c r="AE320" s="1449"/>
      <c r="AF320" s="1450"/>
      <c r="AG320" s="1381" t="s">
        <v>237</v>
      </c>
      <c r="AH320" s="1621"/>
      <c r="AI320" s="1621"/>
      <c r="AJ320" s="1622"/>
      <c r="AK320" s="234"/>
    </row>
    <row r="321" spans="1:37" s="4" customFormat="1" ht="18" customHeight="1">
      <c r="B321" s="116" t="s">
        <v>285</v>
      </c>
      <c r="C321" s="1377" t="s">
        <v>127</v>
      </c>
      <c r="D321" s="1378"/>
      <c r="E321" s="1378"/>
      <c r="F321" s="1379"/>
      <c r="G321" s="1377" t="s">
        <v>388</v>
      </c>
      <c r="H321" s="1378"/>
      <c r="I321" s="1378"/>
      <c r="J321" s="1378"/>
      <c r="K321" s="1379"/>
      <c r="L321" s="985" t="s">
        <v>130</v>
      </c>
      <c r="M321" s="128"/>
      <c r="N321" s="128"/>
      <c r="O321" s="128"/>
      <c r="P321" s="128"/>
      <c r="Q321" s="128"/>
      <c r="R321" s="128"/>
      <c r="S321" s="128"/>
      <c r="T321" s="128"/>
      <c r="U321" s="128"/>
      <c r="V321" s="128"/>
      <c r="W321" s="128"/>
      <c r="X321" s="1418" t="s">
        <v>1985</v>
      </c>
      <c r="Y321" s="1419"/>
      <c r="Z321" s="1419"/>
      <c r="AA321" s="1420"/>
      <c r="AB321" s="1458" t="s">
        <v>433</v>
      </c>
      <c r="AC321" s="1459"/>
      <c r="AD321" s="1459"/>
      <c r="AE321" s="1459"/>
      <c r="AF321" s="1460"/>
      <c r="AG321" s="1492" t="s">
        <v>299</v>
      </c>
      <c r="AH321" s="1493"/>
      <c r="AI321" s="1493"/>
      <c r="AJ321" s="1494"/>
      <c r="AK321" s="31"/>
    </row>
    <row r="322" spans="1:37" s="4" customFormat="1" ht="18" customHeight="1">
      <c r="B322" s="1158"/>
      <c r="C322" s="1159"/>
      <c r="D322" s="1159"/>
      <c r="E322" s="1159"/>
      <c r="F322" s="1160"/>
      <c r="G322" s="1158"/>
      <c r="H322" s="1159"/>
      <c r="I322" s="1159"/>
      <c r="J322" s="1159"/>
      <c r="K322" s="1160"/>
      <c r="L322" s="46"/>
      <c r="M322" s="13"/>
      <c r="N322" s="13"/>
      <c r="O322" s="13"/>
      <c r="P322" s="13"/>
      <c r="Q322" s="13"/>
      <c r="R322" s="13"/>
      <c r="S322" s="13"/>
      <c r="T322" s="13"/>
      <c r="U322" s="13"/>
      <c r="V322" s="13"/>
      <c r="W322" s="13"/>
      <c r="X322" s="1418" t="s">
        <v>2002</v>
      </c>
      <c r="Y322" s="1419"/>
      <c r="Z322" s="1419"/>
      <c r="AA322" s="1420"/>
      <c r="AB322" s="1446"/>
      <c r="AC322" s="1447"/>
      <c r="AD322" s="1447"/>
      <c r="AE322" s="1447"/>
      <c r="AF322" s="174" t="s">
        <v>213</v>
      </c>
      <c r="AG322" s="1815" t="s">
        <v>454</v>
      </c>
      <c r="AH322" s="1816"/>
      <c r="AI322" s="1816"/>
      <c r="AJ322" s="1817"/>
      <c r="AK322" s="31"/>
    </row>
    <row r="323" spans="1:37" s="4" customFormat="1" ht="18" customHeight="1">
      <c r="B323" s="1418"/>
      <c r="C323" s="1419"/>
      <c r="D323" s="1419"/>
      <c r="E323" s="1419"/>
      <c r="F323" s="1420"/>
      <c r="G323" s="1418"/>
      <c r="H323" s="1419"/>
      <c r="I323" s="1419"/>
      <c r="J323" s="1419"/>
      <c r="K323" s="1420"/>
      <c r="L323" s="46"/>
      <c r="M323" s="13"/>
      <c r="N323" s="13"/>
      <c r="O323" s="13"/>
      <c r="P323" s="13"/>
      <c r="Q323" s="13"/>
      <c r="R323" s="13"/>
      <c r="S323" s="13"/>
      <c r="T323" s="13"/>
      <c r="U323" s="13"/>
      <c r="V323" s="13"/>
      <c r="W323" s="13"/>
      <c r="X323" s="1418" t="s">
        <v>2002</v>
      </c>
      <c r="Y323" s="1419"/>
      <c r="Z323" s="1419"/>
      <c r="AA323" s="1420"/>
      <c r="AB323" s="1446"/>
      <c r="AC323" s="1447"/>
      <c r="AD323" s="1447"/>
      <c r="AE323" s="1447"/>
      <c r="AF323" s="174" t="s">
        <v>213</v>
      </c>
      <c r="AG323" s="1464" t="s">
        <v>454</v>
      </c>
      <c r="AH323" s="1365"/>
      <c r="AI323" s="1365"/>
      <c r="AJ323" s="1366"/>
      <c r="AK323" s="31"/>
    </row>
    <row r="324" spans="1:37" s="20" customFormat="1" ht="18" customHeight="1">
      <c r="A324" s="4"/>
      <c r="B324" s="1326"/>
      <c r="C324" s="1327"/>
      <c r="D324" s="1327"/>
      <c r="E324" s="1327"/>
      <c r="F324" s="1355"/>
      <c r="G324" s="1326"/>
      <c r="H324" s="1327"/>
      <c r="I324" s="1327"/>
      <c r="J324" s="1327"/>
      <c r="K324" s="1355"/>
      <c r="L324" s="46"/>
      <c r="M324" s="13"/>
      <c r="N324" s="13"/>
      <c r="O324" s="13"/>
      <c r="P324" s="13"/>
      <c r="Q324" s="13"/>
      <c r="R324" s="13"/>
      <c r="S324" s="13"/>
      <c r="T324" s="13"/>
      <c r="U324" s="13"/>
      <c r="V324" s="13"/>
      <c r="W324" s="13"/>
      <c r="X324" s="1418" t="s">
        <v>2002</v>
      </c>
      <c r="Y324" s="1419"/>
      <c r="Z324" s="1419"/>
      <c r="AA324" s="1420"/>
      <c r="AB324" s="1446"/>
      <c r="AC324" s="1447"/>
      <c r="AD324" s="1447"/>
      <c r="AE324" s="1447"/>
      <c r="AF324" s="174" t="s">
        <v>213</v>
      </c>
      <c r="AG324" s="1730" t="s">
        <v>454</v>
      </c>
      <c r="AH324" s="1731"/>
      <c r="AI324" s="1731"/>
      <c r="AJ324" s="1732"/>
      <c r="AK324" s="31"/>
    </row>
    <row r="325" spans="1:37" s="20" customFormat="1" ht="12" customHeight="1">
      <c r="A325" s="1745" t="s">
        <v>607</v>
      </c>
      <c r="B325" s="1745"/>
      <c r="C325" s="14" t="s">
        <v>1986</v>
      </c>
      <c r="D325" s="991"/>
      <c r="E325" s="991"/>
      <c r="F325" s="991"/>
      <c r="G325" s="991"/>
      <c r="H325" s="991"/>
      <c r="I325" s="991"/>
      <c r="J325" s="991"/>
      <c r="K325" s="991"/>
      <c r="L325" s="991"/>
      <c r="M325" s="991"/>
      <c r="N325" s="991"/>
      <c r="O325" s="991"/>
      <c r="P325" s="991"/>
    </row>
    <row r="326" spans="1:37" s="4" customFormat="1" ht="20.100000000000001" customHeight="1">
      <c r="A326" s="20"/>
      <c r="B326" s="3" t="s">
        <v>789</v>
      </c>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row>
    <row r="327" spans="1:37" s="4" customFormat="1" ht="20.100000000000001" customHeight="1">
      <c r="B327" s="1381" t="s">
        <v>803</v>
      </c>
      <c r="C327" s="1382"/>
      <c r="D327" s="1382"/>
      <c r="E327" s="1382"/>
      <c r="F327" s="1382"/>
      <c r="G327" s="1659">
        <f>F9</f>
        <v>0</v>
      </c>
      <c r="H327" s="1660"/>
      <c r="I327" s="1660"/>
      <c r="J327" s="1660"/>
      <c r="K327" s="1660"/>
      <c r="L327" s="1660"/>
      <c r="M327" s="1660"/>
      <c r="N327" s="1661"/>
      <c r="O327" s="1387" t="s">
        <v>688</v>
      </c>
      <c r="P327" s="1387"/>
      <c r="Q327" s="1387"/>
      <c r="R327" s="1381"/>
      <c r="S327" s="46"/>
      <c r="T327" s="13"/>
      <c r="U327" s="13"/>
      <c r="V327" s="13"/>
      <c r="W327" s="13" t="s">
        <v>311</v>
      </c>
      <c r="X327" s="5"/>
      <c r="Y327" s="5" t="s">
        <v>689</v>
      </c>
      <c r="Z327" s="5"/>
      <c r="AA327" s="5" t="s">
        <v>253</v>
      </c>
      <c r="AB327" s="6"/>
      <c r="AC327" s="5"/>
      <c r="AD327" s="5"/>
      <c r="AE327" s="5"/>
      <c r="AF327" s="5"/>
      <c r="AG327" s="5"/>
      <c r="AH327" s="5"/>
      <c r="AI327" s="5"/>
      <c r="AJ327" s="6"/>
      <c r="AK327" s="233"/>
    </row>
    <row r="328" spans="1:37" s="4" customFormat="1" ht="18" customHeight="1">
      <c r="B328" s="1733" t="s">
        <v>690</v>
      </c>
      <c r="C328" s="1734"/>
      <c r="D328" s="1734"/>
      <c r="E328" s="1734"/>
      <c r="F328" s="1735"/>
      <c r="G328" s="314"/>
      <c r="H328" s="314"/>
      <c r="I328" s="314"/>
      <c r="J328" s="314"/>
      <c r="K328" s="314"/>
      <c r="L328" s="314"/>
      <c r="M328" s="314"/>
      <c r="N328" s="14"/>
      <c r="O328" s="14"/>
      <c r="P328" s="14" t="s">
        <v>562</v>
      </c>
      <c r="Q328" s="10"/>
      <c r="R328" s="10"/>
      <c r="S328" s="10" t="s">
        <v>311</v>
      </c>
      <c r="T328" s="10"/>
      <c r="U328" s="10" t="s">
        <v>689</v>
      </c>
      <c r="V328" s="10" t="s">
        <v>565</v>
      </c>
      <c r="W328" s="325" t="s">
        <v>701</v>
      </c>
      <c r="X328" s="314"/>
      <c r="Y328" s="314"/>
      <c r="Z328" s="314"/>
      <c r="AA328" s="314"/>
      <c r="AB328" s="314"/>
      <c r="AC328" s="14"/>
      <c r="AD328" s="14"/>
      <c r="AE328" s="14"/>
      <c r="AF328" s="14"/>
      <c r="AG328" s="14"/>
      <c r="AH328" s="14"/>
      <c r="AI328" s="14"/>
      <c r="AJ328" s="16"/>
      <c r="AK328" s="180"/>
    </row>
    <row r="329" spans="1:37" s="4" customFormat="1" ht="18" customHeight="1">
      <c r="B329" s="1736"/>
      <c r="C329" s="1737"/>
      <c r="D329" s="1737"/>
      <c r="E329" s="1737"/>
      <c r="F329" s="1738"/>
      <c r="G329" s="314"/>
      <c r="H329" s="314"/>
      <c r="I329" s="314"/>
      <c r="J329" s="314"/>
      <c r="K329" s="314"/>
      <c r="L329" s="314"/>
      <c r="M329" s="314"/>
      <c r="N329" s="14"/>
      <c r="O329" s="14"/>
      <c r="P329" s="10" t="s">
        <v>562</v>
      </c>
      <c r="Q329" s="10"/>
      <c r="R329" s="10"/>
      <c r="S329" s="10" t="s">
        <v>311</v>
      </c>
      <c r="T329" s="10"/>
      <c r="U329" s="10" t="s">
        <v>689</v>
      </c>
      <c r="V329" s="10" t="s">
        <v>565</v>
      </c>
      <c r="W329" s="322"/>
      <c r="X329" s="314"/>
      <c r="Y329" s="314"/>
      <c r="Z329" s="314"/>
      <c r="AA329" s="314"/>
      <c r="AB329" s="314"/>
      <c r="AC329" s="14"/>
      <c r="AD329" s="14"/>
      <c r="AE329" s="14"/>
      <c r="AF329" s="14"/>
      <c r="AG329" s="14"/>
      <c r="AH329" s="14"/>
      <c r="AI329" s="14"/>
      <c r="AJ329" s="16"/>
      <c r="AK329" s="180"/>
    </row>
    <row r="330" spans="1:37" s="4" customFormat="1" ht="18" customHeight="1">
      <c r="B330" s="1739"/>
      <c r="C330" s="1740"/>
      <c r="D330" s="1740"/>
      <c r="E330" s="1740"/>
      <c r="F330" s="1741"/>
      <c r="G330" s="327"/>
      <c r="H330" s="315"/>
      <c r="I330" s="315"/>
      <c r="J330" s="315"/>
      <c r="K330" s="315"/>
      <c r="L330" s="315"/>
      <c r="M330" s="315"/>
      <c r="N330" s="25"/>
      <c r="O330" s="25"/>
      <c r="P330" s="312" t="s">
        <v>562</v>
      </c>
      <c r="Q330" s="313"/>
      <c r="R330" s="313"/>
      <c r="S330" s="313" t="s">
        <v>311</v>
      </c>
      <c r="T330" s="313"/>
      <c r="U330" s="313" t="s">
        <v>689</v>
      </c>
      <c r="V330" s="313" t="s">
        <v>565</v>
      </c>
      <c r="W330" s="323"/>
      <c r="X330" s="315"/>
      <c r="Y330" s="315"/>
      <c r="Z330" s="315"/>
      <c r="AA330" s="315"/>
      <c r="AB330" s="315"/>
      <c r="AC330" s="25"/>
      <c r="AD330" s="25"/>
      <c r="AE330" s="25"/>
      <c r="AF330" s="25"/>
      <c r="AG330" s="25"/>
      <c r="AH330" s="25"/>
      <c r="AI330" s="25"/>
      <c r="AJ330" s="26"/>
      <c r="AK330" s="180"/>
    </row>
    <row r="331" spans="1:37" s="4" customFormat="1" ht="17.100000000000001" customHeight="1">
      <c r="B331" s="1733" t="s">
        <v>691</v>
      </c>
      <c r="C331" s="1734"/>
      <c r="D331" s="1734"/>
      <c r="E331" s="1734"/>
      <c r="F331" s="1735"/>
      <c r="G331" s="14"/>
      <c r="H331" s="14"/>
      <c r="I331" s="49" t="s">
        <v>692</v>
      </c>
      <c r="J331" s="316"/>
      <c r="K331" s="316"/>
      <c r="L331" s="14"/>
      <c r="M331" s="14"/>
      <c r="N331" s="14"/>
      <c r="O331" s="14"/>
      <c r="P331" s="14"/>
      <c r="Q331" s="14"/>
      <c r="R331" s="14"/>
      <c r="S331" s="14"/>
      <c r="T331" s="14"/>
      <c r="U331" s="14"/>
      <c r="V331" s="14"/>
      <c r="W331" s="14"/>
      <c r="X331" s="14"/>
      <c r="Y331" s="14"/>
      <c r="Z331" s="14"/>
      <c r="AA331" s="14"/>
      <c r="AB331" s="14"/>
      <c r="AC331" s="14"/>
      <c r="AD331" s="14"/>
      <c r="AE331" s="318"/>
      <c r="AF331" s="318"/>
      <c r="AG331" s="318"/>
      <c r="AH331" s="318"/>
      <c r="AI331" s="318"/>
      <c r="AJ331" s="319"/>
      <c r="AK331" s="180"/>
    </row>
    <row r="332" spans="1:37" s="4" customFormat="1" ht="17.100000000000001" customHeight="1">
      <c r="B332" s="1736"/>
      <c r="C332" s="1737"/>
      <c r="D332" s="1737"/>
      <c r="E332" s="1737"/>
      <c r="F332" s="1738"/>
      <c r="G332" s="316"/>
      <c r="H332" s="316"/>
      <c r="I332" s="14"/>
      <c r="J332" s="1332"/>
      <c r="K332" s="1332"/>
      <c r="L332" s="1332"/>
      <c r="M332" s="1332"/>
      <c r="N332" s="1332"/>
      <c r="O332" s="1332"/>
      <c r="P332" s="1332"/>
      <c r="Q332" s="1332"/>
      <c r="R332" s="1332"/>
      <c r="S332" s="1332"/>
      <c r="T332" s="1332"/>
      <c r="U332" s="1332"/>
      <c r="V332" s="1332"/>
      <c r="W332" s="1332"/>
      <c r="X332" s="1332"/>
      <c r="Y332" s="1332"/>
      <c r="Z332" s="1332"/>
      <c r="AA332" s="1332"/>
      <c r="AB332" s="1332"/>
      <c r="AC332" s="1332"/>
      <c r="AD332" s="1332"/>
      <c r="AE332" s="1332"/>
      <c r="AF332" s="1332"/>
      <c r="AG332" s="318"/>
      <c r="AH332" s="318"/>
      <c r="AI332" s="318"/>
      <c r="AJ332" s="319"/>
      <c r="AK332" s="180"/>
    </row>
    <row r="333" spans="1:37" s="20" customFormat="1" ht="17.100000000000001" customHeight="1">
      <c r="A333" s="4"/>
      <c r="B333" s="1736"/>
      <c r="C333" s="1737"/>
      <c r="D333" s="1737"/>
      <c r="E333" s="1737"/>
      <c r="F333" s="1738"/>
      <c r="G333" s="36"/>
      <c r="H333" s="36"/>
      <c r="I333" s="36"/>
      <c r="J333" s="212" t="s">
        <v>693</v>
      </c>
      <c r="K333" s="212"/>
      <c r="L333" s="212"/>
      <c r="M333" s="212"/>
      <c r="N333" s="212"/>
      <c r="O333" s="49"/>
      <c r="P333" s="49"/>
      <c r="Q333" s="49"/>
      <c r="R333" s="49"/>
      <c r="S333" s="49"/>
      <c r="T333" s="49"/>
      <c r="U333" s="49" t="s">
        <v>311</v>
      </c>
      <c r="V333" s="49"/>
      <c r="W333" s="49"/>
      <c r="X333" s="49"/>
      <c r="Y333" s="67" t="s">
        <v>318</v>
      </c>
      <c r="Z333" s="49"/>
      <c r="AA333" s="67" t="s">
        <v>704</v>
      </c>
      <c r="AB333" s="317"/>
      <c r="AC333" s="318"/>
      <c r="AD333" s="318"/>
      <c r="AE333" s="318"/>
      <c r="AF333" s="318"/>
      <c r="AG333" s="318"/>
      <c r="AH333" s="318"/>
      <c r="AI333" s="318"/>
      <c r="AJ333" s="319"/>
      <c r="AK333" s="180"/>
    </row>
    <row r="334" spans="1:37" s="20" customFormat="1" ht="17.100000000000001" customHeight="1">
      <c r="A334" s="4"/>
      <c r="B334" s="1742" t="s">
        <v>694</v>
      </c>
      <c r="C334" s="1743"/>
      <c r="D334" s="1743"/>
      <c r="E334" s="1743"/>
      <c r="F334" s="1744"/>
      <c r="G334" s="18"/>
      <c r="H334" s="1159"/>
      <c r="I334" s="1159"/>
      <c r="J334" s="1465"/>
      <c r="K334" s="1465"/>
      <c r="L334" s="1218" t="s">
        <v>311</v>
      </c>
      <c r="M334" s="1218"/>
      <c r="N334" s="1218"/>
      <c r="O334" s="1218" t="s">
        <v>689</v>
      </c>
      <c r="P334" s="1218"/>
      <c r="Q334" s="1218"/>
      <c r="R334" s="1218" t="s">
        <v>253</v>
      </c>
      <c r="S334" s="71"/>
      <c r="T334" s="1958" t="s">
        <v>696</v>
      </c>
      <c r="U334" s="1959"/>
      <c r="V334" s="1959"/>
      <c r="W334" s="1960"/>
      <c r="X334" s="18"/>
      <c r="Y334" s="1465"/>
      <c r="Z334" s="1465"/>
      <c r="AA334" s="1465"/>
      <c r="AB334" s="1465"/>
      <c r="AC334" s="1218" t="s">
        <v>311</v>
      </c>
      <c r="AD334" s="1218"/>
      <c r="AE334" s="1218"/>
      <c r="AF334" s="1218" t="s">
        <v>689</v>
      </c>
      <c r="AG334" s="1218"/>
      <c r="AH334" s="1218"/>
      <c r="AI334" s="1218" t="s">
        <v>253</v>
      </c>
      <c r="AJ334" s="71"/>
      <c r="AK334" s="180"/>
    </row>
    <row r="335" spans="1:37" s="20" customFormat="1" ht="17.100000000000001" customHeight="1">
      <c r="A335" s="4"/>
      <c r="B335" s="1752" t="s">
        <v>695</v>
      </c>
      <c r="C335" s="1753"/>
      <c r="D335" s="1753"/>
      <c r="E335" s="1753"/>
      <c r="F335" s="1754"/>
      <c r="G335" s="25"/>
      <c r="H335" s="1327"/>
      <c r="I335" s="1327"/>
      <c r="J335" s="1466"/>
      <c r="K335" s="1466"/>
      <c r="L335" s="1234"/>
      <c r="M335" s="1234"/>
      <c r="N335" s="1234"/>
      <c r="O335" s="1234"/>
      <c r="P335" s="1234"/>
      <c r="Q335" s="1234"/>
      <c r="R335" s="1234"/>
      <c r="S335" s="60"/>
      <c r="T335" s="1964" t="s">
        <v>697</v>
      </c>
      <c r="U335" s="1965"/>
      <c r="V335" s="1965"/>
      <c r="W335" s="1966"/>
      <c r="X335" s="25"/>
      <c r="Y335" s="1466"/>
      <c r="Z335" s="1466"/>
      <c r="AA335" s="1466"/>
      <c r="AB335" s="1466"/>
      <c r="AC335" s="1234"/>
      <c r="AD335" s="1234"/>
      <c r="AE335" s="1234"/>
      <c r="AF335" s="1234"/>
      <c r="AG335" s="1234"/>
      <c r="AH335" s="1234"/>
      <c r="AI335" s="1234"/>
      <c r="AJ335" s="60"/>
      <c r="AK335" s="180"/>
    </row>
    <row r="336" spans="1:37" s="20" customFormat="1" ht="17.100000000000001" customHeight="1">
      <c r="A336" s="4"/>
      <c r="B336" s="1809" t="s">
        <v>698</v>
      </c>
      <c r="C336" s="1812" t="s">
        <v>804</v>
      </c>
      <c r="D336" s="1813"/>
      <c r="E336" s="1813"/>
      <c r="F336" s="1814"/>
      <c r="G336" s="1760" t="s">
        <v>699</v>
      </c>
      <c r="H336" s="1467"/>
      <c r="I336" s="1467"/>
      <c r="J336" s="1467"/>
      <c r="K336" s="1467"/>
      <c r="L336" s="1467"/>
      <c r="M336" s="1467"/>
      <c r="N336" s="1467"/>
      <c r="O336" s="1467"/>
      <c r="P336" s="1467"/>
      <c r="Q336" s="1467"/>
      <c r="R336" s="1467" t="s">
        <v>702</v>
      </c>
      <c r="S336" s="1467"/>
      <c r="T336" s="1467"/>
      <c r="U336" s="1467"/>
      <c r="V336" s="1467"/>
      <c r="W336" s="1467"/>
      <c r="X336" s="1467"/>
      <c r="Y336" s="1467"/>
      <c r="Z336" s="1467"/>
      <c r="AA336" s="1467" t="s">
        <v>703</v>
      </c>
      <c r="AB336" s="1467"/>
      <c r="AC336" s="1467"/>
      <c r="AD336" s="1467"/>
      <c r="AE336" s="1467"/>
      <c r="AF336" s="1467"/>
      <c r="AG336" s="1467"/>
      <c r="AH336" s="1467"/>
      <c r="AI336" s="1467"/>
      <c r="AJ336" s="1467"/>
      <c r="AK336" s="180"/>
    </row>
    <row r="337" spans="1:37" s="20" customFormat="1" ht="20.100000000000001" customHeight="1">
      <c r="A337" s="4"/>
      <c r="B337" s="1810"/>
      <c r="C337" s="1751"/>
      <c r="D337" s="1751"/>
      <c r="E337" s="1751"/>
      <c r="F337" s="1751"/>
      <c r="G337" s="362"/>
      <c r="H337" s="363"/>
      <c r="I337" s="165"/>
      <c r="J337" s="364" t="s">
        <v>311</v>
      </c>
      <c r="K337" s="364"/>
      <c r="L337" s="364"/>
      <c r="M337" s="364" t="s">
        <v>689</v>
      </c>
      <c r="N337" s="364"/>
      <c r="O337" s="364"/>
      <c r="P337" s="364" t="s">
        <v>253</v>
      </c>
      <c r="Q337" s="364"/>
      <c r="R337" s="1052"/>
      <c r="S337" s="1054"/>
      <c r="T337" s="1054"/>
      <c r="U337" s="1054"/>
      <c r="V337" s="1054"/>
      <c r="W337" s="1054"/>
      <c r="X337" s="1054"/>
      <c r="Y337" s="1054"/>
      <c r="Z337" s="364" t="s">
        <v>213</v>
      </c>
      <c r="AA337" s="1761"/>
      <c r="AB337" s="1762"/>
      <c r="AC337" s="1762"/>
      <c r="AD337" s="1762"/>
      <c r="AE337" s="1762"/>
      <c r="AF337" s="1762"/>
      <c r="AG337" s="1762"/>
      <c r="AH337" s="1762"/>
      <c r="AI337" s="364" t="s">
        <v>700</v>
      </c>
      <c r="AJ337" s="365"/>
      <c r="AK337" s="180"/>
    </row>
    <row r="338" spans="1:37" s="20" customFormat="1" ht="20.100000000000001" customHeight="1">
      <c r="A338" s="4"/>
      <c r="B338" s="1811"/>
      <c r="C338" s="1751"/>
      <c r="D338" s="1751"/>
      <c r="E338" s="1751"/>
      <c r="F338" s="1751"/>
      <c r="G338" s="320"/>
      <c r="H338" s="321"/>
      <c r="I338" s="59"/>
      <c r="J338" s="324" t="s">
        <v>311</v>
      </c>
      <c r="K338" s="324"/>
      <c r="L338" s="324"/>
      <c r="M338" s="324" t="s">
        <v>689</v>
      </c>
      <c r="N338" s="324"/>
      <c r="O338" s="324"/>
      <c r="P338" s="324" t="s">
        <v>253</v>
      </c>
      <c r="Q338" s="324"/>
      <c r="R338" s="1755"/>
      <c r="S338" s="1466"/>
      <c r="T338" s="1466"/>
      <c r="U338" s="1466"/>
      <c r="V338" s="1466"/>
      <c r="W338" s="1466"/>
      <c r="X338" s="1466"/>
      <c r="Y338" s="1466"/>
      <c r="Z338" s="324" t="s">
        <v>213</v>
      </c>
      <c r="AA338" s="1756"/>
      <c r="AB338" s="1234"/>
      <c r="AC338" s="1234"/>
      <c r="AD338" s="1234"/>
      <c r="AE338" s="1234"/>
      <c r="AF338" s="1234"/>
      <c r="AG338" s="1234"/>
      <c r="AH338" s="1234"/>
      <c r="AI338" s="324" t="s">
        <v>700</v>
      </c>
      <c r="AJ338" s="345"/>
      <c r="AK338" s="180"/>
    </row>
    <row r="339" spans="1:37" s="20" customFormat="1" ht="20.100000000000001" customHeight="1">
      <c r="A339" s="2" t="s">
        <v>499</v>
      </c>
      <c r="B339" s="3"/>
      <c r="C339" s="3"/>
      <c r="D339" s="3"/>
    </row>
    <row r="340" spans="1:37" s="20" customFormat="1" ht="20.100000000000001" customHeight="1">
      <c r="A340" s="3"/>
      <c r="B340" s="3" t="s">
        <v>74</v>
      </c>
      <c r="C340" s="3"/>
      <c r="D340" s="3"/>
    </row>
    <row r="341" spans="1:37" s="4" customFormat="1" ht="20.100000000000001" customHeight="1">
      <c r="A341" s="20"/>
      <c r="B341" s="302" t="s">
        <v>471</v>
      </c>
      <c r="C341" s="303"/>
      <c r="D341" s="303"/>
      <c r="E341" s="303"/>
      <c r="F341" s="304"/>
      <c r="G341" s="302" t="s">
        <v>473</v>
      </c>
      <c r="H341" s="303"/>
      <c r="I341" s="303"/>
      <c r="J341" s="303"/>
      <c r="K341" s="304"/>
      <c r="L341" s="1720" t="s">
        <v>236</v>
      </c>
      <c r="M341" s="1721"/>
      <c r="N341" s="302" t="s">
        <v>282</v>
      </c>
      <c r="O341" s="303"/>
      <c r="P341" s="304"/>
      <c r="Q341" s="302" t="s">
        <v>280</v>
      </c>
      <c r="R341" s="303"/>
      <c r="S341" s="303"/>
      <c r="T341" s="303"/>
      <c r="U341" s="303"/>
      <c r="V341" s="304"/>
      <c r="W341" s="302" t="s">
        <v>281</v>
      </c>
      <c r="X341" s="303"/>
      <c r="Y341" s="303"/>
      <c r="Z341" s="304"/>
      <c r="AA341" s="302" t="s">
        <v>283</v>
      </c>
      <c r="AB341" s="303"/>
      <c r="AC341" s="303"/>
      <c r="AD341" s="303"/>
      <c r="AE341" s="303"/>
      <c r="AF341" s="303"/>
      <c r="AG341" s="303"/>
      <c r="AH341" s="304"/>
      <c r="AI341" s="20"/>
      <c r="AJ341" s="159"/>
      <c r="AK341" s="159"/>
    </row>
    <row r="342" spans="1:37" s="20" customFormat="1" ht="20.100000000000001" customHeight="1">
      <c r="A342" s="4"/>
      <c r="B342" s="116" t="s">
        <v>285</v>
      </c>
      <c r="C342" s="1377" t="s">
        <v>127</v>
      </c>
      <c r="D342" s="1378"/>
      <c r="E342" s="1378"/>
      <c r="F342" s="1379"/>
      <c r="G342" s="1377" t="s">
        <v>132</v>
      </c>
      <c r="H342" s="1378"/>
      <c r="I342" s="1378"/>
      <c r="J342" s="1378"/>
      <c r="K342" s="1379"/>
      <c r="L342" s="1377" t="s">
        <v>781</v>
      </c>
      <c r="M342" s="1379"/>
      <c r="N342" s="1715" t="s">
        <v>216</v>
      </c>
      <c r="O342" s="1459"/>
      <c r="P342" s="173" t="s">
        <v>407</v>
      </c>
      <c r="Q342" s="1483" t="s">
        <v>133</v>
      </c>
      <c r="R342" s="1484"/>
      <c r="S342" s="1484"/>
      <c r="T342" s="1484"/>
      <c r="U342" s="1484"/>
      <c r="V342" s="1485"/>
      <c r="W342" s="1377" t="s">
        <v>20</v>
      </c>
      <c r="X342" s="1378"/>
      <c r="Y342" s="1378"/>
      <c r="Z342" s="1379"/>
      <c r="AA342" s="1377" t="s">
        <v>392</v>
      </c>
      <c r="AB342" s="1378"/>
      <c r="AC342" s="1378"/>
      <c r="AD342" s="1378"/>
      <c r="AE342" s="1378"/>
      <c r="AF342" s="1378"/>
      <c r="AG342" s="1378"/>
      <c r="AH342" s="1379"/>
      <c r="AJ342" s="159"/>
      <c r="AK342" s="159"/>
    </row>
    <row r="343" spans="1:37" s="20" customFormat="1" ht="20.100000000000001" customHeight="1">
      <c r="B343" s="1158"/>
      <c r="C343" s="1159"/>
      <c r="D343" s="1159"/>
      <c r="E343" s="1159"/>
      <c r="F343" s="1160"/>
      <c r="G343" s="1158"/>
      <c r="H343" s="1159"/>
      <c r="I343" s="1159"/>
      <c r="J343" s="1159"/>
      <c r="K343" s="1160"/>
      <c r="L343" s="1689"/>
      <c r="M343" s="1689"/>
      <c r="N343" s="1480"/>
      <c r="O343" s="1481"/>
      <c r="P343" s="6" t="s">
        <v>407</v>
      </c>
      <c r="Q343" s="1418" t="s">
        <v>218</v>
      </c>
      <c r="R343" s="1419"/>
      <c r="S343" s="1419"/>
      <c r="T343" s="1419"/>
      <c r="U343" s="1419"/>
      <c r="V343" s="1420"/>
      <c r="W343" s="1418" t="s">
        <v>214</v>
      </c>
      <c r="X343" s="1419"/>
      <c r="Y343" s="1419"/>
      <c r="Z343" s="1420"/>
      <c r="AA343" s="1955"/>
      <c r="AB343" s="1956"/>
      <c r="AC343" s="1956"/>
      <c r="AD343" s="1956"/>
      <c r="AE343" s="1956"/>
      <c r="AF343" s="1956"/>
      <c r="AG343" s="1956"/>
      <c r="AH343" s="1957"/>
      <c r="AJ343" s="159"/>
      <c r="AK343" s="159"/>
    </row>
    <row r="344" spans="1:37" s="20" customFormat="1" ht="20.100000000000001" customHeight="1">
      <c r="B344" s="1418"/>
      <c r="C344" s="1419"/>
      <c r="D344" s="1419"/>
      <c r="E344" s="1419"/>
      <c r="F344" s="1420"/>
      <c r="G344" s="1418"/>
      <c r="H344" s="1419"/>
      <c r="I344" s="1419"/>
      <c r="J344" s="1419"/>
      <c r="K344" s="1420"/>
      <c r="L344" s="1689"/>
      <c r="M344" s="1689"/>
      <c r="N344" s="1480"/>
      <c r="O344" s="1481"/>
      <c r="P344" s="6" t="s">
        <v>407</v>
      </c>
      <c r="Q344" s="1418" t="s">
        <v>218</v>
      </c>
      <c r="R344" s="1419"/>
      <c r="S344" s="1419"/>
      <c r="T344" s="1419"/>
      <c r="U344" s="1419"/>
      <c r="V344" s="1420"/>
      <c r="W344" s="1418" t="s">
        <v>214</v>
      </c>
      <c r="X344" s="1419"/>
      <c r="Y344" s="1419"/>
      <c r="Z344" s="1420"/>
      <c r="AA344" s="1757"/>
      <c r="AB344" s="1758"/>
      <c r="AC344" s="1758"/>
      <c r="AD344" s="1758"/>
      <c r="AE344" s="1758"/>
      <c r="AF344" s="1758"/>
      <c r="AG344" s="1758"/>
      <c r="AH344" s="1759"/>
      <c r="AJ344" s="159"/>
      <c r="AK344" s="159"/>
    </row>
    <row r="345" spans="1:37" s="20" customFormat="1" ht="20.100000000000001" customHeight="1">
      <c r="B345" s="1418"/>
      <c r="C345" s="1419"/>
      <c r="D345" s="1419"/>
      <c r="E345" s="1419"/>
      <c r="F345" s="1420"/>
      <c r="G345" s="1418"/>
      <c r="H345" s="1419"/>
      <c r="I345" s="1419"/>
      <c r="J345" s="1419"/>
      <c r="K345" s="1420"/>
      <c r="L345" s="1689"/>
      <c r="M345" s="1689"/>
      <c r="N345" s="1480"/>
      <c r="O345" s="1481"/>
      <c r="P345" s="6" t="s">
        <v>407</v>
      </c>
      <c r="Q345" s="1418" t="s">
        <v>218</v>
      </c>
      <c r="R345" s="1419"/>
      <c r="S345" s="1419"/>
      <c r="T345" s="1419"/>
      <c r="U345" s="1419"/>
      <c r="V345" s="1420"/>
      <c r="W345" s="1418" t="s">
        <v>214</v>
      </c>
      <c r="X345" s="1419"/>
      <c r="Y345" s="1419"/>
      <c r="Z345" s="1420"/>
      <c r="AA345" s="1757"/>
      <c r="AB345" s="1758"/>
      <c r="AC345" s="1758"/>
      <c r="AD345" s="1758"/>
      <c r="AE345" s="1758"/>
      <c r="AF345" s="1758"/>
      <c r="AG345" s="1758"/>
      <c r="AH345" s="1759"/>
      <c r="AJ345" s="159"/>
      <c r="AK345" s="159"/>
    </row>
    <row r="346" spans="1:37" s="20" customFormat="1" ht="20.100000000000001" customHeight="1">
      <c r="B346" s="1418"/>
      <c r="C346" s="1419"/>
      <c r="D346" s="1419"/>
      <c r="E346" s="1419"/>
      <c r="F346" s="1420"/>
      <c r="G346" s="1418"/>
      <c r="H346" s="1419"/>
      <c r="I346" s="1419"/>
      <c r="J346" s="1419"/>
      <c r="K346" s="1420"/>
      <c r="L346" s="1689"/>
      <c r="M346" s="1689"/>
      <c r="N346" s="1480"/>
      <c r="O346" s="1481"/>
      <c r="P346" s="6" t="s">
        <v>407</v>
      </c>
      <c r="Q346" s="1418" t="s">
        <v>218</v>
      </c>
      <c r="R346" s="1419"/>
      <c r="S346" s="1419"/>
      <c r="T346" s="1419"/>
      <c r="U346" s="1419"/>
      <c r="V346" s="1420"/>
      <c r="W346" s="1418" t="s">
        <v>214</v>
      </c>
      <c r="X346" s="1419"/>
      <c r="Y346" s="1419"/>
      <c r="Z346" s="1420"/>
      <c r="AA346" s="1757"/>
      <c r="AB346" s="1758"/>
      <c r="AC346" s="1758"/>
      <c r="AD346" s="1758"/>
      <c r="AE346" s="1758"/>
      <c r="AF346" s="1758"/>
      <c r="AG346" s="1758"/>
      <c r="AH346" s="1759"/>
      <c r="AJ346" s="159"/>
      <c r="AK346" s="159"/>
    </row>
    <row r="347" spans="1:37" s="20" customFormat="1" ht="20.100000000000001" customHeight="1">
      <c r="B347" s="1418"/>
      <c r="C347" s="1419"/>
      <c r="D347" s="1419"/>
      <c r="E347" s="1419"/>
      <c r="F347" s="1420"/>
      <c r="G347" s="1418"/>
      <c r="H347" s="1419"/>
      <c r="I347" s="1419"/>
      <c r="J347" s="1419"/>
      <c r="K347" s="1420"/>
      <c r="L347" s="1689"/>
      <c r="M347" s="1689"/>
      <c r="N347" s="1480"/>
      <c r="O347" s="1481"/>
      <c r="P347" s="6" t="s">
        <v>407</v>
      </c>
      <c r="Q347" s="1418" t="s">
        <v>218</v>
      </c>
      <c r="R347" s="1419"/>
      <c r="S347" s="1419"/>
      <c r="T347" s="1419"/>
      <c r="U347" s="1419"/>
      <c r="V347" s="1420"/>
      <c r="W347" s="1418" t="s">
        <v>214</v>
      </c>
      <c r="X347" s="1419"/>
      <c r="Y347" s="1419"/>
      <c r="Z347" s="1420"/>
      <c r="AA347" s="1757"/>
      <c r="AB347" s="1758"/>
      <c r="AC347" s="1758"/>
      <c r="AD347" s="1758"/>
      <c r="AE347" s="1758"/>
      <c r="AF347" s="1758"/>
      <c r="AG347" s="1758"/>
      <c r="AH347" s="1759"/>
      <c r="AJ347" s="159"/>
      <c r="AK347" s="159"/>
    </row>
    <row r="348" spans="1:37" s="35" customFormat="1" ht="20.100000000000001" customHeight="1">
      <c r="A348" s="20"/>
      <c r="B348" s="1326"/>
      <c r="C348" s="1327"/>
      <c r="D348" s="1327"/>
      <c r="E348" s="1327"/>
      <c r="F348" s="1355"/>
      <c r="G348" s="1326"/>
      <c r="H348" s="1327"/>
      <c r="I348" s="1327"/>
      <c r="J348" s="1327"/>
      <c r="K348" s="1355"/>
      <c r="L348" s="1689"/>
      <c r="M348" s="1689"/>
      <c r="N348" s="1480"/>
      <c r="O348" s="1481"/>
      <c r="P348" s="6" t="s">
        <v>407</v>
      </c>
      <c r="Q348" s="1418" t="s">
        <v>218</v>
      </c>
      <c r="R348" s="1419"/>
      <c r="S348" s="1419"/>
      <c r="T348" s="1419"/>
      <c r="U348" s="1419"/>
      <c r="V348" s="1420"/>
      <c r="W348" s="1418" t="s">
        <v>214</v>
      </c>
      <c r="X348" s="1419"/>
      <c r="Y348" s="1419"/>
      <c r="Z348" s="1420"/>
      <c r="AA348" s="1806"/>
      <c r="AB348" s="1807"/>
      <c r="AC348" s="1807"/>
      <c r="AD348" s="1807"/>
      <c r="AE348" s="1807"/>
      <c r="AF348" s="1807"/>
      <c r="AG348" s="1807"/>
      <c r="AH348" s="1808"/>
      <c r="AI348" s="20"/>
      <c r="AJ348" s="161"/>
      <c r="AK348" s="161"/>
    </row>
    <row r="349" spans="1:37" s="20" customFormat="1" ht="14.1" customHeight="1">
      <c r="A349" s="35"/>
      <c r="B349" s="55" t="s">
        <v>551</v>
      </c>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row>
    <row r="350" spans="1:37" s="4" customFormat="1" ht="14.1" customHeight="1">
      <c r="A350" s="20"/>
      <c r="B350" s="55" t="s">
        <v>552</v>
      </c>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row>
    <row r="351" spans="1:37" s="20" customFormat="1" ht="20.100000000000001" customHeight="1">
      <c r="B351" s="3" t="s">
        <v>393</v>
      </c>
    </row>
    <row r="352" spans="1:37" s="4" customFormat="1" ht="20.100000000000001" customHeight="1">
      <c r="A352" s="20"/>
      <c r="B352" s="302" t="s">
        <v>471</v>
      </c>
      <c r="C352" s="303"/>
      <c r="D352" s="303"/>
      <c r="E352" s="303"/>
      <c r="F352" s="304"/>
      <c r="G352" s="302" t="s">
        <v>473</v>
      </c>
      <c r="H352" s="303"/>
      <c r="I352" s="303"/>
      <c r="J352" s="304"/>
      <c r="K352" s="1720" t="s">
        <v>236</v>
      </c>
      <c r="L352" s="1721"/>
      <c r="M352" s="302" t="s">
        <v>274</v>
      </c>
      <c r="N352" s="304"/>
      <c r="O352" s="302" t="s">
        <v>226</v>
      </c>
      <c r="P352" s="303"/>
      <c r="Q352" s="303"/>
      <c r="R352" s="303"/>
      <c r="S352" s="303"/>
      <c r="T352" s="304"/>
      <c r="U352" s="302" t="s">
        <v>287</v>
      </c>
      <c r="V352" s="303"/>
      <c r="W352" s="303"/>
      <c r="X352" s="303"/>
      <c r="Y352" s="303"/>
      <c r="Z352" s="303"/>
      <c r="AA352" s="304"/>
      <c r="AB352" s="302" t="s">
        <v>296</v>
      </c>
      <c r="AC352" s="303"/>
      <c r="AD352" s="303"/>
      <c r="AE352" s="304"/>
      <c r="AF352" s="1720" t="s">
        <v>235</v>
      </c>
      <c r="AG352" s="1721"/>
      <c r="AH352" s="1381" t="s">
        <v>56</v>
      </c>
      <c r="AI352" s="1621"/>
      <c r="AJ352" s="1622"/>
      <c r="AK352" s="233"/>
    </row>
    <row r="353" spans="1:37" s="4" customFormat="1" ht="20.100000000000001" customHeight="1">
      <c r="B353" s="1749" t="s">
        <v>444</v>
      </c>
      <c r="C353" s="1377" t="s">
        <v>134</v>
      </c>
      <c r="D353" s="1378"/>
      <c r="E353" s="1378"/>
      <c r="F353" s="1379"/>
      <c r="G353" s="124" t="s">
        <v>722</v>
      </c>
      <c r="H353" s="125"/>
      <c r="I353" s="125"/>
      <c r="J353" s="126"/>
      <c r="K353" s="1763" t="s">
        <v>784</v>
      </c>
      <c r="L353" s="1764"/>
      <c r="M353" s="1391" t="s">
        <v>116</v>
      </c>
      <c r="N353" s="1392"/>
      <c r="O353" s="1483" t="s">
        <v>135</v>
      </c>
      <c r="P353" s="1484"/>
      <c r="Q353" s="1484"/>
      <c r="R353" s="1484"/>
      <c r="S353" s="1484"/>
      <c r="T353" s="1485"/>
      <c r="U353" s="1746" t="s">
        <v>751</v>
      </c>
      <c r="V353" s="1747"/>
      <c r="W353" s="1747"/>
      <c r="X353" s="1747"/>
      <c r="Y353" s="1747"/>
      <c r="Z353" s="1747"/>
      <c r="AA353" s="1748"/>
      <c r="AB353" s="1391"/>
      <c r="AC353" s="1526"/>
      <c r="AD353" s="1526"/>
      <c r="AE353" s="1392"/>
      <c r="AF353" s="1391"/>
      <c r="AG353" s="1392"/>
      <c r="AH353" s="114"/>
      <c r="AI353" s="115"/>
      <c r="AJ353" s="120"/>
      <c r="AK353" s="10"/>
    </row>
    <row r="354" spans="1:37" s="4" customFormat="1" ht="20.100000000000001" customHeight="1">
      <c r="B354" s="1750"/>
      <c r="C354" s="1377" t="s">
        <v>136</v>
      </c>
      <c r="D354" s="1378"/>
      <c r="E354" s="1378"/>
      <c r="F354" s="1379"/>
      <c r="G354" s="124" t="s">
        <v>115</v>
      </c>
      <c r="H354" s="343"/>
      <c r="I354" s="343"/>
      <c r="J354" s="344"/>
      <c r="K354" s="1763" t="s">
        <v>781</v>
      </c>
      <c r="L354" s="1764"/>
      <c r="M354" s="1765" t="s">
        <v>229</v>
      </c>
      <c r="N354" s="1766"/>
      <c r="O354" s="1483" t="s">
        <v>133</v>
      </c>
      <c r="P354" s="1484"/>
      <c r="Q354" s="1484"/>
      <c r="R354" s="1484"/>
      <c r="S354" s="1484"/>
      <c r="T354" s="1485"/>
      <c r="U354" s="1773" t="s">
        <v>259</v>
      </c>
      <c r="V354" s="1577"/>
      <c r="W354" s="1577"/>
      <c r="X354" s="1577"/>
      <c r="Y354" s="1577"/>
      <c r="Z354" s="1577"/>
      <c r="AA354" s="1578"/>
      <c r="AB354" s="1377" t="s">
        <v>137</v>
      </c>
      <c r="AC354" s="1378"/>
      <c r="AD354" s="1378"/>
      <c r="AE354" s="1379"/>
      <c r="AF354" s="1377" t="s">
        <v>300</v>
      </c>
      <c r="AG354" s="1379"/>
      <c r="AH354" s="1377" t="s">
        <v>104</v>
      </c>
      <c r="AI354" s="1378"/>
      <c r="AJ354" s="1379"/>
      <c r="AK354" s="31"/>
    </row>
    <row r="355" spans="1:37" s="4" customFormat="1" ht="20.100000000000001" customHeight="1">
      <c r="B355" s="1158"/>
      <c r="C355" s="1159"/>
      <c r="D355" s="1159"/>
      <c r="E355" s="1159"/>
      <c r="F355" s="1160"/>
      <c r="G355" s="1331"/>
      <c r="H355" s="1331"/>
      <c r="I355" s="1331"/>
      <c r="J355" s="1331"/>
      <c r="K355" s="1689"/>
      <c r="L355" s="1689"/>
      <c r="M355" s="1815"/>
      <c r="N355" s="1817"/>
      <c r="O355" s="1418" t="s">
        <v>218</v>
      </c>
      <c r="P355" s="1419"/>
      <c r="Q355" s="1419"/>
      <c r="R355" s="1419"/>
      <c r="S355" s="1419"/>
      <c r="T355" s="1420"/>
      <c r="U355" s="1468"/>
      <c r="V355" s="1469"/>
      <c r="W355" s="1469"/>
      <c r="X355" s="1469"/>
      <c r="Y355" s="1469"/>
      <c r="Z355" s="1469"/>
      <c r="AA355" s="1470"/>
      <c r="AB355" s="1158"/>
      <c r="AC355" s="1159"/>
      <c r="AD355" s="1159"/>
      <c r="AE355" s="1160"/>
      <c r="AF355" s="1443" t="s">
        <v>453</v>
      </c>
      <c r="AG355" s="1444"/>
      <c r="AH355" s="1418"/>
      <c r="AI355" s="1419"/>
      <c r="AJ355" s="1420"/>
      <c r="AK355" s="31"/>
    </row>
    <row r="356" spans="1:37" s="4" customFormat="1" ht="20.100000000000001" customHeight="1">
      <c r="B356" s="1418"/>
      <c r="C356" s="1419"/>
      <c r="D356" s="1419"/>
      <c r="E356" s="1419"/>
      <c r="F356" s="1420"/>
      <c r="G356" s="1331"/>
      <c r="H356" s="1331"/>
      <c r="I356" s="1331"/>
      <c r="J356" s="1331"/>
      <c r="K356" s="1689"/>
      <c r="L356" s="1689"/>
      <c r="M356" s="1609"/>
      <c r="N356" s="1609"/>
      <c r="O356" s="1418" t="s">
        <v>218</v>
      </c>
      <c r="P356" s="1419"/>
      <c r="Q356" s="1419"/>
      <c r="R356" s="1419"/>
      <c r="S356" s="1419"/>
      <c r="T356" s="1420"/>
      <c r="U356" s="1468"/>
      <c r="V356" s="1469"/>
      <c r="W356" s="1469"/>
      <c r="X356" s="1469"/>
      <c r="Y356" s="1469"/>
      <c r="Z356" s="1469"/>
      <c r="AA356" s="1470"/>
      <c r="AB356" s="1418"/>
      <c r="AC356" s="1419"/>
      <c r="AD356" s="1419"/>
      <c r="AE356" s="1420"/>
      <c r="AF356" s="1464" t="s">
        <v>453</v>
      </c>
      <c r="AG356" s="1366"/>
      <c r="AH356" s="1418"/>
      <c r="AI356" s="1419"/>
      <c r="AJ356" s="1420"/>
      <c r="AK356" s="31"/>
    </row>
    <row r="357" spans="1:37" s="4" customFormat="1" ht="20.100000000000001" customHeight="1">
      <c r="B357" s="1418"/>
      <c r="C357" s="1419"/>
      <c r="D357" s="1419"/>
      <c r="E357" s="1419"/>
      <c r="F357" s="1420"/>
      <c r="G357" s="1331"/>
      <c r="H357" s="1331"/>
      <c r="I357" s="1331"/>
      <c r="J357" s="1331"/>
      <c r="K357" s="1689"/>
      <c r="L357" s="1689"/>
      <c r="M357" s="1609"/>
      <c r="N357" s="1609"/>
      <c r="O357" s="1418" t="s">
        <v>218</v>
      </c>
      <c r="P357" s="1419"/>
      <c r="Q357" s="1419"/>
      <c r="R357" s="1419"/>
      <c r="S357" s="1419"/>
      <c r="T357" s="1420"/>
      <c r="U357" s="1468"/>
      <c r="V357" s="1469"/>
      <c r="W357" s="1469"/>
      <c r="X357" s="1469"/>
      <c r="Y357" s="1469"/>
      <c r="Z357" s="1469"/>
      <c r="AA357" s="1470"/>
      <c r="AB357" s="1418"/>
      <c r="AC357" s="1419"/>
      <c r="AD357" s="1419"/>
      <c r="AE357" s="1420"/>
      <c r="AF357" s="1464" t="s">
        <v>453</v>
      </c>
      <c r="AG357" s="1366"/>
      <c r="AH357" s="1418"/>
      <c r="AI357" s="1419"/>
      <c r="AJ357" s="1420"/>
      <c r="AK357" s="31"/>
    </row>
    <row r="358" spans="1:37" s="4" customFormat="1" ht="20.100000000000001" customHeight="1">
      <c r="B358" s="1418"/>
      <c r="C358" s="1419"/>
      <c r="D358" s="1419"/>
      <c r="E358" s="1419"/>
      <c r="F358" s="1420"/>
      <c r="G358" s="1331"/>
      <c r="H358" s="1331"/>
      <c r="I358" s="1331"/>
      <c r="J358" s="1331"/>
      <c r="K358" s="1689"/>
      <c r="L358" s="1689"/>
      <c r="M358" s="1609"/>
      <c r="N358" s="1609"/>
      <c r="O358" s="1418" t="s">
        <v>218</v>
      </c>
      <c r="P358" s="1419"/>
      <c r="Q358" s="1419"/>
      <c r="R358" s="1419"/>
      <c r="S358" s="1419"/>
      <c r="T358" s="1420"/>
      <c r="U358" s="1468"/>
      <c r="V358" s="1469"/>
      <c r="W358" s="1469"/>
      <c r="X358" s="1469"/>
      <c r="Y358" s="1469"/>
      <c r="Z358" s="1469"/>
      <c r="AA358" s="1470"/>
      <c r="AB358" s="1418"/>
      <c r="AC358" s="1419"/>
      <c r="AD358" s="1419"/>
      <c r="AE358" s="1420"/>
      <c r="AF358" s="1464" t="s">
        <v>453</v>
      </c>
      <c r="AG358" s="1366"/>
      <c r="AH358" s="1418"/>
      <c r="AI358" s="1419"/>
      <c r="AJ358" s="1420"/>
      <c r="AK358" s="31"/>
    </row>
    <row r="359" spans="1:37" s="4" customFormat="1" ht="20.100000000000001" customHeight="1">
      <c r="B359" s="1418"/>
      <c r="C359" s="1419"/>
      <c r="D359" s="1419"/>
      <c r="E359" s="1419"/>
      <c r="F359" s="1420"/>
      <c r="G359" s="1331"/>
      <c r="H359" s="1331"/>
      <c r="I359" s="1331"/>
      <c r="J359" s="1331"/>
      <c r="K359" s="1689"/>
      <c r="L359" s="1689"/>
      <c r="M359" s="1609"/>
      <c r="N359" s="1609"/>
      <c r="O359" s="1418" t="s">
        <v>218</v>
      </c>
      <c r="P359" s="1419"/>
      <c r="Q359" s="1419"/>
      <c r="R359" s="1419"/>
      <c r="S359" s="1419"/>
      <c r="T359" s="1420"/>
      <c r="U359" s="1468"/>
      <c r="V359" s="1469"/>
      <c r="W359" s="1469"/>
      <c r="X359" s="1469"/>
      <c r="Y359" s="1469"/>
      <c r="Z359" s="1469"/>
      <c r="AA359" s="1470"/>
      <c r="AB359" s="1418"/>
      <c r="AC359" s="1419"/>
      <c r="AD359" s="1419"/>
      <c r="AE359" s="1420"/>
      <c r="AF359" s="1464" t="s">
        <v>453</v>
      </c>
      <c r="AG359" s="1366"/>
      <c r="AH359" s="1418"/>
      <c r="AI359" s="1419"/>
      <c r="AJ359" s="1420"/>
      <c r="AK359" s="31"/>
    </row>
    <row r="360" spans="1:37" s="4" customFormat="1" ht="20.100000000000001" customHeight="1">
      <c r="B360" s="1418"/>
      <c r="C360" s="1419"/>
      <c r="D360" s="1419"/>
      <c r="E360" s="1419"/>
      <c r="F360" s="1420"/>
      <c r="G360" s="1331"/>
      <c r="H360" s="1331"/>
      <c r="I360" s="1331"/>
      <c r="J360" s="1331"/>
      <c r="K360" s="1689"/>
      <c r="L360" s="1689"/>
      <c r="M360" s="1609"/>
      <c r="N360" s="1609"/>
      <c r="O360" s="1418" t="s">
        <v>218</v>
      </c>
      <c r="P360" s="1419"/>
      <c r="Q360" s="1419"/>
      <c r="R360" s="1419"/>
      <c r="S360" s="1419"/>
      <c r="T360" s="1420"/>
      <c r="U360" s="1468"/>
      <c r="V360" s="1469"/>
      <c r="W360" s="1469"/>
      <c r="X360" s="1469"/>
      <c r="Y360" s="1469"/>
      <c r="Z360" s="1469"/>
      <c r="AA360" s="1470"/>
      <c r="AB360" s="1418"/>
      <c r="AC360" s="1419"/>
      <c r="AD360" s="1419"/>
      <c r="AE360" s="1420"/>
      <c r="AF360" s="1464" t="s">
        <v>453</v>
      </c>
      <c r="AG360" s="1366"/>
      <c r="AH360" s="1418"/>
      <c r="AI360" s="1419"/>
      <c r="AJ360" s="1420"/>
      <c r="AK360" s="31"/>
    </row>
    <row r="361" spans="1:37" s="4" customFormat="1" ht="20.100000000000001" customHeight="1">
      <c r="B361" s="1418"/>
      <c r="C361" s="1419"/>
      <c r="D361" s="1419"/>
      <c r="E361" s="1419"/>
      <c r="F361" s="1420"/>
      <c r="G361" s="1331"/>
      <c r="H361" s="1331"/>
      <c r="I361" s="1331"/>
      <c r="J361" s="1331"/>
      <c r="K361" s="1689"/>
      <c r="L361" s="1689"/>
      <c r="M361" s="1609"/>
      <c r="N361" s="1609"/>
      <c r="O361" s="1418" t="s">
        <v>218</v>
      </c>
      <c r="P361" s="1419"/>
      <c r="Q361" s="1419"/>
      <c r="R361" s="1419"/>
      <c r="S361" s="1419"/>
      <c r="T361" s="1420"/>
      <c r="U361" s="1468"/>
      <c r="V361" s="1469"/>
      <c r="W361" s="1469"/>
      <c r="X361" s="1469"/>
      <c r="Y361" s="1469"/>
      <c r="Z361" s="1469"/>
      <c r="AA361" s="1470"/>
      <c r="AB361" s="1418"/>
      <c r="AC361" s="1419"/>
      <c r="AD361" s="1419"/>
      <c r="AE361" s="1420"/>
      <c r="AF361" s="1464" t="s">
        <v>453</v>
      </c>
      <c r="AG361" s="1366"/>
      <c r="AH361" s="1418"/>
      <c r="AI361" s="1419"/>
      <c r="AJ361" s="1420"/>
      <c r="AK361" s="31"/>
    </row>
    <row r="362" spans="1:37" s="4" customFormat="1" ht="20.100000000000001" customHeight="1">
      <c r="B362" s="1418"/>
      <c r="C362" s="1419"/>
      <c r="D362" s="1419"/>
      <c r="E362" s="1419"/>
      <c r="F362" s="1420"/>
      <c r="G362" s="1331"/>
      <c r="H362" s="1331"/>
      <c r="I362" s="1331"/>
      <c r="J362" s="1331"/>
      <c r="K362" s="1689"/>
      <c r="L362" s="1689"/>
      <c r="M362" s="1609"/>
      <c r="N362" s="1609"/>
      <c r="O362" s="1418" t="s">
        <v>218</v>
      </c>
      <c r="P362" s="1419"/>
      <c r="Q362" s="1419"/>
      <c r="R362" s="1419"/>
      <c r="S362" s="1419"/>
      <c r="T362" s="1420"/>
      <c r="U362" s="1468"/>
      <c r="V362" s="1469"/>
      <c r="W362" s="1469"/>
      <c r="X362" s="1469"/>
      <c r="Y362" s="1469"/>
      <c r="Z362" s="1469"/>
      <c r="AA362" s="1470"/>
      <c r="AB362" s="1418"/>
      <c r="AC362" s="1419"/>
      <c r="AD362" s="1419"/>
      <c r="AE362" s="1420"/>
      <c r="AF362" s="1464" t="s">
        <v>453</v>
      </c>
      <c r="AG362" s="1366"/>
      <c r="AH362" s="1418"/>
      <c r="AI362" s="1419"/>
      <c r="AJ362" s="1420"/>
      <c r="AK362" s="31"/>
    </row>
    <row r="363" spans="1:37" s="4" customFormat="1" ht="20.100000000000001" customHeight="1">
      <c r="B363" s="1418"/>
      <c r="C363" s="1419"/>
      <c r="D363" s="1419"/>
      <c r="E363" s="1419"/>
      <c r="F363" s="1420"/>
      <c r="G363" s="1331"/>
      <c r="H363" s="1331"/>
      <c r="I363" s="1331"/>
      <c r="J363" s="1331"/>
      <c r="K363" s="1689"/>
      <c r="L363" s="1689"/>
      <c r="M363" s="1609"/>
      <c r="N363" s="1609"/>
      <c r="O363" s="1418" t="s">
        <v>218</v>
      </c>
      <c r="P363" s="1419"/>
      <c r="Q363" s="1419"/>
      <c r="R363" s="1419"/>
      <c r="S363" s="1419"/>
      <c r="T363" s="1420"/>
      <c r="U363" s="1468"/>
      <c r="V363" s="1469"/>
      <c r="W363" s="1469"/>
      <c r="X363" s="1469"/>
      <c r="Y363" s="1469"/>
      <c r="Z363" s="1469"/>
      <c r="AA363" s="1470"/>
      <c r="AB363" s="1418"/>
      <c r="AC363" s="1419"/>
      <c r="AD363" s="1419"/>
      <c r="AE363" s="1420"/>
      <c r="AF363" s="1464" t="s">
        <v>453</v>
      </c>
      <c r="AG363" s="1366"/>
      <c r="AH363" s="1418"/>
      <c r="AI363" s="1419"/>
      <c r="AJ363" s="1420"/>
      <c r="AK363" s="31"/>
    </row>
    <row r="364" spans="1:37" s="35" customFormat="1" ht="20.100000000000001" customHeight="1">
      <c r="A364" s="4"/>
      <c r="B364" s="1418"/>
      <c r="C364" s="1419"/>
      <c r="D364" s="1419"/>
      <c r="E364" s="1419"/>
      <c r="F364" s="1420"/>
      <c r="G364" s="1331"/>
      <c r="H364" s="1331"/>
      <c r="I364" s="1331"/>
      <c r="J364" s="1331"/>
      <c r="K364" s="1689"/>
      <c r="L364" s="1689"/>
      <c r="M364" s="1609"/>
      <c r="N364" s="1609"/>
      <c r="O364" s="1418" t="s">
        <v>218</v>
      </c>
      <c r="P364" s="1419"/>
      <c r="Q364" s="1419"/>
      <c r="R364" s="1419"/>
      <c r="S364" s="1419"/>
      <c r="T364" s="1420"/>
      <c r="U364" s="1468"/>
      <c r="V364" s="1469"/>
      <c r="W364" s="1469"/>
      <c r="X364" s="1469"/>
      <c r="Y364" s="1469"/>
      <c r="Z364" s="1469"/>
      <c r="AA364" s="1470"/>
      <c r="AB364" s="1418"/>
      <c r="AC364" s="1419"/>
      <c r="AD364" s="1419"/>
      <c r="AE364" s="1420"/>
      <c r="AF364" s="1464" t="s">
        <v>453</v>
      </c>
      <c r="AG364" s="1366"/>
      <c r="AH364" s="1418"/>
      <c r="AI364" s="1419"/>
      <c r="AJ364" s="1420"/>
      <c r="AK364" s="31"/>
    </row>
    <row r="365" spans="1:37" s="20" customFormat="1" ht="14.1" customHeight="1">
      <c r="A365" s="35"/>
      <c r="B365" s="55" t="s">
        <v>553</v>
      </c>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row>
    <row r="366" spans="1:37" s="20" customFormat="1" ht="14.1" customHeight="1">
      <c r="B366" s="55" t="s">
        <v>554</v>
      </c>
    </row>
    <row r="367" spans="1:37" s="20" customFormat="1" ht="14.1" customHeight="1">
      <c r="B367" s="55" t="s">
        <v>555</v>
      </c>
    </row>
    <row r="368" spans="1:37" s="20" customFormat="1" ht="14.1" customHeight="1">
      <c r="B368" s="55" t="s">
        <v>556</v>
      </c>
    </row>
    <row r="369" spans="1:37" s="20" customFormat="1" ht="14.1" customHeight="1">
      <c r="B369" s="55" t="s">
        <v>557</v>
      </c>
    </row>
    <row r="370" spans="1:37" s="20" customFormat="1" ht="14.1" customHeight="1">
      <c r="B370" s="55" t="s">
        <v>558</v>
      </c>
    </row>
    <row r="371" spans="1:37" s="20" customFormat="1" ht="14.1" customHeight="1">
      <c r="B371" s="55" t="s">
        <v>559</v>
      </c>
    </row>
    <row r="372" spans="1:37" s="20" customFormat="1" ht="11.25" customHeight="1">
      <c r="F372" s="20" t="s">
        <v>139</v>
      </c>
    </row>
    <row r="373" spans="1:37" s="4" customFormat="1" ht="20.100000000000001" customHeight="1">
      <c r="A373" s="20"/>
      <c r="B373" s="3" t="s">
        <v>258</v>
      </c>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row>
    <row r="374" spans="1:37" s="4" customFormat="1" ht="20.100000000000001" customHeight="1">
      <c r="B374" s="1381" t="s">
        <v>113</v>
      </c>
      <c r="C374" s="1382"/>
      <c r="D374" s="1382"/>
      <c r="E374" s="1382"/>
      <c r="F374" s="1382"/>
      <c r="G374" s="1382"/>
      <c r="H374" s="1382"/>
      <c r="I374" s="1382"/>
      <c r="J374" s="1382"/>
      <c r="K374" s="1382"/>
      <c r="L374" s="1382"/>
      <c r="M374" s="1382"/>
      <c r="N374" s="1382"/>
      <c r="O374" s="1382"/>
      <c r="P374" s="1382"/>
      <c r="Q374" s="1382"/>
      <c r="R374" s="1382"/>
      <c r="S374" s="1382"/>
      <c r="T374" s="1382"/>
      <c r="U374" s="1382"/>
      <c r="V374" s="1383"/>
      <c r="W374" s="1381" t="s">
        <v>114</v>
      </c>
      <c r="X374" s="1382"/>
      <c r="Y374" s="1382"/>
      <c r="Z374" s="1382"/>
      <c r="AA374" s="1382"/>
      <c r="AB374" s="1382"/>
      <c r="AC374" s="1382"/>
      <c r="AD374" s="1382"/>
      <c r="AE374" s="1382"/>
      <c r="AF374" s="1382"/>
      <c r="AG374" s="1382"/>
      <c r="AH374" s="1382"/>
      <c r="AI374" s="1382"/>
      <c r="AJ374" s="1383"/>
      <c r="AK374" s="233"/>
    </row>
    <row r="375" spans="1:37" s="4" customFormat="1" ht="20.100000000000001" customHeight="1">
      <c r="B375" s="1381" t="s">
        <v>471</v>
      </c>
      <c r="C375" s="1382"/>
      <c r="D375" s="1382"/>
      <c r="E375" s="1382"/>
      <c r="F375" s="1383"/>
      <c r="G375" s="1381" t="s">
        <v>110</v>
      </c>
      <c r="H375" s="1382"/>
      <c r="I375" s="1382"/>
      <c r="J375" s="1383"/>
      <c r="K375" s="1381" t="s">
        <v>293</v>
      </c>
      <c r="L375" s="1382"/>
      <c r="M375" s="1383"/>
      <c r="N375" s="1720" t="s">
        <v>236</v>
      </c>
      <c r="O375" s="1721"/>
      <c r="P375" s="1381" t="s">
        <v>112</v>
      </c>
      <c r="Q375" s="1382"/>
      <c r="R375" s="1382"/>
      <c r="S375" s="1382"/>
      <c r="T375" s="1382"/>
      <c r="U375" s="1382"/>
      <c r="V375" s="1383"/>
      <c r="W375" s="302" t="s">
        <v>471</v>
      </c>
      <c r="X375" s="303"/>
      <c r="Y375" s="303"/>
      <c r="Z375" s="303"/>
      <c r="AA375" s="304"/>
      <c r="AB375" s="1720" t="s">
        <v>236</v>
      </c>
      <c r="AC375" s="1721"/>
      <c r="AD375" s="1381" t="s">
        <v>111</v>
      </c>
      <c r="AE375" s="1382"/>
      <c r="AF375" s="1382"/>
      <c r="AG375" s="1382"/>
      <c r="AH375" s="1382"/>
      <c r="AI375" s="1382"/>
      <c r="AJ375" s="1383"/>
      <c r="AK375" s="233"/>
    </row>
    <row r="376" spans="1:37" s="4" customFormat="1" ht="20.100000000000001" customHeight="1">
      <c r="B376" s="116" t="s">
        <v>285</v>
      </c>
      <c r="C376" s="1377" t="s">
        <v>127</v>
      </c>
      <c r="D376" s="1378"/>
      <c r="E376" s="1378"/>
      <c r="F376" s="1379"/>
      <c r="G376" s="1377" t="s">
        <v>722</v>
      </c>
      <c r="H376" s="1378"/>
      <c r="I376" s="1378"/>
      <c r="J376" s="1379"/>
      <c r="K376" s="1377" t="s">
        <v>387</v>
      </c>
      <c r="L376" s="1378"/>
      <c r="M376" s="1379"/>
      <c r="N376" s="1377" t="s">
        <v>767</v>
      </c>
      <c r="O376" s="1379"/>
      <c r="P376" s="1377" t="s">
        <v>140</v>
      </c>
      <c r="Q376" s="1378"/>
      <c r="R376" s="1378"/>
      <c r="S376" s="1378"/>
      <c r="T376" s="1378"/>
      <c r="U376" s="1378"/>
      <c r="V376" s="1379"/>
      <c r="W376" s="1377" t="s">
        <v>141</v>
      </c>
      <c r="X376" s="1378"/>
      <c r="Y376" s="1378"/>
      <c r="Z376" s="1378"/>
      <c r="AA376" s="1379"/>
      <c r="AB376" s="1377" t="s">
        <v>767</v>
      </c>
      <c r="AC376" s="1379"/>
      <c r="AD376" s="1377" t="s">
        <v>140</v>
      </c>
      <c r="AE376" s="1378"/>
      <c r="AF376" s="1378"/>
      <c r="AG376" s="1378"/>
      <c r="AH376" s="1378"/>
      <c r="AI376" s="1378"/>
      <c r="AJ376" s="1379"/>
      <c r="AK376" s="31"/>
    </row>
    <row r="377" spans="1:37" s="4" customFormat="1" ht="20.100000000000001" customHeight="1">
      <c r="B377" s="1418"/>
      <c r="C377" s="1419"/>
      <c r="D377" s="1419"/>
      <c r="E377" s="1419"/>
      <c r="F377" s="1420"/>
      <c r="G377" s="1418"/>
      <c r="H377" s="1419"/>
      <c r="I377" s="1419"/>
      <c r="J377" s="1420"/>
      <c r="K377" s="1418"/>
      <c r="L377" s="1419"/>
      <c r="M377" s="1420"/>
      <c r="N377" s="1464"/>
      <c r="O377" s="1366"/>
      <c r="P377" s="27" t="s">
        <v>126</v>
      </c>
      <c r="Q377" s="29"/>
      <c r="R377" s="29"/>
      <c r="S377" s="29"/>
      <c r="T377" s="29"/>
      <c r="U377" s="29"/>
      <c r="V377" s="28"/>
      <c r="W377" s="1418"/>
      <c r="X377" s="1419"/>
      <c r="Y377" s="1419"/>
      <c r="Z377" s="1419"/>
      <c r="AA377" s="1420"/>
      <c r="AB377" s="1464"/>
      <c r="AC377" s="1366"/>
      <c r="AD377" s="1418" t="s">
        <v>91</v>
      </c>
      <c r="AE377" s="1419"/>
      <c r="AF377" s="1419"/>
      <c r="AG377" s="1419"/>
      <c r="AH377" s="1419"/>
      <c r="AI377" s="1419"/>
      <c r="AJ377" s="1420"/>
      <c r="AK377" s="300"/>
    </row>
    <row r="378" spans="1:37" s="4" customFormat="1" ht="20.100000000000001" customHeight="1">
      <c r="B378" s="1418"/>
      <c r="C378" s="1419"/>
      <c r="D378" s="1419"/>
      <c r="E378" s="1419"/>
      <c r="F378" s="1420"/>
      <c r="G378" s="1418"/>
      <c r="H378" s="1419"/>
      <c r="I378" s="1419"/>
      <c r="J378" s="1420"/>
      <c r="K378" s="1418"/>
      <c r="L378" s="1419"/>
      <c r="M378" s="1420"/>
      <c r="N378" s="1464"/>
      <c r="O378" s="1366"/>
      <c r="P378" s="27" t="s">
        <v>126</v>
      </c>
      <c r="Q378" s="29"/>
      <c r="R378" s="29"/>
      <c r="S378" s="29"/>
      <c r="T378" s="29"/>
      <c r="U378" s="29"/>
      <c r="V378" s="28"/>
      <c r="W378" s="1418"/>
      <c r="X378" s="1419"/>
      <c r="Y378" s="1419"/>
      <c r="Z378" s="1419"/>
      <c r="AA378" s="1420"/>
      <c r="AB378" s="1464"/>
      <c r="AC378" s="1366"/>
      <c r="AD378" s="1418" t="s">
        <v>91</v>
      </c>
      <c r="AE378" s="1419"/>
      <c r="AF378" s="1419"/>
      <c r="AG378" s="1419"/>
      <c r="AH378" s="1419"/>
      <c r="AI378" s="1419"/>
      <c r="AJ378" s="1420"/>
      <c r="AK378" s="300"/>
    </row>
    <row r="379" spans="1:37" s="4" customFormat="1" ht="20.100000000000001" customHeight="1">
      <c r="A379" s="20"/>
      <c r="B379" s="1418"/>
      <c r="C379" s="1419"/>
      <c r="D379" s="1419"/>
      <c r="E379" s="1419"/>
      <c r="F379" s="1420"/>
      <c r="G379" s="1418"/>
      <c r="H379" s="1419"/>
      <c r="I379" s="1419"/>
      <c r="J379" s="1420"/>
      <c r="K379" s="1418"/>
      <c r="L379" s="1419"/>
      <c r="M379" s="1420"/>
      <c r="N379" s="1464"/>
      <c r="O379" s="1366"/>
      <c r="P379" s="27" t="s">
        <v>126</v>
      </c>
      <c r="Q379" s="29"/>
      <c r="R379" s="29"/>
      <c r="S379" s="29"/>
      <c r="T379" s="29"/>
      <c r="U379" s="29"/>
      <c r="V379" s="28"/>
      <c r="W379" s="1418"/>
      <c r="X379" s="1419"/>
      <c r="Y379" s="1419"/>
      <c r="Z379" s="1419"/>
      <c r="AA379" s="1420"/>
      <c r="AB379" s="1464"/>
      <c r="AC379" s="1366"/>
      <c r="AD379" s="1418" t="s">
        <v>91</v>
      </c>
      <c r="AE379" s="1419"/>
      <c r="AF379" s="1419"/>
      <c r="AG379" s="1419"/>
      <c r="AH379" s="1419"/>
      <c r="AI379" s="1419"/>
      <c r="AJ379" s="1420"/>
      <c r="AK379" s="300"/>
    </row>
    <row r="380" spans="1:37" s="4" customFormat="1" ht="14.1" customHeight="1">
      <c r="A380" s="35"/>
      <c r="B380" s="55" t="s">
        <v>560</v>
      </c>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row>
    <row r="381" spans="1:37" s="4" customFormat="1" ht="14.1" customHeight="1">
      <c r="A381" s="35"/>
      <c r="B381" s="55" t="s">
        <v>561</v>
      </c>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row>
    <row r="382" spans="1:37" s="4" customFormat="1" ht="10.5" customHeight="1">
      <c r="A382" s="35"/>
      <c r="B382" s="5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row>
    <row r="383" spans="1:37" s="4" customFormat="1" ht="20.100000000000001" customHeight="1">
      <c r="B383" s="4" t="s">
        <v>234</v>
      </c>
    </row>
    <row r="384" spans="1:37" s="4" customFormat="1" ht="20.100000000000001" customHeight="1">
      <c r="C384" s="1903" t="s">
        <v>635</v>
      </c>
      <c r="D384" s="1963"/>
      <c r="E384" s="1963"/>
      <c r="F384" s="1963"/>
      <c r="G384" s="1963"/>
      <c r="H384" s="1963"/>
      <c r="I384" s="1963"/>
      <c r="J384" s="1963"/>
      <c r="K384" s="1963"/>
      <c r="L384" s="1963"/>
      <c r="M384" s="1963"/>
      <c r="N384" s="1963"/>
      <c r="O384" s="1963"/>
      <c r="P384" s="1963"/>
      <c r="Q384" s="1963"/>
      <c r="R384" s="1963"/>
      <c r="S384" s="1963"/>
      <c r="T384" s="1963"/>
      <c r="U384" s="1963"/>
      <c r="V384" s="1963"/>
      <c r="W384" s="1963"/>
      <c r="X384" s="1963"/>
      <c r="Y384" s="1963"/>
      <c r="Z384" s="1963"/>
      <c r="AA384" s="1963"/>
      <c r="AB384" s="1963"/>
      <c r="AC384" s="1963"/>
      <c r="AD384" s="43" t="s">
        <v>120</v>
      </c>
      <c r="AE384" s="1451" t="s">
        <v>478</v>
      </c>
      <c r="AF384" s="1451"/>
      <c r="AG384" s="1451"/>
      <c r="AH384" s="1451"/>
      <c r="AI384" s="1451"/>
      <c r="AJ384" s="43" t="s">
        <v>23</v>
      </c>
    </row>
    <row r="385" spans="1:37" s="4" customFormat="1" ht="20.100000000000001" customHeight="1">
      <c r="C385" s="1903" t="s">
        <v>636</v>
      </c>
      <c r="D385" s="1963"/>
      <c r="E385" s="1963"/>
      <c r="F385" s="1963"/>
      <c r="G385" s="1963"/>
      <c r="H385" s="1963"/>
      <c r="I385" s="1963"/>
      <c r="J385" s="1963"/>
      <c r="K385" s="1963"/>
      <c r="L385" s="1963"/>
      <c r="M385" s="1963"/>
      <c r="N385" s="1963"/>
      <c r="O385" s="1963"/>
      <c r="P385" s="1963"/>
      <c r="Q385" s="1963"/>
      <c r="R385" s="1963"/>
      <c r="S385" s="1963"/>
      <c r="T385" s="1963"/>
      <c r="U385" s="1963"/>
      <c r="V385" s="1963"/>
      <c r="W385" s="1963"/>
      <c r="X385" s="1963"/>
      <c r="Y385" s="1963"/>
      <c r="Z385" s="1963"/>
      <c r="AA385" s="1963"/>
      <c r="AB385" s="1963"/>
      <c r="AC385" s="1963"/>
      <c r="AD385" s="43" t="s">
        <v>120</v>
      </c>
      <c r="AE385" s="1451" t="s">
        <v>478</v>
      </c>
      <c r="AF385" s="1451"/>
      <c r="AG385" s="1451"/>
      <c r="AH385" s="1451"/>
      <c r="AI385" s="1451"/>
      <c r="AJ385" s="43" t="s">
        <v>23</v>
      </c>
      <c r="AK385" s="43"/>
    </row>
    <row r="386" spans="1:37" s="4" customFormat="1" ht="20.100000000000001" customHeight="1">
      <c r="C386" s="1903" t="s">
        <v>637</v>
      </c>
      <c r="D386" s="1963"/>
      <c r="E386" s="1963"/>
      <c r="F386" s="1963"/>
      <c r="G386" s="1963"/>
      <c r="H386" s="1963"/>
      <c r="I386" s="1963"/>
      <c r="J386" s="1963"/>
      <c r="K386" s="1963"/>
      <c r="L386" s="1963"/>
      <c r="M386" s="1963"/>
      <c r="N386" s="1963"/>
      <c r="O386" s="1963"/>
      <c r="P386" s="1963"/>
      <c r="Q386" s="1963"/>
      <c r="R386" s="1963"/>
      <c r="S386" s="1963"/>
      <c r="T386" s="1963"/>
      <c r="U386" s="1963"/>
      <c r="V386" s="1963"/>
      <c r="W386" s="1963"/>
      <c r="X386" s="1963"/>
      <c r="Y386" s="1963"/>
      <c r="Z386" s="1963"/>
      <c r="AA386" s="1963"/>
      <c r="AB386" s="1963"/>
      <c r="AC386" s="1963"/>
      <c r="AD386" s="43" t="s">
        <v>120</v>
      </c>
      <c r="AE386" s="1451" t="s">
        <v>478</v>
      </c>
      <c r="AF386" s="1451"/>
      <c r="AG386" s="1451"/>
      <c r="AH386" s="1451"/>
      <c r="AI386" s="1451"/>
      <c r="AJ386" s="43" t="s">
        <v>23</v>
      </c>
      <c r="AK386" s="43"/>
    </row>
    <row r="387" spans="1:37" s="4" customFormat="1" ht="20.100000000000001" customHeight="1">
      <c r="C387" s="1903" t="s">
        <v>638</v>
      </c>
      <c r="D387" s="1963"/>
      <c r="E387" s="1963"/>
      <c r="F387" s="1963"/>
      <c r="G387" s="1963"/>
      <c r="H387" s="1963"/>
      <c r="I387" s="1963"/>
      <c r="J387" s="1963"/>
      <c r="K387" s="1963"/>
      <c r="L387" s="1963"/>
      <c r="M387" s="1963"/>
      <c r="N387" s="1963"/>
      <c r="O387" s="1963"/>
      <c r="P387" s="1963"/>
      <c r="Q387" s="1963"/>
      <c r="R387" s="1963"/>
      <c r="S387" s="1963"/>
      <c r="T387" s="1963"/>
      <c r="U387" s="1963"/>
      <c r="V387" s="1963"/>
      <c r="W387" s="1963"/>
      <c r="X387" s="1963"/>
      <c r="Y387" s="1963"/>
      <c r="Z387" s="1963"/>
      <c r="AA387" s="1963"/>
      <c r="AB387" s="1963"/>
      <c r="AC387" s="1963"/>
      <c r="AD387" s="43" t="s">
        <v>120</v>
      </c>
      <c r="AE387" s="1451" t="s">
        <v>478</v>
      </c>
      <c r="AF387" s="1451"/>
      <c r="AG387" s="1451"/>
      <c r="AH387" s="1451"/>
      <c r="AI387" s="1451"/>
      <c r="AJ387" s="43" t="s">
        <v>23</v>
      </c>
      <c r="AK387" s="43"/>
    </row>
    <row r="388" spans="1:37" s="4" customFormat="1" ht="20.100000000000001" customHeight="1">
      <c r="C388" s="1903" t="s">
        <v>639</v>
      </c>
      <c r="D388" s="1949"/>
      <c r="E388" s="1949"/>
      <c r="F388" s="1949"/>
      <c r="G388" s="1949"/>
      <c r="H388" s="1949"/>
      <c r="I388" s="1949"/>
      <c r="J388" s="1949"/>
      <c r="K388" s="1949"/>
      <c r="L388" s="1949"/>
      <c r="M388" s="1949"/>
      <c r="N388" s="1949"/>
      <c r="O388" s="1949"/>
      <c r="P388" s="1949"/>
      <c r="Q388" s="1949"/>
      <c r="R388" s="1949"/>
      <c r="S388" s="1949"/>
      <c r="T388" s="1949"/>
      <c r="U388" s="1949"/>
      <c r="V388" s="1949"/>
      <c r="W388" s="1949"/>
      <c r="X388" s="1949"/>
      <c r="Y388" s="1949"/>
      <c r="Z388" s="1949"/>
      <c r="AA388" s="1949"/>
      <c r="AB388" s="1949"/>
      <c r="AC388" s="1949"/>
      <c r="AD388" s="43" t="s">
        <v>120</v>
      </c>
      <c r="AE388" s="1451" t="s">
        <v>524</v>
      </c>
      <c r="AF388" s="1451"/>
      <c r="AG388" s="1451"/>
      <c r="AH388" s="1451"/>
      <c r="AI388" s="1451"/>
      <c r="AJ388" s="43" t="s">
        <v>23</v>
      </c>
      <c r="AK388" s="43"/>
    </row>
    <row r="389" spans="1:37" s="4" customFormat="1" ht="20.100000000000001" customHeight="1">
      <c r="C389" s="1903" t="s">
        <v>131</v>
      </c>
      <c r="D389" s="1903"/>
      <c r="E389" s="1903"/>
      <c r="F389" s="1903"/>
      <c r="G389" s="1903"/>
      <c r="H389" s="1903"/>
      <c r="I389" s="1903"/>
      <c r="J389" s="1903"/>
      <c r="K389" s="1903"/>
      <c r="L389" s="1903"/>
      <c r="M389" s="1903"/>
      <c r="N389" s="1903"/>
      <c r="O389" s="1903"/>
      <c r="P389" s="1903"/>
      <c r="Q389" s="1903"/>
      <c r="R389" s="1903"/>
      <c r="S389" s="1903"/>
      <c r="T389" s="1903"/>
      <c r="U389" s="1903"/>
      <c r="V389" s="1903"/>
      <c r="W389" s="1903"/>
      <c r="X389" s="1903"/>
      <c r="Y389" s="1903"/>
      <c r="Z389" s="1903"/>
      <c r="AA389" s="1903"/>
      <c r="AB389" s="1903"/>
      <c r="AC389" s="1903"/>
      <c r="AD389" s="43" t="s">
        <v>120</v>
      </c>
      <c r="AE389" s="1451" t="s">
        <v>478</v>
      </c>
      <c r="AF389" s="1451"/>
      <c r="AG389" s="1451"/>
      <c r="AH389" s="1451"/>
      <c r="AI389" s="1451"/>
      <c r="AJ389" s="43" t="s">
        <v>23</v>
      </c>
      <c r="AK389" s="43"/>
    </row>
    <row r="390" spans="1:37" s="20" customFormat="1" ht="20.100000000000001" customHeight="1">
      <c r="A390" s="4"/>
      <c r="B390" s="4"/>
      <c r="C390" s="10" t="s">
        <v>640</v>
      </c>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3" t="s">
        <v>120</v>
      </c>
      <c r="AE390" s="1451" t="s">
        <v>478</v>
      </c>
      <c r="AF390" s="1451"/>
      <c r="AG390" s="1451"/>
      <c r="AH390" s="1451"/>
      <c r="AI390" s="1451"/>
      <c r="AJ390" s="43" t="s">
        <v>23</v>
      </c>
      <c r="AK390" s="43"/>
    </row>
    <row r="391" spans="1:37" s="20" customFormat="1" ht="20.100000000000001" customHeight="1">
      <c r="A391" s="4"/>
      <c r="B391" s="4"/>
      <c r="C391" s="10" t="s">
        <v>641</v>
      </c>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3" t="s">
        <v>120</v>
      </c>
      <c r="AE391" s="1451" t="s">
        <v>478</v>
      </c>
      <c r="AF391" s="1451"/>
      <c r="AG391" s="1451"/>
      <c r="AH391" s="1451"/>
      <c r="AI391" s="1451"/>
      <c r="AJ391" s="43" t="s">
        <v>23</v>
      </c>
      <c r="AK391" s="43"/>
    </row>
    <row r="392" spans="1:37" s="20" customFormat="1" ht="20.100000000000001" customHeight="1">
      <c r="A392" s="4"/>
      <c r="B392" s="4"/>
      <c r="C392" s="1949" t="s">
        <v>564</v>
      </c>
      <c r="D392" s="1970"/>
      <c r="E392" s="1970"/>
      <c r="F392" s="1970"/>
      <c r="G392" s="1970"/>
      <c r="H392" s="1970"/>
      <c r="I392" s="1970"/>
      <c r="J392" s="1970"/>
      <c r="K392" s="1970"/>
      <c r="L392" s="1970"/>
      <c r="M392" s="1970"/>
      <c r="N392" s="1970"/>
      <c r="O392" s="1970"/>
      <c r="P392" s="1970"/>
      <c r="Q392" s="1970"/>
      <c r="R392" s="1970"/>
      <c r="S392" s="1970"/>
      <c r="T392" s="1970"/>
      <c r="U392" s="1970"/>
      <c r="V392" s="1970"/>
      <c r="W392" s="1970"/>
      <c r="X392" s="4"/>
      <c r="Y392" s="4"/>
      <c r="Z392" s="4"/>
      <c r="AA392" s="4"/>
      <c r="AB392" s="4"/>
      <c r="AC392" s="4"/>
      <c r="AD392" s="43"/>
      <c r="AJ392" s="43"/>
      <c r="AK392" s="43"/>
    </row>
    <row r="393" spans="1:37" s="20" customFormat="1" ht="20.100000000000001" customHeight="1">
      <c r="A393" s="4"/>
      <c r="B393" s="4"/>
      <c r="C393" s="10"/>
      <c r="D393" s="202" t="s">
        <v>84</v>
      </c>
      <c r="E393" s="4" t="s">
        <v>95</v>
      </c>
      <c r="F393" s="4"/>
      <c r="G393" s="4"/>
      <c r="H393" s="4"/>
      <c r="I393" s="4"/>
      <c r="J393" s="202" t="s">
        <v>271</v>
      </c>
      <c r="K393" s="4" t="s">
        <v>96</v>
      </c>
      <c r="L393" s="4"/>
      <c r="M393" s="4"/>
      <c r="N393" s="4"/>
      <c r="O393" s="4"/>
      <c r="P393" s="4"/>
      <c r="Q393" s="4"/>
      <c r="R393" s="4"/>
      <c r="S393" s="4"/>
      <c r="T393" s="202" t="s">
        <v>271</v>
      </c>
      <c r="U393" s="4" t="s">
        <v>161</v>
      </c>
      <c r="V393" s="4"/>
      <c r="W393" s="4"/>
      <c r="X393" s="4"/>
    </row>
    <row r="394" spans="1:37" s="20" customFormat="1" ht="20.100000000000001" customHeight="1">
      <c r="A394" s="4"/>
      <c r="B394" s="4"/>
      <c r="C394" s="10"/>
      <c r="D394" s="202" t="s">
        <v>84</v>
      </c>
      <c r="E394" s="1805" t="s">
        <v>97</v>
      </c>
      <c r="F394" s="1805"/>
      <c r="G394" s="1805"/>
      <c r="H394" s="1805"/>
      <c r="I394" s="1805"/>
      <c r="J394" s="1805"/>
      <c r="K394" s="1805"/>
      <c r="L394" s="1805"/>
      <c r="M394" s="1805"/>
      <c r="N394" s="1805"/>
      <c r="O394" s="1805"/>
      <c r="P394" s="1805"/>
      <c r="Q394" s="1805"/>
      <c r="R394" s="1805"/>
      <c r="S394" s="1805"/>
      <c r="T394" s="1805"/>
      <c r="U394" s="1805"/>
      <c r="V394" s="1805"/>
      <c r="W394" s="1805"/>
      <c r="X394" s="1805"/>
      <c r="Y394" s="1805"/>
      <c r="Z394" s="1805"/>
      <c r="AA394" s="1805"/>
      <c r="AB394" s="1805"/>
      <c r="AC394" s="1805"/>
      <c r="AD394" s="1805"/>
      <c r="AE394" s="1805"/>
      <c r="AF394" s="1805"/>
      <c r="AG394" s="1805"/>
      <c r="AH394" s="1805"/>
      <c r="AI394" s="1805"/>
      <c r="AJ394" s="1805"/>
      <c r="AK394" s="225"/>
    </row>
    <row r="395" spans="1:37" s="20" customFormat="1" ht="20.100000000000001" customHeight="1">
      <c r="A395" s="4"/>
      <c r="B395" s="4"/>
      <c r="C395" s="10"/>
      <c r="D395" s="202" t="s">
        <v>84</v>
      </c>
      <c r="E395" s="4" t="s">
        <v>98</v>
      </c>
      <c r="M395" s="4"/>
      <c r="N395" s="4"/>
      <c r="O395" s="4"/>
      <c r="P395" s="4"/>
      <c r="Q395" s="4"/>
      <c r="R395" s="4"/>
      <c r="S395" s="4"/>
      <c r="T395" s="4"/>
      <c r="U395" s="4"/>
      <c r="V395" s="4"/>
      <c r="W395" s="4"/>
      <c r="Z395" s="4"/>
      <c r="AA395" s="4"/>
      <c r="AB395" s="4"/>
      <c r="AC395" s="4"/>
      <c r="AD395" s="4"/>
      <c r="AE395" s="4"/>
      <c r="AF395" s="4"/>
      <c r="AG395" s="4"/>
      <c r="AH395" s="4"/>
      <c r="AI395" s="4"/>
      <c r="AJ395" s="4"/>
      <c r="AK395" s="4"/>
    </row>
    <row r="396" spans="1:37" s="20" customFormat="1" ht="20.100000000000001" customHeight="1">
      <c r="A396" s="4"/>
      <c r="B396" s="4"/>
      <c r="C396" s="10" t="s">
        <v>649</v>
      </c>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3" t="s">
        <v>120</v>
      </c>
      <c r="AE396" s="1451" t="s">
        <v>478</v>
      </c>
      <c r="AF396" s="1451"/>
      <c r="AG396" s="1451"/>
      <c r="AH396" s="1451"/>
      <c r="AI396" s="1451"/>
      <c r="AJ396" s="43" t="s">
        <v>23</v>
      </c>
      <c r="AK396" s="4"/>
    </row>
    <row r="397" spans="1:37" s="35" customFormat="1" ht="20.100000000000001" customHeight="1">
      <c r="A397" s="4"/>
      <c r="B397" s="4"/>
      <c r="C397" s="4" t="s">
        <v>650</v>
      </c>
      <c r="D397" s="4"/>
      <c r="E397" s="4"/>
      <c r="F397" s="4"/>
      <c r="G397" s="4"/>
      <c r="H397" s="4"/>
      <c r="I397" s="4"/>
      <c r="J397" s="4"/>
      <c r="K397" s="4"/>
      <c r="L397" s="4"/>
      <c r="M397" s="4"/>
      <c r="N397" s="4"/>
      <c r="O397" s="4"/>
      <c r="P397" s="4"/>
      <c r="Q397" s="4"/>
      <c r="R397" s="4"/>
      <c r="S397" s="4"/>
      <c r="T397" s="4"/>
      <c r="U397" s="4"/>
      <c r="V397" s="4"/>
      <c r="W397" s="4"/>
      <c r="X397" s="4"/>
      <c r="Y397" s="43" t="s">
        <v>120</v>
      </c>
      <c r="Z397" s="1451" t="s">
        <v>479</v>
      </c>
      <c r="AA397" s="1451"/>
      <c r="AB397" s="43" t="s">
        <v>562</v>
      </c>
      <c r="AC397" s="1969"/>
      <c r="AD397" s="1969"/>
      <c r="AE397" s="21" t="s">
        <v>407</v>
      </c>
      <c r="AF397" s="43" t="s">
        <v>565</v>
      </c>
      <c r="AG397" s="43" t="s">
        <v>566</v>
      </c>
      <c r="AH397" s="1451" t="s">
        <v>480</v>
      </c>
      <c r="AI397" s="1451"/>
      <c r="AJ397" s="43" t="s">
        <v>563</v>
      </c>
      <c r="AK397" s="43"/>
    </row>
    <row r="398" spans="1:37" s="35" customFormat="1" ht="20.100000000000001" customHeight="1">
      <c r="A398" s="4"/>
      <c r="B398" s="4"/>
      <c r="C398" s="4" t="s">
        <v>651</v>
      </c>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3" t="s">
        <v>567</v>
      </c>
      <c r="AE398" s="1451" t="s">
        <v>478</v>
      </c>
      <c r="AF398" s="1451"/>
      <c r="AG398" s="1451"/>
      <c r="AH398" s="1451"/>
      <c r="AI398" s="1451"/>
      <c r="AJ398" s="43" t="s">
        <v>563</v>
      </c>
      <c r="AK398" s="43"/>
    </row>
    <row r="399" spans="1:37" ht="20.100000000000001" customHeight="1">
      <c r="A399" s="4"/>
      <c r="B399" s="4"/>
      <c r="C399" s="4" t="s">
        <v>652</v>
      </c>
      <c r="D399" s="4"/>
      <c r="E399" s="4"/>
      <c r="F399" s="4"/>
      <c r="G399" s="4"/>
      <c r="H399" s="4"/>
      <c r="I399" s="4"/>
      <c r="J399" s="4"/>
      <c r="K399" s="4"/>
      <c r="L399" s="4"/>
      <c r="M399" s="4"/>
      <c r="N399" s="4"/>
      <c r="O399" s="4"/>
      <c r="P399" s="4"/>
      <c r="Q399" s="4"/>
      <c r="R399" s="43" t="s">
        <v>567</v>
      </c>
      <c r="S399" s="1950" t="s">
        <v>25</v>
      </c>
      <c r="T399" s="1950"/>
      <c r="U399" s="1950"/>
      <c r="V399" s="1950"/>
      <c r="W399" s="1950"/>
      <c r="X399" s="103" t="s">
        <v>568</v>
      </c>
      <c r="Y399" s="1950" t="s">
        <v>26</v>
      </c>
      <c r="Z399" s="1950"/>
      <c r="AA399" s="1950"/>
      <c r="AB399" s="1950"/>
      <c r="AC399" s="1950"/>
      <c r="AD399" s="103" t="s">
        <v>568</v>
      </c>
      <c r="AE399" s="1950" t="s">
        <v>27</v>
      </c>
      <c r="AF399" s="1950"/>
      <c r="AG399" s="1950"/>
      <c r="AH399" s="1950"/>
      <c r="AI399" s="1950"/>
      <c r="AJ399" s="43" t="s">
        <v>563</v>
      </c>
      <c r="AK399" s="43"/>
    </row>
    <row r="400" spans="1:37" ht="20.100000000000001" customHeight="1">
      <c r="A400" s="211"/>
      <c r="B400" s="211"/>
      <c r="C400" s="10" t="s">
        <v>723</v>
      </c>
      <c r="D400" s="10"/>
      <c r="E400" s="10"/>
      <c r="F400" s="10"/>
      <c r="G400" s="10"/>
      <c r="H400" s="31"/>
      <c r="I400" s="31"/>
      <c r="J400" s="4"/>
      <c r="K400" s="4"/>
      <c r="L400" s="4"/>
      <c r="M400" s="4"/>
      <c r="N400" s="4"/>
      <c r="O400" s="4"/>
      <c r="P400" s="4"/>
      <c r="Q400" s="4"/>
      <c r="R400" s="4"/>
      <c r="S400" s="4"/>
      <c r="T400" s="4"/>
      <c r="U400" s="4"/>
      <c r="V400" s="4"/>
      <c r="W400" s="4"/>
      <c r="X400" s="4"/>
      <c r="Y400" s="14"/>
      <c r="Z400" s="14"/>
      <c r="AA400" s="14"/>
      <c r="AB400" s="14"/>
      <c r="AC400" s="14"/>
      <c r="AD400" s="102" t="s">
        <v>567</v>
      </c>
      <c r="AE400" s="1451" t="s">
        <v>478</v>
      </c>
      <c r="AF400" s="1451"/>
      <c r="AG400" s="1451"/>
      <c r="AH400" s="1451"/>
      <c r="AI400" s="1451"/>
      <c r="AJ400" s="102" t="s">
        <v>563</v>
      </c>
      <c r="AK400" s="102"/>
    </row>
    <row r="401" spans="1:37" ht="20.100000000000001" customHeight="1">
      <c r="A401" s="211"/>
      <c r="B401" s="211"/>
      <c r="C401" s="10" t="s">
        <v>653</v>
      </c>
      <c r="D401" s="10"/>
      <c r="E401" s="10"/>
      <c r="F401" s="10"/>
      <c r="G401" s="10"/>
      <c r="H401" s="31"/>
      <c r="I401" s="31"/>
      <c r="J401" s="4"/>
      <c r="K401" s="4"/>
      <c r="L401" s="4"/>
      <c r="M401" s="4"/>
      <c r="N401" s="4"/>
      <c r="O401" s="4"/>
      <c r="P401" s="4"/>
      <c r="Q401" s="4"/>
      <c r="R401" s="4"/>
      <c r="S401" s="4"/>
      <c r="T401" s="4"/>
      <c r="U401" s="4"/>
      <c r="V401" s="4"/>
      <c r="W401" s="4"/>
      <c r="X401" s="4"/>
      <c r="Y401" s="14"/>
      <c r="Z401" s="14"/>
      <c r="AA401" s="14"/>
      <c r="AB401" s="14"/>
      <c r="AC401" s="14"/>
      <c r="AD401" s="14"/>
      <c r="AE401" s="14"/>
      <c r="AF401" s="43"/>
      <c r="AG401" s="43"/>
      <c r="AH401" s="14"/>
      <c r="AI401" s="14"/>
      <c r="AJ401" s="14"/>
      <c r="AK401" s="14"/>
    </row>
    <row r="402" spans="1:37" ht="20.100000000000001" customHeight="1">
      <c r="A402" s="211"/>
      <c r="B402" s="211"/>
      <c r="C402" s="10"/>
      <c r="D402" s="183" t="s">
        <v>569</v>
      </c>
      <c r="E402" s="10" t="s">
        <v>49</v>
      </c>
      <c r="F402" s="10"/>
      <c r="G402" s="10"/>
      <c r="H402" s="31"/>
      <c r="I402" s="31"/>
      <c r="J402" s="4"/>
      <c r="K402" s="4"/>
      <c r="L402" s="4"/>
      <c r="M402" s="4"/>
      <c r="N402" s="4"/>
      <c r="O402" s="4"/>
      <c r="P402" s="4"/>
      <c r="Q402" s="4"/>
      <c r="R402" s="4"/>
      <c r="S402" s="4"/>
      <c r="T402" s="4"/>
      <c r="U402" s="4"/>
      <c r="V402" s="4"/>
      <c r="W402" s="4"/>
      <c r="X402" s="4"/>
      <c r="Y402" s="14"/>
      <c r="Z402" s="14"/>
      <c r="AA402" s="14"/>
      <c r="AB402" s="14"/>
      <c r="AC402" s="14"/>
      <c r="AD402" s="102" t="s">
        <v>567</v>
      </c>
      <c r="AE402" s="1451" t="s">
        <v>478</v>
      </c>
      <c r="AF402" s="1451"/>
      <c r="AG402" s="1451"/>
      <c r="AH402" s="1451"/>
      <c r="AI402" s="1451"/>
      <c r="AJ402" s="102" t="s">
        <v>563</v>
      </c>
      <c r="AK402" s="102"/>
    </row>
    <row r="403" spans="1:37" ht="20.100000000000001" customHeight="1">
      <c r="A403" s="211"/>
      <c r="B403" s="211"/>
      <c r="C403" s="180"/>
      <c r="D403" s="183" t="s">
        <v>570</v>
      </c>
      <c r="E403" s="1903" t="s">
        <v>532</v>
      </c>
      <c r="F403" s="1903"/>
      <c r="G403" s="1903"/>
      <c r="H403" s="1903"/>
      <c r="I403" s="1903"/>
      <c r="J403" s="1903"/>
      <c r="K403" s="1903"/>
      <c r="L403" s="1903"/>
      <c r="M403" s="1903"/>
      <c r="N403" s="1903"/>
      <c r="O403" s="1903"/>
      <c r="P403" s="1903"/>
      <c r="Q403" s="1903"/>
      <c r="R403" s="1903"/>
      <c r="S403" s="1903"/>
      <c r="T403" s="1903"/>
      <c r="U403" s="1903"/>
      <c r="V403" s="1903"/>
      <c r="W403" s="1903"/>
      <c r="X403" s="1903"/>
      <c r="Y403" s="1903"/>
      <c r="Z403" s="1903"/>
      <c r="AA403" s="1903"/>
      <c r="AB403" s="1903"/>
      <c r="AC403" s="1903"/>
      <c r="AD403" s="102" t="s">
        <v>567</v>
      </c>
      <c r="AE403" s="1451" t="s">
        <v>478</v>
      </c>
      <c r="AF403" s="1451"/>
      <c r="AG403" s="1451"/>
      <c r="AH403" s="1451"/>
      <c r="AI403" s="1451"/>
      <c r="AJ403" s="219" t="s">
        <v>563</v>
      </c>
      <c r="AK403" s="219"/>
    </row>
    <row r="404" spans="1:37" ht="36" customHeight="1">
      <c r="A404" s="211"/>
      <c r="B404" s="211"/>
      <c r="C404" s="180"/>
      <c r="D404" s="183"/>
      <c r="E404" s="1903" t="s">
        <v>571</v>
      </c>
      <c r="F404" s="1903"/>
      <c r="G404" s="1903"/>
      <c r="H404" s="1903"/>
      <c r="I404" s="1903"/>
      <c r="J404" s="1903"/>
      <c r="K404" s="1903"/>
      <c r="L404" s="1903"/>
      <c r="M404" s="1903"/>
      <c r="N404" s="1903"/>
      <c r="O404" s="1903"/>
      <c r="P404" s="1903"/>
      <c r="Q404" s="1903"/>
      <c r="R404" s="1903"/>
      <c r="S404" s="1903"/>
      <c r="T404" s="1903"/>
      <c r="U404" s="1903"/>
      <c r="V404" s="1903"/>
      <c r="W404" s="1903"/>
      <c r="X404" s="1903"/>
      <c r="Y404" s="1903"/>
      <c r="Z404" s="1903"/>
      <c r="AA404" s="1903"/>
      <c r="AB404" s="1903"/>
      <c r="AC404" s="1903"/>
      <c r="AD404" s="219"/>
      <c r="AE404" s="14"/>
      <c r="AF404" s="43"/>
      <c r="AG404" s="43"/>
      <c r="AH404" s="14"/>
      <c r="AI404" s="14"/>
      <c r="AJ404" s="14"/>
      <c r="AK404" s="14"/>
    </row>
    <row r="405" spans="1:37" ht="15" customHeight="1">
      <c r="A405" s="211"/>
      <c r="B405" s="211"/>
      <c r="C405" s="180"/>
      <c r="D405" s="183" t="s">
        <v>572</v>
      </c>
      <c r="E405" s="1903" t="s">
        <v>52</v>
      </c>
      <c r="F405" s="1903"/>
      <c r="G405" s="1903"/>
      <c r="H405" s="1903"/>
      <c r="I405" s="1903"/>
      <c r="J405" s="1903"/>
      <c r="K405" s="1903"/>
      <c r="L405" s="1903"/>
      <c r="M405" s="1903"/>
      <c r="N405" s="1903"/>
      <c r="O405" s="1903"/>
      <c r="P405" s="1903"/>
      <c r="Q405" s="1903"/>
      <c r="R405" s="1903"/>
      <c r="S405" s="1903"/>
      <c r="T405" s="1903"/>
      <c r="U405" s="1903"/>
      <c r="V405" s="1903"/>
      <c r="W405" s="1903"/>
      <c r="X405" s="1903"/>
      <c r="Y405" s="1903"/>
      <c r="Z405" s="1903"/>
      <c r="AA405" s="1903"/>
      <c r="AB405" s="1903"/>
      <c r="AC405" s="1903"/>
      <c r="AD405" s="102" t="s">
        <v>567</v>
      </c>
      <c r="AE405" s="1451" t="s">
        <v>478</v>
      </c>
      <c r="AF405" s="1451"/>
      <c r="AG405" s="1451"/>
      <c r="AH405" s="1451"/>
      <c r="AI405" s="1451"/>
      <c r="AJ405" s="102" t="s">
        <v>563</v>
      </c>
      <c r="AK405" s="102"/>
    </row>
    <row r="406" spans="1:37" ht="15" customHeight="1">
      <c r="A406" s="211"/>
      <c r="B406" s="211"/>
      <c r="C406" s="180"/>
      <c r="D406" s="183"/>
      <c r="E406" s="1903"/>
      <c r="F406" s="1903"/>
      <c r="G406" s="1903"/>
      <c r="H406" s="1903"/>
      <c r="I406" s="1903"/>
      <c r="J406" s="1903"/>
      <c r="K406" s="1903"/>
      <c r="L406" s="1903"/>
      <c r="M406" s="1903"/>
      <c r="N406" s="1903"/>
      <c r="O406" s="1903"/>
      <c r="P406" s="1903"/>
      <c r="Q406" s="1903"/>
      <c r="R406" s="1903"/>
      <c r="S406" s="1903"/>
      <c r="T406" s="1903"/>
      <c r="U406" s="1903"/>
      <c r="V406" s="1903"/>
      <c r="W406" s="1903"/>
      <c r="X406" s="1903"/>
      <c r="Y406" s="1903"/>
      <c r="Z406" s="1903"/>
      <c r="AA406" s="1903"/>
      <c r="AB406" s="1903"/>
      <c r="AC406" s="1903"/>
      <c r="AD406" s="102"/>
      <c r="AE406" s="14"/>
      <c r="AF406" s="43"/>
      <c r="AG406" s="43"/>
      <c r="AH406" s="14"/>
      <c r="AI406" s="14"/>
      <c r="AJ406" s="102"/>
      <c r="AK406" s="102"/>
    </row>
    <row r="407" spans="1:37" ht="20.100000000000001" customHeight="1">
      <c r="A407" s="211"/>
      <c r="B407" s="211"/>
      <c r="C407" s="180"/>
      <c r="D407" s="183" t="s">
        <v>573</v>
      </c>
      <c r="E407" s="184" t="s">
        <v>53</v>
      </c>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61"/>
      <c r="AD407" s="102" t="s">
        <v>567</v>
      </c>
      <c r="AE407" s="1451" t="s">
        <v>478</v>
      </c>
      <c r="AF407" s="1451"/>
      <c r="AG407" s="1451"/>
      <c r="AH407" s="1451"/>
      <c r="AI407" s="1451"/>
      <c r="AJ407" s="102" t="s">
        <v>563</v>
      </c>
      <c r="AK407" s="102"/>
    </row>
    <row r="408" spans="1:37" ht="20.100000000000001" customHeight="1">
      <c r="A408" s="211"/>
      <c r="B408" s="211"/>
      <c r="C408" s="180"/>
      <c r="D408" s="183" t="s">
        <v>574</v>
      </c>
      <c r="E408" s="346" t="s">
        <v>790</v>
      </c>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61"/>
      <c r="AD408" s="102" t="s">
        <v>567</v>
      </c>
      <c r="AE408" s="1451" t="s">
        <v>478</v>
      </c>
      <c r="AF408" s="1451"/>
      <c r="AG408" s="1451"/>
      <c r="AH408" s="1451"/>
      <c r="AI408" s="1451"/>
      <c r="AJ408" s="102" t="s">
        <v>563</v>
      </c>
      <c r="AK408" s="102"/>
    </row>
    <row r="409" spans="1:37" ht="15" customHeight="1">
      <c r="A409" s="211"/>
      <c r="B409" s="211"/>
      <c r="C409" s="1903" t="s">
        <v>752</v>
      </c>
      <c r="D409" s="1949"/>
      <c r="E409" s="1949"/>
      <c r="F409" s="1949"/>
      <c r="G409" s="1949"/>
      <c r="H409" s="1949"/>
      <c r="I409" s="1949"/>
      <c r="J409" s="1949"/>
      <c r="K409" s="1949"/>
      <c r="L409" s="1949"/>
      <c r="M409" s="1949"/>
      <c r="N409" s="1949"/>
      <c r="O409" s="1949"/>
      <c r="P409" s="1949"/>
      <c r="Q409" s="1949"/>
      <c r="R409" s="1949"/>
      <c r="S409" s="1949"/>
      <c r="T409" s="1949"/>
      <c r="U409" s="1949"/>
      <c r="V409" s="1949"/>
      <c r="W409" s="1949"/>
      <c r="X409" s="1949"/>
      <c r="Y409" s="1949"/>
      <c r="Z409" s="1949"/>
      <c r="AA409" s="1949"/>
      <c r="AB409" s="1949"/>
      <c r="AC409" s="1949"/>
      <c r="AD409" s="1948" t="s">
        <v>567</v>
      </c>
      <c r="AE409" s="1451" t="s">
        <v>478</v>
      </c>
      <c r="AF409" s="1451"/>
      <c r="AG409" s="1451"/>
      <c r="AH409" s="1451"/>
      <c r="AI409" s="1451"/>
      <c r="AJ409" s="1948" t="s">
        <v>563</v>
      </c>
      <c r="AK409" s="102"/>
    </row>
    <row r="410" spans="1:37" ht="15" customHeight="1">
      <c r="A410" s="211"/>
      <c r="B410" s="211"/>
      <c r="C410" s="1949"/>
      <c r="D410" s="1949"/>
      <c r="E410" s="1949"/>
      <c r="F410" s="1949"/>
      <c r="G410" s="1949"/>
      <c r="H410" s="1949"/>
      <c r="I410" s="1949"/>
      <c r="J410" s="1949"/>
      <c r="K410" s="1949"/>
      <c r="L410" s="1949"/>
      <c r="M410" s="1949"/>
      <c r="N410" s="1949"/>
      <c r="O410" s="1949"/>
      <c r="P410" s="1949"/>
      <c r="Q410" s="1949"/>
      <c r="R410" s="1949"/>
      <c r="S410" s="1949"/>
      <c r="T410" s="1949"/>
      <c r="U410" s="1949"/>
      <c r="V410" s="1949"/>
      <c r="W410" s="1949"/>
      <c r="X410" s="1949"/>
      <c r="Y410" s="1949"/>
      <c r="Z410" s="1949"/>
      <c r="AA410" s="1949"/>
      <c r="AB410" s="1949"/>
      <c r="AC410" s="1949"/>
      <c r="AD410" s="1948"/>
      <c r="AE410" s="1451"/>
      <c r="AF410" s="1451"/>
      <c r="AG410" s="1451"/>
      <c r="AH410" s="1451"/>
      <c r="AI410" s="1451"/>
      <c r="AJ410" s="1948"/>
      <c r="AK410" s="102"/>
    </row>
    <row r="411" spans="1:37" ht="20.100000000000001" customHeight="1">
      <c r="A411" s="211"/>
      <c r="B411" s="211"/>
      <c r="C411" s="4" t="s">
        <v>1781</v>
      </c>
      <c r="D411" s="4" t="s">
        <v>1782</v>
      </c>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c r="AA411" s="211"/>
      <c r="AB411" s="211"/>
      <c r="AC411" s="211"/>
      <c r="AD411" s="754" t="s">
        <v>120</v>
      </c>
      <c r="AE411" s="1496" t="s">
        <v>478</v>
      </c>
      <c r="AF411" s="1496"/>
      <c r="AG411" s="1496"/>
      <c r="AH411" s="1496"/>
      <c r="AI411" s="1496"/>
      <c r="AJ411" s="754" t="s">
        <v>23</v>
      </c>
    </row>
    <row r="412" spans="1:37" s="155" customFormat="1" ht="18" customHeight="1">
      <c r="A412" s="2" t="s">
        <v>519</v>
      </c>
      <c r="B412" s="2"/>
      <c r="C412" s="3"/>
      <c r="D412" s="3"/>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row>
    <row r="413" spans="1:37" s="154" customFormat="1" ht="15" customHeight="1">
      <c r="A413" s="3"/>
      <c r="B413" s="3" t="s">
        <v>520</v>
      </c>
      <c r="C413" s="3"/>
      <c r="D413" s="3"/>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row>
    <row r="414" spans="1:37" s="154" customFormat="1" ht="12" customHeight="1">
      <c r="A414" s="4"/>
      <c r="B414" s="1398" t="s">
        <v>325</v>
      </c>
      <c r="C414" s="1290" t="s">
        <v>110</v>
      </c>
      <c r="D414" s="1290"/>
      <c r="E414" s="1290"/>
      <c r="F414" s="1290"/>
      <c r="G414" s="1290" t="s">
        <v>471</v>
      </c>
      <c r="H414" s="1290"/>
      <c r="I414" s="1290"/>
      <c r="J414" s="1290"/>
      <c r="K414" s="1290" t="s">
        <v>608</v>
      </c>
      <c r="L414" s="1290"/>
      <c r="M414" s="1290" t="s">
        <v>609</v>
      </c>
      <c r="N414" s="1290"/>
      <c r="O414" s="1398" t="s">
        <v>244</v>
      </c>
      <c r="P414" s="1398" t="s">
        <v>282</v>
      </c>
      <c r="Q414" s="1290" t="s">
        <v>610</v>
      </c>
      <c r="R414" s="1290"/>
      <c r="S414" s="1290"/>
      <c r="T414" s="1290"/>
      <c r="U414" s="1442" t="s">
        <v>730</v>
      </c>
      <c r="V414" s="1487" t="s">
        <v>731</v>
      </c>
      <c r="W414" s="1488"/>
      <c r="X414" s="1488"/>
      <c r="Y414" s="1488"/>
      <c r="Z414" s="1290" t="s">
        <v>245</v>
      </c>
      <c r="AA414" s="1290"/>
      <c r="AB414" s="1290"/>
      <c r="AC414" s="1290"/>
      <c r="AD414" s="1290"/>
      <c r="AE414" s="1290"/>
      <c r="AF414" s="1290"/>
      <c r="AG414" s="1290"/>
      <c r="AH414" s="1290"/>
      <c r="AI414" s="160"/>
      <c r="AJ414" s="31"/>
      <c r="AK414" s="214"/>
    </row>
    <row r="415" spans="1:37" s="154" customFormat="1" ht="12" customHeight="1">
      <c r="A415" s="4"/>
      <c r="B415" s="1398"/>
      <c r="C415" s="1290"/>
      <c r="D415" s="1290"/>
      <c r="E415" s="1290"/>
      <c r="F415" s="1290"/>
      <c r="G415" s="1290"/>
      <c r="H415" s="1290"/>
      <c r="I415" s="1290"/>
      <c r="J415" s="1290"/>
      <c r="K415" s="1290"/>
      <c r="L415" s="1290"/>
      <c r="M415" s="1290"/>
      <c r="N415" s="1290"/>
      <c r="O415" s="1398"/>
      <c r="P415" s="1398"/>
      <c r="Q415" s="1290"/>
      <c r="R415" s="1290"/>
      <c r="S415" s="1290"/>
      <c r="T415" s="1290"/>
      <c r="U415" s="1442"/>
      <c r="V415" s="1488"/>
      <c r="W415" s="1488"/>
      <c r="X415" s="1488"/>
      <c r="Y415" s="1488"/>
      <c r="Z415" s="1290" t="s">
        <v>246</v>
      </c>
      <c r="AA415" s="1290"/>
      <c r="AB415" s="1290"/>
      <c r="AC415" s="1290"/>
      <c r="AD415" s="1290"/>
      <c r="AE415" s="1290"/>
      <c r="AF415" s="1290" t="s">
        <v>611</v>
      </c>
      <c r="AG415" s="1290"/>
      <c r="AH415" s="1290"/>
      <c r="AI415" s="160"/>
      <c r="AJ415" s="305"/>
      <c r="AK415" s="215"/>
    </row>
    <row r="416" spans="1:37" s="154" customFormat="1" ht="12" customHeight="1">
      <c r="A416" s="4"/>
      <c r="B416" s="1398"/>
      <c r="C416" s="1290"/>
      <c r="D416" s="1290"/>
      <c r="E416" s="1290"/>
      <c r="F416" s="1290"/>
      <c r="G416" s="1290"/>
      <c r="H416" s="1290"/>
      <c r="I416" s="1290"/>
      <c r="J416" s="1290"/>
      <c r="K416" s="1290"/>
      <c r="L416" s="1290"/>
      <c r="M416" s="1290"/>
      <c r="N416" s="1290"/>
      <c r="O416" s="1398"/>
      <c r="P416" s="1398"/>
      <c r="Q416" s="1290"/>
      <c r="R416" s="1290"/>
      <c r="S416" s="1290"/>
      <c r="T416" s="1290"/>
      <c r="U416" s="1442"/>
      <c r="V416" s="1488"/>
      <c r="W416" s="1488"/>
      <c r="X416" s="1488"/>
      <c r="Y416" s="1488"/>
      <c r="Z416" s="1290" t="s">
        <v>612</v>
      </c>
      <c r="AA416" s="1290"/>
      <c r="AB416" s="1290"/>
      <c r="AC416" s="1290" t="s">
        <v>245</v>
      </c>
      <c r="AD416" s="1290"/>
      <c r="AE416" s="1290"/>
      <c r="AF416" s="1290"/>
      <c r="AG416" s="1290"/>
      <c r="AH416" s="1290"/>
      <c r="AI416" s="160"/>
      <c r="AJ416" s="305"/>
      <c r="AK416" s="215"/>
    </row>
    <row r="417" spans="1:37" s="154" customFormat="1" ht="12" customHeight="1">
      <c r="A417" s="4"/>
      <c r="B417" s="1398"/>
      <c r="C417" s="1290"/>
      <c r="D417" s="1290"/>
      <c r="E417" s="1290"/>
      <c r="F417" s="1290"/>
      <c r="G417" s="1290"/>
      <c r="H417" s="1290"/>
      <c r="I417" s="1290"/>
      <c r="J417" s="1290"/>
      <c r="K417" s="1290"/>
      <c r="L417" s="1290"/>
      <c r="M417" s="1290"/>
      <c r="N417" s="1290"/>
      <c r="O417" s="1398"/>
      <c r="P417" s="1398"/>
      <c r="Q417" s="1290"/>
      <c r="R417" s="1290"/>
      <c r="S417" s="1290"/>
      <c r="T417" s="1290"/>
      <c r="U417" s="1442"/>
      <c r="V417" s="1488"/>
      <c r="W417" s="1488"/>
      <c r="X417" s="1488"/>
      <c r="Y417" s="1488"/>
      <c r="Z417" s="1290"/>
      <c r="AA417" s="1290"/>
      <c r="AB417" s="1290"/>
      <c r="AC417" s="1290"/>
      <c r="AD417" s="1290"/>
      <c r="AE417" s="1290"/>
      <c r="AF417" s="1290"/>
      <c r="AG417" s="1290"/>
      <c r="AH417" s="1290"/>
      <c r="AI417" s="160"/>
      <c r="AJ417" s="305"/>
      <c r="AK417" s="215"/>
    </row>
    <row r="418" spans="1:37" s="154" customFormat="1" ht="19.05" customHeight="1">
      <c r="A418" s="4"/>
      <c r="B418" s="1675" t="s">
        <v>444</v>
      </c>
      <c r="C418" s="1678" t="s">
        <v>724</v>
      </c>
      <c r="D418" s="1678"/>
      <c r="E418" s="1678"/>
      <c r="F418" s="1678"/>
      <c r="G418" s="1389" t="s">
        <v>142</v>
      </c>
      <c r="H418" s="1389"/>
      <c r="I418" s="1389"/>
      <c r="J418" s="1389"/>
      <c r="K418" s="1674" t="s">
        <v>242</v>
      </c>
      <c r="L418" s="1674"/>
      <c r="M418" s="1674" t="s">
        <v>243</v>
      </c>
      <c r="N418" s="1674"/>
      <c r="O418" s="121" t="s">
        <v>326</v>
      </c>
      <c r="P418" s="122" t="s">
        <v>143</v>
      </c>
      <c r="Q418" s="1952" t="s">
        <v>782</v>
      </c>
      <c r="R418" s="1953"/>
      <c r="S418" s="1953"/>
      <c r="T418" s="1954"/>
      <c r="U418" s="121" t="s">
        <v>22</v>
      </c>
      <c r="V418" s="1377"/>
      <c r="W418" s="1378"/>
      <c r="X418" s="1378"/>
      <c r="Y418" s="1379"/>
      <c r="Z418" s="1389" t="s">
        <v>144</v>
      </c>
      <c r="AA418" s="1389"/>
      <c r="AB418" s="1389"/>
      <c r="AC418" s="1445" t="s">
        <v>394</v>
      </c>
      <c r="AD418" s="1445"/>
      <c r="AE418" s="1445"/>
      <c r="AF418" s="1445" t="s">
        <v>394</v>
      </c>
      <c r="AG418" s="1445"/>
      <c r="AH418" s="1445"/>
      <c r="AJ418" s="216"/>
      <c r="AK418" s="216"/>
    </row>
    <row r="419" spans="1:37" s="154" customFormat="1" ht="19.05" customHeight="1">
      <c r="A419" s="4"/>
      <c r="B419" s="1676"/>
      <c r="C419" s="1677" t="s">
        <v>725</v>
      </c>
      <c r="D419" s="1677"/>
      <c r="E419" s="1677"/>
      <c r="F419" s="1677"/>
      <c r="G419" s="1389" t="s">
        <v>145</v>
      </c>
      <c r="H419" s="1389"/>
      <c r="I419" s="1389"/>
      <c r="J419" s="1389"/>
      <c r="K419" s="1674" t="s">
        <v>109</v>
      </c>
      <c r="L419" s="1674"/>
      <c r="M419" s="1674" t="s">
        <v>297</v>
      </c>
      <c r="N419" s="1674"/>
      <c r="O419" s="123" t="s">
        <v>298</v>
      </c>
      <c r="P419" s="122" t="s">
        <v>143</v>
      </c>
      <c r="Q419" s="1952" t="s">
        <v>782</v>
      </c>
      <c r="R419" s="1953"/>
      <c r="S419" s="1953"/>
      <c r="T419" s="1954"/>
      <c r="U419" s="121" t="s">
        <v>22</v>
      </c>
      <c r="V419" s="1377"/>
      <c r="W419" s="1378"/>
      <c r="X419" s="1378"/>
      <c r="Y419" s="1379"/>
      <c r="Z419" s="1389" t="s">
        <v>144</v>
      </c>
      <c r="AA419" s="1389"/>
      <c r="AB419" s="1389"/>
      <c r="AC419" s="1445" t="s">
        <v>394</v>
      </c>
      <c r="AD419" s="1445"/>
      <c r="AE419" s="1445"/>
      <c r="AF419" s="1445" t="s">
        <v>394</v>
      </c>
      <c r="AG419" s="1445"/>
      <c r="AH419" s="1445"/>
      <c r="AJ419" s="216"/>
      <c r="AK419" s="216"/>
    </row>
    <row r="420" spans="1:37" s="154" customFormat="1" ht="19.05" customHeight="1">
      <c r="A420" s="4"/>
      <c r="B420" s="1676"/>
      <c r="C420" s="1677" t="s">
        <v>726</v>
      </c>
      <c r="D420" s="1677"/>
      <c r="E420" s="1677"/>
      <c r="F420" s="1677"/>
      <c r="G420" s="1389" t="s">
        <v>147</v>
      </c>
      <c r="H420" s="1389"/>
      <c r="I420" s="1389"/>
      <c r="J420" s="1389"/>
      <c r="K420" s="1674" t="s">
        <v>148</v>
      </c>
      <c r="L420" s="1674"/>
      <c r="M420" s="1674" t="s">
        <v>297</v>
      </c>
      <c r="N420" s="1674"/>
      <c r="O420" s="123" t="s">
        <v>326</v>
      </c>
      <c r="P420" s="122" t="s">
        <v>143</v>
      </c>
      <c r="Q420" s="1952" t="s">
        <v>783</v>
      </c>
      <c r="R420" s="1953"/>
      <c r="S420" s="1953"/>
      <c r="T420" s="1954"/>
      <c r="U420" s="121" t="s">
        <v>22</v>
      </c>
      <c r="V420" s="1377" t="s">
        <v>144</v>
      </c>
      <c r="W420" s="1378"/>
      <c r="X420" s="1378"/>
      <c r="Y420" s="1379"/>
      <c r="Z420" s="1389" t="s">
        <v>144</v>
      </c>
      <c r="AA420" s="1389"/>
      <c r="AB420" s="1389"/>
      <c r="AC420" s="1445" t="s">
        <v>394</v>
      </c>
      <c r="AD420" s="1445"/>
      <c r="AE420" s="1445"/>
      <c r="AF420" s="1389" t="s">
        <v>146</v>
      </c>
      <c r="AG420" s="1445"/>
      <c r="AH420" s="1445"/>
      <c r="AJ420" s="216"/>
      <c r="AK420" s="216"/>
    </row>
    <row r="421" spans="1:37" s="154" customFormat="1" ht="19.05" customHeight="1">
      <c r="A421" s="4"/>
      <c r="B421" s="107">
        <v>1</v>
      </c>
      <c r="C421" s="1331"/>
      <c r="D421" s="1331"/>
      <c r="E421" s="1331"/>
      <c r="F421" s="1331"/>
      <c r="G421" s="1331"/>
      <c r="H421" s="1331"/>
      <c r="I421" s="1331"/>
      <c r="J421" s="1331"/>
      <c r="K421" s="1331"/>
      <c r="L421" s="1331"/>
      <c r="M421" s="1609"/>
      <c r="N421" s="1609"/>
      <c r="O421" s="109"/>
      <c r="P421" s="108"/>
      <c r="Q421" s="1610"/>
      <c r="R421" s="1611"/>
      <c r="S421" s="1611"/>
      <c r="T421" s="1612"/>
      <c r="U421" s="106"/>
      <c r="V421" s="1424" t="s">
        <v>733</v>
      </c>
      <c r="W421" s="1424"/>
      <c r="X421" s="1424"/>
      <c r="Y421" s="1424"/>
      <c r="Z421" s="1331" t="s">
        <v>217</v>
      </c>
      <c r="AA421" s="1331"/>
      <c r="AB421" s="1331"/>
      <c r="AC421" s="1331" t="s">
        <v>215</v>
      </c>
      <c r="AD421" s="1331"/>
      <c r="AE421" s="1331"/>
      <c r="AF421" s="1331" t="s">
        <v>215</v>
      </c>
      <c r="AG421" s="1331"/>
      <c r="AH421" s="1331"/>
      <c r="AI421" s="160"/>
      <c r="AJ421" s="216"/>
      <c r="AK421" s="216"/>
    </row>
    <row r="422" spans="1:37" s="154" customFormat="1" ht="19.05" customHeight="1">
      <c r="A422" s="4"/>
      <c r="B422" s="107">
        <f t="shared" ref="B422:B440" si="12">+B421+1</f>
        <v>2</v>
      </c>
      <c r="C422" s="1331"/>
      <c r="D422" s="1331"/>
      <c r="E422" s="1331"/>
      <c r="F422" s="1331"/>
      <c r="G422" s="1331"/>
      <c r="H422" s="1331"/>
      <c r="I422" s="1331"/>
      <c r="J422" s="1331"/>
      <c r="K422" s="1331"/>
      <c r="L422" s="1331"/>
      <c r="M422" s="1609"/>
      <c r="N422" s="1609"/>
      <c r="O422" s="109"/>
      <c r="P422" s="108"/>
      <c r="Q422" s="1610"/>
      <c r="R422" s="1611"/>
      <c r="S422" s="1611"/>
      <c r="T422" s="1612"/>
      <c r="U422" s="106"/>
      <c r="V422" s="1424" t="s">
        <v>733</v>
      </c>
      <c r="W422" s="1424"/>
      <c r="X422" s="1424"/>
      <c r="Y422" s="1424"/>
      <c r="Z422" s="1331" t="s">
        <v>217</v>
      </c>
      <c r="AA422" s="1331"/>
      <c r="AB422" s="1331"/>
      <c r="AC422" s="1331" t="s">
        <v>215</v>
      </c>
      <c r="AD422" s="1331"/>
      <c r="AE422" s="1331"/>
      <c r="AF422" s="1331" t="s">
        <v>215</v>
      </c>
      <c r="AG422" s="1331"/>
      <c r="AH422" s="1331"/>
      <c r="AI422" s="160"/>
      <c r="AJ422" s="216"/>
      <c r="AK422" s="216"/>
    </row>
    <row r="423" spans="1:37" s="155" customFormat="1" ht="19.05" customHeight="1">
      <c r="A423" s="4"/>
      <c r="B423" s="107">
        <f t="shared" si="12"/>
        <v>3</v>
      </c>
      <c r="C423" s="1331"/>
      <c r="D423" s="1331"/>
      <c r="E423" s="1331"/>
      <c r="F423" s="1331"/>
      <c r="G423" s="1331"/>
      <c r="H423" s="1331"/>
      <c r="I423" s="1331"/>
      <c r="J423" s="1331"/>
      <c r="K423" s="1331"/>
      <c r="L423" s="1331"/>
      <c r="M423" s="1609"/>
      <c r="N423" s="1609"/>
      <c r="O423" s="109"/>
      <c r="P423" s="108"/>
      <c r="Q423" s="1610"/>
      <c r="R423" s="1611"/>
      <c r="S423" s="1611"/>
      <c r="T423" s="1612"/>
      <c r="U423" s="106"/>
      <c r="V423" s="1424" t="s">
        <v>733</v>
      </c>
      <c r="W423" s="1424"/>
      <c r="X423" s="1424"/>
      <c r="Y423" s="1424"/>
      <c r="Z423" s="1331" t="s">
        <v>217</v>
      </c>
      <c r="AA423" s="1331"/>
      <c r="AB423" s="1331"/>
      <c r="AC423" s="1331" t="s">
        <v>215</v>
      </c>
      <c r="AD423" s="1331"/>
      <c r="AE423" s="1331"/>
      <c r="AF423" s="1331" t="s">
        <v>215</v>
      </c>
      <c r="AG423" s="1331"/>
      <c r="AH423" s="1331"/>
      <c r="AI423" s="160"/>
      <c r="AJ423" s="216"/>
      <c r="AK423" s="216"/>
    </row>
    <row r="424" spans="1:37" s="155" customFormat="1" ht="19.05" customHeight="1">
      <c r="A424" s="20"/>
      <c r="B424" s="107">
        <f t="shared" si="12"/>
        <v>4</v>
      </c>
      <c r="C424" s="1331"/>
      <c r="D424" s="1331"/>
      <c r="E424" s="1331"/>
      <c r="F424" s="1331"/>
      <c r="G424" s="1331"/>
      <c r="H424" s="1331"/>
      <c r="I424" s="1331"/>
      <c r="J424" s="1331"/>
      <c r="K424" s="1331"/>
      <c r="L424" s="1331"/>
      <c r="M424" s="1609"/>
      <c r="N424" s="1609"/>
      <c r="O424" s="109"/>
      <c r="P424" s="108"/>
      <c r="Q424" s="1610"/>
      <c r="R424" s="1611"/>
      <c r="S424" s="1611"/>
      <c r="T424" s="1612"/>
      <c r="U424" s="106"/>
      <c r="V424" s="1424" t="s">
        <v>733</v>
      </c>
      <c r="W424" s="1424"/>
      <c r="X424" s="1424"/>
      <c r="Y424" s="1424"/>
      <c r="Z424" s="1331" t="s">
        <v>217</v>
      </c>
      <c r="AA424" s="1331"/>
      <c r="AB424" s="1331"/>
      <c r="AC424" s="1331" t="s">
        <v>215</v>
      </c>
      <c r="AD424" s="1331"/>
      <c r="AE424" s="1331"/>
      <c r="AF424" s="1331" t="s">
        <v>215</v>
      </c>
      <c r="AG424" s="1331"/>
      <c r="AH424" s="1331"/>
      <c r="AI424" s="160"/>
      <c r="AJ424" s="216"/>
      <c r="AK424" s="216"/>
    </row>
    <row r="425" spans="1:37" s="154" customFormat="1" ht="19.05" customHeight="1">
      <c r="A425" s="20"/>
      <c r="B425" s="107">
        <f t="shared" si="12"/>
        <v>5</v>
      </c>
      <c r="C425" s="1331"/>
      <c r="D425" s="1331"/>
      <c r="E425" s="1331"/>
      <c r="F425" s="1331"/>
      <c r="G425" s="1331"/>
      <c r="H425" s="1331"/>
      <c r="I425" s="1331"/>
      <c r="J425" s="1331"/>
      <c r="K425" s="1331"/>
      <c r="L425" s="1331"/>
      <c r="M425" s="1609"/>
      <c r="N425" s="1609"/>
      <c r="O425" s="109"/>
      <c r="P425" s="108"/>
      <c r="Q425" s="1610"/>
      <c r="R425" s="1611"/>
      <c r="S425" s="1611"/>
      <c r="T425" s="1612"/>
      <c r="U425" s="106"/>
      <c r="V425" s="1424" t="s">
        <v>733</v>
      </c>
      <c r="W425" s="1424"/>
      <c r="X425" s="1424"/>
      <c r="Y425" s="1424"/>
      <c r="Z425" s="1331" t="s">
        <v>217</v>
      </c>
      <c r="AA425" s="1331"/>
      <c r="AB425" s="1331"/>
      <c r="AC425" s="1331" t="s">
        <v>215</v>
      </c>
      <c r="AD425" s="1331"/>
      <c r="AE425" s="1331"/>
      <c r="AF425" s="1331" t="s">
        <v>215</v>
      </c>
      <c r="AG425" s="1331"/>
      <c r="AH425" s="1331"/>
      <c r="AI425" s="160"/>
      <c r="AJ425" s="216"/>
      <c r="AK425" s="216"/>
    </row>
    <row r="426" spans="1:37" s="154" customFormat="1" ht="19.05" customHeight="1">
      <c r="A426" s="4"/>
      <c r="B426" s="107">
        <f t="shared" si="12"/>
        <v>6</v>
      </c>
      <c r="C426" s="1331"/>
      <c r="D426" s="1331"/>
      <c r="E426" s="1331"/>
      <c r="F426" s="1331"/>
      <c r="G426" s="1331"/>
      <c r="H426" s="1331"/>
      <c r="I426" s="1331"/>
      <c r="J426" s="1331"/>
      <c r="K426" s="1331"/>
      <c r="L426" s="1331"/>
      <c r="M426" s="1609"/>
      <c r="N426" s="1609"/>
      <c r="O426" s="109"/>
      <c r="P426" s="108"/>
      <c r="Q426" s="1610"/>
      <c r="R426" s="1611"/>
      <c r="S426" s="1611"/>
      <c r="T426" s="1612"/>
      <c r="U426" s="106"/>
      <c r="V426" s="1424" t="s">
        <v>733</v>
      </c>
      <c r="W426" s="1424"/>
      <c r="X426" s="1424"/>
      <c r="Y426" s="1424"/>
      <c r="Z426" s="1331" t="s">
        <v>217</v>
      </c>
      <c r="AA426" s="1331"/>
      <c r="AB426" s="1331"/>
      <c r="AC426" s="1331" t="s">
        <v>215</v>
      </c>
      <c r="AD426" s="1331"/>
      <c r="AE426" s="1331"/>
      <c r="AF426" s="1331" t="s">
        <v>215</v>
      </c>
      <c r="AG426" s="1331"/>
      <c r="AH426" s="1331"/>
      <c r="AI426" s="160"/>
      <c r="AJ426" s="216"/>
      <c r="AK426" s="216"/>
    </row>
    <row r="427" spans="1:37" s="154" customFormat="1" ht="19.05" customHeight="1">
      <c r="A427" s="4"/>
      <c r="B427" s="107">
        <f t="shared" si="12"/>
        <v>7</v>
      </c>
      <c r="C427" s="1331"/>
      <c r="D427" s="1331"/>
      <c r="E427" s="1331"/>
      <c r="F427" s="1331"/>
      <c r="G427" s="1331"/>
      <c r="H427" s="1331"/>
      <c r="I427" s="1331"/>
      <c r="J427" s="1331"/>
      <c r="K427" s="1331"/>
      <c r="L427" s="1331"/>
      <c r="M427" s="1609"/>
      <c r="N427" s="1609"/>
      <c r="O427" s="109"/>
      <c r="P427" s="108"/>
      <c r="Q427" s="1610"/>
      <c r="R427" s="1611"/>
      <c r="S427" s="1611"/>
      <c r="T427" s="1612"/>
      <c r="U427" s="106"/>
      <c r="V427" s="1424" t="s">
        <v>733</v>
      </c>
      <c r="W427" s="1424"/>
      <c r="X427" s="1424"/>
      <c r="Y427" s="1424"/>
      <c r="Z427" s="1331" t="s">
        <v>217</v>
      </c>
      <c r="AA427" s="1331"/>
      <c r="AB427" s="1331"/>
      <c r="AC427" s="1331" t="s">
        <v>215</v>
      </c>
      <c r="AD427" s="1331"/>
      <c r="AE427" s="1331"/>
      <c r="AF427" s="1331" t="s">
        <v>215</v>
      </c>
      <c r="AG427" s="1331"/>
      <c r="AH427" s="1331"/>
      <c r="AI427" s="159"/>
      <c r="AJ427" s="216"/>
      <c r="AK427" s="216"/>
    </row>
    <row r="428" spans="1:37" s="154" customFormat="1" ht="19.05" customHeight="1">
      <c r="A428" s="4"/>
      <c r="B428" s="107">
        <f t="shared" si="12"/>
        <v>8</v>
      </c>
      <c r="C428" s="1331"/>
      <c r="D428" s="1331"/>
      <c r="E428" s="1331"/>
      <c r="F428" s="1331"/>
      <c r="G428" s="1331"/>
      <c r="H428" s="1331"/>
      <c r="I428" s="1331"/>
      <c r="J428" s="1331"/>
      <c r="K428" s="1331"/>
      <c r="L428" s="1331"/>
      <c r="M428" s="1609"/>
      <c r="N428" s="1609"/>
      <c r="O428" s="109"/>
      <c r="P428" s="108"/>
      <c r="Q428" s="1610"/>
      <c r="R428" s="1611"/>
      <c r="S428" s="1611"/>
      <c r="T428" s="1612"/>
      <c r="U428" s="106"/>
      <c r="V428" s="1424" t="s">
        <v>733</v>
      </c>
      <c r="W428" s="1424"/>
      <c r="X428" s="1424"/>
      <c r="Y428" s="1424"/>
      <c r="Z428" s="1331" t="s">
        <v>217</v>
      </c>
      <c r="AA428" s="1331"/>
      <c r="AB428" s="1331"/>
      <c r="AC428" s="1331" t="s">
        <v>215</v>
      </c>
      <c r="AD428" s="1331"/>
      <c r="AE428" s="1331"/>
      <c r="AF428" s="1331" t="s">
        <v>215</v>
      </c>
      <c r="AG428" s="1331"/>
      <c r="AH428" s="1331"/>
      <c r="AI428" s="159"/>
      <c r="AJ428" s="216"/>
      <c r="AK428" s="216"/>
    </row>
    <row r="429" spans="1:37" s="154" customFormat="1" ht="19.05" customHeight="1">
      <c r="A429" s="4"/>
      <c r="B429" s="107">
        <f t="shared" si="12"/>
        <v>9</v>
      </c>
      <c r="C429" s="1331"/>
      <c r="D429" s="1331"/>
      <c r="E429" s="1331"/>
      <c r="F429" s="1331"/>
      <c r="G429" s="1331"/>
      <c r="H429" s="1331"/>
      <c r="I429" s="1331"/>
      <c r="J429" s="1331"/>
      <c r="K429" s="1331"/>
      <c r="L429" s="1331"/>
      <c r="M429" s="1609"/>
      <c r="N429" s="1609"/>
      <c r="O429" s="109"/>
      <c r="P429" s="108"/>
      <c r="Q429" s="1610"/>
      <c r="R429" s="1611"/>
      <c r="S429" s="1611"/>
      <c r="T429" s="1612"/>
      <c r="U429" s="106"/>
      <c r="V429" s="1424" t="s">
        <v>733</v>
      </c>
      <c r="W429" s="1424"/>
      <c r="X429" s="1424"/>
      <c r="Y429" s="1424"/>
      <c r="Z429" s="1331" t="s">
        <v>217</v>
      </c>
      <c r="AA429" s="1331"/>
      <c r="AB429" s="1331"/>
      <c r="AC429" s="1331" t="s">
        <v>215</v>
      </c>
      <c r="AD429" s="1331"/>
      <c r="AE429" s="1331"/>
      <c r="AF429" s="1331" t="s">
        <v>215</v>
      </c>
      <c r="AG429" s="1331"/>
      <c r="AH429" s="1331"/>
      <c r="AI429" s="160"/>
      <c r="AJ429" s="216"/>
      <c r="AK429" s="216"/>
    </row>
    <row r="430" spans="1:37" s="155" customFormat="1" ht="19.05" customHeight="1">
      <c r="A430" s="4"/>
      <c r="B430" s="107">
        <f t="shared" si="12"/>
        <v>10</v>
      </c>
      <c r="C430" s="1331"/>
      <c r="D430" s="1331"/>
      <c r="E430" s="1331"/>
      <c r="F430" s="1331"/>
      <c r="G430" s="1331"/>
      <c r="H430" s="1331"/>
      <c r="I430" s="1331"/>
      <c r="J430" s="1331"/>
      <c r="K430" s="1331"/>
      <c r="L430" s="1331"/>
      <c r="M430" s="1609"/>
      <c r="N430" s="1609"/>
      <c r="O430" s="109"/>
      <c r="P430" s="108"/>
      <c r="Q430" s="1610"/>
      <c r="R430" s="1611"/>
      <c r="S430" s="1611"/>
      <c r="T430" s="1612"/>
      <c r="U430" s="106"/>
      <c r="V430" s="1424" t="s">
        <v>733</v>
      </c>
      <c r="W430" s="1424"/>
      <c r="X430" s="1424"/>
      <c r="Y430" s="1424"/>
      <c r="Z430" s="1331" t="s">
        <v>217</v>
      </c>
      <c r="AA430" s="1331"/>
      <c r="AB430" s="1331"/>
      <c r="AC430" s="1331" t="s">
        <v>215</v>
      </c>
      <c r="AD430" s="1331"/>
      <c r="AE430" s="1331"/>
      <c r="AF430" s="1331" t="s">
        <v>215</v>
      </c>
      <c r="AG430" s="1331"/>
      <c r="AH430" s="1331"/>
      <c r="AI430" s="160"/>
      <c r="AJ430" s="216"/>
      <c r="AK430" s="216"/>
    </row>
    <row r="431" spans="1:37" s="155" customFormat="1" ht="19.05" customHeight="1">
      <c r="A431" s="20"/>
      <c r="B431" s="107">
        <f t="shared" si="12"/>
        <v>11</v>
      </c>
      <c r="C431" s="1331"/>
      <c r="D431" s="1331"/>
      <c r="E431" s="1331"/>
      <c r="F431" s="1331"/>
      <c r="G431" s="1331"/>
      <c r="H431" s="1331"/>
      <c r="I431" s="1331"/>
      <c r="J431" s="1331"/>
      <c r="K431" s="1331"/>
      <c r="L431" s="1331"/>
      <c r="M431" s="1609"/>
      <c r="N431" s="1609"/>
      <c r="O431" s="109"/>
      <c r="P431" s="108"/>
      <c r="Q431" s="1610"/>
      <c r="R431" s="1611"/>
      <c r="S431" s="1611"/>
      <c r="T431" s="1612"/>
      <c r="U431" s="106"/>
      <c r="V431" s="1424" t="s">
        <v>733</v>
      </c>
      <c r="W431" s="1424"/>
      <c r="X431" s="1424"/>
      <c r="Y431" s="1424"/>
      <c r="Z431" s="1331" t="s">
        <v>217</v>
      </c>
      <c r="AA431" s="1331"/>
      <c r="AB431" s="1331"/>
      <c r="AC431" s="1331" t="s">
        <v>215</v>
      </c>
      <c r="AD431" s="1331"/>
      <c r="AE431" s="1331"/>
      <c r="AF431" s="1331" t="s">
        <v>215</v>
      </c>
      <c r="AG431" s="1331"/>
      <c r="AH431" s="1331"/>
      <c r="AI431" s="160"/>
      <c r="AJ431" s="216"/>
      <c r="AK431" s="216"/>
    </row>
    <row r="432" spans="1:37" s="155" customFormat="1" ht="19.05" customHeight="1">
      <c r="A432" s="20"/>
      <c r="B432" s="107">
        <f t="shared" si="12"/>
        <v>12</v>
      </c>
      <c r="C432" s="1331"/>
      <c r="D432" s="1331"/>
      <c r="E432" s="1331"/>
      <c r="F432" s="1331"/>
      <c r="G432" s="1331"/>
      <c r="H432" s="1331"/>
      <c r="I432" s="1331"/>
      <c r="J432" s="1331"/>
      <c r="K432" s="1331"/>
      <c r="L432" s="1331"/>
      <c r="M432" s="1609"/>
      <c r="N432" s="1609"/>
      <c r="O432" s="109"/>
      <c r="P432" s="108"/>
      <c r="Q432" s="1610"/>
      <c r="R432" s="1611"/>
      <c r="S432" s="1611"/>
      <c r="T432" s="1612"/>
      <c r="U432" s="106"/>
      <c r="V432" s="1424" t="s">
        <v>733</v>
      </c>
      <c r="W432" s="1424"/>
      <c r="X432" s="1424"/>
      <c r="Y432" s="1424"/>
      <c r="Z432" s="1331" t="s">
        <v>217</v>
      </c>
      <c r="AA432" s="1331"/>
      <c r="AB432" s="1331"/>
      <c r="AC432" s="1331" t="s">
        <v>215</v>
      </c>
      <c r="AD432" s="1331"/>
      <c r="AE432" s="1331"/>
      <c r="AF432" s="1331" t="s">
        <v>215</v>
      </c>
      <c r="AG432" s="1331"/>
      <c r="AH432" s="1331"/>
      <c r="AI432" s="160"/>
      <c r="AJ432" s="216"/>
      <c r="AK432" s="216"/>
    </row>
    <row r="433" spans="1:37" s="155" customFormat="1" ht="19.05" customHeight="1">
      <c r="A433" s="20"/>
      <c r="B433" s="107">
        <f t="shared" si="12"/>
        <v>13</v>
      </c>
      <c r="C433" s="1331"/>
      <c r="D433" s="1331"/>
      <c r="E433" s="1331"/>
      <c r="F433" s="1331"/>
      <c r="G433" s="1331"/>
      <c r="H433" s="1331"/>
      <c r="I433" s="1331"/>
      <c r="J433" s="1331"/>
      <c r="K433" s="1331"/>
      <c r="L433" s="1331"/>
      <c r="M433" s="1609"/>
      <c r="N433" s="1609"/>
      <c r="O433" s="109"/>
      <c r="P433" s="108"/>
      <c r="Q433" s="1610"/>
      <c r="R433" s="1611"/>
      <c r="S433" s="1611"/>
      <c r="T433" s="1612"/>
      <c r="U433" s="106"/>
      <c r="V433" s="1424" t="s">
        <v>733</v>
      </c>
      <c r="W433" s="1424"/>
      <c r="X433" s="1424"/>
      <c r="Y433" s="1424"/>
      <c r="Z433" s="1331" t="s">
        <v>217</v>
      </c>
      <c r="AA433" s="1331"/>
      <c r="AB433" s="1331"/>
      <c r="AC433" s="1331" t="s">
        <v>215</v>
      </c>
      <c r="AD433" s="1331"/>
      <c r="AE433" s="1331"/>
      <c r="AF433" s="1331" t="s">
        <v>215</v>
      </c>
      <c r="AG433" s="1331"/>
      <c r="AH433" s="1331"/>
      <c r="AI433" s="160"/>
      <c r="AJ433" s="216"/>
      <c r="AK433" s="216"/>
    </row>
    <row r="434" spans="1:37" s="154" customFormat="1" ht="19.05" customHeight="1">
      <c r="A434" s="20"/>
      <c r="B434" s="107">
        <f t="shared" si="12"/>
        <v>14</v>
      </c>
      <c r="C434" s="1331"/>
      <c r="D434" s="1331"/>
      <c r="E434" s="1331"/>
      <c r="F434" s="1331"/>
      <c r="G434" s="1331"/>
      <c r="H434" s="1331"/>
      <c r="I434" s="1331"/>
      <c r="J434" s="1331"/>
      <c r="K434" s="1331"/>
      <c r="L434" s="1331"/>
      <c r="M434" s="1609"/>
      <c r="N434" s="1609"/>
      <c r="O434" s="109"/>
      <c r="P434" s="108"/>
      <c r="Q434" s="1610"/>
      <c r="R434" s="1611"/>
      <c r="S434" s="1611"/>
      <c r="T434" s="1612"/>
      <c r="U434" s="106"/>
      <c r="V434" s="1424" t="s">
        <v>733</v>
      </c>
      <c r="W434" s="1424"/>
      <c r="X434" s="1424"/>
      <c r="Y434" s="1424"/>
      <c r="Z434" s="1331" t="s">
        <v>217</v>
      </c>
      <c r="AA434" s="1331"/>
      <c r="AB434" s="1331"/>
      <c r="AC434" s="1331" t="s">
        <v>215</v>
      </c>
      <c r="AD434" s="1331"/>
      <c r="AE434" s="1331"/>
      <c r="AF434" s="1331" t="s">
        <v>215</v>
      </c>
      <c r="AG434" s="1331"/>
      <c r="AH434" s="1331"/>
      <c r="AI434" s="159"/>
      <c r="AJ434" s="216"/>
      <c r="AK434" s="216"/>
    </row>
    <row r="435" spans="1:37" s="154" customFormat="1" ht="19.05" customHeight="1">
      <c r="A435" s="4"/>
      <c r="B435" s="107">
        <f t="shared" si="12"/>
        <v>15</v>
      </c>
      <c r="C435" s="1331"/>
      <c r="D435" s="1331"/>
      <c r="E435" s="1331"/>
      <c r="F435" s="1331"/>
      <c r="G435" s="1331"/>
      <c r="H435" s="1331"/>
      <c r="I435" s="1331"/>
      <c r="J435" s="1331"/>
      <c r="K435" s="1331"/>
      <c r="L435" s="1331"/>
      <c r="M435" s="1609"/>
      <c r="N435" s="1609"/>
      <c r="O435" s="109"/>
      <c r="P435" s="108"/>
      <c r="Q435" s="1610"/>
      <c r="R435" s="1611"/>
      <c r="S435" s="1611"/>
      <c r="T435" s="1612"/>
      <c r="U435" s="106"/>
      <c r="V435" s="1424" t="s">
        <v>733</v>
      </c>
      <c r="W435" s="1424"/>
      <c r="X435" s="1424"/>
      <c r="Y435" s="1424"/>
      <c r="Z435" s="1331" t="s">
        <v>217</v>
      </c>
      <c r="AA435" s="1331"/>
      <c r="AB435" s="1331"/>
      <c r="AC435" s="1331" t="s">
        <v>215</v>
      </c>
      <c r="AD435" s="1331"/>
      <c r="AE435" s="1331"/>
      <c r="AF435" s="1331" t="s">
        <v>215</v>
      </c>
      <c r="AG435" s="1331"/>
      <c r="AH435" s="1331"/>
      <c r="AI435" s="160"/>
      <c r="AJ435" s="216"/>
      <c r="AK435" s="216"/>
    </row>
    <row r="436" spans="1:37" s="154" customFormat="1" ht="19.05" customHeight="1">
      <c r="A436" s="4"/>
      <c r="B436" s="107">
        <f t="shared" si="12"/>
        <v>16</v>
      </c>
      <c r="C436" s="1331"/>
      <c r="D436" s="1331"/>
      <c r="E436" s="1331"/>
      <c r="F436" s="1331"/>
      <c r="G436" s="1331"/>
      <c r="H436" s="1331"/>
      <c r="I436" s="1331"/>
      <c r="J436" s="1331"/>
      <c r="K436" s="1331"/>
      <c r="L436" s="1331"/>
      <c r="M436" s="1609"/>
      <c r="N436" s="1609"/>
      <c r="O436" s="109"/>
      <c r="P436" s="108"/>
      <c r="Q436" s="1610"/>
      <c r="R436" s="1611"/>
      <c r="S436" s="1611"/>
      <c r="T436" s="1612"/>
      <c r="U436" s="106"/>
      <c r="V436" s="1424" t="s">
        <v>733</v>
      </c>
      <c r="W436" s="1424"/>
      <c r="X436" s="1424"/>
      <c r="Y436" s="1424"/>
      <c r="Z436" s="1331" t="s">
        <v>217</v>
      </c>
      <c r="AA436" s="1331"/>
      <c r="AB436" s="1331"/>
      <c r="AC436" s="1331" t="s">
        <v>215</v>
      </c>
      <c r="AD436" s="1331"/>
      <c r="AE436" s="1331"/>
      <c r="AF436" s="1331" t="s">
        <v>215</v>
      </c>
      <c r="AG436" s="1331"/>
      <c r="AH436" s="1331"/>
      <c r="AI436" s="160"/>
      <c r="AJ436" s="216"/>
      <c r="AK436" s="216"/>
    </row>
    <row r="437" spans="1:37" s="154" customFormat="1" ht="19.05" customHeight="1">
      <c r="A437" s="4"/>
      <c r="B437" s="107">
        <f t="shared" si="12"/>
        <v>17</v>
      </c>
      <c r="C437" s="1331"/>
      <c r="D437" s="1331"/>
      <c r="E437" s="1331"/>
      <c r="F437" s="1331"/>
      <c r="G437" s="1331"/>
      <c r="H437" s="1331"/>
      <c r="I437" s="1331"/>
      <c r="J437" s="1331"/>
      <c r="K437" s="1331"/>
      <c r="L437" s="1331"/>
      <c r="M437" s="1609"/>
      <c r="N437" s="1609"/>
      <c r="O437" s="109"/>
      <c r="P437" s="108"/>
      <c r="Q437" s="1610"/>
      <c r="R437" s="1611"/>
      <c r="S437" s="1611"/>
      <c r="T437" s="1612"/>
      <c r="U437" s="106"/>
      <c r="V437" s="1424" t="s">
        <v>733</v>
      </c>
      <c r="W437" s="1424"/>
      <c r="X437" s="1424"/>
      <c r="Y437" s="1424"/>
      <c r="Z437" s="1331" t="s">
        <v>217</v>
      </c>
      <c r="AA437" s="1331"/>
      <c r="AB437" s="1331"/>
      <c r="AC437" s="1331" t="s">
        <v>215</v>
      </c>
      <c r="AD437" s="1331"/>
      <c r="AE437" s="1331"/>
      <c r="AF437" s="1331" t="s">
        <v>215</v>
      </c>
      <c r="AG437" s="1331"/>
      <c r="AH437" s="1331"/>
      <c r="AI437" s="160"/>
      <c r="AJ437" s="216"/>
      <c r="AK437" s="216"/>
    </row>
    <row r="438" spans="1:37" s="155" customFormat="1" ht="19.05" customHeight="1">
      <c r="A438" s="4"/>
      <c r="B438" s="107">
        <f t="shared" si="12"/>
        <v>18</v>
      </c>
      <c r="C438" s="1331"/>
      <c r="D438" s="1331"/>
      <c r="E438" s="1331"/>
      <c r="F438" s="1331"/>
      <c r="G438" s="1331"/>
      <c r="H438" s="1331"/>
      <c r="I438" s="1331"/>
      <c r="J438" s="1331"/>
      <c r="K438" s="1331"/>
      <c r="L438" s="1331"/>
      <c r="M438" s="1609"/>
      <c r="N438" s="1609"/>
      <c r="O438" s="109"/>
      <c r="P438" s="108"/>
      <c r="Q438" s="1610"/>
      <c r="R438" s="1611"/>
      <c r="S438" s="1611"/>
      <c r="T438" s="1612"/>
      <c r="U438" s="106"/>
      <c r="V438" s="1424" t="s">
        <v>733</v>
      </c>
      <c r="W438" s="1424"/>
      <c r="X438" s="1424"/>
      <c r="Y438" s="1424"/>
      <c r="Z438" s="1331" t="s">
        <v>217</v>
      </c>
      <c r="AA438" s="1331"/>
      <c r="AB438" s="1331"/>
      <c r="AC438" s="1331" t="s">
        <v>215</v>
      </c>
      <c r="AD438" s="1331"/>
      <c r="AE438" s="1331"/>
      <c r="AF438" s="1331" t="s">
        <v>215</v>
      </c>
      <c r="AG438" s="1331"/>
      <c r="AH438" s="1331"/>
      <c r="AI438" s="160"/>
      <c r="AJ438" s="216"/>
      <c r="AK438" s="216"/>
    </row>
    <row r="439" spans="1:37" s="155" customFormat="1" ht="19.05" customHeight="1">
      <c r="A439" s="20"/>
      <c r="B439" s="107">
        <f t="shared" si="12"/>
        <v>19</v>
      </c>
      <c r="C439" s="1331"/>
      <c r="D439" s="1331"/>
      <c r="E439" s="1331"/>
      <c r="F439" s="1331"/>
      <c r="G439" s="1331"/>
      <c r="H439" s="1331"/>
      <c r="I439" s="1331"/>
      <c r="J439" s="1331"/>
      <c r="K439" s="1331"/>
      <c r="L439" s="1331"/>
      <c r="M439" s="1609"/>
      <c r="N439" s="1609"/>
      <c r="O439" s="109"/>
      <c r="P439" s="108"/>
      <c r="Q439" s="1610"/>
      <c r="R439" s="1611"/>
      <c r="S439" s="1611"/>
      <c r="T439" s="1612"/>
      <c r="U439" s="106"/>
      <c r="V439" s="1424" t="s">
        <v>733</v>
      </c>
      <c r="W439" s="1424"/>
      <c r="X439" s="1424"/>
      <c r="Y439" s="1424"/>
      <c r="Z439" s="1331" t="s">
        <v>217</v>
      </c>
      <c r="AA439" s="1331"/>
      <c r="AB439" s="1331"/>
      <c r="AC439" s="1331" t="s">
        <v>215</v>
      </c>
      <c r="AD439" s="1331"/>
      <c r="AE439" s="1331"/>
      <c r="AF439" s="1331" t="s">
        <v>215</v>
      </c>
      <c r="AG439" s="1331"/>
      <c r="AH439" s="1331"/>
      <c r="AI439" s="160"/>
      <c r="AJ439" s="216"/>
      <c r="AK439" s="216"/>
    </row>
    <row r="440" spans="1:37" s="155" customFormat="1" ht="19.05" customHeight="1">
      <c r="A440" s="20"/>
      <c r="B440" s="107">
        <f t="shared" si="12"/>
        <v>20</v>
      </c>
      <c r="C440" s="1331"/>
      <c r="D440" s="1331"/>
      <c r="E440" s="1331"/>
      <c r="F440" s="1331"/>
      <c r="G440" s="1331"/>
      <c r="H440" s="1331"/>
      <c r="I440" s="1331"/>
      <c r="J440" s="1331"/>
      <c r="K440" s="1331"/>
      <c r="L440" s="1331"/>
      <c r="M440" s="1609"/>
      <c r="N440" s="1609"/>
      <c r="O440" s="109"/>
      <c r="P440" s="108"/>
      <c r="Q440" s="1610"/>
      <c r="R440" s="1611"/>
      <c r="S440" s="1611"/>
      <c r="T440" s="1612"/>
      <c r="U440" s="106"/>
      <c r="V440" s="1424" t="s">
        <v>733</v>
      </c>
      <c r="W440" s="1424"/>
      <c r="X440" s="1424"/>
      <c r="Y440" s="1424"/>
      <c r="Z440" s="1331" t="s">
        <v>217</v>
      </c>
      <c r="AA440" s="1331"/>
      <c r="AB440" s="1331"/>
      <c r="AC440" s="1331" t="s">
        <v>215</v>
      </c>
      <c r="AD440" s="1331"/>
      <c r="AE440" s="1331"/>
      <c r="AF440" s="1331" t="s">
        <v>215</v>
      </c>
      <c r="AG440" s="1331"/>
      <c r="AH440" s="1331"/>
      <c r="AI440" s="160"/>
      <c r="AJ440" s="216"/>
      <c r="AK440" s="216"/>
    </row>
    <row r="441" spans="1:37" s="155" customFormat="1" ht="19.05" customHeight="1">
      <c r="A441" s="20"/>
      <c r="B441" s="107">
        <v>21</v>
      </c>
      <c r="C441" s="1331"/>
      <c r="D441" s="1331"/>
      <c r="E441" s="1331"/>
      <c r="F441" s="1331"/>
      <c r="G441" s="1331"/>
      <c r="H441" s="1331"/>
      <c r="I441" s="1331"/>
      <c r="J441" s="1331"/>
      <c r="K441" s="1331"/>
      <c r="L441" s="1331"/>
      <c r="M441" s="1609"/>
      <c r="N441" s="1609"/>
      <c r="O441" s="109"/>
      <c r="P441" s="108"/>
      <c r="Q441" s="1610"/>
      <c r="R441" s="1611"/>
      <c r="S441" s="1611"/>
      <c r="T441" s="1612"/>
      <c r="U441" s="106"/>
      <c r="V441" s="1424" t="s">
        <v>733</v>
      </c>
      <c r="W441" s="1424"/>
      <c r="X441" s="1424"/>
      <c r="Y441" s="1424"/>
      <c r="Z441" s="1331" t="s">
        <v>217</v>
      </c>
      <c r="AA441" s="1331"/>
      <c r="AB441" s="1331"/>
      <c r="AC441" s="1331" t="s">
        <v>215</v>
      </c>
      <c r="AD441" s="1331"/>
      <c r="AE441" s="1331"/>
      <c r="AF441" s="1331" t="s">
        <v>215</v>
      </c>
      <c r="AG441" s="1331"/>
      <c r="AH441" s="1331"/>
      <c r="AI441" s="160"/>
      <c r="AJ441" s="216"/>
      <c r="AK441" s="216"/>
    </row>
    <row r="442" spans="1:37" s="155" customFormat="1" ht="19.05" customHeight="1">
      <c r="A442" s="20"/>
      <c r="B442" s="107">
        <v>22</v>
      </c>
      <c r="C442" s="1331"/>
      <c r="D442" s="1331"/>
      <c r="E442" s="1331"/>
      <c r="F442" s="1331"/>
      <c r="G442" s="1331"/>
      <c r="H442" s="1331"/>
      <c r="I442" s="1331"/>
      <c r="J442" s="1331"/>
      <c r="K442" s="1331"/>
      <c r="L442" s="1331"/>
      <c r="M442" s="1609"/>
      <c r="N442" s="1609"/>
      <c r="O442" s="109"/>
      <c r="P442" s="108"/>
      <c r="Q442" s="1610"/>
      <c r="R442" s="1611"/>
      <c r="S442" s="1611"/>
      <c r="T442" s="1612"/>
      <c r="U442" s="106"/>
      <c r="V442" s="1424" t="s">
        <v>733</v>
      </c>
      <c r="W442" s="1424"/>
      <c r="X442" s="1424"/>
      <c r="Y442" s="1424"/>
      <c r="Z442" s="1331" t="s">
        <v>217</v>
      </c>
      <c r="AA442" s="1331"/>
      <c r="AB442" s="1331"/>
      <c r="AC442" s="1331" t="s">
        <v>215</v>
      </c>
      <c r="AD442" s="1331"/>
      <c r="AE442" s="1331"/>
      <c r="AF442" s="1331" t="s">
        <v>215</v>
      </c>
      <c r="AG442" s="1331"/>
      <c r="AH442" s="1331"/>
      <c r="AI442" s="160"/>
      <c r="AJ442" s="216"/>
      <c r="AK442" s="216"/>
    </row>
    <row r="443" spans="1:37" s="155" customFormat="1" ht="19.05" customHeight="1">
      <c r="A443" s="20"/>
      <c r="B443" s="107">
        <v>23</v>
      </c>
      <c r="C443" s="1331"/>
      <c r="D443" s="1331"/>
      <c r="E443" s="1331"/>
      <c r="F443" s="1331"/>
      <c r="G443" s="1331"/>
      <c r="H443" s="1331"/>
      <c r="I443" s="1331"/>
      <c r="J443" s="1331"/>
      <c r="K443" s="1331"/>
      <c r="L443" s="1331"/>
      <c r="M443" s="1609"/>
      <c r="N443" s="1609"/>
      <c r="O443" s="109"/>
      <c r="P443" s="108"/>
      <c r="Q443" s="1610"/>
      <c r="R443" s="1611"/>
      <c r="S443" s="1611"/>
      <c r="T443" s="1612"/>
      <c r="U443" s="106"/>
      <c r="V443" s="1424" t="s">
        <v>733</v>
      </c>
      <c r="W443" s="1424"/>
      <c r="X443" s="1424"/>
      <c r="Y443" s="1424"/>
      <c r="Z443" s="1331" t="s">
        <v>217</v>
      </c>
      <c r="AA443" s="1331"/>
      <c r="AB443" s="1331"/>
      <c r="AC443" s="1331" t="s">
        <v>215</v>
      </c>
      <c r="AD443" s="1331"/>
      <c r="AE443" s="1331"/>
      <c r="AF443" s="1331" t="s">
        <v>215</v>
      </c>
      <c r="AG443" s="1331"/>
      <c r="AH443" s="1331"/>
      <c r="AI443" s="160"/>
      <c r="AJ443" s="216"/>
      <c r="AK443" s="216"/>
    </row>
    <row r="444" spans="1:37" s="155" customFormat="1" ht="19.05" customHeight="1">
      <c r="A444" s="20"/>
      <c r="B444" s="107">
        <v>24</v>
      </c>
      <c r="C444" s="1331"/>
      <c r="D444" s="1331"/>
      <c r="E444" s="1331"/>
      <c r="F444" s="1331"/>
      <c r="G444" s="1331"/>
      <c r="H444" s="1331"/>
      <c r="I444" s="1331"/>
      <c r="J444" s="1331"/>
      <c r="K444" s="1331"/>
      <c r="L444" s="1331"/>
      <c r="M444" s="1609"/>
      <c r="N444" s="1609"/>
      <c r="O444" s="109"/>
      <c r="P444" s="108"/>
      <c r="Q444" s="1610"/>
      <c r="R444" s="1611"/>
      <c r="S444" s="1611"/>
      <c r="T444" s="1612"/>
      <c r="U444" s="106"/>
      <c r="V444" s="1424" t="s">
        <v>733</v>
      </c>
      <c r="W444" s="1424"/>
      <c r="X444" s="1424"/>
      <c r="Y444" s="1424"/>
      <c r="Z444" s="1331" t="s">
        <v>217</v>
      </c>
      <c r="AA444" s="1331"/>
      <c r="AB444" s="1331"/>
      <c r="AC444" s="1331" t="s">
        <v>215</v>
      </c>
      <c r="AD444" s="1331"/>
      <c r="AE444" s="1331"/>
      <c r="AF444" s="1331" t="s">
        <v>215</v>
      </c>
      <c r="AG444" s="1331"/>
      <c r="AH444" s="1331"/>
      <c r="AI444" s="160"/>
      <c r="AJ444" s="216"/>
      <c r="AK444" s="216"/>
    </row>
    <row r="445" spans="1:37" s="155" customFormat="1" ht="19.05" customHeight="1">
      <c r="A445" s="20"/>
      <c r="B445" s="107">
        <v>25</v>
      </c>
      <c r="C445" s="1331"/>
      <c r="D445" s="1331"/>
      <c r="E445" s="1331"/>
      <c r="F445" s="1331"/>
      <c r="G445" s="1331"/>
      <c r="H445" s="1331"/>
      <c r="I445" s="1331"/>
      <c r="J445" s="1331"/>
      <c r="K445" s="1331"/>
      <c r="L445" s="1331"/>
      <c r="M445" s="1609"/>
      <c r="N445" s="1609"/>
      <c r="O445" s="109"/>
      <c r="P445" s="108"/>
      <c r="Q445" s="1610"/>
      <c r="R445" s="1611"/>
      <c r="S445" s="1611"/>
      <c r="T445" s="1612"/>
      <c r="U445" s="106"/>
      <c r="V445" s="1424" t="s">
        <v>733</v>
      </c>
      <c r="W445" s="1424"/>
      <c r="X445" s="1424"/>
      <c r="Y445" s="1424"/>
      <c r="Z445" s="1331" t="s">
        <v>217</v>
      </c>
      <c r="AA445" s="1331"/>
      <c r="AB445" s="1331"/>
      <c r="AC445" s="1331" t="s">
        <v>215</v>
      </c>
      <c r="AD445" s="1331"/>
      <c r="AE445" s="1331"/>
      <c r="AF445" s="1331" t="s">
        <v>215</v>
      </c>
      <c r="AG445" s="1331"/>
      <c r="AH445" s="1331"/>
      <c r="AI445" s="159"/>
      <c r="AJ445" s="216"/>
      <c r="AK445" s="216"/>
    </row>
    <row r="446" spans="1:37" s="155" customFormat="1" ht="19.05" customHeight="1">
      <c r="A446" s="20"/>
      <c r="B446" s="107">
        <v>26</v>
      </c>
      <c r="C446" s="1331"/>
      <c r="D446" s="1331"/>
      <c r="E446" s="1331"/>
      <c r="F446" s="1331"/>
      <c r="G446" s="1331"/>
      <c r="H446" s="1331"/>
      <c r="I446" s="1331"/>
      <c r="J446" s="1331"/>
      <c r="K446" s="1331"/>
      <c r="L446" s="1331"/>
      <c r="M446" s="1609"/>
      <c r="N446" s="1609"/>
      <c r="O446" s="109"/>
      <c r="P446" s="108"/>
      <c r="Q446" s="1610"/>
      <c r="R446" s="1611"/>
      <c r="S446" s="1611"/>
      <c r="T446" s="1612"/>
      <c r="U446" s="106"/>
      <c r="V446" s="1424" t="s">
        <v>733</v>
      </c>
      <c r="W446" s="1424"/>
      <c r="X446" s="1424"/>
      <c r="Y446" s="1424"/>
      <c r="Z446" s="1331" t="s">
        <v>217</v>
      </c>
      <c r="AA446" s="1331"/>
      <c r="AB446" s="1331"/>
      <c r="AC446" s="1331" t="s">
        <v>215</v>
      </c>
      <c r="AD446" s="1331"/>
      <c r="AE446" s="1331"/>
      <c r="AF446" s="1331" t="s">
        <v>215</v>
      </c>
      <c r="AG446" s="1331"/>
      <c r="AH446" s="1331"/>
      <c r="AI446" s="159"/>
      <c r="AJ446" s="216"/>
      <c r="AK446" s="216"/>
    </row>
    <row r="447" spans="1:37" s="155" customFormat="1" ht="19.05" customHeight="1">
      <c r="A447" s="20"/>
      <c r="B447" s="107">
        <v>27</v>
      </c>
      <c r="C447" s="1331"/>
      <c r="D447" s="1331"/>
      <c r="E447" s="1331"/>
      <c r="F447" s="1331"/>
      <c r="G447" s="1331"/>
      <c r="H447" s="1331"/>
      <c r="I447" s="1331"/>
      <c r="J447" s="1331"/>
      <c r="K447" s="1331"/>
      <c r="L447" s="1331"/>
      <c r="M447" s="1609"/>
      <c r="N447" s="1609"/>
      <c r="O447" s="109"/>
      <c r="P447" s="108"/>
      <c r="Q447" s="1610"/>
      <c r="R447" s="1611"/>
      <c r="S447" s="1611"/>
      <c r="T447" s="1612"/>
      <c r="U447" s="106"/>
      <c r="V447" s="1424" t="s">
        <v>733</v>
      </c>
      <c r="W447" s="1424"/>
      <c r="X447" s="1424"/>
      <c r="Y447" s="1424"/>
      <c r="Z447" s="1331" t="s">
        <v>217</v>
      </c>
      <c r="AA447" s="1331"/>
      <c r="AB447" s="1331"/>
      <c r="AC447" s="1331" t="s">
        <v>215</v>
      </c>
      <c r="AD447" s="1331"/>
      <c r="AE447" s="1331"/>
      <c r="AF447" s="1331" t="s">
        <v>215</v>
      </c>
      <c r="AG447" s="1331"/>
      <c r="AH447" s="1331"/>
      <c r="AI447" s="160"/>
      <c r="AJ447" s="216"/>
      <c r="AK447" s="216"/>
    </row>
    <row r="448" spans="1:37" s="155" customFormat="1" ht="19.05" customHeight="1">
      <c r="A448" s="20"/>
      <c r="B448" s="107">
        <v>28</v>
      </c>
      <c r="C448" s="1331"/>
      <c r="D448" s="1331"/>
      <c r="E448" s="1331"/>
      <c r="F448" s="1331"/>
      <c r="G448" s="1331"/>
      <c r="H448" s="1331"/>
      <c r="I448" s="1331"/>
      <c r="J448" s="1331"/>
      <c r="K448" s="1331"/>
      <c r="L448" s="1331"/>
      <c r="M448" s="1609"/>
      <c r="N448" s="1609"/>
      <c r="O448" s="109"/>
      <c r="P448" s="108"/>
      <c r="Q448" s="1610"/>
      <c r="R448" s="1611"/>
      <c r="S448" s="1611"/>
      <c r="T448" s="1612"/>
      <c r="U448" s="106"/>
      <c r="V448" s="1424" t="s">
        <v>733</v>
      </c>
      <c r="W448" s="1424"/>
      <c r="X448" s="1424"/>
      <c r="Y448" s="1424"/>
      <c r="Z448" s="1331" t="s">
        <v>217</v>
      </c>
      <c r="AA448" s="1331"/>
      <c r="AB448" s="1331"/>
      <c r="AC448" s="1331" t="s">
        <v>215</v>
      </c>
      <c r="AD448" s="1331"/>
      <c r="AE448" s="1331"/>
      <c r="AF448" s="1331" t="s">
        <v>215</v>
      </c>
      <c r="AG448" s="1331"/>
      <c r="AH448" s="1331"/>
      <c r="AI448" s="160"/>
      <c r="AJ448" s="216"/>
      <c r="AK448" s="216"/>
    </row>
    <row r="449" spans="1:37" s="155" customFormat="1" ht="19.05" customHeight="1">
      <c r="A449" s="20"/>
      <c r="B449" s="107">
        <v>29</v>
      </c>
      <c r="C449" s="1331"/>
      <c r="D449" s="1331"/>
      <c r="E449" s="1331"/>
      <c r="F449" s="1331"/>
      <c r="G449" s="1331"/>
      <c r="H449" s="1331"/>
      <c r="I449" s="1331"/>
      <c r="J449" s="1331"/>
      <c r="K449" s="1331"/>
      <c r="L449" s="1331"/>
      <c r="M449" s="1609"/>
      <c r="N449" s="1609"/>
      <c r="O449" s="109"/>
      <c r="P449" s="108"/>
      <c r="Q449" s="1610"/>
      <c r="R449" s="1611"/>
      <c r="S449" s="1611"/>
      <c r="T449" s="1612"/>
      <c r="U449" s="106"/>
      <c r="V449" s="1424" t="s">
        <v>733</v>
      </c>
      <c r="W449" s="1424"/>
      <c r="X449" s="1424"/>
      <c r="Y449" s="1424"/>
      <c r="Z449" s="1331" t="s">
        <v>217</v>
      </c>
      <c r="AA449" s="1331"/>
      <c r="AB449" s="1331"/>
      <c r="AC449" s="1331" t="s">
        <v>215</v>
      </c>
      <c r="AD449" s="1331"/>
      <c r="AE449" s="1331"/>
      <c r="AF449" s="1331" t="s">
        <v>215</v>
      </c>
      <c r="AG449" s="1331"/>
      <c r="AH449" s="1331"/>
      <c r="AI449" s="160"/>
      <c r="AJ449" s="216"/>
      <c r="AK449" s="216"/>
    </row>
    <row r="450" spans="1:37" s="155" customFormat="1" ht="19.05" customHeight="1">
      <c r="A450" s="20"/>
      <c r="B450" s="107">
        <v>30</v>
      </c>
      <c r="C450" s="1331"/>
      <c r="D450" s="1331"/>
      <c r="E450" s="1331"/>
      <c r="F450" s="1331"/>
      <c r="G450" s="1331"/>
      <c r="H450" s="1331"/>
      <c r="I450" s="1331"/>
      <c r="J450" s="1331"/>
      <c r="K450" s="1331"/>
      <c r="L450" s="1331"/>
      <c r="M450" s="1609"/>
      <c r="N450" s="1609"/>
      <c r="O450" s="109"/>
      <c r="P450" s="108"/>
      <c r="Q450" s="1610"/>
      <c r="R450" s="1611"/>
      <c r="S450" s="1611"/>
      <c r="T450" s="1612"/>
      <c r="U450" s="106"/>
      <c r="V450" s="1424" t="s">
        <v>733</v>
      </c>
      <c r="W450" s="1424"/>
      <c r="X450" s="1424"/>
      <c r="Y450" s="1424"/>
      <c r="Z450" s="1331" t="s">
        <v>217</v>
      </c>
      <c r="AA450" s="1331"/>
      <c r="AB450" s="1331"/>
      <c r="AC450" s="1331" t="s">
        <v>215</v>
      </c>
      <c r="AD450" s="1331"/>
      <c r="AE450" s="1331"/>
      <c r="AF450" s="1331" t="s">
        <v>215</v>
      </c>
      <c r="AG450" s="1331"/>
      <c r="AH450" s="1331"/>
      <c r="AI450" s="160"/>
      <c r="AJ450" s="216"/>
      <c r="AK450" s="216"/>
    </row>
    <row r="451" spans="1:37" s="156" customFormat="1" ht="12" customHeight="1">
      <c r="A451" s="35"/>
      <c r="B451" s="35" t="s">
        <v>575</v>
      </c>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160"/>
      <c r="AJ451" s="35"/>
      <c r="AK451" s="35"/>
    </row>
    <row r="452" spans="1:37" s="156" customFormat="1" ht="12" customHeight="1">
      <c r="A452" s="35"/>
      <c r="B452" s="35" t="s">
        <v>576</v>
      </c>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159"/>
      <c r="AJ452" s="35"/>
      <c r="AK452" s="35"/>
    </row>
    <row r="453" spans="1:37" s="156" customFormat="1" ht="12" customHeight="1">
      <c r="A453" s="35"/>
      <c r="B453" s="35" t="s">
        <v>663</v>
      </c>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row>
    <row r="454" spans="1:37" s="156" customFormat="1" ht="12" customHeight="1">
      <c r="A454" s="35"/>
      <c r="B454" s="35" t="s">
        <v>664</v>
      </c>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row>
    <row r="455" spans="1:37" s="156" customFormat="1" ht="12" customHeight="1">
      <c r="A455" s="35"/>
      <c r="B455" s="35" t="s">
        <v>796</v>
      </c>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row>
    <row r="456" spans="1:37" s="156" customFormat="1" ht="12" customHeight="1">
      <c r="A456" s="35"/>
      <c r="B456" s="35"/>
      <c r="C456" s="35" t="s">
        <v>732</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row>
    <row r="457" spans="1:37" s="156" customFormat="1" ht="12" customHeight="1">
      <c r="A457" s="35"/>
      <c r="B457" s="35" t="s">
        <v>841</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row>
    <row r="458" spans="1:37" s="156" customFormat="1" ht="21" customHeight="1">
      <c r="A458" s="35"/>
      <c r="B458" s="1486" t="s">
        <v>1856</v>
      </c>
      <c r="C458" s="1486"/>
      <c r="D458" s="1486"/>
      <c r="E458" s="1486"/>
      <c r="F458" s="1486"/>
      <c r="G458" s="1486"/>
      <c r="H458" s="1486"/>
      <c r="I458" s="1486"/>
      <c r="J458" s="1486"/>
      <c r="K458" s="1486"/>
      <c r="L458" s="1486"/>
      <c r="M458" s="1486"/>
      <c r="N458" s="1486"/>
      <c r="O458" s="1486"/>
      <c r="P458" s="1486"/>
      <c r="Q458" s="1486"/>
      <c r="R458" s="1486"/>
      <c r="S458" s="1486"/>
      <c r="T458" s="1486"/>
      <c r="U458" s="1486"/>
      <c r="V458" s="1486"/>
      <c r="W458" s="1486"/>
      <c r="X458" s="1486"/>
      <c r="Y458" s="1486"/>
      <c r="Z458" s="1486"/>
      <c r="AA458" s="1486"/>
      <c r="AB458" s="1486"/>
      <c r="AC458" s="1486"/>
      <c r="AD458" s="1486"/>
      <c r="AE458" s="1486"/>
      <c r="AF458" s="1486"/>
      <c r="AG458" s="1486"/>
      <c r="AH458" s="1486"/>
      <c r="AI458" s="1486"/>
      <c r="AJ458" s="1486"/>
      <c r="AK458" s="787"/>
    </row>
    <row r="459" spans="1:37" s="155" customFormat="1" ht="14.1" customHeight="1">
      <c r="A459" s="20"/>
      <c r="B459" s="35" t="s">
        <v>149</v>
      </c>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row>
    <row r="460" spans="1:37" s="154" customFormat="1" ht="12" customHeight="1">
      <c r="A460" s="4"/>
      <c r="B460" s="1398" t="s">
        <v>325</v>
      </c>
      <c r="C460" s="1290" t="s">
        <v>110</v>
      </c>
      <c r="D460" s="1290"/>
      <c r="E460" s="1290"/>
      <c r="F460" s="1290"/>
      <c r="G460" s="1290" t="s">
        <v>471</v>
      </c>
      <c r="H460" s="1290"/>
      <c r="I460" s="1290"/>
      <c r="J460" s="1290"/>
      <c r="K460" s="1290" t="s">
        <v>608</v>
      </c>
      <c r="L460" s="1290"/>
      <c r="M460" s="1290" t="s">
        <v>609</v>
      </c>
      <c r="N460" s="1290"/>
      <c r="O460" s="1398" t="s">
        <v>244</v>
      </c>
      <c r="P460" s="1398" t="s">
        <v>282</v>
      </c>
      <c r="Q460" s="1290" t="s">
        <v>610</v>
      </c>
      <c r="R460" s="1290"/>
      <c r="S460" s="1290"/>
      <c r="T460" s="1290"/>
      <c r="U460" s="1442" t="s">
        <v>730</v>
      </c>
      <c r="V460" s="1487" t="s">
        <v>731</v>
      </c>
      <c r="W460" s="1488"/>
      <c r="X460" s="1488"/>
      <c r="Y460" s="1488"/>
      <c r="Z460" s="1290" t="s">
        <v>245</v>
      </c>
      <c r="AA460" s="1290"/>
      <c r="AB460" s="1290"/>
      <c r="AC460" s="1290"/>
      <c r="AD460" s="1290"/>
      <c r="AE460" s="1290"/>
      <c r="AF460" s="1290"/>
      <c r="AG460" s="1290"/>
      <c r="AH460" s="1290"/>
      <c r="AI460" s="160"/>
      <c r="AJ460" s="160"/>
      <c r="AK460" s="160"/>
    </row>
    <row r="461" spans="1:37" s="154" customFormat="1" ht="12" customHeight="1">
      <c r="A461" s="4"/>
      <c r="B461" s="1398"/>
      <c r="C461" s="1290"/>
      <c r="D461" s="1290"/>
      <c r="E461" s="1290"/>
      <c r="F461" s="1290"/>
      <c r="G461" s="1290"/>
      <c r="H461" s="1290"/>
      <c r="I461" s="1290"/>
      <c r="J461" s="1290"/>
      <c r="K461" s="1290"/>
      <c r="L461" s="1290"/>
      <c r="M461" s="1290"/>
      <c r="N461" s="1290"/>
      <c r="O461" s="1398"/>
      <c r="P461" s="1398"/>
      <c r="Q461" s="1290"/>
      <c r="R461" s="1290"/>
      <c r="S461" s="1290"/>
      <c r="T461" s="1290"/>
      <c r="U461" s="1442"/>
      <c r="V461" s="1488"/>
      <c r="W461" s="1488"/>
      <c r="X461" s="1488"/>
      <c r="Y461" s="1488"/>
      <c r="Z461" s="1290" t="s">
        <v>246</v>
      </c>
      <c r="AA461" s="1290"/>
      <c r="AB461" s="1290"/>
      <c r="AC461" s="1290"/>
      <c r="AD461" s="1290"/>
      <c r="AE461" s="1290"/>
      <c r="AF461" s="1290" t="s">
        <v>611</v>
      </c>
      <c r="AG461" s="1290"/>
      <c r="AH461" s="1290"/>
      <c r="AI461" s="160"/>
      <c r="AJ461" s="160"/>
      <c r="AK461" s="160"/>
    </row>
    <row r="462" spans="1:37" s="154" customFormat="1" ht="12" customHeight="1">
      <c r="A462" s="4"/>
      <c r="B462" s="1398"/>
      <c r="C462" s="1290"/>
      <c r="D462" s="1290"/>
      <c r="E462" s="1290"/>
      <c r="F462" s="1290"/>
      <c r="G462" s="1290"/>
      <c r="H462" s="1290"/>
      <c r="I462" s="1290"/>
      <c r="J462" s="1290"/>
      <c r="K462" s="1290"/>
      <c r="L462" s="1290"/>
      <c r="M462" s="1290"/>
      <c r="N462" s="1290"/>
      <c r="O462" s="1398"/>
      <c r="P462" s="1398"/>
      <c r="Q462" s="1290"/>
      <c r="R462" s="1290"/>
      <c r="S462" s="1290"/>
      <c r="T462" s="1290"/>
      <c r="U462" s="1442"/>
      <c r="V462" s="1488"/>
      <c r="W462" s="1488"/>
      <c r="X462" s="1488"/>
      <c r="Y462" s="1488"/>
      <c r="Z462" s="1290" t="s">
        <v>612</v>
      </c>
      <c r="AA462" s="1290"/>
      <c r="AB462" s="1290"/>
      <c r="AC462" s="1290" t="s">
        <v>245</v>
      </c>
      <c r="AD462" s="1290"/>
      <c r="AE462" s="1290"/>
      <c r="AF462" s="1290"/>
      <c r="AG462" s="1290"/>
      <c r="AH462" s="1290"/>
      <c r="AI462" s="160"/>
      <c r="AJ462" s="160"/>
      <c r="AK462" s="160"/>
    </row>
    <row r="463" spans="1:37" s="154" customFormat="1" ht="12" customHeight="1">
      <c r="A463" s="4"/>
      <c r="B463" s="1398"/>
      <c r="C463" s="1290"/>
      <c r="D463" s="1290"/>
      <c r="E463" s="1290"/>
      <c r="F463" s="1290"/>
      <c r="G463" s="1290"/>
      <c r="H463" s="1290"/>
      <c r="I463" s="1290"/>
      <c r="J463" s="1290"/>
      <c r="K463" s="1290"/>
      <c r="L463" s="1290"/>
      <c r="M463" s="1290"/>
      <c r="N463" s="1290"/>
      <c r="O463" s="1398"/>
      <c r="P463" s="1398"/>
      <c r="Q463" s="1290"/>
      <c r="R463" s="1290"/>
      <c r="S463" s="1290"/>
      <c r="T463" s="1290"/>
      <c r="U463" s="1442"/>
      <c r="V463" s="1488"/>
      <c r="W463" s="1488"/>
      <c r="X463" s="1488"/>
      <c r="Y463" s="1488"/>
      <c r="Z463" s="1290"/>
      <c r="AA463" s="1290"/>
      <c r="AB463" s="1290"/>
      <c r="AC463" s="1290"/>
      <c r="AD463" s="1290"/>
      <c r="AE463" s="1290"/>
      <c r="AF463" s="1290"/>
      <c r="AG463" s="1290"/>
      <c r="AH463" s="1290"/>
      <c r="AI463" s="160"/>
      <c r="AJ463" s="160"/>
      <c r="AK463" s="160"/>
    </row>
    <row r="464" spans="1:37" s="154" customFormat="1" ht="20.100000000000001" customHeight="1">
      <c r="A464" s="4"/>
      <c r="B464" s="107">
        <v>31</v>
      </c>
      <c r="C464" s="1331"/>
      <c r="D464" s="1331"/>
      <c r="E464" s="1331"/>
      <c r="F464" s="1331"/>
      <c r="G464" s="1331"/>
      <c r="H464" s="1331"/>
      <c r="I464" s="1331"/>
      <c r="J464" s="1331"/>
      <c r="K464" s="1331"/>
      <c r="L464" s="1331"/>
      <c r="M464" s="1609"/>
      <c r="N464" s="1609"/>
      <c r="O464" s="109"/>
      <c r="P464" s="108"/>
      <c r="Q464" s="1610"/>
      <c r="R464" s="1611"/>
      <c r="S464" s="1611"/>
      <c r="T464" s="1612"/>
      <c r="U464" s="106"/>
      <c r="V464" s="1424" t="s">
        <v>733</v>
      </c>
      <c r="W464" s="1424"/>
      <c r="X464" s="1424"/>
      <c r="Y464" s="1424"/>
      <c r="Z464" s="1331" t="s">
        <v>217</v>
      </c>
      <c r="AA464" s="1331"/>
      <c r="AB464" s="1331"/>
      <c r="AC464" s="1331" t="s">
        <v>215</v>
      </c>
      <c r="AD464" s="1331"/>
      <c r="AE464" s="1331"/>
      <c r="AF464" s="1331" t="s">
        <v>215</v>
      </c>
      <c r="AG464" s="1331"/>
      <c r="AH464" s="1331"/>
      <c r="AI464" s="160"/>
      <c r="AJ464" s="160"/>
      <c r="AK464" s="160"/>
    </row>
    <row r="465" spans="1:37" s="154" customFormat="1" ht="20.100000000000001" customHeight="1">
      <c r="A465" s="4"/>
      <c r="B465" s="107">
        <f t="shared" ref="B465:B473" si="13">+B464+1</f>
        <v>32</v>
      </c>
      <c r="C465" s="1331"/>
      <c r="D465" s="1331"/>
      <c r="E465" s="1331"/>
      <c r="F465" s="1331"/>
      <c r="G465" s="1331"/>
      <c r="H465" s="1331"/>
      <c r="I465" s="1331"/>
      <c r="J465" s="1331"/>
      <c r="K465" s="1331"/>
      <c r="L465" s="1331"/>
      <c r="M465" s="1609"/>
      <c r="N465" s="1609"/>
      <c r="O465" s="109"/>
      <c r="P465" s="108"/>
      <c r="Q465" s="1610"/>
      <c r="R465" s="1611"/>
      <c r="S465" s="1611"/>
      <c r="T465" s="1612"/>
      <c r="U465" s="106"/>
      <c r="V465" s="1424" t="s">
        <v>733</v>
      </c>
      <c r="W465" s="1424"/>
      <c r="X465" s="1424"/>
      <c r="Y465" s="1424"/>
      <c r="Z465" s="1331" t="s">
        <v>217</v>
      </c>
      <c r="AA465" s="1331"/>
      <c r="AB465" s="1331"/>
      <c r="AC465" s="1331" t="s">
        <v>215</v>
      </c>
      <c r="AD465" s="1331"/>
      <c r="AE465" s="1331"/>
      <c r="AF465" s="1331" t="s">
        <v>215</v>
      </c>
      <c r="AG465" s="1331"/>
      <c r="AH465" s="1331"/>
      <c r="AI465" s="160"/>
      <c r="AJ465" s="160"/>
      <c r="AK465" s="160"/>
    </row>
    <row r="466" spans="1:37" s="155" customFormat="1" ht="20.100000000000001" customHeight="1">
      <c r="A466" s="4"/>
      <c r="B466" s="107">
        <f t="shared" si="13"/>
        <v>33</v>
      </c>
      <c r="C466" s="1331"/>
      <c r="D466" s="1331"/>
      <c r="E466" s="1331"/>
      <c r="F466" s="1331"/>
      <c r="G466" s="1331"/>
      <c r="H466" s="1331"/>
      <c r="I466" s="1331"/>
      <c r="J466" s="1331"/>
      <c r="K466" s="1331"/>
      <c r="L466" s="1331"/>
      <c r="M466" s="1609"/>
      <c r="N466" s="1609"/>
      <c r="O466" s="109"/>
      <c r="P466" s="108"/>
      <c r="Q466" s="1610"/>
      <c r="R466" s="1611"/>
      <c r="S466" s="1611"/>
      <c r="T466" s="1612"/>
      <c r="U466" s="106"/>
      <c r="V466" s="1424" t="s">
        <v>733</v>
      </c>
      <c r="W466" s="1424"/>
      <c r="X466" s="1424"/>
      <c r="Y466" s="1424"/>
      <c r="Z466" s="1331" t="s">
        <v>217</v>
      </c>
      <c r="AA466" s="1331"/>
      <c r="AB466" s="1331"/>
      <c r="AC466" s="1331" t="s">
        <v>215</v>
      </c>
      <c r="AD466" s="1331"/>
      <c r="AE466" s="1331"/>
      <c r="AF466" s="1331" t="s">
        <v>215</v>
      </c>
      <c r="AG466" s="1331"/>
      <c r="AH466" s="1331"/>
      <c r="AI466" s="159"/>
      <c r="AJ466" s="159"/>
      <c r="AK466" s="159"/>
    </row>
    <row r="467" spans="1:37" s="155" customFormat="1" ht="20.100000000000001" customHeight="1">
      <c r="A467" s="20"/>
      <c r="B467" s="107">
        <f t="shared" si="13"/>
        <v>34</v>
      </c>
      <c r="C467" s="1331"/>
      <c r="D467" s="1331"/>
      <c r="E467" s="1331"/>
      <c r="F467" s="1331"/>
      <c r="G467" s="1331"/>
      <c r="H467" s="1331"/>
      <c r="I467" s="1331"/>
      <c r="J467" s="1331"/>
      <c r="K467" s="1331"/>
      <c r="L467" s="1331"/>
      <c r="M467" s="1609"/>
      <c r="N467" s="1609"/>
      <c r="O467" s="109"/>
      <c r="P467" s="108"/>
      <c r="Q467" s="1610"/>
      <c r="R467" s="1611"/>
      <c r="S467" s="1611"/>
      <c r="T467" s="1612"/>
      <c r="U467" s="106"/>
      <c r="V467" s="1424" t="s">
        <v>733</v>
      </c>
      <c r="W467" s="1424"/>
      <c r="X467" s="1424"/>
      <c r="Y467" s="1424"/>
      <c r="Z467" s="1331" t="s">
        <v>217</v>
      </c>
      <c r="AA467" s="1331"/>
      <c r="AB467" s="1331"/>
      <c r="AC467" s="1331" t="s">
        <v>215</v>
      </c>
      <c r="AD467" s="1331"/>
      <c r="AE467" s="1331"/>
      <c r="AF467" s="1331" t="s">
        <v>215</v>
      </c>
      <c r="AG467" s="1331"/>
      <c r="AH467" s="1331"/>
      <c r="AI467" s="159"/>
      <c r="AJ467" s="159"/>
      <c r="AK467" s="159"/>
    </row>
    <row r="468" spans="1:37" s="154" customFormat="1" ht="20.100000000000001" customHeight="1">
      <c r="A468" s="20"/>
      <c r="B468" s="107">
        <f t="shared" si="13"/>
        <v>35</v>
      </c>
      <c r="C468" s="1331"/>
      <c r="D468" s="1331"/>
      <c r="E468" s="1331"/>
      <c r="F468" s="1331"/>
      <c r="G468" s="1331"/>
      <c r="H468" s="1331"/>
      <c r="I468" s="1331"/>
      <c r="J468" s="1331"/>
      <c r="K468" s="1331"/>
      <c r="L468" s="1331"/>
      <c r="M468" s="1609"/>
      <c r="N468" s="1609"/>
      <c r="O468" s="109"/>
      <c r="P468" s="108"/>
      <c r="Q468" s="1610"/>
      <c r="R468" s="1611"/>
      <c r="S468" s="1611"/>
      <c r="T468" s="1612"/>
      <c r="U468" s="106"/>
      <c r="V468" s="1424" t="s">
        <v>733</v>
      </c>
      <c r="W468" s="1424"/>
      <c r="X468" s="1424"/>
      <c r="Y468" s="1424"/>
      <c r="Z468" s="1331" t="s">
        <v>217</v>
      </c>
      <c r="AA468" s="1331"/>
      <c r="AB468" s="1331"/>
      <c r="AC468" s="1331" t="s">
        <v>215</v>
      </c>
      <c r="AD468" s="1331"/>
      <c r="AE468" s="1331"/>
      <c r="AF468" s="1331" t="s">
        <v>215</v>
      </c>
      <c r="AG468" s="1331"/>
      <c r="AH468" s="1331"/>
      <c r="AI468" s="160"/>
      <c r="AJ468" s="160"/>
      <c r="AK468" s="160"/>
    </row>
    <row r="469" spans="1:37" s="154" customFormat="1" ht="20.100000000000001" customHeight="1">
      <c r="A469" s="4"/>
      <c r="B469" s="107">
        <f t="shared" si="13"/>
        <v>36</v>
      </c>
      <c r="C469" s="1331"/>
      <c r="D469" s="1331"/>
      <c r="E469" s="1331"/>
      <c r="F469" s="1331"/>
      <c r="G469" s="1331"/>
      <c r="H469" s="1331"/>
      <c r="I469" s="1331"/>
      <c r="J469" s="1331"/>
      <c r="K469" s="1331"/>
      <c r="L469" s="1331"/>
      <c r="M469" s="1609"/>
      <c r="N469" s="1609"/>
      <c r="O469" s="109"/>
      <c r="P469" s="108"/>
      <c r="Q469" s="1610"/>
      <c r="R469" s="1611"/>
      <c r="S469" s="1611"/>
      <c r="T469" s="1612"/>
      <c r="U469" s="106"/>
      <c r="V469" s="1424" t="s">
        <v>733</v>
      </c>
      <c r="W469" s="1424"/>
      <c r="X469" s="1424"/>
      <c r="Y469" s="1424"/>
      <c r="Z469" s="1331" t="s">
        <v>217</v>
      </c>
      <c r="AA469" s="1331"/>
      <c r="AB469" s="1331"/>
      <c r="AC469" s="1331" t="s">
        <v>215</v>
      </c>
      <c r="AD469" s="1331"/>
      <c r="AE469" s="1331"/>
      <c r="AF469" s="1331" t="s">
        <v>215</v>
      </c>
      <c r="AG469" s="1331"/>
      <c r="AH469" s="1331"/>
      <c r="AI469" s="160"/>
      <c r="AJ469" s="160"/>
      <c r="AK469" s="160"/>
    </row>
    <row r="470" spans="1:37" s="154" customFormat="1" ht="20.100000000000001" customHeight="1">
      <c r="A470" s="4"/>
      <c r="B470" s="107">
        <f t="shared" si="13"/>
        <v>37</v>
      </c>
      <c r="C470" s="1331"/>
      <c r="D470" s="1331"/>
      <c r="E470" s="1331"/>
      <c r="F470" s="1331"/>
      <c r="G470" s="1331"/>
      <c r="H470" s="1331"/>
      <c r="I470" s="1331"/>
      <c r="J470" s="1331"/>
      <c r="K470" s="1331"/>
      <c r="L470" s="1331"/>
      <c r="M470" s="1609"/>
      <c r="N470" s="1609"/>
      <c r="O470" s="109"/>
      <c r="P470" s="108"/>
      <c r="Q470" s="1610"/>
      <c r="R470" s="1611"/>
      <c r="S470" s="1611"/>
      <c r="T470" s="1612"/>
      <c r="U470" s="106"/>
      <c r="V470" s="1424" t="s">
        <v>733</v>
      </c>
      <c r="W470" s="1424"/>
      <c r="X470" s="1424"/>
      <c r="Y470" s="1424"/>
      <c r="Z470" s="1331" t="s">
        <v>217</v>
      </c>
      <c r="AA470" s="1331"/>
      <c r="AB470" s="1331"/>
      <c r="AC470" s="1331" t="s">
        <v>215</v>
      </c>
      <c r="AD470" s="1331"/>
      <c r="AE470" s="1331"/>
      <c r="AF470" s="1331" t="s">
        <v>215</v>
      </c>
      <c r="AG470" s="1331"/>
      <c r="AH470" s="1331"/>
      <c r="AI470" s="160"/>
      <c r="AJ470" s="160"/>
      <c r="AK470" s="160"/>
    </row>
    <row r="471" spans="1:37" s="154" customFormat="1" ht="20.100000000000001" customHeight="1">
      <c r="A471" s="4"/>
      <c r="B471" s="107">
        <f t="shared" si="13"/>
        <v>38</v>
      </c>
      <c r="C471" s="1331"/>
      <c r="D471" s="1331"/>
      <c r="E471" s="1331"/>
      <c r="F471" s="1331"/>
      <c r="G471" s="1331"/>
      <c r="H471" s="1331"/>
      <c r="I471" s="1331"/>
      <c r="J471" s="1331"/>
      <c r="K471" s="1331"/>
      <c r="L471" s="1331"/>
      <c r="M471" s="1609"/>
      <c r="N471" s="1609"/>
      <c r="O471" s="109"/>
      <c r="P471" s="108"/>
      <c r="Q471" s="1610"/>
      <c r="R471" s="1611"/>
      <c r="S471" s="1611"/>
      <c r="T471" s="1612"/>
      <c r="U471" s="106"/>
      <c r="V471" s="1424" t="s">
        <v>733</v>
      </c>
      <c r="W471" s="1424"/>
      <c r="X471" s="1424"/>
      <c r="Y471" s="1424"/>
      <c r="Z471" s="1331" t="s">
        <v>217</v>
      </c>
      <c r="AA471" s="1331"/>
      <c r="AB471" s="1331"/>
      <c r="AC471" s="1331" t="s">
        <v>215</v>
      </c>
      <c r="AD471" s="1331"/>
      <c r="AE471" s="1331"/>
      <c r="AF471" s="1331" t="s">
        <v>215</v>
      </c>
      <c r="AG471" s="1331"/>
      <c r="AH471" s="1331"/>
      <c r="AI471" s="160"/>
      <c r="AJ471" s="160"/>
      <c r="AK471" s="160"/>
    </row>
    <row r="472" spans="1:37" s="154" customFormat="1" ht="20.100000000000001" customHeight="1">
      <c r="A472" s="4"/>
      <c r="B472" s="107">
        <f t="shared" si="13"/>
        <v>39</v>
      </c>
      <c r="C472" s="1331"/>
      <c r="D472" s="1331"/>
      <c r="E472" s="1331"/>
      <c r="F472" s="1331"/>
      <c r="G472" s="1331"/>
      <c r="H472" s="1331"/>
      <c r="I472" s="1331"/>
      <c r="J472" s="1331"/>
      <c r="K472" s="1331"/>
      <c r="L472" s="1331"/>
      <c r="M472" s="1609"/>
      <c r="N472" s="1609"/>
      <c r="O472" s="109"/>
      <c r="P472" s="108"/>
      <c r="Q472" s="1610"/>
      <c r="R472" s="1611"/>
      <c r="S472" s="1611"/>
      <c r="T472" s="1612"/>
      <c r="U472" s="106"/>
      <c r="V472" s="1424" t="s">
        <v>733</v>
      </c>
      <c r="W472" s="1424"/>
      <c r="X472" s="1424"/>
      <c r="Y472" s="1424"/>
      <c r="Z472" s="1331" t="s">
        <v>217</v>
      </c>
      <c r="AA472" s="1331"/>
      <c r="AB472" s="1331"/>
      <c r="AC472" s="1331" t="s">
        <v>215</v>
      </c>
      <c r="AD472" s="1331"/>
      <c r="AE472" s="1331"/>
      <c r="AF472" s="1331" t="s">
        <v>215</v>
      </c>
      <c r="AG472" s="1331"/>
      <c r="AH472" s="1331"/>
      <c r="AI472" s="160"/>
      <c r="AJ472" s="160"/>
      <c r="AK472" s="160"/>
    </row>
    <row r="473" spans="1:37" s="155" customFormat="1" ht="20.100000000000001" customHeight="1">
      <c r="A473" s="4"/>
      <c r="B473" s="107">
        <f t="shared" si="13"/>
        <v>40</v>
      </c>
      <c r="C473" s="1331"/>
      <c r="D473" s="1331"/>
      <c r="E473" s="1331"/>
      <c r="F473" s="1331"/>
      <c r="G473" s="1331"/>
      <c r="H473" s="1331"/>
      <c r="I473" s="1331"/>
      <c r="J473" s="1331"/>
      <c r="K473" s="1331"/>
      <c r="L473" s="1331"/>
      <c r="M473" s="1609"/>
      <c r="N473" s="1609"/>
      <c r="O473" s="109"/>
      <c r="P473" s="108"/>
      <c r="Q473" s="1610"/>
      <c r="R473" s="1611"/>
      <c r="S473" s="1611"/>
      <c r="T473" s="1612"/>
      <c r="U473" s="106"/>
      <c r="V473" s="1424" t="s">
        <v>733</v>
      </c>
      <c r="W473" s="1424"/>
      <c r="X473" s="1424"/>
      <c r="Y473" s="1424"/>
      <c r="Z473" s="1331" t="s">
        <v>217</v>
      </c>
      <c r="AA473" s="1331"/>
      <c r="AB473" s="1331"/>
      <c r="AC473" s="1331" t="s">
        <v>215</v>
      </c>
      <c r="AD473" s="1331"/>
      <c r="AE473" s="1331"/>
      <c r="AF473" s="1331" t="s">
        <v>215</v>
      </c>
      <c r="AG473" s="1331"/>
      <c r="AH473" s="1331"/>
      <c r="AI473" s="159"/>
      <c r="AJ473" s="159"/>
      <c r="AK473" s="159"/>
    </row>
    <row r="474" spans="1:37" s="155" customFormat="1" ht="9.75" customHeight="1">
      <c r="A474" s="20"/>
      <c r="B474" s="35"/>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I474" s="20"/>
      <c r="AJ474" s="20"/>
      <c r="AK474" s="20"/>
    </row>
    <row r="475" spans="1:37" s="154" customFormat="1" ht="20.100000000000001" customHeight="1">
      <c r="A475" s="20"/>
      <c r="B475" s="3" t="s">
        <v>105</v>
      </c>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row>
    <row r="476" spans="1:37" s="154" customFormat="1" ht="20.100000000000001" customHeight="1">
      <c r="A476" s="4"/>
      <c r="B476" s="1670" t="s">
        <v>325</v>
      </c>
      <c r="C476" s="1347" t="s">
        <v>110</v>
      </c>
      <c r="D476" s="1513"/>
      <c r="E476" s="1513"/>
      <c r="F476" s="1348"/>
      <c r="G476" s="1347" t="s">
        <v>471</v>
      </c>
      <c r="H476" s="1513"/>
      <c r="I476" s="1513"/>
      <c r="J476" s="1348"/>
      <c r="K476" s="1381" t="s">
        <v>791</v>
      </c>
      <c r="L476" s="1382"/>
      <c r="M476" s="1382"/>
      <c r="N476" s="1382"/>
      <c r="O476" s="1382"/>
      <c r="P476" s="1382"/>
      <c r="Q476" s="1382"/>
      <c r="R476" s="1382"/>
      <c r="S476" s="1382"/>
      <c r="T476" s="1382"/>
      <c r="U476" s="1382"/>
      <c r="V476" s="1382"/>
      <c r="W476" s="1382"/>
      <c r="X476" s="1382"/>
      <c r="Y476" s="1382"/>
      <c r="Z476" s="1382"/>
      <c r="AA476" s="1382"/>
      <c r="AB476" s="1382"/>
      <c r="AC476" s="1382"/>
      <c r="AD476" s="1382"/>
      <c r="AE476" s="1382"/>
      <c r="AF476" s="1382"/>
      <c r="AG476" s="1382"/>
      <c r="AH476" s="1382"/>
      <c r="AI476" s="1382"/>
      <c r="AJ476" s="1383"/>
      <c r="AK476" s="335"/>
    </row>
    <row r="477" spans="1:37" s="154" customFormat="1" ht="20.100000000000001" customHeight="1">
      <c r="A477" s="4"/>
      <c r="B477" s="1671"/>
      <c r="C477" s="1673"/>
      <c r="D477" s="1405"/>
      <c r="E477" s="1405"/>
      <c r="F477" s="1406"/>
      <c r="G477" s="1673"/>
      <c r="H477" s="1405"/>
      <c r="I477" s="1405"/>
      <c r="J477" s="1406"/>
      <c r="K477" s="1347" t="s">
        <v>517</v>
      </c>
      <c r="L477" s="1513"/>
      <c r="M477" s="1513"/>
      <c r="N477" s="1513"/>
      <c r="O477" s="1513"/>
      <c r="P477" s="1348"/>
      <c r="Q477" s="1347" t="s">
        <v>110</v>
      </c>
      <c r="R477" s="1513"/>
      <c r="S477" s="1513"/>
      <c r="T477" s="1348"/>
      <c r="U477" s="1347" t="s">
        <v>518</v>
      </c>
      <c r="V477" s="1513"/>
      <c r="W477" s="1513"/>
      <c r="X477" s="1513"/>
      <c r="Y477" s="1513"/>
      <c r="Z477" s="1513"/>
      <c r="AA477" s="1348"/>
      <c r="AB477" s="1641" t="s">
        <v>152</v>
      </c>
      <c r="AC477" s="1642"/>
      <c r="AD477" s="1642"/>
      <c r="AE477" s="1642"/>
      <c r="AF477" s="1277"/>
      <c r="AG477" s="1641" t="s">
        <v>153</v>
      </c>
      <c r="AH477" s="1642"/>
      <c r="AI477" s="1642"/>
      <c r="AJ477" s="1277"/>
      <c r="AK477" s="230"/>
    </row>
    <row r="478" spans="1:37" s="154" customFormat="1" ht="20.100000000000001" customHeight="1">
      <c r="A478" s="4"/>
      <c r="B478" s="1672"/>
      <c r="C478" s="1349"/>
      <c r="D478" s="1529"/>
      <c r="E478" s="1529"/>
      <c r="F478" s="1350"/>
      <c r="G478" s="1349"/>
      <c r="H478" s="1529"/>
      <c r="I478" s="1529"/>
      <c r="J478" s="1350"/>
      <c r="K478" s="1349"/>
      <c r="L478" s="1529"/>
      <c r="M478" s="1529"/>
      <c r="N478" s="1529"/>
      <c r="O478" s="1529"/>
      <c r="P478" s="1350"/>
      <c r="Q478" s="1349"/>
      <c r="R478" s="1529"/>
      <c r="S478" s="1529"/>
      <c r="T478" s="1350"/>
      <c r="U478" s="1349"/>
      <c r="V478" s="1529"/>
      <c r="W478" s="1529"/>
      <c r="X478" s="1529"/>
      <c r="Y478" s="1529"/>
      <c r="Z478" s="1529"/>
      <c r="AA478" s="1350"/>
      <c r="AB478" s="1289"/>
      <c r="AC478" s="1560"/>
      <c r="AD478" s="1560"/>
      <c r="AE478" s="1560"/>
      <c r="AF478" s="1281"/>
      <c r="AG478" s="1289"/>
      <c r="AH478" s="1560"/>
      <c r="AI478" s="1560"/>
      <c r="AJ478" s="1281"/>
      <c r="AK478" s="230"/>
    </row>
    <row r="479" spans="1:37" s="154" customFormat="1" ht="20.100000000000001" customHeight="1">
      <c r="A479" s="4"/>
      <c r="B479" s="113" t="s">
        <v>285</v>
      </c>
      <c r="C479" s="1389" t="s">
        <v>312</v>
      </c>
      <c r="D479" s="1389"/>
      <c r="E479" s="1389"/>
      <c r="F479" s="1389"/>
      <c r="G479" s="1389" t="s">
        <v>142</v>
      </c>
      <c r="H479" s="1389"/>
      <c r="I479" s="1389"/>
      <c r="J479" s="1389"/>
      <c r="K479" s="1389" t="s">
        <v>294</v>
      </c>
      <c r="L479" s="1389"/>
      <c r="M479" s="1389"/>
      <c r="N479" s="1389"/>
      <c r="O479" s="1389"/>
      <c r="P479" s="1389"/>
      <c r="Q479" s="1389" t="s">
        <v>313</v>
      </c>
      <c r="R479" s="1389"/>
      <c r="S479" s="1389"/>
      <c r="T479" s="1389"/>
      <c r="U479" s="1389" t="s">
        <v>117</v>
      </c>
      <c r="V479" s="1389"/>
      <c r="W479" s="1389"/>
      <c r="X479" s="1389"/>
      <c r="Y479" s="1389"/>
      <c r="Z479" s="1389"/>
      <c r="AA479" s="1389"/>
      <c r="AB479" s="1389" t="s">
        <v>118</v>
      </c>
      <c r="AC479" s="1389"/>
      <c r="AD479" s="1389"/>
      <c r="AE479" s="1389"/>
      <c r="AF479" s="1389"/>
      <c r="AG479" s="1389" t="s">
        <v>119</v>
      </c>
      <c r="AH479" s="1389"/>
      <c r="AI479" s="1389"/>
      <c r="AJ479" s="1389"/>
      <c r="AK479" s="31"/>
    </row>
    <row r="480" spans="1:37" s="154" customFormat="1" ht="20.100000000000001" customHeight="1">
      <c r="A480" s="4"/>
      <c r="B480" s="108"/>
      <c r="C480" s="1331"/>
      <c r="D480" s="1331"/>
      <c r="E480" s="1331"/>
      <c r="F480" s="1331"/>
      <c r="G480" s="1331"/>
      <c r="H480" s="1331"/>
      <c r="I480" s="1331"/>
      <c r="J480" s="1331"/>
      <c r="K480" s="1331"/>
      <c r="L480" s="1331"/>
      <c r="M480" s="1331"/>
      <c r="N480" s="1331"/>
      <c r="O480" s="1331"/>
      <c r="P480" s="1331"/>
      <c r="Q480" s="1331"/>
      <c r="R480" s="1331"/>
      <c r="S480" s="1331"/>
      <c r="T480" s="1331"/>
      <c r="U480" s="1331"/>
      <c r="V480" s="1331"/>
      <c r="W480" s="1331"/>
      <c r="X480" s="1331"/>
      <c r="Y480" s="1331"/>
      <c r="Z480" s="1331"/>
      <c r="AA480" s="1331"/>
      <c r="AB480" s="1331"/>
      <c r="AC480" s="1331"/>
      <c r="AD480" s="1331"/>
      <c r="AE480" s="1331"/>
      <c r="AF480" s="1331"/>
      <c r="AG480" s="1446"/>
      <c r="AH480" s="1447"/>
      <c r="AI480" s="1447"/>
      <c r="AJ480" s="178" t="s">
        <v>213</v>
      </c>
      <c r="AK480" s="134"/>
    </row>
    <row r="481" spans="1:37" s="154" customFormat="1" ht="20.100000000000001" customHeight="1">
      <c r="A481" s="4"/>
      <c r="B481" s="108"/>
      <c r="C481" s="1331"/>
      <c r="D481" s="1331"/>
      <c r="E481" s="1331"/>
      <c r="F481" s="1331"/>
      <c r="G481" s="1331"/>
      <c r="H481" s="1331"/>
      <c r="I481" s="1331"/>
      <c r="J481" s="1331"/>
      <c r="K481" s="1331"/>
      <c r="L481" s="1331"/>
      <c r="M481" s="1331"/>
      <c r="N481" s="1331"/>
      <c r="O481" s="1331"/>
      <c r="P481" s="1331"/>
      <c r="Q481" s="1331"/>
      <c r="R481" s="1331"/>
      <c r="S481" s="1331"/>
      <c r="T481" s="1331"/>
      <c r="U481" s="1331"/>
      <c r="V481" s="1331"/>
      <c r="W481" s="1331"/>
      <c r="X481" s="1331"/>
      <c r="Y481" s="1331"/>
      <c r="Z481" s="1331"/>
      <c r="AA481" s="1331"/>
      <c r="AB481" s="1331"/>
      <c r="AC481" s="1331"/>
      <c r="AD481" s="1331"/>
      <c r="AE481" s="1331"/>
      <c r="AF481" s="1331"/>
      <c r="AG481" s="1446"/>
      <c r="AH481" s="1447"/>
      <c r="AI481" s="1447"/>
      <c r="AJ481" s="178" t="s">
        <v>213</v>
      </c>
      <c r="AK481" s="134"/>
    </row>
    <row r="482" spans="1:37" s="155" customFormat="1" ht="20.100000000000001" customHeight="1">
      <c r="A482" s="4"/>
      <c r="B482" s="108"/>
      <c r="C482" s="1331"/>
      <c r="D482" s="1331"/>
      <c r="E482" s="1331"/>
      <c r="F482" s="1331"/>
      <c r="G482" s="1331"/>
      <c r="H482" s="1331"/>
      <c r="I482" s="1331"/>
      <c r="J482" s="1331"/>
      <c r="K482" s="1331"/>
      <c r="L482" s="1331"/>
      <c r="M482" s="1331"/>
      <c r="N482" s="1331"/>
      <c r="O482" s="1331"/>
      <c r="P482" s="1331"/>
      <c r="Q482" s="1331"/>
      <c r="R482" s="1331"/>
      <c r="S482" s="1331"/>
      <c r="T482" s="1331"/>
      <c r="U482" s="1331"/>
      <c r="V482" s="1331"/>
      <c r="W482" s="1331"/>
      <c r="X482" s="1331"/>
      <c r="Y482" s="1331"/>
      <c r="Z482" s="1331"/>
      <c r="AA482" s="1331"/>
      <c r="AB482" s="1331"/>
      <c r="AC482" s="1331"/>
      <c r="AD482" s="1331"/>
      <c r="AE482" s="1331"/>
      <c r="AF482" s="1331"/>
      <c r="AG482" s="1446"/>
      <c r="AH482" s="1447"/>
      <c r="AI482" s="1447"/>
      <c r="AJ482" s="178" t="s">
        <v>213</v>
      </c>
      <c r="AK482" s="134"/>
    </row>
    <row r="483" spans="1:37" s="156" customFormat="1" ht="14.1" customHeight="1">
      <c r="A483" s="35"/>
      <c r="B483" s="35" t="s">
        <v>577</v>
      </c>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row>
    <row r="484" spans="1:37" s="156" customFormat="1" ht="6.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row>
    <row r="485" spans="1:37" s="156" customFormat="1" ht="20.100000000000001" customHeight="1">
      <c r="A485" s="35"/>
      <c r="B485" s="3" t="s">
        <v>585</v>
      </c>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66"/>
      <c r="AJ485" s="3"/>
      <c r="AK485" s="3"/>
    </row>
    <row r="486" spans="1:37" s="156" customFormat="1" ht="20.100000000000001" customHeight="1">
      <c r="A486" s="35"/>
      <c r="B486" s="3" t="s">
        <v>286</v>
      </c>
      <c r="C486" s="3"/>
      <c r="D486" s="3"/>
      <c r="E486" s="3"/>
      <c r="F486" s="3"/>
      <c r="G486" s="3"/>
      <c r="H486" s="3"/>
      <c r="I486" s="3"/>
      <c r="J486" s="3"/>
      <c r="K486" s="3"/>
      <c r="L486" s="3"/>
      <c r="M486" s="3"/>
      <c r="N486" s="3"/>
      <c r="O486" s="3"/>
      <c r="P486" s="20"/>
      <c r="Q486" s="20"/>
      <c r="R486" s="20"/>
      <c r="S486" s="20"/>
      <c r="T486" s="20"/>
      <c r="U486" s="20"/>
      <c r="V486" s="20"/>
      <c r="W486" s="20"/>
      <c r="X486" s="20"/>
      <c r="Y486" s="20"/>
      <c r="Z486" s="20"/>
      <c r="AA486" s="20"/>
      <c r="AB486" s="20"/>
      <c r="AC486" s="20"/>
      <c r="AD486" s="20"/>
      <c r="AE486" s="20"/>
      <c r="AF486" s="20"/>
      <c r="AG486" s="20"/>
      <c r="AH486" s="20"/>
      <c r="AI486" s="3"/>
      <c r="AJ486" s="3"/>
      <c r="AK486" s="3"/>
    </row>
    <row r="487" spans="1:37" s="156" customFormat="1" ht="14.1" customHeight="1">
      <c r="A487" s="35"/>
      <c r="B487" s="20"/>
      <c r="C487" s="1347" t="s">
        <v>463</v>
      </c>
      <c r="D487" s="1513"/>
      <c r="E487" s="1513"/>
      <c r="F487" s="1513"/>
      <c r="G487" s="1513"/>
      <c r="H487" s="1513"/>
      <c r="I487" s="302" t="s">
        <v>238</v>
      </c>
      <c r="J487" s="303"/>
      <c r="K487" s="303"/>
      <c r="L487" s="303"/>
      <c r="M487" s="303"/>
      <c r="N487" s="303"/>
      <c r="O487" s="303"/>
      <c r="P487" s="303"/>
      <c r="Q487" s="303"/>
      <c r="R487" s="303"/>
      <c r="S487" s="303"/>
      <c r="T487" s="304"/>
      <c r="U487" s="4"/>
      <c r="V487" s="4"/>
      <c r="W487" s="4"/>
      <c r="X487" s="4"/>
      <c r="Y487" s="4"/>
      <c r="Z487" s="4"/>
      <c r="AA487" s="4"/>
      <c r="AB487" s="4"/>
      <c r="AC487" s="4"/>
      <c r="AD487" s="4"/>
      <c r="AE487" s="4"/>
      <c r="AF487" s="4"/>
      <c r="AG487" s="4"/>
      <c r="AH487" s="4"/>
      <c r="AI487" s="4"/>
      <c r="AJ487" s="4"/>
      <c r="AK487" s="4"/>
    </row>
    <row r="488" spans="1:37" s="156" customFormat="1" ht="14.1" customHeight="1">
      <c r="A488" s="35"/>
      <c r="B488" s="20"/>
      <c r="C488" s="1349"/>
      <c r="D488" s="1529"/>
      <c r="E488" s="1529"/>
      <c r="F488" s="1529"/>
      <c r="G488" s="1529"/>
      <c r="H488" s="1529"/>
      <c r="I488" s="302" t="s">
        <v>389</v>
      </c>
      <c r="J488" s="303"/>
      <c r="K488" s="303"/>
      <c r="L488" s="303"/>
      <c r="M488" s="302" t="s">
        <v>390</v>
      </c>
      <c r="N488" s="306"/>
      <c r="O488" s="306"/>
      <c r="P488" s="306"/>
      <c r="Q488" s="302" t="s">
        <v>32</v>
      </c>
      <c r="R488" s="303"/>
      <c r="S488" s="303"/>
      <c r="T488" s="304"/>
      <c r="U488" s="4"/>
      <c r="V488" s="4"/>
      <c r="W488" s="4"/>
      <c r="X488" s="4"/>
      <c r="Y488" s="4"/>
      <c r="Z488" s="4"/>
      <c r="AA488" s="4"/>
      <c r="AB488" s="4"/>
      <c r="AC488" s="4"/>
      <c r="AD488" s="4"/>
      <c r="AE488" s="4"/>
      <c r="AF488" s="4"/>
      <c r="AG488" s="4"/>
      <c r="AH488" s="4"/>
      <c r="AI488" s="4"/>
      <c r="AJ488" s="4"/>
      <c r="AK488" s="4"/>
    </row>
    <row r="489" spans="1:37" s="156" customFormat="1" ht="20.100000000000001" customHeight="1">
      <c r="A489" s="35"/>
      <c r="B489" s="4"/>
      <c r="C489" s="1659" t="s">
        <v>410</v>
      </c>
      <c r="D489" s="1660"/>
      <c r="E489" s="1660"/>
      <c r="F489" s="1660"/>
      <c r="G489" s="1660"/>
      <c r="H489" s="1661"/>
      <c r="I489" s="1609" t="s">
        <v>454</v>
      </c>
      <c r="J489" s="1609"/>
      <c r="K489" s="1609"/>
      <c r="L489" s="1609"/>
      <c r="M489" s="1609" t="s">
        <v>454</v>
      </c>
      <c r="N489" s="1609"/>
      <c r="O489" s="1609"/>
      <c r="P489" s="1609"/>
      <c r="Q489" s="1609" t="s">
        <v>454</v>
      </c>
      <c r="R489" s="1609"/>
      <c r="S489" s="1609"/>
      <c r="T489" s="1609"/>
      <c r="U489" s="4"/>
      <c r="V489" s="4"/>
      <c r="W489" s="1686" t="s">
        <v>389</v>
      </c>
      <c r="X489" s="1687"/>
      <c r="Y489" s="1687"/>
      <c r="Z489" s="1687"/>
      <c r="AA489" s="1687"/>
      <c r="AB489" s="1687"/>
      <c r="AC489" s="1626" t="s">
        <v>1990</v>
      </c>
      <c r="AD489" s="1627"/>
      <c r="AE489" s="1627"/>
      <c r="AF489" s="1627"/>
      <c r="AG489" s="1627"/>
      <c r="AH489" s="1627"/>
      <c r="AI489" s="1627"/>
      <c r="AJ489" s="1628"/>
      <c r="AK489" s="4"/>
    </row>
    <row r="490" spans="1:37" s="156" customFormat="1" ht="20.100000000000001" customHeight="1">
      <c r="A490" s="35"/>
      <c r="B490" s="4"/>
      <c r="C490" s="1659" t="s">
        <v>155</v>
      </c>
      <c r="D490" s="1660"/>
      <c r="E490" s="1660"/>
      <c r="F490" s="1660"/>
      <c r="G490" s="1660"/>
      <c r="H490" s="1661"/>
      <c r="I490" s="1609" t="s">
        <v>454</v>
      </c>
      <c r="J490" s="1609"/>
      <c r="K490" s="1609"/>
      <c r="L490" s="1609"/>
      <c r="M490" s="1609" t="s">
        <v>454</v>
      </c>
      <c r="N490" s="1609"/>
      <c r="O490" s="1609"/>
      <c r="P490" s="1609"/>
      <c r="Q490" s="1609" t="s">
        <v>454</v>
      </c>
      <c r="R490" s="1609"/>
      <c r="S490" s="1609"/>
      <c r="T490" s="1609"/>
      <c r="U490" s="4"/>
      <c r="V490" s="4"/>
      <c r="W490" s="1683" t="s">
        <v>390</v>
      </c>
      <c r="X490" s="1684"/>
      <c r="Y490" s="1684"/>
      <c r="Z490" s="1684"/>
      <c r="AA490" s="1684"/>
      <c r="AB490" s="1684"/>
      <c r="AC490" s="2007" t="s">
        <v>2004</v>
      </c>
      <c r="AD490" s="2008"/>
      <c r="AE490" s="2008"/>
      <c r="AF490" s="2008"/>
      <c r="AG490" s="2008"/>
      <c r="AH490" s="2008"/>
      <c r="AI490" s="2008"/>
      <c r="AJ490" s="2009"/>
      <c r="AK490" s="4"/>
    </row>
    <row r="491" spans="1:37" s="156" customFormat="1" ht="20.100000000000001" customHeight="1">
      <c r="A491" s="35"/>
      <c r="B491" s="4"/>
      <c r="C491" s="1657" t="s">
        <v>239</v>
      </c>
      <c r="D491" s="1662" t="s">
        <v>240</v>
      </c>
      <c r="E491" s="7" t="s">
        <v>461</v>
      </c>
      <c r="F491" s="8"/>
      <c r="G491" s="8"/>
      <c r="H491" s="9"/>
      <c r="I491" s="1609" t="s">
        <v>454</v>
      </c>
      <c r="J491" s="1609"/>
      <c r="K491" s="1609"/>
      <c r="L491" s="1609"/>
      <c r="M491" s="1609" t="s">
        <v>454</v>
      </c>
      <c r="N491" s="1609"/>
      <c r="O491" s="1609"/>
      <c r="P491" s="1609"/>
      <c r="Q491" s="1609" t="s">
        <v>454</v>
      </c>
      <c r="R491" s="1609"/>
      <c r="S491" s="1609"/>
      <c r="T491" s="1609"/>
      <c r="U491" s="4"/>
      <c r="V491" s="4"/>
      <c r="W491" s="1985" t="s">
        <v>32</v>
      </c>
      <c r="X491" s="1986"/>
      <c r="Y491" s="1986"/>
      <c r="Z491" s="1986"/>
      <c r="AA491" s="1986"/>
      <c r="AB491" s="1986"/>
      <c r="AC491" s="2010" t="s">
        <v>2005</v>
      </c>
      <c r="AD491" s="2011"/>
      <c r="AE491" s="2011"/>
      <c r="AF491" s="2011"/>
      <c r="AG491" s="2011"/>
      <c r="AH491" s="2011"/>
      <c r="AI491" s="2011"/>
      <c r="AJ491" s="2012"/>
      <c r="AK491" s="4"/>
    </row>
    <row r="492" spans="1:37" s="156" customFormat="1" ht="20.100000000000001" customHeight="1">
      <c r="A492" s="35"/>
      <c r="B492" s="4"/>
      <c r="C492" s="1658"/>
      <c r="D492" s="1663"/>
      <c r="E492" s="65" t="s">
        <v>462</v>
      </c>
      <c r="F492" s="12"/>
      <c r="G492" s="12"/>
      <c r="H492" s="105"/>
      <c r="I492" s="1609" t="s">
        <v>454</v>
      </c>
      <c r="J492" s="1609"/>
      <c r="K492" s="1609"/>
      <c r="L492" s="1609"/>
      <c r="M492" s="1609" t="s">
        <v>454</v>
      </c>
      <c r="N492" s="1609"/>
      <c r="O492" s="1609"/>
      <c r="P492" s="1609"/>
      <c r="Q492" s="1609" t="s">
        <v>454</v>
      </c>
      <c r="R492" s="1609"/>
      <c r="S492" s="1609"/>
      <c r="T492" s="1609"/>
      <c r="U492" s="20"/>
      <c r="V492" s="20"/>
      <c r="W492"/>
      <c r="X492"/>
      <c r="Y492"/>
      <c r="Z492"/>
      <c r="AA492"/>
      <c r="AB492"/>
      <c r="AC492"/>
      <c r="AD492"/>
      <c r="AE492"/>
      <c r="AF492"/>
      <c r="AG492"/>
      <c r="AH492"/>
      <c r="AI492"/>
      <c r="AJ492"/>
      <c r="AK492" s="20"/>
    </row>
    <row r="493" spans="1:37" s="156" customFormat="1" ht="18" customHeight="1">
      <c r="A493" s="35"/>
      <c r="B493" s="35"/>
      <c r="C493" s="35" t="s">
        <v>745</v>
      </c>
      <c r="D493" s="35"/>
      <c r="E493" s="35"/>
      <c r="F493" s="95"/>
      <c r="G493" s="9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row>
    <row r="494" spans="1:37" s="156" customFormat="1" ht="18" customHeight="1">
      <c r="A494" s="35"/>
      <c r="B494" s="20"/>
      <c r="C494" s="35" t="s">
        <v>579</v>
      </c>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row>
    <row r="495" spans="1:37" s="156" customFormat="1" ht="6" customHeight="1">
      <c r="A495" s="35"/>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row>
    <row r="496" spans="1:37" s="156" customFormat="1" ht="20.100000000000001" customHeight="1">
      <c r="A496" s="35"/>
      <c r="B496" s="2" t="s">
        <v>753</v>
      </c>
      <c r="C496" s="3"/>
      <c r="D496" s="3"/>
      <c r="E496" s="3"/>
      <c r="F496" s="3"/>
      <c r="G496" s="3"/>
      <c r="H496" s="3"/>
      <c r="I496" s="3"/>
      <c r="J496" s="3"/>
      <c r="K496" s="3"/>
      <c r="L496" s="3"/>
      <c r="M496" s="3"/>
      <c r="N496" s="3"/>
      <c r="O496" s="3"/>
      <c r="P496" s="3"/>
      <c r="Q496" s="3"/>
      <c r="R496" s="3"/>
      <c r="S496" s="3"/>
      <c r="T496" s="3"/>
      <c r="U496" s="20"/>
      <c r="V496" s="20"/>
      <c r="W496" s="20"/>
      <c r="X496" s="20"/>
      <c r="Y496" s="20"/>
      <c r="Z496" s="20"/>
      <c r="AA496" s="20"/>
      <c r="AB496" s="20"/>
      <c r="AC496" s="20"/>
      <c r="AD496" s="20"/>
      <c r="AE496" s="20"/>
      <c r="AF496" s="20"/>
      <c r="AG496" s="20"/>
      <c r="AH496" s="20"/>
      <c r="AI496" s="20"/>
      <c r="AJ496" s="20"/>
      <c r="AK496" s="20"/>
    </row>
    <row r="497" spans="1:37" s="156" customFormat="1" ht="20.100000000000001" customHeight="1">
      <c r="A497" s="35"/>
      <c r="B497" s="20"/>
      <c r="C497" s="302" t="s">
        <v>463</v>
      </c>
      <c r="D497" s="303"/>
      <c r="E497" s="303"/>
      <c r="F497" s="303"/>
      <c r="G497" s="303"/>
      <c r="H497" s="303"/>
      <c r="I497" s="303"/>
      <c r="J497" s="303"/>
      <c r="K497" s="303"/>
      <c r="L497" s="303"/>
      <c r="M497" s="303"/>
      <c r="N497" s="304"/>
      <c r="O497" s="302" t="s">
        <v>238</v>
      </c>
      <c r="P497" s="303"/>
      <c r="Q497" s="303"/>
      <c r="R497" s="304"/>
      <c r="S497" s="20"/>
      <c r="T497" s="20"/>
      <c r="U497" s="20"/>
      <c r="V497" s="20"/>
      <c r="W497" s="20"/>
      <c r="X497" s="20"/>
      <c r="Y497" s="20"/>
      <c r="Z497" s="20"/>
      <c r="AA497" s="20"/>
      <c r="AB497" s="20"/>
      <c r="AC497" s="20"/>
      <c r="AD497" s="20"/>
      <c r="AE497" s="20"/>
      <c r="AF497" s="20"/>
      <c r="AG497" s="20"/>
      <c r="AH497" s="20"/>
      <c r="AI497" s="3"/>
      <c r="AJ497" s="3"/>
      <c r="AK497" s="3"/>
    </row>
    <row r="498" spans="1:37" s="156" customFormat="1" ht="20.100000000000001" customHeight="1">
      <c r="A498" s="35"/>
      <c r="B498" s="4"/>
      <c r="C498" s="65" t="s">
        <v>156</v>
      </c>
      <c r="D498" s="12"/>
      <c r="E498" s="12"/>
      <c r="F498" s="12"/>
      <c r="G498" s="12"/>
      <c r="H498" s="12"/>
      <c r="I498" s="12"/>
      <c r="J498" s="12"/>
      <c r="K498" s="12"/>
      <c r="L498" s="12"/>
      <c r="M498" s="12"/>
      <c r="N498" s="105"/>
      <c r="O498" s="1464" t="s">
        <v>454</v>
      </c>
      <c r="P498" s="1365"/>
      <c r="Q498" s="1365"/>
      <c r="R498" s="1366"/>
      <c r="S498" s="20"/>
      <c r="T498" s="20"/>
      <c r="U498" s="20"/>
      <c r="V498" s="20"/>
      <c r="W498" s="20"/>
      <c r="X498" s="20"/>
      <c r="Y498" s="20"/>
      <c r="Z498" s="20"/>
      <c r="AA498" s="20"/>
      <c r="AB498" s="20"/>
      <c r="AC498" s="20"/>
      <c r="AD498" s="20"/>
      <c r="AE498" s="20"/>
      <c r="AF498" s="20"/>
      <c r="AG498" s="20"/>
      <c r="AH498" s="20"/>
      <c r="AI498" s="3"/>
      <c r="AJ498" s="3"/>
      <c r="AK498" s="3"/>
    </row>
    <row r="499" spans="1:37" s="156" customFormat="1" ht="20.100000000000001" customHeight="1">
      <c r="A499" s="35"/>
      <c r="B499" s="4"/>
      <c r="C499" s="46" t="s">
        <v>426</v>
      </c>
      <c r="D499" s="13"/>
      <c r="E499" s="5" t="s">
        <v>150</v>
      </c>
      <c r="F499" s="1660"/>
      <c r="G499" s="1660"/>
      <c r="H499" s="1660"/>
      <c r="I499" s="1660"/>
      <c r="J499" s="1660"/>
      <c r="K499" s="1660"/>
      <c r="L499" s="1660"/>
      <c r="M499" s="1660"/>
      <c r="N499" s="6" t="s">
        <v>151</v>
      </c>
      <c r="O499" s="164"/>
      <c r="P499" s="165"/>
      <c r="Q499" s="165"/>
      <c r="R499" s="166"/>
      <c r="S499" s="20"/>
      <c r="T499" s="20"/>
      <c r="U499" s="20"/>
      <c r="V499" s="20"/>
      <c r="W499" s="20"/>
      <c r="X499" s="20"/>
      <c r="Y499" s="20"/>
      <c r="Z499" s="20"/>
      <c r="AA499" s="20"/>
      <c r="AB499" s="20"/>
      <c r="AC499" s="20"/>
      <c r="AD499" s="20"/>
      <c r="AE499" s="20"/>
      <c r="AF499" s="20"/>
      <c r="AG499" s="20"/>
      <c r="AH499" s="20"/>
      <c r="AI499" s="3"/>
      <c r="AJ499" s="3"/>
      <c r="AK499" s="3"/>
    </row>
    <row r="500" spans="1:37" s="156" customFormat="1" ht="10.5" customHeight="1">
      <c r="A500" s="35"/>
      <c r="B500" s="4"/>
      <c r="C500" s="14"/>
      <c r="D500" s="14"/>
      <c r="E500" s="31"/>
      <c r="F500" s="10"/>
      <c r="G500" s="10"/>
      <c r="H500" s="10"/>
      <c r="I500" s="10"/>
      <c r="J500" s="10"/>
      <c r="K500" s="10"/>
      <c r="L500" s="10"/>
      <c r="M500" s="10"/>
      <c r="N500" s="31"/>
      <c r="O500" s="31"/>
      <c r="P500" s="31"/>
      <c r="Q500" s="31"/>
      <c r="R500" s="31"/>
      <c r="S500" s="20"/>
      <c r="T500" s="20"/>
      <c r="U500" s="20"/>
      <c r="V500" s="20"/>
      <c r="W500" s="20"/>
      <c r="X500" s="20"/>
      <c r="Y500" s="20"/>
      <c r="Z500" s="20"/>
      <c r="AA500" s="20"/>
      <c r="AB500" s="20"/>
      <c r="AC500" s="20"/>
      <c r="AD500" s="20"/>
      <c r="AE500" s="20"/>
      <c r="AF500" s="20"/>
      <c r="AG500" s="20"/>
      <c r="AH500" s="20"/>
      <c r="AI500" s="3"/>
      <c r="AJ500" s="3"/>
      <c r="AK500" s="3"/>
    </row>
    <row r="501" spans="1:37" s="156" customFormat="1" ht="20.100000000000001" customHeight="1">
      <c r="A501" s="35"/>
      <c r="B501" s="3" t="s">
        <v>754</v>
      </c>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20"/>
      <c r="AJ501" s="20"/>
      <c r="AK501" s="20"/>
    </row>
    <row r="502" spans="1:37" s="156" customFormat="1" ht="20.100000000000001" customHeight="1">
      <c r="A502" s="35"/>
      <c r="B502" s="20"/>
      <c r="C502" s="302" t="s">
        <v>463</v>
      </c>
      <c r="D502" s="303"/>
      <c r="E502" s="303"/>
      <c r="F502" s="303"/>
      <c r="G502" s="303"/>
      <c r="H502" s="303"/>
      <c r="I502" s="303"/>
      <c r="J502" s="303"/>
      <c r="K502" s="303"/>
      <c r="L502" s="303"/>
      <c r="M502" s="303"/>
      <c r="N502" s="304"/>
      <c r="O502" s="302" t="s">
        <v>238</v>
      </c>
      <c r="P502" s="303"/>
      <c r="Q502" s="303"/>
      <c r="R502" s="304"/>
      <c r="S502" s="20"/>
      <c r="T502" s="20"/>
      <c r="U502" s="20"/>
      <c r="V502" s="20"/>
      <c r="W502" s="20"/>
      <c r="X502" s="20"/>
      <c r="Y502" s="20"/>
      <c r="Z502" s="20"/>
      <c r="AA502" s="20"/>
      <c r="AB502" s="20"/>
      <c r="AC502" s="20"/>
      <c r="AD502" s="20"/>
      <c r="AE502" s="20"/>
      <c r="AF502" s="20"/>
      <c r="AG502" s="20"/>
      <c r="AH502" s="20"/>
      <c r="AI502" s="3"/>
      <c r="AJ502" s="3"/>
      <c r="AK502" s="3"/>
    </row>
    <row r="503" spans="1:37" s="156" customFormat="1" ht="20.100000000000001" customHeight="1">
      <c r="A503" s="35"/>
      <c r="B503" s="20"/>
      <c r="C503" s="65" t="s">
        <v>157</v>
      </c>
      <c r="D503" s="12"/>
      <c r="E503" s="12"/>
      <c r="F503" s="12"/>
      <c r="G503" s="12"/>
      <c r="H503" s="12"/>
      <c r="I503" s="12"/>
      <c r="J503" s="12"/>
      <c r="K503" s="12"/>
      <c r="L503" s="12"/>
      <c r="M503" s="12"/>
      <c r="N503" s="105"/>
      <c r="O503" s="1464" t="s">
        <v>454</v>
      </c>
      <c r="P503" s="1365"/>
      <c r="Q503" s="1365"/>
      <c r="R503" s="1366"/>
      <c r="S503" s="20"/>
      <c r="T503" s="20"/>
      <c r="U503" s="20"/>
      <c r="V503" s="20"/>
      <c r="W503" s="20"/>
      <c r="X503" s="20"/>
      <c r="Y503" s="20"/>
      <c r="Z503" s="20"/>
      <c r="AA503" s="20"/>
      <c r="AB503" s="20"/>
      <c r="AC503" s="20"/>
      <c r="AD503" s="20"/>
      <c r="AE503" s="20"/>
      <c r="AF503" s="20"/>
      <c r="AG503" s="20"/>
      <c r="AH503" s="20"/>
      <c r="AI503" s="20"/>
      <c r="AJ503" s="20"/>
      <c r="AK503" s="20"/>
    </row>
    <row r="504" spans="1:37" s="156" customFormat="1" ht="20.100000000000001" customHeight="1">
      <c r="A504" s="35"/>
      <c r="B504" s="20"/>
      <c r="C504" s="46" t="s">
        <v>426</v>
      </c>
      <c r="D504" s="13"/>
      <c r="E504" s="5" t="s">
        <v>120</v>
      </c>
      <c r="F504" s="1660"/>
      <c r="G504" s="1660"/>
      <c r="H504" s="1660"/>
      <c r="I504" s="1660"/>
      <c r="J504" s="1660"/>
      <c r="K504" s="1660"/>
      <c r="L504" s="1660"/>
      <c r="M504" s="1660"/>
      <c r="N504" s="6" t="s">
        <v>23</v>
      </c>
      <c r="O504" s="164"/>
      <c r="P504" s="165"/>
      <c r="Q504" s="165"/>
      <c r="R504" s="166"/>
      <c r="S504" s="20"/>
      <c r="T504" s="20"/>
      <c r="U504" s="20"/>
      <c r="V504" s="20"/>
      <c r="W504" s="20"/>
      <c r="X504" s="20"/>
      <c r="Y504" s="20"/>
      <c r="Z504" s="20"/>
      <c r="AA504" s="20"/>
      <c r="AB504" s="20"/>
      <c r="AC504" s="20"/>
      <c r="AD504" s="20"/>
      <c r="AE504" s="20"/>
      <c r="AF504" s="20"/>
      <c r="AG504" s="20"/>
      <c r="AH504" s="20"/>
      <c r="AI504" s="20"/>
      <c r="AJ504" s="20"/>
      <c r="AK504" s="20"/>
    </row>
    <row r="505" spans="1:37" s="156" customFormat="1" ht="13.8" customHeight="1">
      <c r="A505" s="35"/>
      <c r="B505" s="36"/>
      <c r="C505" s="18"/>
      <c r="D505" s="18"/>
      <c r="E505" s="15"/>
      <c r="F505" s="1685"/>
      <c r="G505" s="1685"/>
      <c r="H505" s="1685"/>
      <c r="I505" s="1685"/>
      <c r="J505" s="1685"/>
      <c r="K505" s="1685"/>
      <c r="L505" s="1685"/>
      <c r="M505" s="1685"/>
      <c r="N505" s="15"/>
      <c r="O505" s="70"/>
      <c r="P505" s="70"/>
      <c r="Q505" s="70"/>
      <c r="R505" s="70"/>
      <c r="S505" s="36"/>
      <c r="T505" s="36"/>
      <c r="U505" s="36"/>
      <c r="V505" s="20"/>
      <c r="W505" s="20"/>
      <c r="X505" s="20"/>
      <c r="Y505" s="20"/>
      <c r="Z505" s="20"/>
      <c r="AA505" s="20"/>
      <c r="AB505" s="20"/>
      <c r="AC505" s="20"/>
      <c r="AD505" s="20"/>
      <c r="AE505" s="20"/>
      <c r="AF505" s="20"/>
      <c r="AG505" s="20"/>
      <c r="AH505" s="20"/>
      <c r="AI505" s="20"/>
      <c r="AJ505" s="20"/>
      <c r="AK505" s="20"/>
    </row>
    <row r="506" spans="1:37" s="154" customFormat="1" ht="20.100000000000001" customHeight="1">
      <c r="A506" s="20"/>
      <c r="B506" s="3" t="s">
        <v>755</v>
      </c>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4"/>
      <c r="AJ506" s="21"/>
      <c r="AK506" s="21"/>
    </row>
    <row r="507" spans="1:37" s="154" customFormat="1" ht="20.100000000000001" customHeight="1">
      <c r="A507" s="4"/>
      <c r="B507" s="1650" t="s">
        <v>325</v>
      </c>
      <c r="C507" s="1641" t="s">
        <v>110</v>
      </c>
      <c r="D507" s="1642"/>
      <c r="E507" s="1642"/>
      <c r="F507" s="1277"/>
      <c r="G507" s="1641" t="s">
        <v>460</v>
      </c>
      <c r="H507" s="1642"/>
      <c r="I507" s="1642"/>
      <c r="J507" s="1277"/>
      <c r="K507" s="1645" t="s">
        <v>282</v>
      </c>
      <c r="L507" s="1646"/>
      <c r="M507" s="1381" t="s">
        <v>459</v>
      </c>
      <c r="N507" s="1382"/>
      <c r="O507" s="1382"/>
      <c r="P507" s="1382"/>
      <c r="Q507" s="1382"/>
      <c r="R507" s="1382"/>
      <c r="S507" s="1382"/>
      <c r="T507" s="1382"/>
      <c r="U507" s="1382"/>
      <c r="V507" s="1382"/>
      <c r="W507" s="1382"/>
      <c r="X507" s="1383"/>
      <c r="Y507" s="1381" t="s">
        <v>792</v>
      </c>
      <c r="Z507" s="1382"/>
      <c r="AA507" s="1382"/>
      <c r="AB507" s="1382"/>
      <c r="AC507" s="1382"/>
      <c r="AD507" s="1382"/>
      <c r="AE507" s="1382"/>
      <c r="AF507" s="1382"/>
      <c r="AG507" s="1382"/>
      <c r="AH507" s="1382"/>
      <c r="AI507" s="1382"/>
      <c r="AJ507" s="1383"/>
      <c r="AK507" s="233"/>
    </row>
    <row r="508" spans="1:37" s="154" customFormat="1" ht="24" customHeight="1">
      <c r="A508" s="4"/>
      <c r="B508" s="1651"/>
      <c r="C508" s="1643"/>
      <c r="D508" s="1644"/>
      <c r="E508" s="1644"/>
      <c r="F508" s="1279"/>
      <c r="G508" s="1643"/>
      <c r="H508" s="1644"/>
      <c r="I508" s="1644"/>
      <c r="J508" s="1279"/>
      <c r="K508" s="1645"/>
      <c r="L508" s="1646"/>
      <c r="M508" s="1641" t="s">
        <v>210</v>
      </c>
      <c r="N508" s="1642"/>
      <c r="O508" s="1642"/>
      <c r="P508" s="1277"/>
      <c r="Q508" s="1623" t="s">
        <v>211</v>
      </c>
      <c r="R508" s="1624"/>
      <c r="S508" s="1624"/>
      <c r="T508" s="1625"/>
      <c r="U508" s="1623" t="s">
        <v>427</v>
      </c>
      <c r="V508" s="1624"/>
      <c r="W508" s="1624"/>
      <c r="X508" s="1625"/>
      <c r="Y508" s="307" t="s">
        <v>455</v>
      </c>
      <c r="Z508" s="308"/>
      <c r="AA508" s="308"/>
      <c r="AB508" s="309"/>
      <c r="AC508" s="307" t="s">
        <v>456</v>
      </c>
      <c r="AD508" s="308"/>
      <c r="AE508" s="308"/>
      <c r="AF508" s="309"/>
      <c r="AG508" s="1381" t="s">
        <v>458</v>
      </c>
      <c r="AH508" s="1621"/>
      <c r="AI508" s="1621"/>
      <c r="AJ508" s="1622"/>
      <c r="AK508" s="233"/>
    </row>
    <row r="509" spans="1:37" s="154" customFormat="1" ht="20.100000000000001" customHeight="1">
      <c r="A509" s="4"/>
      <c r="B509" s="1651"/>
      <c r="C509" s="1289"/>
      <c r="D509" s="1560"/>
      <c r="E509" s="1560"/>
      <c r="F509" s="1281"/>
      <c r="G509" s="1289"/>
      <c r="H509" s="1560"/>
      <c r="I509" s="1560"/>
      <c r="J509" s="1281"/>
      <c r="K509" s="1645"/>
      <c r="L509" s="1646"/>
      <c r="M509" s="1289"/>
      <c r="N509" s="1560"/>
      <c r="O509" s="1560"/>
      <c r="P509" s="1281"/>
      <c r="Q509" s="310" t="s">
        <v>428</v>
      </c>
      <c r="R509" s="310"/>
      <c r="S509" s="310"/>
      <c r="T509" s="310"/>
      <c r="U509" s="310" t="s">
        <v>428</v>
      </c>
      <c r="V509" s="310"/>
      <c r="W509" s="310"/>
      <c r="X509" s="310"/>
      <c r="Y509" s="310" t="s">
        <v>308</v>
      </c>
      <c r="Z509" s="310"/>
      <c r="AA509" s="310"/>
      <c r="AB509" s="310"/>
      <c r="AC509" s="311" t="s">
        <v>309</v>
      </c>
      <c r="AD509" s="311"/>
      <c r="AE509" s="311"/>
      <c r="AF509" s="311"/>
      <c r="AG509" s="1381" t="s">
        <v>457</v>
      </c>
      <c r="AH509" s="1382"/>
      <c r="AI509" s="1382"/>
      <c r="AJ509" s="1383"/>
      <c r="AK509" s="235"/>
    </row>
    <row r="510" spans="1:37" s="154" customFormat="1" ht="15.9" customHeight="1">
      <c r="A510" s="4"/>
      <c r="B510" s="1524" t="s">
        <v>391</v>
      </c>
      <c r="C510" s="1391" t="s">
        <v>721</v>
      </c>
      <c r="D510" s="1526"/>
      <c r="E510" s="1526"/>
      <c r="F510" s="1392"/>
      <c r="G510" s="1391" t="s">
        <v>269</v>
      </c>
      <c r="H510" s="1526"/>
      <c r="I510" s="1526"/>
      <c r="J510" s="1392"/>
      <c r="K510" s="1666" t="s">
        <v>223</v>
      </c>
      <c r="L510" s="1667"/>
      <c r="M510" s="1679" t="s">
        <v>222</v>
      </c>
      <c r="N510" s="1680"/>
      <c r="O510" s="1680"/>
      <c r="P510" s="1664" t="s">
        <v>213</v>
      </c>
      <c r="Q510" s="1655" t="s">
        <v>154</v>
      </c>
      <c r="R510" s="1656"/>
      <c r="S510" s="1656"/>
      <c r="T510" s="1656"/>
      <c r="U510" s="1655" t="s">
        <v>154</v>
      </c>
      <c r="V510" s="1656"/>
      <c r="W510" s="1656"/>
      <c r="X510" s="1656"/>
      <c r="Y510" s="1620" t="s">
        <v>221</v>
      </c>
      <c r="Z510" s="1619"/>
      <c r="AA510" s="1619"/>
      <c r="AB510" s="177" t="s">
        <v>213</v>
      </c>
      <c r="AC510" s="1620" t="s">
        <v>221</v>
      </c>
      <c r="AD510" s="1619"/>
      <c r="AE510" s="1619"/>
      <c r="AF510" s="177" t="s">
        <v>213</v>
      </c>
      <c r="AG510" s="1620" t="s">
        <v>221</v>
      </c>
      <c r="AH510" s="1619"/>
      <c r="AI510" s="1619"/>
      <c r="AJ510" s="177" t="s">
        <v>213</v>
      </c>
      <c r="AK510" s="226"/>
    </row>
    <row r="511" spans="1:37" s="154" customFormat="1" ht="15.9" customHeight="1">
      <c r="A511" s="4"/>
      <c r="B511" s="1525"/>
      <c r="C511" s="1395"/>
      <c r="D511" s="1652"/>
      <c r="E511" s="1652"/>
      <c r="F511" s="1396"/>
      <c r="G511" s="1395"/>
      <c r="H511" s="1652"/>
      <c r="I511" s="1652"/>
      <c r="J511" s="1396"/>
      <c r="K511" s="1668"/>
      <c r="L511" s="1669"/>
      <c r="M511" s="1681"/>
      <c r="N511" s="1682"/>
      <c r="O511" s="1682"/>
      <c r="P511" s="1665"/>
      <c r="Q511" s="1620" t="s">
        <v>220</v>
      </c>
      <c r="R511" s="1619"/>
      <c r="S511" s="1619"/>
      <c r="T511" s="177" t="s">
        <v>213</v>
      </c>
      <c r="U511" s="1620" t="s">
        <v>220</v>
      </c>
      <c r="V511" s="1619"/>
      <c r="W511" s="1619"/>
      <c r="X511" s="177" t="s">
        <v>213</v>
      </c>
      <c r="Y511" s="1620" t="s">
        <v>221</v>
      </c>
      <c r="Z511" s="1619"/>
      <c r="AA511" s="1619"/>
      <c r="AB511" s="177" t="s">
        <v>213</v>
      </c>
      <c r="AC511" s="1620" t="s">
        <v>221</v>
      </c>
      <c r="AD511" s="1619"/>
      <c r="AE511" s="1619"/>
      <c r="AF511" s="177" t="s">
        <v>213</v>
      </c>
      <c r="AG511" s="1618"/>
      <c r="AH511" s="1619"/>
      <c r="AI511" s="1619"/>
      <c r="AJ511" s="177" t="s">
        <v>213</v>
      </c>
      <c r="AK511" s="226"/>
    </row>
    <row r="512" spans="1:37" s="154" customFormat="1" ht="17.100000000000001" customHeight="1">
      <c r="A512" s="4"/>
      <c r="B512" s="1639">
        <f>+B508+1</f>
        <v>1</v>
      </c>
      <c r="C512" s="1158"/>
      <c r="D512" s="1159"/>
      <c r="E512" s="1159"/>
      <c r="F512" s="1160"/>
      <c r="G512" s="1158"/>
      <c r="H512" s="1159"/>
      <c r="I512" s="1159"/>
      <c r="J512" s="1160"/>
      <c r="K512" s="1635" t="s">
        <v>407</v>
      </c>
      <c r="L512" s="1636"/>
      <c r="M512" s="1629"/>
      <c r="N512" s="1630"/>
      <c r="O512" s="1630"/>
      <c r="P512" s="1633" t="s">
        <v>213</v>
      </c>
      <c r="Q512" s="1158" t="s">
        <v>219</v>
      </c>
      <c r="R512" s="1159"/>
      <c r="S512" s="1159"/>
      <c r="T512" s="1160"/>
      <c r="U512" s="1158" t="s">
        <v>219</v>
      </c>
      <c r="V512" s="1159"/>
      <c r="W512" s="1159"/>
      <c r="X512" s="1160"/>
      <c r="Y512" s="1446"/>
      <c r="Z512" s="1447"/>
      <c r="AA512" s="1447"/>
      <c r="AB512" s="176" t="s">
        <v>213</v>
      </c>
      <c r="AC512" s="1446"/>
      <c r="AD512" s="1447"/>
      <c r="AE512" s="1447"/>
      <c r="AF512" s="176" t="s">
        <v>213</v>
      </c>
      <c r="AG512" s="1446"/>
      <c r="AH512" s="1447"/>
      <c r="AI512" s="1447"/>
      <c r="AJ512" s="176" t="s">
        <v>213</v>
      </c>
      <c r="AK512" s="226"/>
    </row>
    <row r="513" spans="1:37" s="154" customFormat="1" ht="17.100000000000001" customHeight="1">
      <c r="A513" s="4"/>
      <c r="B513" s="1380"/>
      <c r="C513" s="1328"/>
      <c r="D513" s="1332"/>
      <c r="E513" s="1332"/>
      <c r="F513" s="1653"/>
      <c r="G513" s="1328"/>
      <c r="H513" s="1332"/>
      <c r="I513" s="1332"/>
      <c r="J513" s="1653"/>
      <c r="K513" s="1637"/>
      <c r="L513" s="1638"/>
      <c r="M513" s="1631"/>
      <c r="N513" s="1632"/>
      <c r="O513" s="1632"/>
      <c r="P513" s="1634"/>
      <c r="Q513" s="1446"/>
      <c r="R513" s="1447"/>
      <c r="S513" s="1447"/>
      <c r="T513" s="176" t="s">
        <v>213</v>
      </c>
      <c r="U513" s="1446"/>
      <c r="V513" s="1447"/>
      <c r="W513" s="1447"/>
      <c r="X513" s="176" t="s">
        <v>213</v>
      </c>
      <c r="Y513" s="1446"/>
      <c r="Z513" s="1447"/>
      <c r="AA513" s="1447"/>
      <c r="AB513" s="176" t="s">
        <v>213</v>
      </c>
      <c r="AC513" s="1446"/>
      <c r="AD513" s="1447"/>
      <c r="AE513" s="1447"/>
      <c r="AF513" s="176" t="s">
        <v>213</v>
      </c>
      <c r="AG513" s="1446"/>
      <c r="AH513" s="1447"/>
      <c r="AI513" s="1447"/>
      <c r="AJ513" s="176" t="s">
        <v>213</v>
      </c>
      <c r="AK513" s="226"/>
    </row>
    <row r="514" spans="1:37" s="154" customFormat="1" ht="17.100000000000001" customHeight="1">
      <c r="A514" s="4"/>
      <c r="B514" s="1639">
        <f>+B512+1</f>
        <v>2</v>
      </c>
      <c r="C514" s="1158"/>
      <c r="D514" s="1159"/>
      <c r="E514" s="1159"/>
      <c r="F514" s="1160"/>
      <c r="G514" s="1158"/>
      <c r="H514" s="1159"/>
      <c r="I514" s="1159"/>
      <c r="J514" s="1160"/>
      <c r="K514" s="1635" t="s">
        <v>407</v>
      </c>
      <c r="L514" s="1636"/>
      <c r="M514" s="1629"/>
      <c r="N514" s="1630"/>
      <c r="O514" s="1630"/>
      <c r="P514" s="1633" t="s">
        <v>213</v>
      </c>
      <c r="Q514" s="1158" t="s">
        <v>219</v>
      </c>
      <c r="R514" s="1159"/>
      <c r="S514" s="1159"/>
      <c r="T514" s="1160"/>
      <c r="U514" s="1158" t="s">
        <v>219</v>
      </c>
      <c r="V514" s="1159"/>
      <c r="W514" s="1159"/>
      <c r="X514" s="1160"/>
      <c r="Y514" s="1446"/>
      <c r="Z514" s="1447"/>
      <c r="AA514" s="1447"/>
      <c r="AB514" s="176" t="s">
        <v>213</v>
      </c>
      <c r="AC514" s="1446"/>
      <c r="AD514" s="1447"/>
      <c r="AE514" s="1447"/>
      <c r="AF514" s="176" t="s">
        <v>213</v>
      </c>
      <c r="AG514" s="1446"/>
      <c r="AH514" s="1447"/>
      <c r="AI514" s="1447"/>
      <c r="AJ514" s="176" t="s">
        <v>213</v>
      </c>
      <c r="AK514" s="226"/>
    </row>
    <row r="515" spans="1:37" s="154" customFormat="1" ht="17.100000000000001" customHeight="1">
      <c r="A515" s="4"/>
      <c r="B515" s="1640"/>
      <c r="C515" s="1326"/>
      <c r="D515" s="1327"/>
      <c r="E515" s="1327"/>
      <c r="F515" s="1355"/>
      <c r="G515" s="1326"/>
      <c r="H515" s="1327"/>
      <c r="I515" s="1327"/>
      <c r="J515" s="1355"/>
      <c r="K515" s="1637"/>
      <c r="L515" s="1638"/>
      <c r="M515" s="1631"/>
      <c r="N515" s="1632"/>
      <c r="O515" s="1632"/>
      <c r="P515" s="1634"/>
      <c r="Q515" s="1446"/>
      <c r="R515" s="1447"/>
      <c r="S515" s="1447"/>
      <c r="T515" s="176" t="s">
        <v>213</v>
      </c>
      <c r="U515" s="1446"/>
      <c r="V515" s="1447"/>
      <c r="W515" s="1447"/>
      <c r="X515" s="176" t="s">
        <v>213</v>
      </c>
      <c r="Y515" s="1446"/>
      <c r="Z515" s="1447"/>
      <c r="AA515" s="1447"/>
      <c r="AB515" s="176" t="s">
        <v>213</v>
      </c>
      <c r="AC515" s="1446"/>
      <c r="AD515" s="1447"/>
      <c r="AE515" s="1447"/>
      <c r="AF515" s="176" t="s">
        <v>213</v>
      </c>
      <c r="AG515" s="1446"/>
      <c r="AH515" s="1447"/>
      <c r="AI515" s="1447"/>
      <c r="AJ515" s="176" t="s">
        <v>213</v>
      </c>
      <c r="AK515" s="226"/>
    </row>
    <row r="516" spans="1:37" s="154" customFormat="1" ht="17.100000000000001" customHeight="1">
      <c r="A516" s="4"/>
      <c r="B516" s="1639">
        <f>+B514+1</f>
        <v>3</v>
      </c>
      <c r="C516" s="1158"/>
      <c r="D516" s="1159"/>
      <c r="E516" s="1159"/>
      <c r="F516" s="1160"/>
      <c r="G516" s="1158"/>
      <c r="H516" s="1159"/>
      <c r="I516" s="1159"/>
      <c r="J516" s="1160"/>
      <c r="K516" s="1635" t="s">
        <v>407</v>
      </c>
      <c r="L516" s="1636"/>
      <c r="M516" s="1629"/>
      <c r="N516" s="1630"/>
      <c r="O516" s="1630"/>
      <c r="P516" s="1633" t="s">
        <v>213</v>
      </c>
      <c r="Q516" s="1158" t="s">
        <v>219</v>
      </c>
      <c r="R516" s="1159"/>
      <c r="S516" s="1159"/>
      <c r="T516" s="1160"/>
      <c r="U516" s="1158" t="s">
        <v>219</v>
      </c>
      <c r="V516" s="1159"/>
      <c r="W516" s="1159"/>
      <c r="X516" s="1160"/>
      <c r="Y516" s="1446"/>
      <c r="Z516" s="1447"/>
      <c r="AA516" s="1447"/>
      <c r="AB516" s="176" t="s">
        <v>213</v>
      </c>
      <c r="AC516" s="1446"/>
      <c r="AD516" s="1447"/>
      <c r="AE516" s="1447"/>
      <c r="AF516" s="176" t="s">
        <v>213</v>
      </c>
      <c r="AG516" s="1446"/>
      <c r="AH516" s="1447"/>
      <c r="AI516" s="1447"/>
      <c r="AJ516" s="176" t="s">
        <v>213</v>
      </c>
      <c r="AK516" s="226"/>
    </row>
    <row r="517" spans="1:37" s="154" customFormat="1" ht="17.100000000000001" customHeight="1">
      <c r="A517" s="4"/>
      <c r="B517" s="1640"/>
      <c r="C517" s="1326"/>
      <c r="D517" s="1327"/>
      <c r="E517" s="1327"/>
      <c r="F517" s="1355"/>
      <c r="G517" s="1326"/>
      <c r="H517" s="1327"/>
      <c r="I517" s="1327"/>
      <c r="J517" s="1355"/>
      <c r="K517" s="1637"/>
      <c r="L517" s="1638"/>
      <c r="M517" s="1631"/>
      <c r="N517" s="1632"/>
      <c r="O517" s="1632"/>
      <c r="P517" s="1634"/>
      <c r="Q517" s="1446"/>
      <c r="R517" s="1447"/>
      <c r="S517" s="1447"/>
      <c r="T517" s="176" t="s">
        <v>213</v>
      </c>
      <c r="U517" s="1446"/>
      <c r="V517" s="1447"/>
      <c r="W517" s="1447"/>
      <c r="X517" s="176" t="s">
        <v>213</v>
      </c>
      <c r="Y517" s="1446"/>
      <c r="Z517" s="1447"/>
      <c r="AA517" s="1447"/>
      <c r="AB517" s="176" t="s">
        <v>213</v>
      </c>
      <c r="AC517" s="1446"/>
      <c r="AD517" s="1447"/>
      <c r="AE517" s="1447"/>
      <c r="AF517" s="176" t="s">
        <v>213</v>
      </c>
      <c r="AG517" s="1446"/>
      <c r="AH517" s="1447"/>
      <c r="AI517" s="1447"/>
      <c r="AJ517" s="176" t="s">
        <v>213</v>
      </c>
      <c r="AK517" s="226"/>
    </row>
    <row r="518" spans="1:37" s="154" customFormat="1" ht="17.100000000000001" customHeight="1">
      <c r="A518" s="4"/>
      <c r="B518" s="1639">
        <f>+B516+1</f>
        <v>4</v>
      </c>
      <c r="C518" s="1158"/>
      <c r="D518" s="1159"/>
      <c r="E518" s="1159"/>
      <c r="F518" s="1160"/>
      <c r="G518" s="1158"/>
      <c r="H518" s="1159"/>
      <c r="I518" s="1159"/>
      <c r="J518" s="1160"/>
      <c r="K518" s="1635" t="s">
        <v>407</v>
      </c>
      <c r="L518" s="1636"/>
      <c r="M518" s="1629"/>
      <c r="N518" s="1630"/>
      <c r="O518" s="1630"/>
      <c r="P518" s="1633" t="s">
        <v>213</v>
      </c>
      <c r="Q518" s="1158" t="s">
        <v>219</v>
      </c>
      <c r="R518" s="1159"/>
      <c r="S518" s="1159"/>
      <c r="T518" s="1160"/>
      <c r="U518" s="1158" t="s">
        <v>219</v>
      </c>
      <c r="V518" s="1159"/>
      <c r="W518" s="1159"/>
      <c r="X518" s="1160"/>
      <c r="Y518" s="1446"/>
      <c r="Z518" s="1447"/>
      <c r="AA518" s="1447"/>
      <c r="AB518" s="176" t="s">
        <v>213</v>
      </c>
      <c r="AC518" s="1446"/>
      <c r="AD518" s="1447"/>
      <c r="AE518" s="1447"/>
      <c r="AF518" s="176" t="s">
        <v>213</v>
      </c>
      <c r="AG518" s="1446"/>
      <c r="AH518" s="1447"/>
      <c r="AI518" s="1447"/>
      <c r="AJ518" s="176" t="s">
        <v>213</v>
      </c>
      <c r="AK518" s="226"/>
    </row>
    <row r="519" spans="1:37" s="154" customFormat="1" ht="17.100000000000001" customHeight="1">
      <c r="A519" s="4"/>
      <c r="B519" s="1640"/>
      <c r="C519" s="1326"/>
      <c r="D519" s="1327"/>
      <c r="E519" s="1327"/>
      <c r="F519" s="1355"/>
      <c r="G519" s="1326"/>
      <c r="H519" s="1327"/>
      <c r="I519" s="1327"/>
      <c r="J519" s="1355"/>
      <c r="K519" s="1637"/>
      <c r="L519" s="1638"/>
      <c r="M519" s="1631"/>
      <c r="N519" s="1632"/>
      <c r="O519" s="1632"/>
      <c r="P519" s="1634"/>
      <c r="Q519" s="1446"/>
      <c r="R519" s="1447"/>
      <c r="S519" s="1447"/>
      <c r="T519" s="176" t="s">
        <v>213</v>
      </c>
      <c r="U519" s="1446"/>
      <c r="V519" s="1447"/>
      <c r="W519" s="1447"/>
      <c r="X519" s="176" t="s">
        <v>213</v>
      </c>
      <c r="Y519" s="1446"/>
      <c r="Z519" s="1447"/>
      <c r="AA519" s="1447"/>
      <c r="AB519" s="176" t="s">
        <v>213</v>
      </c>
      <c r="AC519" s="1446"/>
      <c r="AD519" s="1447"/>
      <c r="AE519" s="1447"/>
      <c r="AF519" s="176" t="s">
        <v>213</v>
      </c>
      <c r="AG519" s="1446"/>
      <c r="AH519" s="1447"/>
      <c r="AI519" s="1447"/>
      <c r="AJ519" s="176" t="s">
        <v>213</v>
      </c>
      <c r="AK519" s="226"/>
    </row>
    <row r="520" spans="1:37" s="154" customFormat="1" ht="17.100000000000001" customHeight="1">
      <c r="A520" s="4"/>
      <c r="B520" s="1639">
        <f>+B518+1</f>
        <v>5</v>
      </c>
      <c r="C520" s="1158"/>
      <c r="D520" s="1159"/>
      <c r="E520" s="1159"/>
      <c r="F520" s="1160"/>
      <c r="G520" s="1158"/>
      <c r="H520" s="1159"/>
      <c r="I520" s="1159"/>
      <c r="J520" s="1160"/>
      <c r="K520" s="1635" t="s">
        <v>407</v>
      </c>
      <c r="L520" s="1636"/>
      <c r="M520" s="1629"/>
      <c r="N520" s="1630"/>
      <c r="O520" s="1630"/>
      <c r="P520" s="1633" t="s">
        <v>213</v>
      </c>
      <c r="Q520" s="1158" t="s">
        <v>219</v>
      </c>
      <c r="R520" s="1159"/>
      <c r="S520" s="1159"/>
      <c r="T520" s="1160"/>
      <c r="U520" s="1158" t="s">
        <v>219</v>
      </c>
      <c r="V520" s="1159"/>
      <c r="W520" s="1159"/>
      <c r="X520" s="1160"/>
      <c r="Y520" s="1446"/>
      <c r="Z520" s="1447"/>
      <c r="AA520" s="1447"/>
      <c r="AB520" s="176" t="s">
        <v>213</v>
      </c>
      <c r="AC520" s="1446"/>
      <c r="AD520" s="1447"/>
      <c r="AE520" s="1447"/>
      <c r="AF520" s="176" t="s">
        <v>213</v>
      </c>
      <c r="AG520" s="1446"/>
      <c r="AH520" s="1447"/>
      <c r="AI520" s="1447"/>
      <c r="AJ520" s="176" t="s">
        <v>213</v>
      </c>
      <c r="AK520" s="226"/>
    </row>
    <row r="521" spans="1:37" s="154" customFormat="1" ht="17.100000000000001" customHeight="1">
      <c r="A521" s="4"/>
      <c r="B521" s="1640"/>
      <c r="C521" s="1326"/>
      <c r="D521" s="1327"/>
      <c r="E521" s="1327"/>
      <c r="F521" s="1355"/>
      <c r="G521" s="1326"/>
      <c r="H521" s="1327"/>
      <c r="I521" s="1327"/>
      <c r="J521" s="1355"/>
      <c r="K521" s="1637"/>
      <c r="L521" s="1638"/>
      <c r="M521" s="1631"/>
      <c r="N521" s="1632"/>
      <c r="O521" s="1632"/>
      <c r="P521" s="1634"/>
      <c r="Q521" s="1446"/>
      <c r="R521" s="1447"/>
      <c r="S521" s="1447"/>
      <c r="T521" s="176" t="s">
        <v>213</v>
      </c>
      <c r="U521" s="1446"/>
      <c r="V521" s="1447"/>
      <c r="W521" s="1447"/>
      <c r="X521" s="176" t="s">
        <v>213</v>
      </c>
      <c r="Y521" s="1446"/>
      <c r="Z521" s="1447"/>
      <c r="AA521" s="1447"/>
      <c r="AB521" s="176" t="s">
        <v>213</v>
      </c>
      <c r="AC521" s="1446"/>
      <c r="AD521" s="1447"/>
      <c r="AE521" s="1447"/>
      <c r="AF521" s="176" t="s">
        <v>213</v>
      </c>
      <c r="AG521" s="1446"/>
      <c r="AH521" s="1447"/>
      <c r="AI521" s="1447"/>
      <c r="AJ521" s="176" t="s">
        <v>213</v>
      </c>
      <c r="AK521" s="226"/>
    </row>
    <row r="522" spans="1:37" s="154" customFormat="1" ht="17.100000000000001" customHeight="1">
      <c r="A522" s="4"/>
      <c r="B522" s="1639">
        <f>+B520+1</f>
        <v>6</v>
      </c>
      <c r="C522" s="1158"/>
      <c r="D522" s="1159"/>
      <c r="E522" s="1159"/>
      <c r="F522" s="1160"/>
      <c r="G522" s="1158"/>
      <c r="H522" s="1159"/>
      <c r="I522" s="1159"/>
      <c r="J522" s="1160"/>
      <c r="K522" s="1635" t="s">
        <v>407</v>
      </c>
      <c r="L522" s="1636"/>
      <c r="M522" s="1629"/>
      <c r="N522" s="1630"/>
      <c r="O522" s="1630"/>
      <c r="P522" s="1633" t="s">
        <v>213</v>
      </c>
      <c r="Q522" s="1158" t="s">
        <v>219</v>
      </c>
      <c r="R522" s="1159"/>
      <c r="S522" s="1159"/>
      <c r="T522" s="1160"/>
      <c r="U522" s="1158" t="s">
        <v>219</v>
      </c>
      <c r="V522" s="1159"/>
      <c r="W522" s="1159"/>
      <c r="X522" s="1160"/>
      <c r="Y522" s="1446"/>
      <c r="Z522" s="1447"/>
      <c r="AA522" s="1447"/>
      <c r="AB522" s="176" t="s">
        <v>213</v>
      </c>
      <c r="AC522" s="1446"/>
      <c r="AD522" s="1447"/>
      <c r="AE522" s="1447"/>
      <c r="AF522" s="176" t="s">
        <v>213</v>
      </c>
      <c r="AG522" s="1446"/>
      <c r="AH522" s="1447"/>
      <c r="AI522" s="1447"/>
      <c r="AJ522" s="176" t="s">
        <v>213</v>
      </c>
      <c r="AK522" s="226"/>
    </row>
    <row r="523" spans="1:37" s="154" customFormat="1" ht="17.100000000000001" customHeight="1">
      <c r="A523" s="4"/>
      <c r="B523" s="1640"/>
      <c r="C523" s="1326"/>
      <c r="D523" s="1327"/>
      <c r="E523" s="1327"/>
      <c r="F523" s="1355"/>
      <c r="G523" s="1326"/>
      <c r="H523" s="1327"/>
      <c r="I523" s="1327"/>
      <c r="J523" s="1355"/>
      <c r="K523" s="1637"/>
      <c r="L523" s="1638"/>
      <c r="M523" s="1631"/>
      <c r="N523" s="1632"/>
      <c r="O523" s="1632"/>
      <c r="P523" s="1634"/>
      <c r="Q523" s="1446"/>
      <c r="R523" s="1447"/>
      <c r="S523" s="1447"/>
      <c r="T523" s="176" t="s">
        <v>213</v>
      </c>
      <c r="U523" s="1446"/>
      <c r="V523" s="1447"/>
      <c r="W523" s="1447"/>
      <c r="X523" s="176" t="s">
        <v>213</v>
      </c>
      <c r="Y523" s="1446"/>
      <c r="Z523" s="1447"/>
      <c r="AA523" s="1447"/>
      <c r="AB523" s="176" t="s">
        <v>213</v>
      </c>
      <c r="AC523" s="1446"/>
      <c r="AD523" s="1447"/>
      <c r="AE523" s="1447"/>
      <c r="AF523" s="176" t="s">
        <v>213</v>
      </c>
      <c r="AG523" s="1446"/>
      <c r="AH523" s="1447"/>
      <c r="AI523" s="1447"/>
      <c r="AJ523" s="176" t="s">
        <v>213</v>
      </c>
      <c r="AK523" s="226"/>
    </row>
    <row r="524" spans="1:37" s="154" customFormat="1" ht="17.100000000000001" customHeight="1">
      <c r="A524" s="4"/>
      <c r="B524" s="1639">
        <f>+B522+1</f>
        <v>7</v>
      </c>
      <c r="C524" s="1158"/>
      <c r="D524" s="1159"/>
      <c r="E524" s="1159"/>
      <c r="F524" s="1160"/>
      <c r="G524" s="1158"/>
      <c r="H524" s="1159"/>
      <c r="I524" s="1159"/>
      <c r="J524" s="1160"/>
      <c r="K524" s="1635" t="s">
        <v>407</v>
      </c>
      <c r="L524" s="1636"/>
      <c r="M524" s="1629"/>
      <c r="N524" s="1630"/>
      <c r="O524" s="1630"/>
      <c r="P524" s="1633" t="s">
        <v>213</v>
      </c>
      <c r="Q524" s="1158" t="s">
        <v>219</v>
      </c>
      <c r="R524" s="1159"/>
      <c r="S524" s="1159"/>
      <c r="T524" s="1160"/>
      <c r="U524" s="1158" t="s">
        <v>219</v>
      </c>
      <c r="V524" s="1159"/>
      <c r="W524" s="1159"/>
      <c r="X524" s="1160"/>
      <c r="Y524" s="1446"/>
      <c r="Z524" s="1447"/>
      <c r="AA524" s="1447"/>
      <c r="AB524" s="176" t="s">
        <v>213</v>
      </c>
      <c r="AC524" s="1446"/>
      <c r="AD524" s="1447"/>
      <c r="AE524" s="1447"/>
      <c r="AF524" s="176" t="s">
        <v>213</v>
      </c>
      <c r="AG524" s="1446"/>
      <c r="AH524" s="1447"/>
      <c r="AI524" s="1447"/>
      <c r="AJ524" s="176" t="s">
        <v>213</v>
      </c>
      <c r="AK524" s="226"/>
    </row>
    <row r="525" spans="1:37" s="154" customFormat="1" ht="17.100000000000001" customHeight="1">
      <c r="A525" s="4"/>
      <c r="B525" s="1640"/>
      <c r="C525" s="1326"/>
      <c r="D525" s="1327"/>
      <c r="E525" s="1327"/>
      <c r="F525" s="1355"/>
      <c r="G525" s="1326"/>
      <c r="H525" s="1327"/>
      <c r="I525" s="1327"/>
      <c r="J525" s="1355"/>
      <c r="K525" s="1637"/>
      <c r="L525" s="1638"/>
      <c r="M525" s="1631"/>
      <c r="N525" s="1632"/>
      <c r="O525" s="1632"/>
      <c r="P525" s="1634"/>
      <c r="Q525" s="1446"/>
      <c r="R525" s="1447"/>
      <c r="S525" s="1447"/>
      <c r="T525" s="176" t="s">
        <v>213</v>
      </c>
      <c r="U525" s="1446"/>
      <c r="V525" s="1447"/>
      <c r="W525" s="1447"/>
      <c r="X525" s="176" t="s">
        <v>213</v>
      </c>
      <c r="Y525" s="1446"/>
      <c r="Z525" s="1447"/>
      <c r="AA525" s="1447"/>
      <c r="AB525" s="176" t="s">
        <v>213</v>
      </c>
      <c r="AC525" s="1446"/>
      <c r="AD525" s="1447"/>
      <c r="AE525" s="1447"/>
      <c r="AF525" s="176" t="s">
        <v>213</v>
      </c>
      <c r="AG525" s="1446"/>
      <c r="AH525" s="1447"/>
      <c r="AI525" s="1447"/>
      <c r="AJ525" s="176" t="s">
        <v>213</v>
      </c>
      <c r="AK525" s="226"/>
    </row>
    <row r="526" spans="1:37" s="154" customFormat="1" ht="17.100000000000001" customHeight="1">
      <c r="A526" s="4"/>
      <c r="B526" s="1639">
        <f>+B524+1</f>
        <v>8</v>
      </c>
      <c r="C526" s="1158"/>
      <c r="D526" s="1159"/>
      <c r="E526" s="1159"/>
      <c r="F526" s="1160"/>
      <c r="G526" s="1158"/>
      <c r="H526" s="1159"/>
      <c r="I526" s="1159"/>
      <c r="J526" s="1160"/>
      <c r="K526" s="1635" t="s">
        <v>407</v>
      </c>
      <c r="L526" s="1636"/>
      <c r="M526" s="1629"/>
      <c r="N526" s="1630"/>
      <c r="O526" s="1630"/>
      <c r="P526" s="1633" t="s">
        <v>213</v>
      </c>
      <c r="Q526" s="1158" t="s">
        <v>219</v>
      </c>
      <c r="R526" s="1159"/>
      <c r="S526" s="1159"/>
      <c r="T526" s="1160"/>
      <c r="U526" s="1158" t="s">
        <v>219</v>
      </c>
      <c r="V526" s="1159"/>
      <c r="W526" s="1159"/>
      <c r="X526" s="1160"/>
      <c r="Y526" s="1446"/>
      <c r="Z526" s="1447"/>
      <c r="AA526" s="1447"/>
      <c r="AB526" s="176" t="s">
        <v>213</v>
      </c>
      <c r="AC526" s="1446"/>
      <c r="AD526" s="1447"/>
      <c r="AE526" s="1447"/>
      <c r="AF526" s="176" t="s">
        <v>213</v>
      </c>
      <c r="AG526" s="1446"/>
      <c r="AH526" s="1447"/>
      <c r="AI526" s="1447"/>
      <c r="AJ526" s="176" t="s">
        <v>213</v>
      </c>
      <c r="AK526" s="226"/>
    </row>
    <row r="527" spans="1:37" s="154" customFormat="1" ht="17.100000000000001" customHeight="1">
      <c r="A527" s="4"/>
      <c r="B527" s="1640"/>
      <c r="C527" s="1326"/>
      <c r="D527" s="1327"/>
      <c r="E527" s="1327"/>
      <c r="F527" s="1355"/>
      <c r="G527" s="1326"/>
      <c r="H527" s="1327"/>
      <c r="I527" s="1327"/>
      <c r="J527" s="1355"/>
      <c r="K527" s="1637"/>
      <c r="L527" s="1638"/>
      <c r="M527" s="1631"/>
      <c r="N527" s="1632"/>
      <c r="O527" s="1632"/>
      <c r="P527" s="1634"/>
      <c r="Q527" s="1446"/>
      <c r="R527" s="1447"/>
      <c r="S527" s="1447"/>
      <c r="T527" s="176" t="s">
        <v>213</v>
      </c>
      <c r="U527" s="1446"/>
      <c r="V527" s="1447"/>
      <c r="W527" s="1447"/>
      <c r="X527" s="176" t="s">
        <v>213</v>
      </c>
      <c r="Y527" s="1446"/>
      <c r="Z527" s="1447"/>
      <c r="AA527" s="1447"/>
      <c r="AB527" s="176" t="s">
        <v>213</v>
      </c>
      <c r="AC527" s="1446"/>
      <c r="AD527" s="1447"/>
      <c r="AE527" s="1447"/>
      <c r="AF527" s="176" t="s">
        <v>213</v>
      </c>
      <c r="AG527" s="1446"/>
      <c r="AH527" s="1447"/>
      <c r="AI527" s="1447"/>
      <c r="AJ527" s="176" t="s">
        <v>213</v>
      </c>
      <c r="AK527" s="226"/>
    </row>
    <row r="528" spans="1:37" s="154" customFormat="1" ht="17.100000000000001" customHeight="1">
      <c r="A528" s="4"/>
      <c r="B528" s="1639">
        <f>+B526+1</f>
        <v>9</v>
      </c>
      <c r="C528" s="1158"/>
      <c r="D528" s="1159"/>
      <c r="E528" s="1159"/>
      <c r="F528" s="1160"/>
      <c r="G528" s="1158"/>
      <c r="H528" s="1159"/>
      <c r="I528" s="1159"/>
      <c r="J528" s="1160"/>
      <c r="K528" s="1635" t="s">
        <v>407</v>
      </c>
      <c r="L528" s="1636"/>
      <c r="M528" s="1629"/>
      <c r="N528" s="1630"/>
      <c r="O528" s="1630"/>
      <c r="P528" s="1633" t="s">
        <v>213</v>
      </c>
      <c r="Q528" s="1158" t="s">
        <v>219</v>
      </c>
      <c r="R528" s="1159"/>
      <c r="S528" s="1159"/>
      <c r="T528" s="1160"/>
      <c r="U528" s="1158" t="s">
        <v>219</v>
      </c>
      <c r="V528" s="1159"/>
      <c r="W528" s="1159"/>
      <c r="X528" s="1160"/>
      <c r="Y528" s="1446"/>
      <c r="Z528" s="1447"/>
      <c r="AA528" s="1447"/>
      <c r="AB528" s="176" t="s">
        <v>213</v>
      </c>
      <c r="AC528" s="1446"/>
      <c r="AD528" s="1447"/>
      <c r="AE528" s="1447"/>
      <c r="AF528" s="176" t="s">
        <v>213</v>
      </c>
      <c r="AG528" s="1446"/>
      <c r="AH528" s="1447"/>
      <c r="AI528" s="1447"/>
      <c r="AJ528" s="176" t="s">
        <v>213</v>
      </c>
      <c r="AK528" s="226"/>
    </row>
    <row r="529" spans="1:37" s="154" customFormat="1" ht="17.100000000000001" customHeight="1">
      <c r="A529" s="4"/>
      <c r="B529" s="1640"/>
      <c r="C529" s="1326"/>
      <c r="D529" s="1327"/>
      <c r="E529" s="1327"/>
      <c r="F529" s="1355"/>
      <c r="G529" s="1326"/>
      <c r="H529" s="1327"/>
      <c r="I529" s="1327"/>
      <c r="J529" s="1355"/>
      <c r="K529" s="1637"/>
      <c r="L529" s="1638"/>
      <c r="M529" s="1631"/>
      <c r="N529" s="1632"/>
      <c r="O529" s="1632"/>
      <c r="P529" s="1634"/>
      <c r="Q529" s="1446"/>
      <c r="R529" s="1447"/>
      <c r="S529" s="1447"/>
      <c r="T529" s="176" t="s">
        <v>213</v>
      </c>
      <c r="U529" s="1446"/>
      <c r="V529" s="1447"/>
      <c r="W529" s="1447"/>
      <c r="X529" s="176" t="s">
        <v>213</v>
      </c>
      <c r="Y529" s="1446"/>
      <c r="Z529" s="1447"/>
      <c r="AA529" s="1447"/>
      <c r="AB529" s="176" t="s">
        <v>213</v>
      </c>
      <c r="AC529" s="1446"/>
      <c r="AD529" s="1447"/>
      <c r="AE529" s="1447"/>
      <c r="AF529" s="176" t="s">
        <v>213</v>
      </c>
      <c r="AG529" s="1446"/>
      <c r="AH529" s="1447"/>
      <c r="AI529" s="1447"/>
      <c r="AJ529" s="176" t="s">
        <v>213</v>
      </c>
      <c r="AK529" s="226"/>
    </row>
    <row r="530" spans="1:37" s="154" customFormat="1" ht="17.100000000000001" customHeight="1">
      <c r="A530" s="4"/>
      <c r="B530" s="1639">
        <f>+B528+1</f>
        <v>10</v>
      </c>
      <c r="C530" s="1158"/>
      <c r="D530" s="1159"/>
      <c r="E530" s="1159"/>
      <c r="F530" s="1160"/>
      <c r="G530" s="1158"/>
      <c r="H530" s="1159"/>
      <c r="I530" s="1159"/>
      <c r="J530" s="1160"/>
      <c r="K530" s="1635" t="s">
        <v>407</v>
      </c>
      <c r="L530" s="1636"/>
      <c r="M530" s="1629"/>
      <c r="N530" s="1630"/>
      <c r="O530" s="1630"/>
      <c r="P530" s="1633" t="s">
        <v>213</v>
      </c>
      <c r="Q530" s="1158" t="s">
        <v>219</v>
      </c>
      <c r="R530" s="1159"/>
      <c r="S530" s="1159"/>
      <c r="T530" s="1160"/>
      <c r="U530" s="1158" t="s">
        <v>219</v>
      </c>
      <c r="V530" s="1159"/>
      <c r="W530" s="1159"/>
      <c r="X530" s="1160"/>
      <c r="Y530" s="1446"/>
      <c r="Z530" s="1447"/>
      <c r="AA530" s="1447"/>
      <c r="AB530" s="176" t="s">
        <v>213</v>
      </c>
      <c r="AC530" s="1446"/>
      <c r="AD530" s="1447"/>
      <c r="AE530" s="1447"/>
      <c r="AF530" s="176" t="s">
        <v>213</v>
      </c>
      <c r="AG530" s="1446"/>
      <c r="AH530" s="1447"/>
      <c r="AI530" s="1447"/>
      <c r="AJ530" s="176" t="s">
        <v>213</v>
      </c>
      <c r="AK530" s="226"/>
    </row>
    <row r="531" spans="1:37" s="154" customFormat="1" ht="17.100000000000001" customHeight="1">
      <c r="A531" s="4"/>
      <c r="B531" s="1640"/>
      <c r="C531" s="1326"/>
      <c r="D531" s="1327"/>
      <c r="E531" s="1327"/>
      <c r="F531" s="1355"/>
      <c r="G531" s="1326"/>
      <c r="H531" s="1327"/>
      <c r="I531" s="1327"/>
      <c r="J531" s="1355"/>
      <c r="K531" s="1637"/>
      <c r="L531" s="1638"/>
      <c r="M531" s="1631"/>
      <c r="N531" s="1632"/>
      <c r="O531" s="1632"/>
      <c r="P531" s="1634"/>
      <c r="Q531" s="1446"/>
      <c r="R531" s="1447"/>
      <c r="S531" s="1447"/>
      <c r="T531" s="176" t="s">
        <v>213</v>
      </c>
      <c r="U531" s="1446"/>
      <c r="V531" s="1447"/>
      <c r="W531" s="1447"/>
      <c r="X531" s="176" t="s">
        <v>213</v>
      </c>
      <c r="Y531" s="1446"/>
      <c r="Z531" s="1447"/>
      <c r="AA531" s="1447"/>
      <c r="AB531" s="176" t="s">
        <v>213</v>
      </c>
      <c r="AC531" s="1446"/>
      <c r="AD531" s="1447"/>
      <c r="AE531" s="1447"/>
      <c r="AF531" s="176" t="s">
        <v>213</v>
      </c>
      <c r="AG531" s="1446"/>
      <c r="AH531" s="1447"/>
      <c r="AI531" s="1447"/>
      <c r="AJ531" s="176" t="s">
        <v>213</v>
      </c>
      <c r="AK531" s="226"/>
    </row>
    <row r="532" spans="1:37" s="154" customFormat="1" ht="17.100000000000001" customHeight="1">
      <c r="A532" s="4"/>
      <c r="B532" s="1639">
        <f>+B530+1</f>
        <v>11</v>
      </c>
      <c r="C532" s="1158"/>
      <c r="D532" s="1159"/>
      <c r="E532" s="1159"/>
      <c r="F532" s="1160"/>
      <c r="G532" s="1158"/>
      <c r="H532" s="1159"/>
      <c r="I532" s="1159"/>
      <c r="J532" s="1160"/>
      <c r="K532" s="1635" t="s">
        <v>407</v>
      </c>
      <c r="L532" s="1636"/>
      <c r="M532" s="1629"/>
      <c r="N532" s="1630"/>
      <c r="O532" s="1630"/>
      <c r="P532" s="1633" t="s">
        <v>213</v>
      </c>
      <c r="Q532" s="1158" t="s">
        <v>219</v>
      </c>
      <c r="R532" s="1159"/>
      <c r="S532" s="1159"/>
      <c r="T532" s="1160"/>
      <c r="U532" s="1158" t="s">
        <v>219</v>
      </c>
      <c r="V532" s="1159"/>
      <c r="W532" s="1159"/>
      <c r="X532" s="1160"/>
      <c r="Y532" s="1446"/>
      <c r="Z532" s="1447"/>
      <c r="AA532" s="1447"/>
      <c r="AB532" s="176" t="s">
        <v>213</v>
      </c>
      <c r="AC532" s="1446"/>
      <c r="AD532" s="1447"/>
      <c r="AE532" s="1447"/>
      <c r="AF532" s="176" t="s">
        <v>213</v>
      </c>
      <c r="AG532" s="1446"/>
      <c r="AH532" s="1447"/>
      <c r="AI532" s="1447"/>
      <c r="AJ532" s="176" t="s">
        <v>213</v>
      </c>
      <c r="AK532" s="226"/>
    </row>
    <row r="533" spans="1:37" s="154" customFormat="1" ht="17.100000000000001" customHeight="1">
      <c r="A533" s="4"/>
      <c r="B533" s="1640"/>
      <c r="C533" s="1326"/>
      <c r="D533" s="1327"/>
      <c r="E533" s="1327"/>
      <c r="F533" s="1355"/>
      <c r="G533" s="1326"/>
      <c r="H533" s="1327"/>
      <c r="I533" s="1327"/>
      <c r="J533" s="1355"/>
      <c r="K533" s="1637"/>
      <c r="L533" s="1638"/>
      <c r="M533" s="1631"/>
      <c r="N533" s="1632"/>
      <c r="O533" s="1632"/>
      <c r="P533" s="1634"/>
      <c r="Q533" s="1446"/>
      <c r="R533" s="1447"/>
      <c r="S533" s="1447"/>
      <c r="T533" s="176" t="s">
        <v>213</v>
      </c>
      <c r="U533" s="1446"/>
      <c r="V533" s="1447"/>
      <c r="W533" s="1447"/>
      <c r="X533" s="176" t="s">
        <v>213</v>
      </c>
      <c r="Y533" s="1446"/>
      <c r="Z533" s="1447"/>
      <c r="AA533" s="1447"/>
      <c r="AB533" s="176" t="s">
        <v>213</v>
      </c>
      <c r="AC533" s="1446"/>
      <c r="AD533" s="1447"/>
      <c r="AE533" s="1447"/>
      <c r="AF533" s="176" t="s">
        <v>213</v>
      </c>
      <c r="AG533" s="1446"/>
      <c r="AH533" s="1447"/>
      <c r="AI533" s="1447"/>
      <c r="AJ533" s="176" t="s">
        <v>213</v>
      </c>
      <c r="AK533" s="226"/>
    </row>
    <row r="534" spans="1:37" s="154" customFormat="1" ht="17.100000000000001" customHeight="1">
      <c r="A534" s="4"/>
      <c r="B534" s="1639">
        <f>+B532+1</f>
        <v>12</v>
      </c>
      <c r="C534" s="1158"/>
      <c r="D534" s="1159"/>
      <c r="E534" s="1159"/>
      <c r="F534" s="1160"/>
      <c r="G534" s="1158"/>
      <c r="H534" s="1159"/>
      <c r="I534" s="1159"/>
      <c r="J534" s="1160"/>
      <c r="K534" s="1635" t="s">
        <v>407</v>
      </c>
      <c r="L534" s="1636"/>
      <c r="M534" s="1629"/>
      <c r="N534" s="1630"/>
      <c r="O534" s="1630"/>
      <c r="P534" s="1633" t="s">
        <v>213</v>
      </c>
      <c r="Q534" s="1158" t="s">
        <v>219</v>
      </c>
      <c r="R534" s="1159"/>
      <c r="S534" s="1159"/>
      <c r="T534" s="1160"/>
      <c r="U534" s="1158" t="s">
        <v>219</v>
      </c>
      <c r="V534" s="1159"/>
      <c r="W534" s="1159"/>
      <c r="X534" s="1160"/>
      <c r="Y534" s="1446"/>
      <c r="Z534" s="1447"/>
      <c r="AA534" s="1447"/>
      <c r="AB534" s="176" t="s">
        <v>213</v>
      </c>
      <c r="AC534" s="1446"/>
      <c r="AD534" s="1447"/>
      <c r="AE534" s="1447"/>
      <c r="AF534" s="176" t="s">
        <v>213</v>
      </c>
      <c r="AG534" s="1446"/>
      <c r="AH534" s="1447"/>
      <c r="AI534" s="1447"/>
      <c r="AJ534" s="176" t="s">
        <v>213</v>
      </c>
      <c r="AK534" s="226"/>
    </row>
    <row r="535" spans="1:37" s="154" customFormat="1" ht="17.100000000000001" customHeight="1">
      <c r="A535" s="4"/>
      <c r="B535" s="1640"/>
      <c r="C535" s="1326"/>
      <c r="D535" s="1327"/>
      <c r="E535" s="1327"/>
      <c r="F535" s="1355"/>
      <c r="G535" s="1326"/>
      <c r="H535" s="1327"/>
      <c r="I535" s="1327"/>
      <c r="J535" s="1355"/>
      <c r="K535" s="1637"/>
      <c r="L535" s="1638"/>
      <c r="M535" s="1631"/>
      <c r="N535" s="1632"/>
      <c r="O535" s="1632"/>
      <c r="P535" s="1634"/>
      <c r="Q535" s="1446"/>
      <c r="R535" s="1447"/>
      <c r="S535" s="1447"/>
      <c r="T535" s="176" t="s">
        <v>213</v>
      </c>
      <c r="U535" s="1446"/>
      <c r="V535" s="1447"/>
      <c r="W535" s="1447"/>
      <c r="X535" s="176" t="s">
        <v>213</v>
      </c>
      <c r="Y535" s="1446"/>
      <c r="Z535" s="1447"/>
      <c r="AA535" s="1447"/>
      <c r="AB535" s="176" t="s">
        <v>213</v>
      </c>
      <c r="AC535" s="1446"/>
      <c r="AD535" s="1447"/>
      <c r="AE535" s="1447"/>
      <c r="AF535" s="176" t="s">
        <v>213</v>
      </c>
      <c r="AG535" s="1446"/>
      <c r="AH535" s="1447"/>
      <c r="AI535" s="1447"/>
      <c r="AJ535" s="176" t="s">
        <v>213</v>
      </c>
      <c r="AK535" s="226"/>
    </row>
    <row r="536" spans="1:37" s="154" customFormat="1" ht="17.100000000000001" customHeight="1">
      <c r="A536" s="4"/>
      <c r="B536" s="1639">
        <f>+B534+1</f>
        <v>13</v>
      </c>
      <c r="C536" s="1158"/>
      <c r="D536" s="1159"/>
      <c r="E536" s="1159"/>
      <c r="F536" s="1160"/>
      <c r="G536" s="1158"/>
      <c r="H536" s="1159"/>
      <c r="I536" s="1159"/>
      <c r="J536" s="1160"/>
      <c r="K536" s="1635" t="s">
        <v>407</v>
      </c>
      <c r="L536" s="1636"/>
      <c r="M536" s="1629"/>
      <c r="N536" s="1630"/>
      <c r="O536" s="1630"/>
      <c r="P536" s="1633" t="s">
        <v>213</v>
      </c>
      <c r="Q536" s="1158" t="s">
        <v>219</v>
      </c>
      <c r="R536" s="1159"/>
      <c r="S536" s="1159"/>
      <c r="T536" s="1160"/>
      <c r="U536" s="1158" t="s">
        <v>219</v>
      </c>
      <c r="V536" s="1159"/>
      <c r="W536" s="1159"/>
      <c r="X536" s="1160"/>
      <c r="Y536" s="1446"/>
      <c r="Z536" s="1447"/>
      <c r="AA536" s="1447"/>
      <c r="AB536" s="176" t="s">
        <v>213</v>
      </c>
      <c r="AC536" s="1446"/>
      <c r="AD536" s="1447"/>
      <c r="AE536" s="1447"/>
      <c r="AF536" s="176" t="s">
        <v>213</v>
      </c>
      <c r="AG536" s="1446"/>
      <c r="AH536" s="1447"/>
      <c r="AI536" s="1447"/>
      <c r="AJ536" s="176" t="s">
        <v>213</v>
      </c>
      <c r="AK536" s="226"/>
    </row>
    <row r="537" spans="1:37" s="154" customFormat="1" ht="17.100000000000001" customHeight="1">
      <c r="A537" s="4"/>
      <c r="B537" s="1640"/>
      <c r="C537" s="1326"/>
      <c r="D537" s="1327"/>
      <c r="E537" s="1327"/>
      <c r="F537" s="1355"/>
      <c r="G537" s="1326"/>
      <c r="H537" s="1327"/>
      <c r="I537" s="1327"/>
      <c r="J537" s="1355"/>
      <c r="K537" s="1637"/>
      <c r="L537" s="1638"/>
      <c r="M537" s="1631"/>
      <c r="N537" s="1632"/>
      <c r="O537" s="1632"/>
      <c r="P537" s="1634"/>
      <c r="Q537" s="1446"/>
      <c r="R537" s="1447"/>
      <c r="S537" s="1447"/>
      <c r="T537" s="176" t="s">
        <v>213</v>
      </c>
      <c r="U537" s="1446"/>
      <c r="V537" s="1447"/>
      <c r="W537" s="1447"/>
      <c r="X537" s="176" t="s">
        <v>213</v>
      </c>
      <c r="Y537" s="1446"/>
      <c r="Z537" s="1447"/>
      <c r="AA537" s="1447"/>
      <c r="AB537" s="176" t="s">
        <v>213</v>
      </c>
      <c r="AC537" s="1446"/>
      <c r="AD537" s="1447"/>
      <c r="AE537" s="1447"/>
      <c r="AF537" s="176" t="s">
        <v>213</v>
      </c>
      <c r="AG537" s="1446"/>
      <c r="AH537" s="1447"/>
      <c r="AI537" s="1447"/>
      <c r="AJ537" s="176" t="s">
        <v>213</v>
      </c>
      <c r="AK537" s="226"/>
    </row>
    <row r="538" spans="1:37" s="154" customFormat="1" ht="17.100000000000001" customHeight="1">
      <c r="A538" s="4"/>
      <c r="B538" s="1639">
        <f>+B536+1</f>
        <v>14</v>
      </c>
      <c r="C538" s="1158"/>
      <c r="D538" s="1159"/>
      <c r="E538" s="1159"/>
      <c r="F538" s="1160"/>
      <c r="G538" s="1158"/>
      <c r="H538" s="1159"/>
      <c r="I538" s="1159"/>
      <c r="J538" s="1160"/>
      <c r="K538" s="1635" t="s">
        <v>407</v>
      </c>
      <c r="L538" s="1636"/>
      <c r="M538" s="1629"/>
      <c r="N538" s="1630"/>
      <c r="O538" s="1630"/>
      <c r="P538" s="1633" t="s">
        <v>213</v>
      </c>
      <c r="Q538" s="1158" t="s">
        <v>219</v>
      </c>
      <c r="R538" s="1159"/>
      <c r="S538" s="1159"/>
      <c r="T538" s="1160"/>
      <c r="U538" s="1158" t="s">
        <v>219</v>
      </c>
      <c r="V538" s="1159"/>
      <c r="W538" s="1159"/>
      <c r="X538" s="1160"/>
      <c r="Y538" s="1446"/>
      <c r="Z538" s="1447"/>
      <c r="AA538" s="1447"/>
      <c r="AB538" s="176" t="s">
        <v>213</v>
      </c>
      <c r="AC538" s="1446"/>
      <c r="AD538" s="1447"/>
      <c r="AE538" s="1447"/>
      <c r="AF538" s="176" t="s">
        <v>213</v>
      </c>
      <c r="AG538" s="1446"/>
      <c r="AH538" s="1447"/>
      <c r="AI538" s="1447"/>
      <c r="AJ538" s="176" t="s">
        <v>213</v>
      </c>
      <c r="AK538" s="226"/>
    </row>
    <row r="539" spans="1:37" s="154" customFormat="1" ht="17.100000000000001" customHeight="1">
      <c r="A539" s="4"/>
      <c r="B539" s="1640"/>
      <c r="C539" s="1326"/>
      <c r="D539" s="1327"/>
      <c r="E539" s="1327"/>
      <c r="F539" s="1355"/>
      <c r="G539" s="1326"/>
      <c r="H539" s="1327"/>
      <c r="I539" s="1327"/>
      <c r="J539" s="1355"/>
      <c r="K539" s="1637"/>
      <c r="L539" s="1638"/>
      <c r="M539" s="1631"/>
      <c r="N539" s="1632"/>
      <c r="O539" s="1632"/>
      <c r="P539" s="1634"/>
      <c r="Q539" s="1446"/>
      <c r="R539" s="1447"/>
      <c r="S539" s="1447"/>
      <c r="T539" s="176" t="s">
        <v>213</v>
      </c>
      <c r="U539" s="1446"/>
      <c r="V539" s="1447"/>
      <c r="W539" s="1447"/>
      <c r="X539" s="176" t="s">
        <v>213</v>
      </c>
      <c r="Y539" s="1446"/>
      <c r="Z539" s="1447"/>
      <c r="AA539" s="1447"/>
      <c r="AB539" s="176" t="s">
        <v>213</v>
      </c>
      <c r="AC539" s="1446"/>
      <c r="AD539" s="1447"/>
      <c r="AE539" s="1447"/>
      <c r="AF539" s="176" t="s">
        <v>213</v>
      </c>
      <c r="AG539" s="1446"/>
      <c r="AH539" s="1447"/>
      <c r="AI539" s="1447"/>
      <c r="AJ539" s="176" t="s">
        <v>213</v>
      </c>
      <c r="AK539" s="226"/>
    </row>
    <row r="540" spans="1:37" s="154" customFormat="1" ht="17.100000000000001" customHeight="1">
      <c r="A540" s="4"/>
      <c r="B540" s="1639">
        <f>+B538+1</f>
        <v>15</v>
      </c>
      <c r="C540" s="1158"/>
      <c r="D540" s="1159"/>
      <c r="E540" s="1159"/>
      <c r="F540" s="1160"/>
      <c r="G540" s="1158"/>
      <c r="H540" s="1159"/>
      <c r="I540" s="1159"/>
      <c r="J540" s="1160"/>
      <c r="K540" s="1635" t="s">
        <v>407</v>
      </c>
      <c r="L540" s="1636"/>
      <c r="M540" s="1629"/>
      <c r="N540" s="1630"/>
      <c r="O540" s="1630"/>
      <c r="P540" s="1633" t="s">
        <v>213</v>
      </c>
      <c r="Q540" s="1158" t="s">
        <v>219</v>
      </c>
      <c r="R540" s="1159"/>
      <c r="S540" s="1159"/>
      <c r="T540" s="1160"/>
      <c r="U540" s="1158" t="s">
        <v>219</v>
      </c>
      <c r="V540" s="1159"/>
      <c r="W540" s="1159"/>
      <c r="X540" s="1160"/>
      <c r="Y540" s="1446"/>
      <c r="Z540" s="1447"/>
      <c r="AA540" s="1447"/>
      <c r="AB540" s="176" t="s">
        <v>213</v>
      </c>
      <c r="AC540" s="1446"/>
      <c r="AD540" s="1447"/>
      <c r="AE540" s="1447"/>
      <c r="AF540" s="176" t="s">
        <v>213</v>
      </c>
      <c r="AG540" s="1446"/>
      <c r="AH540" s="1447"/>
      <c r="AI540" s="1447"/>
      <c r="AJ540" s="176" t="s">
        <v>213</v>
      </c>
      <c r="AK540" s="226"/>
    </row>
    <row r="541" spans="1:37" s="154" customFormat="1" ht="17.100000000000001" customHeight="1">
      <c r="A541" s="4"/>
      <c r="B541" s="1640"/>
      <c r="C541" s="1326"/>
      <c r="D541" s="1327"/>
      <c r="E541" s="1327"/>
      <c r="F541" s="1355"/>
      <c r="G541" s="1326"/>
      <c r="H541" s="1327"/>
      <c r="I541" s="1327"/>
      <c r="J541" s="1355"/>
      <c r="K541" s="1637"/>
      <c r="L541" s="1638"/>
      <c r="M541" s="1631"/>
      <c r="N541" s="1632"/>
      <c r="O541" s="1632"/>
      <c r="P541" s="1634"/>
      <c r="Q541" s="1446"/>
      <c r="R541" s="1447"/>
      <c r="S541" s="1447"/>
      <c r="T541" s="176" t="s">
        <v>213</v>
      </c>
      <c r="U541" s="1446"/>
      <c r="V541" s="1447"/>
      <c r="W541" s="1447"/>
      <c r="X541" s="176" t="s">
        <v>213</v>
      </c>
      <c r="Y541" s="1446"/>
      <c r="Z541" s="1447"/>
      <c r="AA541" s="1447"/>
      <c r="AB541" s="176" t="s">
        <v>213</v>
      </c>
      <c r="AC541" s="1446"/>
      <c r="AD541" s="1447"/>
      <c r="AE541" s="1447"/>
      <c r="AF541" s="176" t="s">
        <v>213</v>
      </c>
      <c r="AG541" s="1446"/>
      <c r="AH541" s="1447"/>
      <c r="AI541" s="1447"/>
      <c r="AJ541" s="176" t="s">
        <v>213</v>
      </c>
      <c r="AK541" s="226"/>
    </row>
    <row r="542" spans="1:37" s="154" customFormat="1" ht="17.100000000000001" customHeight="1">
      <c r="A542" s="4"/>
      <c r="B542" s="1639">
        <f>+B540+1</f>
        <v>16</v>
      </c>
      <c r="C542" s="1158"/>
      <c r="D542" s="1159"/>
      <c r="E542" s="1159"/>
      <c r="F542" s="1160"/>
      <c r="G542" s="1158"/>
      <c r="H542" s="1159"/>
      <c r="I542" s="1159"/>
      <c r="J542" s="1160"/>
      <c r="K542" s="1635" t="s">
        <v>407</v>
      </c>
      <c r="L542" s="1636"/>
      <c r="M542" s="1629"/>
      <c r="N542" s="1630"/>
      <c r="O542" s="1630"/>
      <c r="P542" s="1633" t="s">
        <v>213</v>
      </c>
      <c r="Q542" s="1158" t="s">
        <v>219</v>
      </c>
      <c r="R542" s="1159"/>
      <c r="S542" s="1159"/>
      <c r="T542" s="1160"/>
      <c r="U542" s="1158" t="s">
        <v>219</v>
      </c>
      <c r="V542" s="1159"/>
      <c r="W542" s="1159"/>
      <c r="X542" s="1160"/>
      <c r="Y542" s="1446"/>
      <c r="Z542" s="1447"/>
      <c r="AA542" s="1447"/>
      <c r="AB542" s="176" t="s">
        <v>213</v>
      </c>
      <c r="AC542" s="1446"/>
      <c r="AD542" s="1447"/>
      <c r="AE542" s="1447"/>
      <c r="AF542" s="176" t="s">
        <v>213</v>
      </c>
      <c r="AG542" s="1446"/>
      <c r="AH542" s="1447"/>
      <c r="AI542" s="1447"/>
      <c r="AJ542" s="176" t="s">
        <v>213</v>
      </c>
      <c r="AK542" s="226"/>
    </row>
    <row r="543" spans="1:37" s="154" customFormat="1" ht="17.100000000000001" customHeight="1">
      <c r="A543" s="4"/>
      <c r="B543" s="1640"/>
      <c r="C543" s="1326"/>
      <c r="D543" s="1327"/>
      <c r="E543" s="1327"/>
      <c r="F543" s="1355"/>
      <c r="G543" s="1326"/>
      <c r="H543" s="1327"/>
      <c r="I543" s="1327"/>
      <c r="J543" s="1355"/>
      <c r="K543" s="1637"/>
      <c r="L543" s="1638"/>
      <c r="M543" s="1631"/>
      <c r="N543" s="1632"/>
      <c r="O543" s="1632"/>
      <c r="P543" s="1634"/>
      <c r="Q543" s="1446"/>
      <c r="R543" s="1447"/>
      <c r="S543" s="1447"/>
      <c r="T543" s="176" t="s">
        <v>213</v>
      </c>
      <c r="U543" s="1446"/>
      <c r="V543" s="1447"/>
      <c r="W543" s="1447"/>
      <c r="X543" s="176" t="s">
        <v>213</v>
      </c>
      <c r="Y543" s="1446"/>
      <c r="Z543" s="1447"/>
      <c r="AA543" s="1447"/>
      <c r="AB543" s="176" t="s">
        <v>213</v>
      </c>
      <c r="AC543" s="1446"/>
      <c r="AD543" s="1447"/>
      <c r="AE543" s="1447"/>
      <c r="AF543" s="176" t="s">
        <v>213</v>
      </c>
      <c r="AG543" s="1446"/>
      <c r="AH543" s="1447"/>
      <c r="AI543" s="1447"/>
      <c r="AJ543" s="176" t="s">
        <v>213</v>
      </c>
      <c r="AK543" s="226"/>
    </row>
    <row r="544" spans="1:37" s="154" customFormat="1" ht="17.100000000000001" customHeight="1">
      <c r="A544" s="4"/>
      <c r="B544" s="1639">
        <f>+B542+1</f>
        <v>17</v>
      </c>
      <c r="C544" s="1158"/>
      <c r="D544" s="1159"/>
      <c r="E544" s="1159"/>
      <c r="F544" s="1160"/>
      <c r="G544" s="1158"/>
      <c r="H544" s="1159"/>
      <c r="I544" s="1159"/>
      <c r="J544" s="1160"/>
      <c r="K544" s="1635" t="s">
        <v>407</v>
      </c>
      <c r="L544" s="1636"/>
      <c r="M544" s="1629"/>
      <c r="N544" s="1630"/>
      <c r="O544" s="1630"/>
      <c r="P544" s="1633" t="s">
        <v>213</v>
      </c>
      <c r="Q544" s="1158" t="s">
        <v>219</v>
      </c>
      <c r="R544" s="1159"/>
      <c r="S544" s="1159"/>
      <c r="T544" s="1160"/>
      <c r="U544" s="1158" t="s">
        <v>219</v>
      </c>
      <c r="V544" s="1159"/>
      <c r="W544" s="1159"/>
      <c r="X544" s="1160"/>
      <c r="Y544" s="1446"/>
      <c r="Z544" s="1447"/>
      <c r="AA544" s="1447"/>
      <c r="AB544" s="176" t="s">
        <v>213</v>
      </c>
      <c r="AC544" s="1446"/>
      <c r="AD544" s="1447"/>
      <c r="AE544" s="1447"/>
      <c r="AF544" s="176" t="s">
        <v>213</v>
      </c>
      <c r="AG544" s="1446"/>
      <c r="AH544" s="1447"/>
      <c r="AI544" s="1447"/>
      <c r="AJ544" s="176" t="s">
        <v>213</v>
      </c>
      <c r="AK544" s="226"/>
    </row>
    <row r="545" spans="1:37" s="154" customFormat="1" ht="17.100000000000001" customHeight="1">
      <c r="A545" s="4"/>
      <c r="B545" s="1640"/>
      <c r="C545" s="1326"/>
      <c r="D545" s="1327"/>
      <c r="E545" s="1327"/>
      <c r="F545" s="1355"/>
      <c r="G545" s="1326"/>
      <c r="H545" s="1327"/>
      <c r="I545" s="1327"/>
      <c r="J545" s="1355"/>
      <c r="K545" s="1637"/>
      <c r="L545" s="1638"/>
      <c r="M545" s="1631"/>
      <c r="N545" s="1632"/>
      <c r="O545" s="1632"/>
      <c r="P545" s="1634"/>
      <c r="Q545" s="1446"/>
      <c r="R545" s="1447"/>
      <c r="S545" s="1447"/>
      <c r="T545" s="176" t="s">
        <v>213</v>
      </c>
      <c r="U545" s="1446"/>
      <c r="V545" s="1447"/>
      <c r="W545" s="1447"/>
      <c r="X545" s="176" t="s">
        <v>213</v>
      </c>
      <c r="Y545" s="1446"/>
      <c r="Z545" s="1447"/>
      <c r="AA545" s="1447"/>
      <c r="AB545" s="176" t="s">
        <v>213</v>
      </c>
      <c r="AC545" s="1446"/>
      <c r="AD545" s="1447"/>
      <c r="AE545" s="1447"/>
      <c r="AF545" s="176" t="s">
        <v>213</v>
      </c>
      <c r="AG545" s="1446"/>
      <c r="AH545" s="1447"/>
      <c r="AI545" s="1447"/>
      <c r="AJ545" s="176" t="s">
        <v>213</v>
      </c>
      <c r="AK545" s="226"/>
    </row>
    <row r="546" spans="1:37" s="154" customFormat="1" ht="17.100000000000001" customHeight="1">
      <c r="A546" s="4"/>
      <c r="B546" s="1639">
        <f>+B544+1</f>
        <v>18</v>
      </c>
      <c r="C546" s="1158"/>
      <c r="D546" s="1159"/>
      <c r="E546" s="1159"/>
      <c r="F546" s="1160"/>
      <c r="G546" s="1158"/>
      <c r="H546" s="1159"/>
      <c r="I546" s="1159"/>
      <c r="J546" s="1160"/>
      <c r="K546" s="1635" t="s">
        <v>407</v>
      </c>
      <c r="L546" s="1636"/>
      <c r="M546" s="1629"/>
      <c r="N546" s="1630"/>
      <c r="O546" s="1630"/>
      <c r="P546" s="1633" t="s">
        <v>213</v>
      </c>
      <c r="Q546" s="1158" t="s">
        <v>219</v>
      </c>
      <c r="R546" s="1159"/>
      <c r="S546" s="1159"/>
      <c r="T546" s="1160"/>
      <c r="U546" s="1158" t="s">
        <v>219</v>
      </c>
      <c r="V546" s="1159"/>
      <c r="W546" s="1159"/>
      <c r="X546" s="1160"/>
      <c r="Y546" s="1446"/>
      <c r="Z546" s="1447"/>
      <c r="AA546" s="1447"/>
      <c r="AB546" s="176" t="s">
        <v>213</v>
      </c>
      <c r="AC546" s="1446"/>
      <c r="AD546" s="1447"/>
      <c r="AE546" s="1447"/>
      <c r="AF546" s="176" t="s">
        <v>213</v>
      </c>
      <c r="AG546" s="1446"/>
      <c r="AH546" s="1447"/>
      <c r="AI546" s="1447"/>
      <c r="AJ546" s="176" t="s">
        <v>213</v>
      </c>
      <c r="AK546" s="226"/>
    </row>
    <row r="547" spans="1:37" s="154" customFormat="1" ht="17.100000000000001" customHeight="1">
      <c r="A547" s="4"/>
      <c r="B547" s="1640"/>
      <c r="C547" s="1326"/>
      <c r="D547" s="1327"/>
      <c r="E547" s="1327"/>
      <c r="F547" s="1355"/>
      <c r="G547" s="1326"/>
      <c r="H547" s="1327"/>
      <c r="I547" s="1327"/>
      <c r="J547" s="1355"/>
      <c r="K547" s="1637"/>
      <c r="L547" s="1638"/>
      <c r="M547" s="1631"/>
      <c r="N547" s="1632"/>
      <c r="O547" s="1632"/>
      <c r="P547" s="1634"/>
      <c r="Q547" s="1446"/>
      <c r="R547" s="1447"/>
      <c r="S547" s="1447"/>
      <c r="T547" s="176" t="s">
        <v>213</v>
      </c>
      <c r="U547" s="1446"/>
      <c r="V547" s="1447"/>
      <c r="W547" s="1447"/>
      <c r="X547" s="176" t="s">
        <v>213</v>
      </c>
      <c r="Y547" s="1446"/>
      <c r="Z547" s="1447"/>
      <c r="AA547" s="1447"/>
      <c r="AB547" s="176" t="s">
        <v>213</v>
      </c>
      <c r="AC547" s="1446"/>
      <c r="AD547" s="1447"/>
      <c r="AE547" s="1447"/>
      <c r="AF547" s="176" t="s">
        <v>213</v>
      </c>
      <c r="AG547" s="1446"/>
      <c r="AH547" s="1447"/>
      <c r="AI547" s="1447"/>
      <c r="AJ547" s="176" t="s">
        <v>213</v>
      </c>
      <c r="AK547" s="226"/>
    </row>
    <row r="548" spans="1:37" s="154" customFormat="1" ht="17.100000000000001" customHeight="1">
      <c r="A548" s="4"/>
      <c r="B548" s="1639">
        <f>+B546+1</f>
        <v>19</v>
      </c>
      <c r="C548" s="1158"/>
      <c r="D548" s="1159"/>
      <c r="E548" s="1159"/>
      <c r="F548" s="1160"/>
      <c r="G548" s="1158"/>
      <c r="H548" s="1159"/>
      <c r="I548" s="1159"/>
      <c r="J548" s="1160"/>
      <c r="K548" s="1635" t="s">
        <v>407</v>
      </c>
      <c r="L548" s="1636"/>
      <c r="M548" s="1629"/>
      <c r="N548" s="1630"/>
      <c r="O548" s="1630"/>
      <c r="P548" s="1633" t="s">
        <v>213</v>
      </c>
      <c r="Q548" s="1158" t="s">
        <v>219</v>
      </c>
      <c r="R548" s="1159"/>
      <c r="S548" s="1159"/>
      <c r="T548" s="1160"/>
      <c r="U548" s="1158" t="s">
        <v>219</v>
      </c>
      <c r="V548" s="1159"/>
      <c r="W548" s="1159"/>
      <c r="X548" s="1160"/>
      <c r="Y548" s="1446"/>
      <c r="Z548" s="1447"/>
      <c r="AA548" s="1447"/>
      <c r="AB548" s="176" t="s">
        <v>213</v>
      </c>
      <c r="AC548" s="1446"/>
      <c r="AD548" s="1447"/>
      <c r="AE548" s="1447"/>
      <c r="AF548" s="176" t="s">
        <v>213</v>
      </c>
      <c r="AG548" s="1446"/>
      <c r="AH548" s="1447"/>
      <c r="AI548" s="1447"/>
      <c r="AJ548" s="176" t="s">
        <v>213</v>
      </c>
      <c r="AK548" s="226"/>
    </row>
    <row r="549" spans="1:37" s="154" customFormat="1" ht="17.100000000000001" customHeight="1">
      <c r="A549" s="4"/>
      <c r="B549" s="1640"/>
      <c r="C549" s="1326"/>
      <c r="D549" s="1327"/>
      <c r="E549" s="1327"/>
      <c r="F549" s="1355"/>
      <c r="G549" s="1326"/>
      <c r="H549" s="1327"/>
      <c r="I549" s="1327"/>
      <c r="J549" s="1355"/>
      <c r="K549" s="1637"/>
      <c r="L549" s="1638"/>
      <c r="M549" s="1631"/>
      <c r="N549" s="1632"/>
      <c r="O549" s="1632"/>
      <c r="P549" s="1634"/>
      <c r="Q549" s="1446"/>
      <c r="R549" s="1447"/>
      <c r="S549" s="1447"/>
      <c r="T549" s="176" t="s">
        <v>213</v>
      </c>
      <c r="U549" s="1446"/>
      <c r="V549" s="1447"/>
      <c r="W549" s="1447"/>
      <c r="X549" s="176" t="s">
        <v>213</v>
      </c>
      <c r="Y549" s="1446"/>
      <c r="Z549" s="1447"/>
      <c r="AA549" s="1447"/>
      <c r="AB549" s="176" t="s">
        <v>213</v>
      </c>
      <c r="AC549" s="1446"/>
      <c r="AD549" s="1447"/>
      <c r="AE549" s="1447"/>
      <c r="AF549" s="176" t="s">
        <v>213</v>
      </c>
      <c r="AG549" s="1446"/>
      <c r="AH549" s="1447"/>
      <c r="AI549" s="1447"/>
      <c r="AJ549" s="176" t="s">
        <v>213</v>
      </c>
      <c r="AK549" s="226"/>
    </row>
    <row r="550" spans="1:37" s="154" customFormat="1" ht="17.100000000000001" customHeight="1">
      <c r="A550" s="4"/>
      <c r="B550" s="1654">
        <f>+B548+1</f>
        <v>20</v>
      </c>
      <c r="C550" s="1647"/>
      <c r="D550" s="1648"/>
      <c r="E550" s="1648"/>
      <c r="F550" s="1649"/>
      <c r="G550" s="1647"/>
      <c r="H550" s="1648"/>
      <c r="I550" s="1648"/>
      <c r="J550" s="1649"/>
      <c r="K550" s="1635" t="s">
        <v>407</v>
      </c>
      <c r="L550" s="1636"/>
      <c r="M550" s="1629"/>
      <c r="N550" s="1630"/>
      <c r="O550" s="1630"/>
      <c r="P550" s="1633" t="s">
        <v>213</v>
      </c>
      <c r="Q550" s="1158" t="s">
        <v>219</v>
      </c>
      <c r="R550" s="1159"/>
      <c r="S550" s="1159"/>
      <c r="T550" s="1160"/>
      <c r="U550" s="1158" t="s">
        <v>219</v>
      </c>
      <c r="V550" s="1159"/>
      <c r="W550" s="1159"/>
      <c r="X550" s="1160"/>
      <c r="Y550" s="1446"/>
      <c r="Z550" s="1447"/>
      <c r="AA550" s="1447"/>
      <c r="AB550" s="176" t="s">
        <v>213</v>
      </c>
      <c r="AC550" s="1446"/>
      <c r="AD550" s="1447"/>
      <c r="AE550" s="1447"/>
      <c r="AF550" s="176" t="s">
        <v>213</v>
      </c>
      <c r="AG550" s="1446"/>
      <c r="AH550" s="1447"/>
      <c r="AI550" s="1447"/>
      <c r="AJ550" s="176" t="s">
        <v>213</v>
      </c>
      <c r="AK550" s="226"/>
    </row>
    <row r="551" spans="1:37" s="155" customFormat="1" ht="17.100000000000001" customHeight="1">
      <c r="A551" s="4"/>
      <c r="B551" s="1640"/>
      <c r="C551" s="1326"/>
      <c r="D551" s="1327"/>
      <c r="E551" s="1327"/>
      <c r="F551" s="1355"/>
      <c r="G551" s="1326"/>
      <c r="H551" s="1327"/>
      <c r="I551" s="1327"/>
      <c r="J551" s="1355"/>
      <c r="K551" s="1637"/>
      <c r="L551" s="1638"/>
      <c r="M551" s="1631"/>
      <c r="N551" s="1632"/>
      <c r="O551" s="1632"/>
      <c r="P551" s="1634"/>
      <c r="Q551" s="1446"/>
      <c r="R551" s="1447"/>
      <c r="S551" s="1447"/>
      <c r="T551" s="176" t="s">
        <v>213</v>
      </c>
      <c r="U551" s="1446"/>
      <c r="V551" s="1447"/>
      <c r="W551" s="1447"/>
      <c r="X551" s="176" t="s">
        <v>213</v>
      </c>
      <c r="Y551" s="1446"/>
      <c r="Z551" s="1447"/>
      <c r="AA551" s="1447"/>
      <c r="AB551" s="176" t="s">
        <v>213</v>
      </c>
      <c r="AC551" s="1446"/>
      <c r="AD551" s="1447"/>
      <c r="AE551" s="1447"/>
      <c r="AF551" s="176" t="s">
        <v>213</v>
      </c>
      <c r="AG551" s="1446"/>
      <c r="AH551" s="1447"/>
      <c r="AI551" s="1447"/>
      <c r="AJ551" s="176" t="s">
        <v>213</v>
      </c>
      <c r="AK551" s="226"/>
    </row>
    <row r="552" spans="1:37" s="156" customFormat="1" ht="14.1" customHeight="1">
      <c r="A552" s="35"/>
      <c r="B552" s="35" t="s">
        <v>578</v>
      </c>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row>
    <row r="553" spans="1:37" s="157" customFormat="1" ht="20.100000000000001" customHeight="1">
      <c r="A553" s="211"/>
      <c r="B553" s="35" t="s">
        <v>149</v>
      </c>
      <c r="C553" s="211"/>
      <c r="D553" s="211"/>
      <c r="E553" s="211"/>
      <c r="F553" s="211"/>
      <c r="G553" s="211"/>
      <c r="H553" s="211"/>
      <c r="I553" s="211"/>
      <c r="J553" s="211"/>
      <c r="K553" s="211"/>
      <c r="L553" s="211"/>
      <c r="M553" s="211"/>
      <c r="N553" s="211"/>
      <c r="O553" s="211"/>
      <c r="P553" s="1234"/>
      <c r="Q553" s="1234"/>
      <c r="R553" s="1234"/>
      <c r="S553" s="211"/>
      <c r="T553" s="211"/>
      <c r="U553" s="211"/>
      <c r="V553" s="211"/>
      <c r="W553" s="211"/>
      <c r="X553" s="211"/>
      <c r="Y553" s="211"/>
      <c r="Z553" s="211"/>
      <c r="AA553" s="211"/>
      <c r="AB553" s="211"/>
      <c r="AC553" s="211"/>
      <c r="AD553" s="211"/>
      <c r="AE553" s="211"/>
      <c r="AF553" s="211"/>
      <c r="AG553" s="211"/>
      <c r="AH553" s="211"/>
      <c r="AI553" s="211"/>
      <c r="AJ553" s="21"/>
      <c r="AK553" s="21"/>
    </row>
    <row r="554" spans="1:37" s="154" customFormat="1" ht="20.100000000000001" customHeight="1">
      <c r="A554" s="4"/>
      <c r="B554" s="1650" t="s">
        <v>325</v>
      </c>
      <c r="C554" s="1641" t="s">
        <v>110</v>
      </c>
      <c r="D554" s="1642"/>
      <c r="E554" s="1642"/>
      <c r="F554" s="1277"/>
      <c r="G554" s="1641" t="s">
        <v>460</v>
      </c>
      <c r="H554" s="1642"/>
      <c r="I554" s="1642"/>
      <c r="J554" s="1277"/>
      <c r="K554" s="1645" t="s">
        <v>282</v>
      </c>
      <c r="L554" s="1646"/>
      <c r="M554" s="1381" t="s">
        <v>459</v>
      </c>
      <c r="N554" s="1382"/>
      <c r="O554" s="1382"/>
      <c r="P554" s="1382"/>
      <c r="Q554" s="1382"/>
      <c r="R554" s="1382"/>
      <c r="S554" s="1382"/>
      <c r="T554" s="1382"/>
      <c r="U554" s="1382"/>
      <c r="V554" s="1382"/>
      <c r="W554" s="1382"/>
      <c r="X554" s="1383"/>
      <c r="Y554" s="1381" t="s">
        <v>792</v>
      </c>
      <c r="Z554" s="1382"/>
      <c r="AA554" s="1382"/>
      <c r="AB554" s="1382"/>
      <c r="AC554" s="1382"/>
      <c r="AD554" s="1382"/>
      <c r="AE554" s="1382"/>
      <c r="AF554" s="1382"/>
      <c r="AG554" s="1382"/>
      <c r="AH554" s="1382"/>
      <c r="AI554" s="1382"/>
      <c r="AJ554" s="1383"/>
      <c r="AK554" s="233"/>
    </row>
    <row r="555" spans="1:37" s="154" customFormat="1" ht="20.100000000000001" customHeight="1">
      <c r="A555" s="4"/>
      <c r="B555" s="1651"/>
      <c r="C555" s="1643"/>
      <c r="D555" s="1644"/>
      <c r="E555" s="1644"/>
      <c r="F555" s="1279"/>
      <c r="G555" s="1643"/>
      <c r="H555" s="1644"/>
      <c r="I555" s="1644"/>
      <c r="J555" s="1279"/>
      <c r="K555" s="1645"/>
      <c r="L555" s="1646"/>
      <c r="M555" s="1641" t="s">
        <v>210</v>
      </c>
      <c r="N555" s="1642"/>
      <c r="O555" s="1642"/>
      <c r="P555" s="1277"/>
      <c r="Q555" s="1623" t="s">
        <v>211</v>
      </c>
      <c r="R555" s="1624"/>
      <c r="S555" s="1624"/>
      <c r="T555" s="1625"/>
      <c r="U555" s="1623" t="s">
        <v>427</v>
      </c>
      <c r="V555" s="1624"/>
      <c r="W555" s="1624"/>
      <c r="X555" s="1625"/>
      <c r="Y555" s="307" t="s">
        <v>455</v>
      </c>
      <c r="Z555" s="308"/>
      <c r="AA555" s="308"/>
      <c r="AB555" s="309"/>
      <c r="AC555" s="307" t="s">
        <v>456</v>
      </c>
      <c r="AD555" s="308"/>
      <c r="AE555" s="308"/>
      <c r="AF555" s="309"/>
      <c r="AG555" s="1381" t="s">
        <v>458</v>
      </c>
      <c r="AH555" s="1621"/>
      <c r="AI555" s="1621"/>
      <c r="AJ555" s="1622"/>
      <c r="AK555" s="233"/>
    </row>
    <row r="556" spans="1:37" s="154" customFormat="1" ht="20.100000000000001" customHeight="1">
      <c r="A556" s="4"/>
      <c r="B556" s="1651"/>
      <c r="C556" s="1289"/>
      <c r="D556" s="1560"/>
      <c r="E556" s="1560"/>
      <c r="F556" s="1281"/>
      <c r="G556" s="1289"/>
      <c r="H556" s="1560"/>
      <c r="I556" s="1560"/>
      <c r="J556" s="1281"/>
      <c r="K556" s="1645"/>
      <c r="L556" s="1646"/>
      <c r="M556" s="1289"/>
      <c r="N556" s="1560"/>
      <c r="O556" s="1560"/>
      <c r="P556" s="1281"/>
      <c r="Q556" s="310" t="s">
        <v>428</v>
      </c>
      <c r="R556" s="310"/>
      <c r="S556" s="310"/>
      <c r="T556" s="310"/>
      <c r="U556" s="310" t="s">
        <v>428</v>
      </c>
      <c r="V556" s="310"/>
      <c r="W556" s="310"/>
      <c r="X556" s="310"/>
      <c r="Y556" s="310" t="s">
        <v>308</v>
      </c>
      <c r="Z556" s="310"/>
      <c r="AA556" s="310"/>
      <c r="AB556" s="310"/>
      <c r="AC556" s="311" t="s">
        <v>309</v>
      </c>
      <c r="AD556" s="311"/>
      <c r="AE556" s="311"/>
      <c r="AF556" s="311"/>
      <c r="AG556" s="1381" t="s">
        <v>457</v>
      </c>
      <c r="AH556" s="1382"/>
      <c r="AI556" s="1382"/>
      <c r="AJ556" s="1383"/>
      <c r="AK556" s="235"/>
    </row>
    <row r="557" spans="1:37" s="154" customFormat="1" ht="14.1" customHeight="1">
      <c r="A557" s="4"/>
      <c r="B557" s="1639">
        <v>21</v>
      </c>
      <c r="C557" s="1158"/>
      <c r="D557" s="1159"/>
      <c r="E557" s="1159"/>
      <c r="F557" s="1160"/>
      <c r="G557" s="1158"/>
      <c r="H557" s="1159"/>
      <c r="I557" s="1159"/>
      <c r="J557" s="1160"/>
      <c r="K557" s="1635" t="s">
        <v>407</v>
      </c>
      <c r="L557" s="1636"/>
      <c r="M557" s="1629"/>
      <c r="N557" s="1630"/>
      <c r="O557" s="1630"/>
      <c r="P557" s="1633" t="s">
        <v>213</v>
      </c>
      <c r="Q557" s="1158" t="s">
        <v>219</v>
      </c>
      <c r="R557" s="1159"/>
      <c r="S557" s="1159"/>
      <c r="T557" s="1160"/>
      <c r="U557" s="1158" t="s">
        <v>219</v>
      </c>
      <c r="V557" s="1159"/>
      <c r="W557" s="1159"/>
      <c r="X557" s="1160"/>
      <c r="Y557" s="1446"/>
      <c r="Z557" s="1447"/>
      <c r="AA557" s="1447"/>
      <c r="AB557" s="176" t="s">
        <v>213</v>
      </c>
      <c r="AC557" s="1446"/>
      <c r="AD557" s="1447"/>
      <c r="AE557" s="1447"/>
      <c r="AF557" s="176" t="s">
        <v>213</v>
      </c>
      <c r="AG557" s="1446"/>
      <c r="AH557" s="1447"/>
      <c r="AI557" s="1447"/>
      <c r="AJ557" s="176" t="s">
        <v>213</v>
      </c>
      <c r="AK557" s="226"/>
    </row>
    <row r="558" spans="1:37" s="154" customFormat="1" ht="14.1" customHeight="1">
      <c r="A558" s="4"/>
      <c r="B558" s="1380"/>
      <c r="C558" s="1328"/>
      <c r="D558" s="1332"/>
      <c r="E558" s="1332"/>
      <c r="F558" s="1653"/>
      <c r="G558" s="1328"/>
      <c r="H558" s="1332"/>
      <c r="I558" s="1332"/>
      <c r="J558" s="1653"/>
      <c r="K558" s="1637"/>
      <c r="L558" s="1638"/>
      <c r="M558" s="1631"/>
      <c r="N558" s="1632"/>
      <c r="O558" s="1632"/>
      <c r="P558" s="1634"/>
      <c r="Q558" s="1446"/>
      <c r="R558" s="1447"/>
      <c r="S558" s="1447"/>
      <c r="T558" s="176" t="s">
        <v>213</v>
      </c>
      <c r="U558" s="1446"/>
      <c r="V558" s="1447"/>
      <c r="W558" s="1447"/>
      <c r="X558" s="176" t="s">
        <v>213</v>
      </c>
      <c r="Y558" s="1446"/>
      <c r="Z558" s="1447"/>
      <c r="AA558" s="1447"/>
      <c r="AB558" s="176" t="s">
        <v>213</v>
      </c>
      <c r="AC558" s="1446"/>
      <c r="AD558" s="1447"/>
      <c r="AE558" s="1447"/>
      <c r="AF558" s="176" t="s">
        <v>213</v>
      </c>
      <c r="AG558" s="1446"/>
      <c r="AH558" s="1447"/>
      <c r="AI558" s="1447"/>
      <c r="AJ558" s="176" t="s">
        <v>213</v>
      </c>
      <c r="AK558" s="226"/>
    </row>
    <row r="559" spans="1:37" s="154" customFormat="1" ht="14.1" customHeight="1">
      <c r="A559" s="4"/>
      <c r="B559" s="1639">
        <v>22</v>
      </c>
      <c r="C559" s="1158"/>
      <c r="D559" s="1159"/>
      <c r="E559" s="1159"/>
      <c r="F559" s="1160"/>
      <c r="G559" s="1158"/>
      <c r="H559" s="1159"/>
      <c r="I559" s="1159"/>
      <c r="J559" s="1160"/>
      <c r="K559" s="1635" t="s">
        <v>407</v>
      </c>
      <c r="L559" s="1636"/>
      <c r="M559" s="1629"/>
      <c r="N559" s="1630"/>
      <c r="O559" s="1630"/>
      <c r="P559" s="1633" t="s">
        <v>213</v>
      </c>
      <c r="Q559" s="1158" t="s">
        <v>219</v>
      </c>
      <c r="R559" s="1159"/>
      <c r="S559" s="1159"/>
      <c r="T559" s="1160"/>
      <c r="U559" s="1158" t="s">
        <v>219</v>
      </c>
      <c r="V559" s="1159"/>
      <c r="W559" s="1159"/>
      <c r="X559" s="1160"/>
      <c r="Y559" s="1446"/>
      <c r="Z559" s="1447"/>
      <c r="AA559" s="1447"/>
      <c r="AB559" s="176" t="s">
        <v>213</v>
      </c>
      <c r="AC559" s="1446"/>
      <c r="AD559" s="1447"/>
      <c r="AE559" s="1447"/>
      <c r="AF559" s="176" t="s">
        <v>213</v>
      </c>
      <c r="AG559" s="1446"/>
      <c r="AH559" s="1447"/>
      <c r="AI559" s="1447"/>
      <c r="AJ559" s="176" t="s">
        <v>213</v>
      </c>
      <c r="AK559" s="226"/>
    </row>
    <row r="560" spans="1:37" s="154" customFormat="1" ht="14.1" customHeight="1">
      <c r="A560" s="4"/>
      <c r="B560" s="1640"/>
      <c r="C560" s="1326"/>
      <c r="D560" s="1327"/>
      <c r="E560" s="1327"/>
      <c r="F560" s="1355"/>
      <c r="G560" s="1326"/>
      <c r="H560" s="1327"/>
      <c r="I560" s="1327"/>
      <c r="J560" s="1355"/>
      <c r="K560" s="1637"/>
      <c r="L560" s="1638"/>
      <c r="M560" s="1631"/>
      <c r="N560" s="1632"/>
      <c r="O560" s="1632"/>
      <c r="P560" s="1634"/>
      <c r="Q560" s="1446"/>
      <c r="R560" s="1447"/>
      <c r="S560" s="1447"/>
      <c r="T560" s="176" t="s">
        <v>213</v>
      </c>
      <c r="U560" s="1446"/>
      <c r="V560" s="1447"/>
      <c r="W560" s="1447"/>
      <c r="X560" s="176" t="s">
        <v>213</v>
      </c>
      <c r="Y560" s="1446"/>
      <c r="Z560" s="1447"/>
      <c r="AA560" s="1447"/>
      <c r="AB560" s="176" t="s">
        <v>213</v>
      </c>
      <c r="AC560" s="1446"/>
      <c r="AD560" s="1447"/>
      <c r="AE560" s="1447"/>
      <c r="AF560" s="176" t="s">
        <v>213</v>
      </c>
      <c r="AG560" s="1446"/>
      <c r="AH560" s="1447"/>
      <c r="AI560" s="1447"/>
      <c r="AJ560" s="176" t="s">
        <v>213</v>
      </c>
      <c r="AK560" s="226"/>
    </row>
    <row r="561" spans="1:37" s="154" customFormat="1" ht="14.1" customHeight="1">
      <c r="A561" s="4"/>
      <c r="B561" s="1380">
        <v>23</v>
      </c>
      <c r="C561" s="1328"/>
      <c r="D561" s="1332"/>
      <c r="E561" s="1332"/>
      <c r="F561" s="1653"/>
      <c r="G561" s="1328"/>
      <c r="H561" s="1332"/>
      <c r="I561" s="1332"/>
      <c r="J561" s="1653"/>
      <c r="K561" s="1635" t="s">
        <v>407</v>
      </c>
      <c r="L561" s="1636"/>
      <c r="M561" s="1629"/>
      <c r="N561" s="1630"/>
      <c r="O561" s="1630"/>
      <c r="P561" s="1633" t="s">
        <v>213</v>
      </c>
      <c r="Q561" s="1158" t="s">
        <v>219</v>
      </c>
      <c r="R561" s="1159"/>
      <c r="S561" s="1159"/>
      <c r="T561" s="1160"/>
      <c r="U561" s="1158" t="s">
        <v>219</v>
      </c>
      <c r="V561" s="1159"/>
      <c r="W561" s="1159"/>
      <c r="X561" s="1160"/>
      <c r="Y561" s="1446"/>
      <c r="Z561" s="1447"/>
      <c r="AA561" s="1447"/>
      <c r="AB561" s="176" t="s">
        <v>213</v>
      </c>
      <c r="AC561" s="1446"/>
      <c r="AD561" s="1447"/>
      <c r="AE561" s="1447"/>
      <c r="AF561" s="176" t="s">
        <v>213</v>
      </c>
      <c r="AG561" s="1446"/>
      <c r="AH561" s="1447"/>
      <c r="AI561" s="1447"/>
      <c r="AJ561" s="176" t="s">
        <v>213</v>
      </c>
      <c r="AK561" s="226"/>
    </row>
    <row r="562" spans="1:37" s="154" customFormat="1" ht="14.1" customHeight="1">
      <c r="A562" s="4"/>
      <c r="B562" s="1380"/>
      <c r="C562" s="1328"/>
      <c r="D562" s="1332"/>
      <c r="E562" s="1332"/>
      <c r="F562" s="1653"/>
      <c r="G562" s="1328"/>
      <c r="H562" s="1332"/>
      <c r="I562" s="1332"/>
      <c r="J562" s="1653"/>
      <c r="K562" s="1637"/>
      <c r="L562" s="1638"/>
      <c r="M562" s="1631"/>
      <c r="N562" s="1632"/>
      <c r="O562" s="1632"/>
      <c r="P562" s="1634"/>
      <c r="Q562" s="1446"/>
      <c r="R562" s="1447"/>
      <c r="S562" s="1447"/>
      <c r="T562" s="176" t="s">
        <v>213</v>
      </c>
      <c r="U562" s="1446"/>
      <c r="V562" s="1447"/>
      <c r="W562" s="1447"/>
      <c r="X562" s="176" t="s">
        <v>213</v>
      </c>
      <c r="Y562" s="1446"/>
      <c r="Z562" s="1447"/>
      <c r="AA562" s="1447"/>
      <c r="AB562" s="176" t="s">
        <v>213</v>
      </c>
      <c r="AC562" s="1446"/>
      <c r="AD562" s="1447"/>
      <c r="AE562" s="1447"/>
      <c r="AF562" s="176" t="s">
        <v>213</v>
      </c>
      <c r="AG562" s="1446"/>
      <c r="AH562" s="1447"/>
      <c r="AI562" s="1447"/>
      <c r="AJ562" s="176" t="s">
        <v>213</v>
      </c>
      <c r="AK562" s="226"/>
    </row>
    <row r="563" spans="1:37" s="154" customFormat="1" ht="14.1" customHeight="1">
      <c r="A563" s="4"/>
      <c r="B563" s="1639">
        <v>24</v>
      </c>
      <c r="C563" s="1158"/>
      <c r="D563" s="1159"/>
      <c r="E563" s="1159"/>
      <c r="F563" s="1160"/>
      <c r="G563" s="1158"/>
      <c r="H563" s="1159"/>
      <c r="I563" s="1159"/>
      <c r="J563" s="1160"/>
      <c r="K563" s="1635" t="s">
        <v>407</v>
      </c>
      <c r="L563" s="1636"/>
      <c r="M563" s="1629"/>
      <c r="N563" s="1630"/>
      <c r="O563" s="1630"/>
      <c r="P563" s="1633" t="s">
        <v>213</v>
      </c>
      <c r="Q563" s="1158" t="s">
        <v>219</v>
      </c>
      <c r="R563" s="1159"/>
      <c r="S563" s="1159"/>
      <c r="T563" s="1160"/>
      <c r="U563" s="1158" t="s">
        <v>219</v>
      </c>
      <c r="V563" s="1159"/>
      <c r="W563" s="1159"/>
      <c r="X563" s="1160"/>
      <c r="Y563" s="1446"/>
      <c r="Z563" s="1447"/>
      <c r="AA563" s="1447"/>
      <c r="AB563" s="176" t="s">
        <v>213</v>
      </c>
      <c r="AC563" s="1446"/>
      <c r="AD563" s="1447"/>
      <c r="AE563" s="1447"/>
      <c r="AF563" s="176" t="s">
        <v>213</v>
      </c>
      <c r="AG563" s="1446"/>
      <c r="AH563" s="1447"/>
      <c r="AI563" s="1447"/>
      <c r="AJ563" s="176" t="s">
        <v>213</v>
      </c>
      <c r="AK563" s="226"/>
    </row>
    <row r="564" spans="1:37" s="154" customFormat="1" ht="14.1" customHeight="1">
      <c r="A564" s="4"/>
      <c r="B564" s="1640"/>
      <c r="C564" s="1326"/>
      <c r="D564" s="1327"/>
      <c r="E564" s="1327"/>
      <c r="F564" s="1355"/>
      <c r="G564" s="1326"/>
      <c r="H564" s="1327"/>
      <c r="I564" s="1327"/>
      <c r="J564" s="1355"/>
      <c r="K564" s="1637"/>
      <c r="L564" s="1638"/>
      <c r="M564" s="1631"/>
      <c r="N564" s="1632"/>
      <c r="O564" s="1632"/>
      <c r="P564" s="1634"/>
      <c r="Q564" s="1446"/>
      <c r="R564" s="1447"/>
      <c r="S564" s="1447"/>
      <c r="T564" s="176" t="s">
        <v>213</v>
      </c>
      <c r="U564" s="1446"/>
      <c r="V564" s="1447"/>
      <c r="W564" s="1447"/>
      <c r="X564" s="176" t="s">
        <v>213</v>
      </c>
      <c r="Y564" s="1446"/>
      <c r="Z564" s="1447"/>
      <c r="AA564" s="1447"/>
      <c r="AB564" s="176" t="s">
        <v>213</v>
      </c>
      <c r="AC564" s="1446"/>
      <c r="AD564" s="1447"/>
      <c r="AE564" s="1447"/>
      <c r="AF564" s="176" t="s">
        <v>213</v>
      </c>
      <c r="AG564" s="1446"/>
      <c r="AH564" s="1447"/>
      <c r="AI564" s="1447"/>
      <c r="AJ564" s="176" t="s">
        <v>213</v>
      </c>
      <c r="AK564" s="226"/>
    </row>
    <row r="565" spans="1:37" s="154" customFormat="1" ht="14.1" customHeight="1">
      <c r="A565" s="4"/>
      <c r="B565" s="1380">
        <v>25</v>
      </c>
      <c r="C565" s="1328"/>
      <c r="D565" s="1332"/>
      <c r="E565" s="1332"/>
      <c r="F565" s="1653"/>
      <c r="G565" s="1328"/>
      <c r="H565" s="1332"/>
      <c r="I565" s="1332"/>
      <c r="J565" s="1653"/>
      <c r="K565" s="1635" t="s">
        <v>407</v>
      </c>
      <c r="L565" s="1636"/>
      <c r="M565" s="1629"/>
      <c r="N565" s="1630"/>
      <c r="O565" s="1630"/>
      <c r="P565" s="1633" t="s">
        <v>213</v>
      </c>
      <c r="Q565" s="1158" t="s">
        <v>219</v>
      </c>
      <c r="R565" s="1159"/>
      <c r="S565" s="1159"/>
      <c r="T565" s="1160"/>
      <c r="U565" s="1158" t="s">
        <v>219</v>
      </c>
      <c r="V565" s="1159"/>
      <c r="W565" s="1159"/>
      <c r="X565" s="1160"/>
      <c r="Y565" s="1446"/>
      <c r="Z565" s="1447"/>
      <c r="AA565" s="1447"/>
      <c r="AB565" s="176" t="s">
        <v>213</v>
      </c>
      <c r="AC565" s="1446"/>
      <c r="AD565" s="1447"/>
      <c r="AE565" s="1447"/>
      <c r="AF565" s="176" t="s">
        <v>213</v>
      </c>
      <c r="AG565" s="1446"/>
      <c r="AH565" s="1447"/>
      <c r="AI565" s="1447"/>
      <c r="AJ565" s="176" t="s">
        <v>213</v>
      </c>
      <c r="AK565" s="226"/>
    </row>
    <row r="566" spans="1:37" s="154" customFormat="1" ht="14.1" customHeight="1">
      <c r="A566" s="4"/>
      <c r="B566" s="1380"/>
      <c r="C566" s="1328"/>
      <c r="D566" s="1332"/>
      <c r="E566" s="1332"/>
      <c r="F566" s="1653"/>
      <c r="G566" s="1328"/>
      <c r="H566" s="1332"/>
      <c r="I566" s="1332"/>
      <c r="J566" s="1653"/>
      <c r="K566" s="1637"/>
      <c r="L566" s="1638"/>
      <c r="M566" s="1631"/>
      <c r="N566" s="1632"/>
      <c r="O566" s="1632"/>
      <c r="P566" s="1634"/>
      <c r="Q566" s="1446"/>
      <c r="R566" s="1447"/>
      <c r="S566" s="1447"/>
      <c r="T566" s="176" t="s">
        <v>213</v>
      </c>
      <c r="U566" s="1446"/>
      <c r="V566" s="1447"/>
      <c r="W566" s="1447"/>
      <c r="X566" s="176" t="s">
        <v>213</v>
      </c>
      <c r="Y566" s="1446"/>
      <c r="Z566" s="1447"/>
      <c r="AA566" s="1447"/>
      <c r="AB566" s="176" t="s">
        <v>213</v>
      </c>
      <c r="AC566" s="1446"/>
      <c r="AD566" s="1447"/>
      <c r="AE566" s="1447"/>
      <c r="AF566" s="176" t="s">
        <v>213</v>
      </c>
      <c r="AG566" s="1446"/>
      <c r="AH566" s="1447"/>
      <c r="AI566" s="1447"/>
      <c r="AJ566" s="176" t="s">
        <v>213</v>
      </c>
      <c r="AK566" s="226"/>
    </row>
    <row r="567" spans="1:37" s="154" customFormat="1" ht="14.1" customHeight="1">
      <c r="A567" s="4"/>
      <c r="B567" s="1639">
        <v>26</v>
      </c>
      <c r="C567" s="1158"/>
      <c r="D567" s="1159"/>
      <c r="E567" s="1159"/>
      <c r="F567" s="1160"/>
      <c r="G567" s="1158"/>
      <c r="H567" s="1159"/>
      <c r="I567" s="1159"/>
      <c r="J567" s="1160"/>
      <c r="K567" s="1635" t="s">
        <v>407</v>
      </c>
      <c r="L567" s="1636"/>
      <c r="M567" s="1629"/>
      <c r="N567" s="1630"/>
      <c r="O567" s="1630"/>
      <c r="P567" s="1633" t="s">
        <v>213</v>
      </c>
      <c r="Q567" s="1158" t="s">
        <v>219</v>
      </c>
      <c r="R567" s="1159"/>
      <c r="S567" s="1159"/>
      <c r="T567" s="1160"/>
      <c r="U567" s="1158" t="s">
        <v>219</v>
      </c>
      <c r="V567" s="1159"/>
      <c r="W567" s="1159"/>
      <c r="X567" s="1160"/>
      <c r="Y567" s="1446"/>
      <c r="Z567" s="1447"/>
      <c r="AA567" s="1447"/>
      <c r="AB567" s="176" t="s">
        <v>213</v>
      </c>
      <c r="AC567" s="1446"/>
      <c r="AD567" s="1447"/>
      <c r="AE567" s="1447"/>
      <c r="AF567" s="176" t="s">
        <v>213</v>
      </c>
      <c r="AG567" s="1446"/>
      <c r="AH567" s="1447"/>
      <c r="AI567" s="1447"/>
      <c r="AJ567" s="176" t="s">
        <v>213</v>
      </c>
      <c r="AK567" s="226"/>
    </row>
    <row r="568" spans="1:37" s="154" customFormat="1" ht="14.1" customHeight="1">
      <c r="A568" s="4"/>
      <c r="B568" s="1640"/>
      <c r="C568" s="1326"/>
      <c r="D568" s="1327"/>
      <c r="E568" s="1327"/>
      <c r="F568" s="1355"/>
      <c r="G568" s="1326"/>
      <c r="H568" s="1327"/>
      <c r="I568" s="1327"/>
      <c r="J568" s="1355"/>
      <c r="K568" s="1637"/>
      <c r="L568" s="1638"/>
      <c r="M568" s="1631"/>
      <c r="N568" s="1632"/>
      <c r="O568" s="1632"/>
      <c r="P568" s="1634"/>
      <c r="Q568" s="1446"/>
      <c r="R568" s="1447"/>
      <c r="S568" s="1447"/>
      <c r="T568" s="176" t="s">
        <v>213</v>
      </c>
      <c r="U568" s="1446"/>
      <c r="V568" s="1447"/>
      <c r="W568" s="1447"/>
      <c r="X568" s="176" t="s">
        <v>213</v>
      </c>
      <c r="Y568" s="1446"/>
      <c r="Z568" s="1447"/>
      <c r="AA568" s="1447"/>
      <c r="AB568" s="176" t="s">
        <v>213</v>
      </c>
      <c r="AC568" s="1446"/>
      <c r="AD568" s="1447"/>
      <c r="AE568" s="1447"/>
      <c r="AF568" s="176" t="s">
        <v>213</v>
      </c>
      <c r="AG568" s="1446"/>
      <c r="AH568" s="1447"/>
      <c r="AI568" s="1447"/>
      <c r="AJ568" s="176" t="s">
        <v>213</v>
      </c>
      <c r="AK568" s="226"/>
    </row>
    <row r="569" spans="1:37" s="154" customFormat="1" ht="14.1" customHeight="1">
      <c r="A569" s="4"/>
      <c r="B569" s="1380">
        <v>27</v>
      </c>
      <c r="C569" s="1328"/>
      <c r="D569" s="1332"/>
      <c r="E569" s="1332"/>
      <c r="F569" s="1653"/>
      <c r="G569" s="1328"/>
      <c r="H569" s="1332"/>
      <c r="I569" s="1332"/>
      <c r="J569" s="1653"/>
      <c r="K569" s="1635" t="s">
        <v>407</v>
      </c>
      <c r="L569" s="1636"/>
      <c r="M569" s="1629"/>
      <c r="N569" s="1630"/>
      <c r="O569" s="1630"/>
      <c r="P569" s="1633" t="s">
        <v>213</v>
      </c>
      <c r="Q569" s="1158" t="s">
        <v>219</v>
      </c>
      <c r="R569" s="1159"/>
      <c r="S569" s="1159"/>
      <c r="T569" s="1160"/>
      <c r="U569" s="1158" t="s">
        <v>219</v>
      </c>
      <c r="V569" s="1159"/>
      <c r="W569" s="1159"/>
      <c r="X569" s="1160"/>
      <c r="Y569" s="1446"/>
      <c r="Z569" s="1447"/>
      <c r="AA569" s="1447"/>
      <c r="AB569" s="176" t="s">
        <v>213</v>
      </c>
      <c r="AC569" s="1446"/>
      <c r="AD569" s="1447"/>
      <c r="AE569" s="1447"/>
      <c r="AF569" s="176" t="s">
        <v>213</v>
      </c>
      <c r="AG569" s="1446"/>
      <c r="AH569" s="1447"/>
      <c r="AI569" s="1447"/>
      <c r="AJ569" s="176" t="s">
        <v>213</v>
      </c>
      <c r="AK569" s="226"/>
    </row>
    <row r="570" spans="1:37" s="154" customFormat="1" ht="14.1" customHeight="1">
      <c r="A570" s="4"/>
      <c r="B570" s="1380"/>
      <c r="C570" s="1328"/>
      <c r="D570" s="1332"/>
      <c r="E570" s="1332"/>
      <c r="F570" s="1653"/>
      <c r="G570" s="1328"/>
      <c r="H570" s="1332"/>
      <c r="I570" s="1332"/>
      <c r="J570" s="1653"/>
      <c r="K570" s="1637"/>
      <c r="L570" s="1638"/>
      <c r="M570" s="1631"/>
      <c r="N570" s="1632"/>
      <c r="O570" s="1632"/>
      <c r="P570" s="1634"/>
      <c r="Q570" s="1446"/>
      <c r="R570" s="1447"/>
      <c r="S570" s="1447"/>
      <c r="T570" s="176" t="s">
        <v>213</v>
      </c>
      <c r="U570" s="1446"/>
      <c r="V570" s="1447"/>
      <c r="W570" s="1447"/>
      <c r="X570" s="176" t="s">
        <v>213</v>
      </c>
      <c r="Y570" s="1446"/>
      <c r="Z570" s="1447"/>
      <c r="AA570" s="1447"/>
      <c r="AB570" s="176" t="s">
        <v>213</v>
      </c>
      <c r="AC570" s="1446"/>
      <c r="AD570" s="1447"/>
      <c r="AE570" s="1447"/>
      <c r="AF570" s="176" t="s">
        <v>213</v>
      </c>
      <c r="AG570" s="1446"/>
      <c r="AH570" s="1447"/>
      <c r="AI570" s="1447"/>
      <c r="AJ570" s="176" t="s">
        <v>213</v>
      </c>
      <c r="AK570" s="226"/>
    </row>
    <row r="571" spans="1:37" s="154" customFormat="1" ht="14.1" customHeight="1">
      <c r="A571" s="4"/>
      <c r="B571" s="1639">
        <v>28</v>
      </c>
      <c r="C571" s="1158"/>
      <c r="D571" s="1159"/>
      <c r="E571" s="1159"/>
      <c r="F571" s="1160"/>
      <c r="G571" s="1158"/>
      <c r="H571" s="1159"/>
      <c r="I571" s="1159"/>
      <c r="J571" s="1160"/>
      <c r="K571" s="1635" t="s">
        <v>407</v>
      </c>
      <c r="L571" s="1636"/>
      <c r="M571" s="1629"/>
      <c r="N571" s="1630"/>
      <c r="O571" s="1630"/>
      <c r="P571" s="1633" t="s">
        <v>213</v>
      </c>
      <c r="Q571" s="1158" t="s">
        <v>219</v>
      </c>
      <c r="R571" s="1159"/>
      <c r="S571" s="1159"/>
      <c r="T571" s="1160"/>
      <c r="U571" s="1158" t="s">
        <v>219</v>
      </c>
      <c r="V571" s="1159"/>
      <c r="W571" s="1159"/>
      <c r="X571" s="1160"/>
      <c r="Y571" s="1446"/>
      <c r="Z571" s="1447"/>
      <c r="AA571" s="1447"/>
      <c r="AB571" s="176" t="s">
        <v>213</v>
      </c>
      <c r="AC571" s="1446"/>
      <c r="AD571" s="1447"/>
      <c r="AE571" s="1447"/>
      <c r="AF571" s="176" t="s">
        <v>213</v>
      </c>
      <c r="AG571" s="1446"/>
      <c r="AH571" s="1447"/>
      <c r="AI571" s="1447"/>
      <c r="AJ571" s="176" t="s">
        <v>213</v>
      </c>
      <c r="AK571" s="226"/>
    </row>
    <row r="572" spans="1:37" s="154" customFormat="1" ht="14.1" customHeight="1">
      <c r="A572" s="4"/>
      <c r="B572" s="1640"/>
      <c r="C572" s="1326"/>
      <c r="D572" s="1327"/>
      <c r="E572" s="1327"/>
      <c r="F572" s="1355"/>
      <c r="G572" s="1326"/>
      <c r="H572" s="1327"/>
      <c r="I572" s="1327"/>
      <c r="J572" s="1355"/>
      <c r="K572" s="1637"/>
      <c r="L572" s="1638"/>
      <c r="M572" s="1631"/>
      <c r="N572" s="1632"/>
      <c r="O572" s="1632"/>
      <c r="P572" s="1634"/>
      <c r="Q572" s="1446"/>
      <c r="R572" s="1447"/>
      <c r="S572" s="1447"/>
      <c r="T572" s="176" t="s">
        <v>213</v>
      </c>
      <c r="U572" s="1446"/>
      <c r="V572" s="1447"/>
      <c r="W572" s="1447"/>
      <c r="X572" s="176" t="s">
        <v>213</v>
      </c>
      <c r="Y572" s="1446"/>
      <c r="Z572" s="1447"/>
      <c r="AA572" s="1447"/>
      <c r="AB572" s="176" t="s">
        <v>213</v>
      </c>
      <c r="AC572" s="1446"/>
      <c r="AD572" s="1447"/>
      <c r="AE572" s="1447"/>
      <c r="AF572" s="176" t="s">
        <v>213</v>
      </c>
      <c r="AG572" s="1446"/>
      <c r="AH572" s="1447"/>
      <c r="AI572" s="1447"/>
      <c r="AJ572" s="176" t="s">
        <v>213</v>
      </c>
      <c r="AK572" s="226"/>
    </row>
    <row r="573" spans="1:37" s="154" customFormat="1" ht="14.1" customHeight="1">
      <c r="A573" s="4"/>
      <c r="B573" s="1380">
        <v>29</v>
      </c>
      <c r="C573" s="1328"/>
      <c r="D573" s="1332"/>
      <c r="E573" s="1332"/>
      <c r="F573" s="1653"/>
      <c r="G573" s="1328"/>
      <c r="H573" s="1332"/>
      <c r="I573" s="1332"/>
      <c r="J573" s="1653"/>
      <c r="K573" s="1635" t="s">
        <v>407</v>
      </c>
      <c r="L573" s="1636"/>
      <c r="M573" s="1629"/>
      <c r="N573" s="1630"/>
      <c r="O573" s="1630"/>
      <c r="P573" s="1633" t="s">
        <v>213</v>
      </c>
      <c r="Q573" s="1158" t="s">
        <v>219</v>
      </c>
      <c r="R573" s="1159"/>
      <c r="S573" s="1159"/>
      <c r="T573" s="1160"/>
      <c r="U573" s="1158" t="s">
        <v>219</v>
      </c>
      <c r="V573" s="1159"/>
      <c r="W573" s="1159"/>
      <c r="X573" s="1160"/>
      <c r="Y573" s="1446"/>
      <c r="Z573" s="1447"/>
      <c r="AA573" s="1447"/>
      <c r="AB573" s="176" t="s">
        <v>213</v>
      </c>
      <c r="AC573" s="1446"/>
      <c r="AD573" s="1447"/>
      <c r="AE573" s="1447"/>
      <c r="AF573" s="176" t="s">
        <v>213</v>
      </c>
      <c r="AG573" s="1446"/>
      <c r="AH573" s="1447"/>
      <c r="AI573" s="1447"/>
      <c r="AJ573" s="176" t="s">
        <v>213</v>
      </c>
      <c r="AK573" s="226"/>
    </row>
    <row r="574" spans="1:37" s="154" customFormat="1" ht="14.1" customHeight="1">
      <c r="A574" s="4"/>
      <c r="B574" s="1380"/>
      <c r="C574" s="1328"/>
      <c r="D574" s="1332"/>
      <c r="E574" s="1332"/>
      <c r="F574" s="1653"/>
      <c r="G574" s="1328"/>
      <c r="H574" s="1332"/>
      <c r="I574" s="1332"/>
      <c r="J574" s="1653"/>
      <c r="K574" s="1637"/>
      <c r="L574" s="1638"/>
      <c r="M574" s="1631"/>
      <c r="N574" s="1632"/>
      <c r="O574" s="1632"/>
      <c r="P574" s="1634"/>
      <c r="Q574" s="1446"/>
      <c r="R574" s="1447"/>
      <c r="S574" s="1447"/>
      <c r="T574" s="176" t="s">
        <v>213</v>
      </c>
      <c r="U574" s="1446"/>
      <c r="V574" s="1447"/>
      <c r="W574" s="1447"/>
      <c r="X574" s="176" t="s">
        <v>213</v>
      </c>
      <c r="Y574" s="1446"/>
      <c r="Z574" s="1447"/>
      <c r="AA574" s="1447"/>
      <c r="AB574" s="176" t="s">
        <v>213</v>
      </c>
      <c r="AC574" s="1446"/>
      <c r="AD574" s="1447"/>
      <c r="AE574" s="1447"/>
      <c r="AF574" s="176" t="s">
        <v>213</v>
      </c>
      <c r="AG574" s="1446"/>
      <c r="AH574" s="1447"/>
      <c r="AI574" s="1447"/>
      <c r="AJ574" s="176" t="s">
        <v>213</v>
      </c>
      <c r="AK574" s="226"/>
    </row>
    <row r="575" spans="1:37" s="154" customFormat="1" ht="14.1" customHeight="1">
      <c r="A575" s="4"/>
      <c r="B575" s="1639">
        <v>30</v>
      </c>
      <c r="C575" s="1158"/>
      <c r="D575" s="1159"/>
      <c r="E575" s="1159"/>
      <c r="F575" s="1160"/>
      <c r="G575" s="1158"/>
      <c r="H575" s="1159"/>
      <c r="I575" s="1159"/>
      <c r="J575" s="1160"/>
      <c r="K575" s="1635" t="s">
        <v>407</v>
      </c>
      <c r="L575" s="1636"/>
      <c r="M575" s="1629"/>
      <c r="N575" s="1630"/>
      <c r="O575" s="1630"/>
      <c r="P575" s="1633" t="s">
        <v>213</v>
      </c>
      <c r="Q575" s="1158" t="s">
        <v>219</v>
      </c>
      <c r="R575" s="1159"/>
      <c r="S575" s="1159"/>
      <c r="T575" s="1160"/>
      <c r="U575" s="1158" t="s">
        <v>219</v>
      </c>
      <c r="V575" s="1159"/>
      <c r="W575" s="1159"/>
      <c r="X575" s="1160"/>
      <c r="Y575" s="1446"/>
      <c r="Z575" s="1447"/>
      <c r="AA575" s="1447"/>
      <c r="AB575" s="176" t="s">
        <v>213</v>
      </c>
      <c r="AC575" s="1446"/>
      <c r="AD575" s="1447"/>
      <c r="AE575" s="1447"/>
      <c r="AF575" s="176" t="s">
        <v>213</v>
      </c>
      <c r="AG575" s="1446"/>
      <c r="AH575" s="1447"/>
      <c r="AI575" s="1447"/>
      <c r="AJ575" s="176" t="s">
        <v>213</v>
      </c>
      <c r="AK575" s="226"/>
    </row>
    <row r="576" spans="1:37" s="154" customFormat="1" ht="14.1" customHeight="1">
      <c r="A576" s="4"/>
      <c r="B576" s="1640"/>
      <c r="C576" s="1326"/>
      <c r="D576" s="1327"/>
      <c r="E576" s="1327"/>
      <c r="F576" s="1355"/>
      <c r="G576" s="1326"/>
      <c r="H576" s="1327"/>
      <c r="I576" s="1327"/>
      <c r="J576" s="1355"/>
      <c r="K576" s="1637"/>
      <c r="L576" s="1638"/>
      <c r="M576" s="1631"/>
      <c r="N576" s="1632"/>
      <c r="O576" s="1632"/>
      <c r="P576" s="1634"/>
      <c r="Q576" s="1446"/>
      <c r="R576" s="1447"/>
      <c r="S576" s="1447"/>
      <c r="T576" s="176" t="s">
        <v>213</v>
      </c>
      <c r="U576" s="1446"/>
      <c r="V576" s="1447"/>
      <c r="W576" s="1447"/>
      <c r="X576" s="176" t="s">
        <v>213</v>
      </c>
      <c r="Y576" s="1446"/>
      <c r="Z576" s="1447"/>
      <c r="AA576" s="1447"/>
      <c r="AB576" s="176" t="s">
        <v>213</v>
      </c>
      <c r="AC576" s="1446"/>
      <c r="AD576" s="1447"/>
      <c r="AE576" s="1447"/>
      <c r="AF576" s="176" t="s">
        <v>213</v>
      </c>
      <c r="AG576" s="1446"/>
      <c r="AH576" s="1447"/>
      <c r="AI576" s="1447"/>
      <c r="AJ576" s="176" t="s">
        <v>213</v>
      </c>
      <c r="AK576" s="226"/>
    </row>
    <row r="577" spans="1:37" s="154" customFormat="1" ht="14.1" customHeight="1">
      <c r="A577" s="4"/>
      <c r="B577" s="1380">
        <v>31</v>
      </c>
      <c r="C577" s="1328"/>
      <c r="D577" s="1332"/>
      <c r="E577" s="1332"/>
      <c r="F577" s="1653"/>
      <c r="G577" s="1328"/>
      <c r="H577" s="1332"/>
      <c r="I577" s="1332"/>
      <c r="J577" s="1653"/>
      <c r="K577" s="1635" t="s">
        <v>407</v>
      </c>
      <c r="L577" s="1636"/>
      <c r="M577" s="1629"/>
      <c r="N577" s="1630"/>
      <c r="O577" s="1630"/>
      <c r="P577" s="1633" t="s">
        <v>213</v>
      </c>
      <c r="Q577" s="1158" t="s">
        <v>219</v>
      </c>
      <c r="R577" s="1159"/>
      <c r="S577" s="1159"/>
      <c r="T577" s="1160"/>
      <c r="U577" s="1158" t="s">
        <v>219</v>
      </c>
      <c r="V577" s="1159"/>
      <c r="W577" s="1159"/>
      <c r="X577" s="1160"/>
      <c r="Y577" s="1446"/>
      <c r="Z577" s="1447"/>
      <c r="AA577" s="1447"/>
      <c r="AB577" s="176" t="s">
        <v>213</v>
      </c>
      <c r="AC577" s="1446"/>
      <c r="AD577" s="1447"/>
      <c r="AE577" s="1447"/>
      <c r="AF577" s="176" t="s">
        <v>213</v>
      </c>
      <c r="AG577" s="1446"/>
      <c r="AH577" s="1447"/>
      <c r="AI577" s="1447"/>
      <c r="AJ577" s="176" t="s">
        <v>213</v>
      </c>
      <c r="AK577" s="226"/>
    </row>
    <row r="578" spans="1:37" s="154" customFormat="1" ht="14.1" customHeight="1">
      <c r="A578" s="4"/>
      <c r="B578" s="1380"/>
      <c r="C578" s="1328"/>
      <c r="D578" s="1332"/>
      <c r="E578" s="1332"/>
      <c r="F578" s="1653"/>
      <c r="G578" s="1328"/>
      <c r="H578" s="1332"/>
      <c r="I578" s="1332"/>
      <c r="J578" s="1653"/>
      <c r="K578" s="1637"/>
      <c r="L578" s="1638"/>
      <c r="M578" s="1631"/>
      <c r="N578" s="1632"/>
      <c r="O578" s="1632"/>
      <c r="P578" s="1634"/>
      <c r="Q578" s="1446"/>
      <c r="R578" s="1447"/>
      <c r="S578" s="1447"/>
      <c r="T578" s="176" t="s">
        <v>213</v>
      </c>
      <c r="U578" s="1446"/>
      <c r="V578" s="1447"/>
      <c r="W578" s="1447"/>
      <c r="X578" s="176" t="s">
        <v>213</v>
      </c>
      <c r="Y578" s="1446"/>
      <c r="Z578" s="1447"/>
      <c r="AA578" s="1447"/>
      <c r="AB578" s="176" t="s">
        <v>213</v>
      </c>
      <c r="AC578" s="1446"/>
      <c r="AD578" s="1447"/>
      <c r="AE578" s="1447"/>
      <c r="AF578" s="176" t="s">
        <v>213</v>
      </c>
      <c r="AG578" s="1446"/>
      <c r="AH578" s="1447"/>
      <c r="AI578" s="1447"/>
      <c r="AJ578" s="176" t="s">
        <v>213</v>
      </c>
      <c r="AK578" s="226"/>
    </row>
    <row r="579" spans="1:37" s="154" customFormat="1" ht="14.1" customHeight="1">
      <c r="A579" s="4"/>
      <c r="B579" s="1639">
        <v>32</v>
      </c>
      <c r="C579" s="1158"/>
      <c r="D579" s="1159"/>
      <c r="E579" s="1159"/>
      <c r="F579" s="1160"/>
      <c r="G579" s="1158"/>
      <c r="H579" s="1159"/>
      <c r="I579" s="1159"/>
      <c r="J579" s="1160"/>
      <c r="K579" s="1635" t="s">
        <v>407</v>
      </c>
      <c r="L579" s="1636"/>
      <c r="M579" s="1629"/>
      <c r="N579" s="1630"/>
      <c r="O579" s="1630"/>
      <c r="P579" s="1633" t="s">
        <v>213</v>
      </c>
      <c r="Q579" s="1158" t="s">
        <v>219</v>
      </c>
      <c r="R579" s="1159"/>
      <c r="S579" s="1159"/>
      <c r="T579" s="1160"/>
      <c r="U579" s="1158" t="s">
        <v>219</v>
      </c>
      <c r="V579" s="1159"/>
      <c r="W579" s="1159"/>
      <c r="X579" s="1160"/>
      <c r="Y579" s="1446"/>
      <c r="Z579" s="1447"/>
      <c r="AA579" s="1447"/>
      <c r="AB579" s="176" t="s">
        <v>213</v>
      </c>
      <c r="AC579" s="1446"/>
      <c r="AD579" s="1447"/>
      <c r="AE579" s="1447"/>
      <c r="AF579" s="176" t="s">
        <v>213</v>
      </c>
      <c r="AG579" s="1446"/>
      <c r="AH579" s="1447"/>
      <c r="AI579" s="1447"/>
      <c r="AJ579" s="176" t="s">
        <v>213</v>
      </c>
      <c r="AK579" s="226"/>
    </row>
    <row r="580" spans="1:37" s="154" customFormat="1" ht="14.1" customHeight="1">
      <c r="A580" s="4"/>
      <c r="B580" s="1640"/>
      <c r="C580" s="1326"/>
      <c r="D580" s="1327"/>
      <c r="E580" s="1327"/>
      <c r="F580" s="1355"/>
      <c r="G580" s="1326"/>
      <c r="H580" s="1327"/>
      <c r="I580" s="1327"/>
      <c r="J580" s="1355"/>
      <c r="K580" s="1637"/>
      <c r="L580" s="1638"/>
      <c r="M580" s="1631"/>
      <c r="N580" s="1632"/>
      <c r="O580" s="1632"/>
      <c r="P580" s="1634"/>
      <c r="Q580" s="1446"/>
      <c r="R580" s="1447"/>
      <c r="S580" s="1447"/>
      <c r="T580" s="176" t="s">
        <v>213</v>
      </c>
      <c r="U580" s="1446"/>
      <c r="V580" s="1447"/>
      <c r="W580" s="1447"/>
      <c r="X580" s="176" t="s">
        <v>213</v>
      </c>
      <c r="Y580" s="1446"/>
      <c r="Z580" s="1447"/>
      <c r="AA580" s="1447"/>
      <c r="AB580" s="176" t="s">
        <v>213</v>
      </c>
      <c r="AC580" s="1446"/>
      <c r="AD580" s="1447"/>
      <c r="AE580" s="1447"/>
      <c r="AF580" s="176" t="s">
        <v>213</v>
      </c>
      <c r="AG580" s="1446"/>
      <c r="AH580" s="1447"/>
      <c r="AI580" s="1447"/>
      <c r="AJ580" s="176" t="s">
        <v>213</v>
      </c>
      <c r="AK580" s="226"/>
    </row>
    <row r="581" spans="1:37" s="154" customFormat="1" ht="14.1" customHeight="1">
      <c r="A581" s="4"/>
      <c r="B581" s="1639">
        <v>33</v>
      </c>
      <c r="C581" s="1158"/>
      <c r="D581" s="1159"/>
      <c r="E581" s="1159"/>
      <c r="F581" s="1160"/>
      <c r="G581" s="1158"/>
      <c r="H581" s="1159"/>
      <c r="I581" s="1159"/>
      <c r="J581" s="1160"/>
      <c r="K581" s="1635" t="s">
        <v>407</v>
      </c>
      <c r="L581" s="1636"/>
      <c r="M581" s="1629"/>
      <c r="N581" s="1630"/>
      <c r="O581" s="1630"/>
      <c r="P581" s="1633" t="s">
        <v>213</v>
      </c>
      <c r="Q581" s="1158" t="s">
        <v>219</v>
      </c>
      <c r="R581" s="1159"/>
      <c r="S581" s="1159"/>
      <c r="T581" s="1160"/>
      <c r="U581" s="1158" t="s">
        <v>219</v>
      </c>
      <c r="V581" s="1159"/>
      <c r="W581" s="1159"/>
      <c r="X581" s="1160"/>
      <c r="Y581" s="1446"/>
      <c r="Z581" s="1447"/>
      <c r="AA581" s="1447"/>
      <c r="AB581" s="176" t="s">
        <v>213</v>
      </c>
      <c r="AC581" s="1446"/>
      <c r="AD581" s="1447"/>
      <c r="AE581" s="1447"/>
      <c r="AF581" s="176" t="s">
        <v>213</v>
      </c>
      <c r="AG581" s="1446"/>
      <c r="AH581" s="1447"/>
      <c r="AI581" s="1447"/>
      <c r="AJ581" s="176" t="s">
        <v>213</v>
      </c>
      <c r="AK581" s="226"/>
    </row>
    <row r="582" spans="1:37" s="154" customFormat="1" ht="14.1" customHeight="1">
      <c r="A582" s="4"/>
      <c r="B582" s="1640"/>
      <c r="C582" s="1326"/>
      <c r="D582" s="1327"/>
      <c r="E582" s="1327"/>
      <c r="F582" s="1355"/>
      <c r="G582" s="1326"/>
      <c r="H582" s="1327"/>
      <c r="I582" s="1327"/>
      <c r="J582" s="1355"/>
      <c r="K582" s="1637"/>
      <c r="L582" s="1638"/>
      <c r="M582" s="1631"/>
      <c r="N582" s="1632"/>
      <c r="O582" s="1632"/>
      <c r="P582" s="1634"/>
      <c r="Q582" s="1446"/>
      <c r="R582" s="1447"/>
      <c r="S582" s="1447"/>
      <c r="T582" s="176" t="s">
        <v>213</v>
      </c>
      <c r="U582" s="1446"/>
      <c r="V582" s="1447"/>
      <c r="W582" s="1447"/>
      <c r="X582" s="176" t="s">
        <v>213</v>
      </c>
      <c r="Y582" s="1446"/>
      <c r="Z582" s="1447"/>
      <c r="AA582" s="1447"/>
      <c r="AB582" s="176" t="s">
        <v>213</v>
      </c>
      <c r="AC582" s="1446"/>
      <c r="AD582" s="1447"/>
      <c r="AE582" s="1447"/>
      <c r="AF582" s="176" t="s">
        <v>213</v>
      </c>
      <c r="AG582" s="1446"/>
      <c r="AH582" s="1447"/>
      <c r="AI582" s="1447"/>
      <c r="AJ582" s="176" t="s">
        <v>213</v>
      </c>
      <c r="AK582" s="226"/>
    </row>
    <row r="583" spans="1:37" s="154" customFormat="1" ht="14.1" customHeight="1">
      <c r="A583" s="4"/>
      <c r="B583" s="1380">
        <v>34</v>
      </c>
      <c r="C583" s="1328"/>
      <c r="D583" s="1332"/>
      <c r="E583" s="1332"/>
      <c r="F583" s="1653"/>
      <c r="G583" s="1328"/>
      <c r="H583" s="1332"/>
      <c r="I583" s="1332"/>
      <c r="J583" s="1653"/>
      <c r="K583" s="1635" t="s">
        <v>407</v>
      </c>
      <c r="L583" s="1636"/>
      <c r="M583" s="1629"/>
      <c r="N583" s="1630"/>
      <c r="O583" s="1630"/>
      <c r="P583" s="1633" t="s">
        <v>213</v>
      </c>
      <c r="Q583" s="1158" t="s">
        <v>219</v>
      </c>
      <c r="R583" s="1159"/>
      <c r="S583" s="1159"/>
      <c r="T583" s="1160"/>
      <c r="U583" s="1158" t="s">
        <v>219</v>
      </c>
      <c r="V583" s="1159"/>
      <c r="W583" s="1159"/>
      <c r="X583" s="1160"/>
      <c r="Y583" s="1446"/>
      <c r="Z583" s="1447"/>
      <c r="AA583" s="1447"/>
      <c r="AB583" s="176" t="s">
        <v>213</v>
      </c>
      <c r="AC583" s="1446"/>
      <c r="AD583" s="1447"/>
      <c r="AE583" s="1447"/>
      <c r="AF583" s="176" t="s">
        <v>213</v>
      </c>
      <c r="AG583" s="1446"/>
      <c r="AH583" s="1447"/>
      <c r="AI583" s="1447"/>
      <c r="AJ583" s="176" t="s">
        <v>213</v>
      </c>
      <c r="AK583" s="226"/>
    </row>
    <row r="584" spans="1:37" s="154" customFormat="1" ht="14.1" customHeight="1">
      <c r="A584" s="4"/>
      <c r="B584" s="1380"/>
      <c r="C584" s="1328"/>
      <c r="D584" s="1332"/>
      <c r="E584" s="1332"/>
      <c r="F584" s="1653"/>
      <c r="G584" s="1328"/>
      <c r="H584" s="1332"/>
      <c r="I584" s="1332"/>
      <c r="J584" s="1653"/>
      <c r="K584" s="1637"/>
      <c r="L584" s="1638"/>
      <c r="M584" s="1631"/>
      <c r="N584" s="1632"/>
      <c r="O584" s="1632"/>
      <c r="P584" s="1634"/>
      <c r="Q584" s="1446"/>
      <c r="R584" s="1447"/>
      <c r="S584" s="1447"/>
      <c r="T584" s="176" t="s">
        <v>213</v>
      </c>
      <c r="U584" s="1446"/>
      <c r="V584" s="1447"/>
      <c r="W584" s="1447"/>
      <c r="X584" s="176" t="s">
        <v>213</v>
      </c>
      <c r="Y584" s="1446"/>
      <c r="Z584" s="1447"/>
      <c r="AA584" s="1447"/>
      <c r="AB584" s="176" t="s">
        <v>213</v>
      </c>
      <c r="AC584" s="1446"/>
      <c r="AD584" s="1447"/>
      <c r="AE584" s="1447"/>
      <c r="AF584" s="176" t="s">
        <v>213</v>
      </c>
      <c r="AG584" s="1446"/>
      <c r="AH584" s="1447"/>
      <c r="AI584" s="1447"/>
      <c r="AJ584" s="176" t="s">
        <v>213</v>
      </c>
      <c r="AK584" s="226"/>
    </row>
    <row r="585" spans="1:37" s="154" customFormat="1" ht="14.1" customHeight="1">
      <c r="A585" s="4"/>
      <c r="B585" s="1639">
        <v>35</v>
      </c>
      <c r="C585" s="1158"/>
      <c r="D585" s="1159"/>
      <c r="E585" s="1159"/>
      <c r="F585" s="1160"/>
      <c r="G585" s="1158"/>
      <c r="H585" s="1159"/>
      <c r="I585" s="1159"/>
      <c r="J585" s="1160"/>
      <c r="K585" s="1635" t="s">
        <v>407</v>
      </c>
      <c r="L585" s="1636"/>
      <c r="M585" s="1629"/>
      <c r="N585" s="1630"/>
      <c r="O585" s="1630"/>
      <c r="P585" s="1633" t="s">
        <v>213</v>
      </c>
      <c r="Q585" s="1158" t="s">
        <v>219</v>
      </c>
      <c r="R585" s="1159"/>
      <c r="S585" s="1159"/>
      <c r="T585" s="1160"/>
      <c r="U585" s="1158" t="s">
        <v>219</v>
      </c>
      <c r="V585" s="1159"/>
      <c r="W585" s="1159"/>
      <c r="X585" s="1160"/>
      <c r="Y585" s="1446"/>
      <c r="Z585" s="1447"/>
      <c r="AA585" s="1447"/>
      <c r="AB585" s="176" t="s">
        <v>213</v>
      </c>
      <c r="AC585" s="1446"/>
      <c r="AD585" s="1447"/>
      <c r="AE585" s="1447"/>
      <c r="AF585" s="176" t="s">
        <v>213</v>
      </c>
      <c r="AG585" s="1446"/>
      <c r="AH585" s="1447"/>
      <c r="AI585" s="1447"/>
      <c r="AJ585" s="176" t="s">
        <v>213</v>
      </c>
      <c r="AK585" s="226"/>
    </row>
    <row r="586" spans="1:37" s="154" customFormat="1" ht="14.1" customHeight="1">
      <c r="A586" s="4"/>
      <c r="B586" s="1640"/>
      <c r="C586" s="1326"/>
      <c r="D586" s="1327"/>
      <c r="E586" s="1327"/>
      <c r="F586" s="1355"/>
      <c r="G586" s="1326"/>
      <c r="H586" s="1327"/>
      <c r="I586" s="1327"/>
      <c r="J586" s="1355"/>
      <c r="K586" s="1637"/>
      <c r="L586" s="1638"/>
      <c r="M586" s="1631"/>
      <c r="N586" s="1632"/>
      <c r="O586" s="1632"/>
      <c r="P586" s="1634"/>
      <c r="Q586" s="1446"/>
      <c r="R586" s="1447"/>
      <c r="S586" s="1447"/>
      <c r="T586" s="176" t="s">
        <v>213</v>
      </c>
      <c r="U586" s="1446"/>
      <c r="V586" s="1447"/>
      <c r="W586" s="1447"/>
      <c r="X586" s="176" t="s">
        <v>213</v>
      </c>
      <c r="Y586" s="1446"/>
      <c r="Z586" s="1447"/>
      <c r="AA586" s="1447"/>
      <c r="AB586" s="176" t="s">
        <v>213</v>
      </c>
      <c r="AC586" s="1446"/>
      <c r="AD586" s="1447"/>
      <c r="AE586" s="1447"/>
      <c r="AF586" s="176" t="s">
        <v>213</v>
      </c>
      <c r="AG586" s="1446"/>
      <c r="AH586" s="1447"/>
      <c r="AI586" s="1447"/>
      <c r="AJ586" s="176" t="s">
        <v>213</v>
      </c>
      <c r="AK586" s="226"/>
    </row>
    <row r="587" spans="1:37" s="154" customFormat="1" ht="14.1" customHeight="1">
      <c r="A587" s="4"/>
      <c r="B587" s="1380">
        <v>36</v>
      </c>
      <c r="C587" s="1328"/>
      <c r="D587" s="1332"/>
      <c r="E587" s="1332"/>
      <c r="F587" s="1653"/>
      <c r="G587" s="1328"/>
      <c r="H587" s="1332"/>
      <c r="I587" s="1332"/>
      <c r="J587" s="1653"/>
      <c r="K587" s="1635" t="s">
        <v>407</v>
      </c>
      <c r="L587" s="1636"/>
      <c r="M587" s="1629"/>
      <c r="N587" s="1630"/>
      <c r="O587" s="1630"/>
      <c r="P587" s="1633" t="s">
        <v>213</v>
      </c>
      <c r="Q587" s="1158" t="s">
        <v>219</v>
      </c>
      <c r="R587" s="1159"/>
      <c r="S587" s="1159"/>
      <c r="T587" s="1160"/>
      <c r="U587" s="1158" t="s">
        <v>219</v>
      </c>
      <c r="V587" s="1159"/>
      <c r="W587" s="1159"/>
      <c r="X587" s="1160"/>
      <c r="Y587" s="1446"/>
      <c r="Z587" s="1447"/>
      <c r="AA587" s="1447"/>
      <c r="AB587" s="176" t="s">
        <v>213</v>
      </c>
      <c r="AC587" s="1446"/>
      <c r="AD587" s="1447"/>
      <c r="AE587" s="1447"/>
      <c r="AF587" s="176" t="s">
        <v>213</v>
      </c>
      <c r="AG587" s="1446"/>
      <c r="AH587" s="1447"/>
      <c r="AI587" s="1447"/>
      <c r="AJ587" s="176" t="s">
        <v>213</v>
      </c>
      <c r="AK587" s="226"/>
    </row>
    <row r="588" spans="1:37" s="154" customFormat="1" ht="14.1" customHeight="1">
      <c r="A588" s="4"/>
      <c r="B588" s="1380"/>
      <c r="C588" s="1328"/>
      <c r="D588" s="1332"/>
      <c r="E588" s="1332"/>
      <c r="F588" s="1653"/>
      <c r="G588" s="1328"/>
      <c r="H588" s="1332"/>
      <c r="I588" s="1332"/>
      <c r="J588" s="1653"/>
      <c r="K588" s="1637"/>
      <c r="L588" s="1638"/>
      <c r="M588" s="1631"/>
      <c r="N588" s="1632"/>
      <c r="O588" s="1632"/>
      <c r="P588" s="1634"/>
      <c r="Q588" s="1446"/>
      <c r="R588" s="1447"/>
      <c r="S588" s="1447"/>
      <c r="T588" s="176" t="s">
        <v>213</v>
      </c>
      <c r="U588" s="1446"/>
      <c r="V588" s="1447"/>
      <c r="W588" s="1447"/>
      <c r="X588" s="176" t="s">
        <v>213</v>
      </c>
      <c r="Y588" s="1446"/>
      <c r="Z588" s="1447"/>
      <c r="AA588" s="1447"/>
      <c r="AB588" s="176" t="s">
        <v>213</v>
      </c>
      <c r="AC588" s="1446"/>
      <c r="AD588" s="1447"/>
      <c r="AE588" s="1447"/>
      <c r="AF588" s="176" t="s">
        <v>213</v>
      </c>
      <c r="AG588" s="1446"/>
      <c r="AH588" s="1447"/>
      <c r="AI588" s="1447"/>
      <c r="AJ588" s="176" t="s">
        <v>213</v>
      </c>
      <c r="AK588" s="226"/>
    </row>
    <row r="589" spans="1:37" s="154" customFormat="1" ht="14.1" customHeight="1">
      <c r="A589" s="4"/>
      <c r="B589" s="1639">
        <v>27</v>
      </c>
      <c r="C589" s="1158"/>
      <c r="D589" s="1159"/>
      <c r="E589" s="1159"/>
      <c r="F589" s="1160"/>
      <c r="G589" s="1158"/>
      <c r="H589" s="1159"/>
      <c r="I589" s="1159"/>
      <c r="J589" s="1160"/>
      <c r="K589" s="1635" t="s">
        <v>407</v>
      </c>
      <c r="L589" s="1636"/>
      <c r="M589" s="1629"/>
      <c r="N589" s="1630"/>
      <c r="O589" s="1630"/>
      <c r="P589" s="1633" t="s">
        <v>213</v>
      </c>
      <c r="Q589" s="1158" t="s">
        <v>219</v>
      </c>
      <c r="R589" s="1159"/>
      <c r="S589" s="1159"/>
      <c r="T589" s="1160"/>
      <c r="U589" s="1158" t="s">
        <v>219</v>
      </c>
      <c r="V589" s="1159"/>
      <c r="W589" s="1159"/>
      <c r="X589" s="1160"/>
      <c r="Y589" s="1446"/>
      <c r="Z589" s="1447"/>
      <c r="AA589" s="1447"/>
      <c r="AB589" s="176" t="s">
        <v>213</v>
      </c>
      <c r="AC589" s="1446"/>
      <c r="AD589" s="1447"/>
      <c r="AE589" s="1447"/>
      <c r="AF589" s="176" t="s">
        <v>213</v>
      </c>
      <c r="AG589" s="1446"/>
      <c r="AH589" s="1447"/>
      <c r="AI589" s="1447"/>
      <c r="AJ589" s="176" t="s">
        <v>213</v>
      </c>
      <c r="AK589" s="226"/>
    </row>
    <row r="590" spans="1:37" s="154" customFormat="1" ht="14.1" customHeight="1">
      <c r="A590" s="4"/>
      <c r="B590" s="1640"/>
      <c r="C590" s="1326"/>
      <c r="D590" s="1327"/>
      <c r="E590" s="1327"/>
      <c r="F590" s="1355"/>
      <c r="G590" s="1326"/>
      <c r="H590" s="1327"/>
      <c r="I590" s="1327"/>
      <c r="J590" s="1355"/>
      <c r="K590" s="1637"/>
      <c r="L590" s="1638"/>
      <c r="M590" s="1631"/>
      <c r="N590" s="1632"/>
      <c r="O590" s="1632"/>
      <c r="P590" s="1634"/>
      <c r="Q590" s="1446"/>
      <c r="R590" s="1447"/>
      <c r="S590" s="1447"/>
      <c r="T590" s="176" t="s">
        <v>213</v>
      </c>
      <c r="U590" s="1446"/>
      <c r="V590" s="1447"/>
      <c r="W590" s="1447"/>
      <c r="X590" s="176" t="s">
        <v>213</v>
      </c>
      <c r="Y590" s="1446"/>
      <c r="Z590" s="1447"/>
      <c r="AA590" s="1447"/>
      <c r="AB590" s="176" t="s">
        <v>213</v>
      </c>
      <c r="AC590" s="1446"/>
      <c r="AD590" s="1447"/>
      <c r="AE590" s="1447"/>
      <c r="AF590" s="176" t="s">
        <v>213</v>
      </c>
      <c r="AG590" s="1446"/>
      <c r="AH590" s="1447"/>
      <c r="AI590" s="1447"/>
      <c r="AJ590" s="176" t="s">
        <v>213</v>
      </c>
      <c r="AK590" s="226"/>
    </row>
    <row r="591" spans="1:37" s="154" customFormat="1" ht="14.1" customHeight="1">
      <c r="A591" s="4"/>
      <c r="B591" s="1380">
        <v>38</v>
      </c>
      <c r="C591" s="1328"/>
      <c r="D591" s="1332"/>
      <c r="E591" s="1332"/>
      <c r="F591" s="1653"/>
      <c r="G591" s="1328"/>
      <c r="H591" s="1332"/>
      <c r="I591" s="1332"/>
      <c r="J591" s="1653"/>
      <c r="K591" s="1635" t="s">
        <v>407</v>
      </c>
      <c r="L591" s="1636"/>
      <c r="M591" s="1629"/>
      <c r="N591" s="1630"/>
      <c r="O591" s="1630"/>
      <c r="P591" s="1633" t="s">
        <v>213</v>
      </c>
      <c r="Q591" s="1158" t="s">
        <v>219</v>
      </c>
      <c r="R591" s="1159"/>
      <c r="S591" s="1159"/>
      <c r="T591" s="1160"/>
      <c r="U591" s="1158" t="s">
        <v>219</v>
      </c>
      <c r="V591" s="1159"/>
      <c r="W591" s="1159"/>
      <c r="X591" s="1160"/>
      <c r="Y591" s="1446"/>
      <c r="Z591" s="1447"/>
      <c r="AA591" s="1447"/>
      <c r="AB591" s="176" t="s">
        <v>213</v>
      </c>
      <c r="AC591" s="1446"/>
      <c r="AD591" s="1447"/>
      <c r="AE591" s="1447"/>
      <c r="AF591" s="176" t="s">
        <v>213</v>
      </c>
      <c r="AG591" s="1446"/>
      <c r="AH591" s="1447"/>
      <c r="AI591" s="1447"/>
      <c r="AJ591" s="176" t="s">
        <v>213</v>
      </c>
      <c r="AK591" s="226"/>
    </row>
    <row r="592" spans="1:37" s="154" customFormat="1" ht="14.1" customHeight="1">
      <c r="A592" s="4"/>
      <c r="B592" s="1640"/>
      <c r="C592" s="1328"/>
      <c r="D592" s="1332"/>
      <c r="E592" s="1332"/>
      <c r="F592" s="1653"/>
      <c r="G592" s="1328"/>
      <c r="H592" s="1332"/>
      <c r="I592" s="1332"/>
      <c r="J592" s="1653"/>
      <c r="K592" s="1637"/>
      <c r="L592" s="1638"/>
      <c r="M592" s="1631"/>
      <c r="N592" s="1632"/>
      <c r="O592" s="1632"/>
      <c r="P592" s="1634"/>
      <c r="Q592" s="1446"/>
      <c r="R592" s="1447"/>
      <c r="S592" s="1447"/>
      <c r="T592" s="176" t="s">
        <v>213</v>
      </c>
      <c r="U592" s="1446"/>
      <c r="V592" s="1447"/>
      <c r="W592" s="1447"/>
      <c r="X592" s="176" t="s">
        <v>213</v>
      </c>
      <c r="Y592" s="1446"/>
      <c r="Z592" s="1447"/>
      <c r="AA592" s="1447"/>
      <c r="AB592" s="176" t="s">
        <v>213</v>
      </c>
      <c r="AC592" s="1446"/>
      <c r="AD592" s="1447"/>
      <c r="AE592" s="1447"/>
      <c r="AF592" s="176" t="s">
        <v>213</v>
      </c>
      <c r="AG592" s="1446"/>
      <c r="AH592" s="1447"/>
      <c r="AI592" s="1447"/>
      <c r="AJ592" s="176" t="s">
        <v>213</v>
      </c>
      <c r="AK592" s="226"/>
    </row>
    <row r="593" spans="1:37" s="154" customFormat="1" ht="14.1" customHeight="1">
      <c r="A593" s="4"/>
      <c r="B593" s="1639">
        <v>39</v>
      </c>
      <c r="C593" s="1158"/>
      <c r="D593" s="1159"/>
      <c r="E593" s="1159"/>
      <c r="F593" s="1160"/>
      <c r="G593" s="1158"/>
      <c r="H593" s="1159"/>
      <c r="I593" s="1159"/>
      <c r="J593" s="1160"/>
      <c r="K593" s="1635" t="s">
        <v>407</v>
      </c>
      <c r="L593" s="1636"/>
      <c r="M593" s="1629"/>
      <c r="N593" s="1630"/>
      <c r="O593" s="1630"/>
      <c r="P593" s="1633" t="s">
        <v>213</v>
      </c>
      <c r="Q593" s="1158" t="s">
        <v>219</v>
      </c>
      <c r="R593" s="1159"/>
      <c r="S593" s="1159"/>
      <c r="T593" s="1160"/>
      <c r="U593" s="1158" t="s">
        <v>219</v>
      </c>
      <c r="V593" s="1159"/>
      <c r="W593" s="1159"/>
      <c r="X593" s="1160"/>
      <c r="Y593" s="1446"/>
      <c r="Z593" s="1447"/>
      <c r="AA593" s="1447"/>
      <c r="AB593" s="176" t="s">
        <v>213</v>
      </c>
      <c r="AC593" s="1446"/>
      <c r="AD593" s="1447"/>
      <c r="AE593" s="1447"/>
      <c r="AF593" s="176" t="s">
        <v>213</v>
      </c>
      <c r="AG593" s="1446"/>
      <c r="AH593" s="1447"/>
      <c r="AI593" s="1447"/>
      <c r="AJ593" s="176" t="s">
        <v>213</v>
      </c>
      <c r="AK593" s="226"/>
    </row>
    <row r="594" spans="1:37" s="154" customFormat="1" ht="14.1" customHeight="1">
      <c r="A594" s="4"/>
      <c r="B594" s="1640"/>
      <c r="C594" s="1326"/>
      <c r="D594" s="1327"/>
      <c r="E594" s="1327"/>
      <c r="F594" s="1355"/>
      <c r="G594" s="1326"/>
      <c r="H594" s="1327"/>
      <c r="I594" s="1327"/>
      <c r="J594" s="1355"/>
      <c r="K594" s="1637"/>
      <c r="L594" s="1638"/>
      <c r="M594" s="1631"/>
      <c r="N594" s="1632"/>
      <c r="O594" s="1632"/>
      <c r="P594" s="1634"/>
      <c r="Q594" s="1446"/>
      <c r="R594" s="1447"/>
      <c r="S594" s="1447"/>
      <c r="T594" s="176" t="s">
        <v>213</v>
      </c>
      <c r="U594" s="1446"/>
      <c r="V594" s="1447"/>
      <c r="W594" s="1447"/>
      <c r="X594" s="176" t="s">
        <v>213</v>
      </c>
      <c r="Y594" s="1446"/>
      <c r="Z594" s="1447"/>
      <c r="AA594" s="1447"/>
      <c r="AB594" s="176" t="s">
        <v>213</v>
      </c>
      <c r="AC594" s="1446"/>
      <c r="AD594" s="1447"/>
      <c r="AE594" s="1447"/>
      <c r="AF594" s="176" t="s">
        <v>213</v>
      </c>
      <c r="AG594" s="1446"/>
      <c r="AH594" s="1447"/>
      <c r="AI594" s="1447"/>
      <c r="AJ594" s="176" t="s">
        <v>213</v>
      </c>
      <c r="AK594" s="226"/>
    </row>
    <row r="595" spans="1:37" s="154" customFormat="1" ht="14.1" customHeight="1">
      <c r="A595" s="4"/>
      <c r="B595" s="1380">
        <v>40</v>
      </c>
      <c r="C595" s="1328"/>
      <c r="D595" s="1332"/>
      <c r="E595" s="1332"/>
      <c r="F595" s="1653"/>
      <c r="G595" s="1328"/>
      <c r="H595" s="1332"/>
      <c r="I595" s="1332"/>
      <c r="J595" s="1653"/>
      <c r="K595" s="1635" t="s">
        <v>407</v>
      </c>
      <c r="L595" s="1636"/>
      <c r="M595" s="1629"/>
      <c r="N595" s="1630"/>
      <c r="O595" s="1630"/>
      <c r="P595" s="1633" t="s">
        <v>213</v>
      </c>
      <c r="Q595" s="1158" t="s">
        <v>219</v>
      </c>
      <c r="R595" s="1159"/>
      <c r="S595" s="1159"/>
      <c r="T595" s="1160"/>
      <c r="U595" s="1158" t="s">
        <v>219</v>
      </c>
      <c r="V595" s="1159"/>
      <c r="W595" s="1159"/>
      <c r="X595" s="1160"/>
      <c r="Y595" s="1446"/>
      <c r="Z595" s="1447"/>
      <c r="AA595" s="1447"/>
      <c r="AB595" s="176" t="s">
        <v>213</v>
      </c>
      <c r="AC595" s="1446"/>
      <c r="AD595" s="1447"/>
      <c r="AE595" s="1447"/>
      <c r="AF595" s="176" t="s">
        <v>213</v>
      </c>
      <c r="AG595" s="1446"/>
      <c r="AH595" s="1447"/>
      <c r="AI595" s="1447"/>
      <c r="AJ595" s="176" t="s">
        <v>213</v>
      </c>
      <c r="AK595" s="226"/>
    </row>
    <row r="596" spans="1:37" s="155" customFormat="1" ht="14.1" customHeight="1">
      <c r="A596" s="4"/>
      <c r="B596" s="1640"/>
      <c r="C596" s="1326"/>
      <c r="D596" s="1327"/>
      <c r="E596" s="1327"/>
      <c r="F596" s="1355"/>
      <c r="G596" s="1326"/>
      <c r="H596" s="1327"/>
      <c r="I596" s="1327"/>
      <c r="J596" s="1355"/>
      <c r="K596" s="1637"/>
      <c r="L596" s="1638"/>
      <c r="M596" s="1631"/>
      <c r="N596" s="1632"/>
      <c r="O596" s="1632"/>
      <c r="P596" s="1634"/>
      <c r="Q596" s="1446"/>
      <c r="R596" s="1447"/>
      <c r="S596" s="1447"/>
      <c r="T596" s="176" t="s">
        <v>213</v>
      </c>
      <c r="U596" s="1446"/>
      <c r="V596" s="1447"/>
      <c r="W596" s="1447"/>
      <c r="X596" s="176" t="s">
        <v>213</v>
      </c>
      <c r="Y596" s="1446"/>
      <c r="Z596" s="1447"/>
      <c r="AA596" s="1447"/>
      <c r="AB596" s="176" t="s">
        <v>213</v>
      </c>
      <c r="AC596" s="1446"/>
      <c r="AD596" s="1447"/>
      <c r="AE596" s="1447"/>
      <c r="AF596" s="176" t="s">
        <v>213</v>
      </c>
      <c r="AG596" s="1446"/>
      <c r="AH596" s="1447"/>
      <c r="AI596" s="1447"/>
      <c r="AJ596" s="176" t="s">
        <v>213</v>
      </c>
      <c r="AK596" s="226"/>
    </row>
    <row r="597" spans="1:37" s="155" customFormat="1" ht="18" customHeight="1">
      <c r="A597" s="4"/>
      <c r="B597" s="31"/>
      <c r="C597" s="31"/>
      <c r="D597" s="31"/>
      <c r="E597" s="31"/>
      <c r="F597" s="31"/>
      <c r="G597" s="31"/>
      <c r="H597" s="31"/>
      <c r="I597" s="31"/>
      <c r="J597" s="31"/>
      <c r="K597" s="31"/>
      <c r="L597" s="31"/>
      <c r="M597" s="134"/>
      <c r="N597" s="134"/>
      <c r="O597" s="134"/>
      <c r="P597" s="134"/>
      <c r="Q597" s="44"/>
      <c r="R597" s="44"/>
      <c r="S597" s="44"/>
      <c r="T597" s="44"/>
      <c r="U597" s="44"/>
      <c r="V597" s="44"/>
      <c r="W597" s="44"/>
      <c r="X597" s="44"/>
      <c r="Y597" s="44"/>
      <c r="Z597" s="44"/>
      <c r="AA597" s="44"/>
      <c r="AB597" s="44"/>
      <c r="AC597" s="44"/>
      <c r="AD597" s="44"/>
      <c r="AE597" s="44"/>
      <c r="AF597" s="44"/>
      <c r="AG597" s="44"/>
      <c r="AH597" s="44"/>
      <c r="AI597" s="44"/>
      <c r="AJ597" s="44"/>
      <c r="AK597" s="44"/>
    </row>
    <row r="598" spans="1:37" s="154" customFormat="1" ht="20.100000000000001" customHeight="1">
      <c r="A598" s="4"/>
      <c r="B598" s="4" t="s">
        <v>744</v>
      </c>
      <c r="C598" s="4"/>
      <c r="D598" s="4"/>
      <c r="E598" s="4"/>
      <c r="F598" s="4"/>
      <c r="G598" s="4"/>
      <c r="H598" s="4"/>
      <c r="I598" s="4"/>
      <c r="J598" s="4"/>
      <c r="K598" s="4"/>
      <c r="L598" s="4"/>
      <c r="M598" s="4"/>
      <c r="N598" s="4"/>
      <c r="O598" s="4"/>
      <c r="P598" s="4"/>
      <c r="Q598" s="4"/>
      <c r="R598" s="4"/>
      <c r="S598" s="4"/>
      <c r="T598" s="4"/>
      <c r="U598" s="4"/>
      <c r="V598" s="4"/>
      <c r="W598" s="4"/>
      <c r="X598" s="4"/>
      <c r="Y598" s="96"/>
      <c r="Z598" s="96"/>
      <c r="AA598" s="96"/>
      <c r="AB598" s="96"/>
      <c r="AC598" s="96"/>
      <c r="AD598" s="96"/>
      <c r="AE598" s="96"/>
      <c r="AF598" s="96"/>
      <c r="AG598" s="96"/>
      <c r="AH598" s="4"/>
      <c r="AI598" s="4"/>
      <c r="AJ598" s="4"/>
      <c r="AK598" s="4"/>
    </row>
    <row r="599" spans="1:37" s="154" customFormat="1" ht="20.100000000000001" customHeight="1">
      <c r="A599" s="4"/>
      <c r="B599" s="4"/>
      <c r="C599" s="4" t="s">
        <v>705</v>
      </c>
      <c r="D599" s="4"/>
      <c r="E599" s="4"/>
      <c r="F599" s="4"/>
      <c r="G599" s="4"/>
      <c r="H599" s="4"/>
      <c r="I599" s="4"/>
      <c r="J599" s="4"/>
      <c r="K599" s="4"/>
      <c r="L599" s="4"/>
      <c r="M599" s="4"/>
      <c r="N599" s="4"/>
      <c r="O599" s="4"/>
      <c r="P599" s="4"/>
      <c r="Q599" s="4"/>
      <c r="R599" s="4"/>
      <c r="S599" s="4"/>
      <c r="T599" s="4"/>
      <c r="U599" s="4"/>
      <c r="V599" s="4"/>
      <c r="W599" s="4"/>
      <c r="X599" s="4"/>
      <c r="Y599" s="96"/>
      <c r="Z599" s="96"/>
      <c r="AA599" s="96"/>
      <c r="AB599" s="96"/>
      <c r="AC599" s="96"/>
      <c r="AD599" s="43" t="s">
        <v>348</v>
      </c>
      <c r="AE599" s="1451" t="s">
        <v>478</v>
      </c>
      <c r="AF599" s="1451"/>
      <c r="AG599" s="1451"/>
      <c r="AH599" s="1451"/>
      <c r="AI599" s="1451"/>
      <c r="AJ599" s="43" t="s">
        <v>349</v>
      </c>
      <c r="AK599" s="43"/>
    </row>
    <row r="600" spans="1:37" s="154" customFormat="1" ht="20.100000000000001" customHeight="1">
      <c r="A600" s="4"/>
      <c r="B600" s="4"/>
      <c r="C600" s="4" t="s">
        <v>661</v>
      </c>
      <c r="D600" s="4"/>
      <c r="E600" s="4"/>
      <c r="F600" s="4"/>
      <c r="G600" s="4"/>
      <c r="H600" s="4"/>
      <c r="I600" s="4"/>
      <c r="J600" s="4"/>
      <c r="K600" s="4"/>
      <c r="L600" s="4"/>
      <c r="M600" s="4"/>
      <c r="N600" s="4"/>
      <c r="O600" s="4"/>
      <c r="P600" s="4"/>
      <c r="Q600" s="4"/>
      <c r="R600" s="4"/>
      <c r="S600" s="4"/>
      <c r="T600" s="4"/>
      <c r="U600" s="4"/>
      <c r="V600" s="4"/>
      <c r="W600" s="4"/>
      <c r="X600" s="4"/>
      <c r="Y600" s="96"/>
      <c r="Z600" s="96"/>
      <c r="AA600" s="96"/>
      <c r="AB600" s="96"/>
      <c r="AC600" s="96"/>
      <c r="AD600" s="43" t="s">
        <v>120</v>
      </c>
      <c r="AE600" s="1451" t="s">
        <v>478</v>
      </c>
      <c r="AF600" s="1451"/>
      <c r="AG600" s="1451"/>
      <c r="AH600" s="1451"/>
      <c r="AI600" s="1451"/>
      <c r="AJ600" s="43" t="s">
        <v>23</v>
      </c>
      <c r="AK600" s="43"/>
    </row>
    <row r="601" spans="1:37" s="154" customFormat="1" ht="20.100000000000001" customHeight="1">
      <c r="A601" s="4"/>
      <c r="B601" s="4"/>
      <c r="C601" s="4" t="s">
        <v>642</v>
      </c>
      <c r="D601" s="4"/>
      <c r="E601" s="4"/>
      <c r="F601" s="4"/>
      <c r="G601" s="4"/>
      <c r="H601" s="4"/>
      <c r="I601" s="4"/>
      <c r="J601" s="4"/>
      <c r="K601" s="4"/>
      <c r="L601" s="4"/>
      <c r="M601" s="4"/>
      <c r="N601" s="4"/>
      <c r="O601" s="4"/>
      <c r="P601" s="4"/>
      <c r="Q601" s="4"/>
      <c r="R601" s="4"/>
      <c r="S601" s="4"/>
      <c r="T601" s="4"/>
      <c r="U601" s="4"/>
      <c r="V601" s="4"/>
      <c r="W601" s="4"/>
      <c r="X601" s="4"/>
      <c r="Y601" s="96"/>
      <c r="Z601" s="96"/>
      <c r="AA601" s="96"/>
      <c r="AB601" s="96"/>
      <c r="AC601" s="96"/>
      <c r="AD601" s="43" t="s">
        <v>348</v>
      </c>
      <c r="AE601" s="1451" t="s">
        <v>478</v>
      </c>
      <c r="AF601" s="1451"/>
      <c r="AG601" s="1451"/>
      <c r="AH601" s="1451"/>
      <c r="AI601" s="1451"/>
      <c r="AJ601" s="43" t="s">
        <v>349</v>
      </c>
      <c r="AK601" s="43"/>
    </row>
    <row r="602" spans="1:37" s="154" customFormat="1" ht="20.100000000000001" customHeight="1">
      <c r="A602" s="4"/>
      <c r="B602" s="4"/>
      <c r="C602" s="4" t="s">
        <v>643</v>
      </c>
      <c r="D602" s="4"/>
      <c r="E602" s="4"/>
      <c r="F602" s="4"/>
      <c r="G602" s="4"/>
      <c r="H602" s="4"/>
      <c r="I602" s="4"/>
      <c r="J602" s="4"/>
      <c r="K602" s="4"/>
      <c r="L602" s="4"/>
      <c r="M602" s="4"/>
      <c r="N602" s="4"/>
      <c r="O602" s="4"/>
      <c r="P602" s="4"/>
      <c r="Q602" s="4"/>
      <c r="R602" s="4"/>
      <c r="S602" s="4"/>
      <c r="T602" s="4"/>
      <c r="U602" s="4"/>
      <c r="V602" s="4"/>
      <c r="W602" s="4"/>
      <c r="X602" s="4"/>
      <c r="Y602" s="96"/>
      <c r="Z602" s="96"/>
      <c r="AA602" s="96"/>
      <c r="AB602" s="96"/>
      <c r="AC602" s="96"/>
      <c r="AD602" s="43" t="s">
        <v>348</v>
      </c>
      <c r="AE602" s="1451" t="s">
        <v>478</v>
      </c>
      <c r="AF602" s="1451"/>
      <c r="AG602" s="1451"/>
      <c r="AH602" s="1451"/>
      <c r="AI602" s="1451"/>
      <c r="AJ602" s="43" t="s">
        <v>349</v>
      </c>
      <c r="AK602" s="43"/>
    </row>
    <row r="603" spans="1:37" s="154" customFormat="1" ht="20.100000000000001" customHeight="1">
      <c r="A603" s="4"/>
      <c r="B603" s="4"/>
      <c r="C603" s="4" t="s">
        <v>481</v>
      </c>
      <c r="D603" s="4" t="s">
        <v>644</v>
      </c>
      <c r="E603" s="4"/>
      <c r="F603" s="4"/>
      <c r="G603" s="4"/>
      <c r="H603" s="4"/>
      <c r="I603" s="4"/>
      <c r="J603" s="4"/>
      <c r="K603" s="4"/>
      <c r="L603" s="4"/>
      <c r="M603" s="4"/>
      <c r="N603" s="4"/>
      <c r="O603" s="4"/>
      <c r="P603" s="4"/>
      <c r="Q603" s="4"/>
      <c r="R603" s="4"/>
      <c r="S603" s="4"/>
      <c r="T603" s="4"/>
      <c r="U603" s="4"/>
      <c r="V603" s="4"/>
      <c r="W603" s="4"/>
      <c r="X603" s="4"/>
      <c r="Y603" s="96"/>
      <c r="Z603" s="96"/>
      <c r="AA603" s="96"/>
      <c r="AB603" s="96"/>
      <c r="AC603" s="96"/>
      <c r="AD603" s="43" t="s">
        <v>348</v>
      </c>
      <c r="AE603" s="1451" t="s">
        <v>478</v>
      </c>
      <c r="AF603" s="1451"/>
      <c r="AG603" s="1451"/>
      <c r="AH603" s="1451"/>
      <c r="AI603" s="1451"/>
      <c r="AJ603" s="43" t="s">
        <v>349</v>
      </c>
      <c r="AK603" s="43"/>
    </row>
    <row r="604" spans="1:37" s="154" customFormat="1" ht="20.100000000000001" customHeight="1">
      <c r="A604" s="4"/>
      <c r="B604" s="4"/>
      <c r="C604" s="4" t="s">
        <v>645</v>
      </c>
      <c r="D604" s="4"/>
      <c r="E604" s="4"/>
      <c r="F604" s="4"/>
      <c r="G604" s="4"/>
      <c r="H604" s="4"/>
      <c r="I604" s="4"/>
      <c r="J604" s="4"/>
      <c r="K604" s="4"/>
      <c r="L604" s="4"/>
      <c r="M604" s="4"/>
      <c r="N604" s="4"/>
      <c r="O604" s="4"/>
      <c r="P604" s="4"/>
      <c r="Q604" s="4"/>
      <c r="R604" s="4"/>
      <c r="S604" s="4"/>
      <c r="T604" s="4"/>
      <c r="U604" s="4"/>
      <c r="V604" s="4"/>
      <c r="W604" s="4"/>
      <c r="X604" s="4"/>
      <c r="Y604" s="96"/>
      <c r="Z604" s="96"/>
      <c r="AA604" s="96"/>
      <c r="AB604" s="96"/>
      <c r="AC604" s="96"/>
      <c r="AD604" s="43" t="s">
        <v>120</v>
      </c>
      <c r="AE604" s="1451" t="s">
        <v>478</v>
      </c>
      <c r="AF604" s="1451"/>
      <c r="AG604" s="1451"/>
      <c r="AH604" s="1451"/>
      <c r="AI604" s="1451"/>
      <c r="AJ604" s="43" t="s">
        <v>23</v>
      </c>
      <c r="AK604" s="43"/>
    </row>
    <row r="605" spans="1:37" s="154" customFormat="1" ht="20.100000000000001" customHeight="1">
      <c r="A605" s="4"/>
      <c r="B605" s="4"/>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4"/>
      <c r="AI605" s="4"/>
      <c r="AJ605" s="4"/>
      <c r="AK605" s="4"/>
    </row>
    <row r="606" spans="1:37" s="153" customFormat="1" ht="20.100000000000001" customHeight="1">
      <c r="A606" s="3"/>
    </row>
    <row r="607" spans="1:37" s="155" customFormat="1" ht="20.100000000000001" customHeight="1">
      <c r="A607" s="3"/>
    </row>
    <row r="608" spans="1:37" s="154" customFormat="1" ht="20.100000000000001" customHeight="1">
      <c r="A608" s="20"/>
      <c r="V608" s="4" t="s">
        <v>647</v>
      </c>
      <c r="W608" s="4"/>
      <c r="X608" s="4"/>
      <c r="Y608" s="4"/>
      <c r="Z608" s="4"/>
      <c r="AA608" s="4"/>
      <c r="AB608" s="4"/>
      <c r="AC608" s="4"/>
      <c r="AD608" s="4"/>
      <c r="AE608" s="4"/>
      <c r="AF608" s="4"/>
      <c r="AG608" s="4"/>
      <c r="AH608" s="4"/>
      <c r="AI608" s="4"/>
      <c r="AJ608" s="4"/>
      <c r="AK608" s="4"/>
    </row>
    <row r="609" spans="1:1" s="154" customFormat="1" ht="20.100000000000001" customHeight="1">
      <c r="A609" s="20"/>
    </row>
    <row r="610" spans="1:1" s="154" customFormat="1" ht="20.100000000000001" customHeight="1">
      <c r="A610" s="4"/>
    </row>
    <row r="611" spans="1:1" s="154" customFormat="1" ht="20.100000000000001" customHeight="1">
      <c r="A611" s="4"/>
    </row>
    <row r="612" spans="1:1" s="154" customFormat="1" ht="20.100000000000001" customHeight="1">
      <c r="A612" s="4"/>
    </row>
    <row r="613" spans="1:1" s="155" customFormat="1" ht="20.100000000000001" customHeight="1">
      <c r="A613" s="4"/>
    </row>
    <row r="614" spans="1:1" s="156" customFormat="1" ht="14.1" customHeight="1">
      <c r="A614" s="35"/>
    </row>
    <row r="615" spans="1:1" s="153" customFormat="1" ht="14.1" customHeight="1">
      <c r="A615" s="20"/>
    </row>
    <row r="616" spans="1:1" s="153" customFormat="1" ht="20.100000000000001" customHeight="1">
      <c r="A616" s="20"/>
    </row>
    <row r="617" spans="1:1" s="153" customFormat="1" ht="20.100000000000001" customHeight="1">
      <c r="A617" s="20"/>
    </row>
    <row r="618" spans="1:1" s="153" customFormat="1" ht="20.100000000000001" customHeight="1">
      <c r="A618" s="20"/>
    </row>
    <row r="619" spans="1:1" s="153" customFormat="1" ht="20.100000000000001" customHeight="1">
      <c r="A619" s="20"/>
    </row>
    <row r="620" spans="1:1" s="153" customFormat="1" ht="20.100000000000001" customHeight="1">
      <c r="A620" s="20"/>
    </row>
    <row r="621" spans="1:1" s="155" customFormat="1" ht="20.100000000000001" customHeight="1">
      <c r="A621" s="20"/>
    </row>
    <row r="622" spans="1:1" s="153" customFormat="1" ht="20.100000000000001" customHeight="1">
      <c r="A622" s="3"/>
    </row>
    <row r="623" spans="1:1" s="155" customFormat="1" ht="20.100000000000001" customHeight="1">
      <c r="A623" s="20"/>
    </row>
    <row r="624" spans="1:1" s="155" customFormat="1" ht="20.100000000000001" customHeight="1">
      <c r="A624" s="20"/>
    </row>
    <row r="625" spans="1:1" s="157" customFormat="1" ht="20.100000000000001" customHeight="1">
      <c r="A625" s="20"/>
    </row>
  </sheetData>
  <mergeCells count="2817">
    <mergeCell ref="B260:B268"/>
    <mergeCell ref="AC490:AJ490"/>
    <mergeCell ref="W491:AB491"/>
    <mergeCell ref="AC491:AJ491"/>
    <mergeCell ref="P261:S262"/>
    <mergeCell ref="L263:N263"/>
    <mergeCell ref="L264:N265"/>
    <mergeCell ref="L266:N267"/>
    <mergeCell ref="J82:Q82"/>
    <mergeCell ref="AE179:AI181"/>
    <mergeCell ref="U192:V192"/>
    <mergeCell ref="W159:Z159"/>
    <mergeCell ref="E118:G120"/>
    <mergeCell ref="J210:K210"/>
    <mergeCell ref="T204:T205"/>
    <mergeCell ref="H196:I196"/>
    <mergeCell ref="N49:O49"/>
    <mergeCell ref="Q127:S127"/>
    <mergeCell ref="N128:P129"/>
    <mergeCell ref="Q132:S132"/>
    <mergeCell ref="Q124:S124"/>
    <mergeCell ref="Q107:S107"/>
    <mergeCell ref="Q97:S97"/>
    <mergeCell ref="F84:I84"/>
    <mergeCell ref="Q74:S74"/>
    <mergeCell ref="AB92:AD92"/>
    <mergeCell ref="AE103:AE105"/>
    <mergeCell ref="Q103:S103"/>
    <mergeCell ref="AE115:AE117"/>
    <mergeCell ref="T194:V194"/>
    <mergeCell ref="T195:V195"/>
    <mergeCell ref="H201:I201"/>
    <mergeCell ref="P48:Q48"/>
    <mergeCell ref="W192:Z192"/>
    <mergeCell ref="Q169:S169"/>
    <mergeCell ref="AH193:AJ193"/>
    <mergeCell ref="T190:AJ190"/>
    <mergeCell ref="Q173:S173"/>
    <mergeCell ref="AJ179:AJ181"/>
    <mergeCell ref="C177:AJ177"/>
    <mergeCell ref="AE188:AI188"/>
    <mergeCell ref="K174:M174"/>
    <mergeCell ref="D184:AJ186"/>
    <mergeCell ref="N133:P133"/>
    <mergeCell ref="U200:V200"/>
    <mergeCell ref="U201:V201"/>
    <mergeCell ref="AD197:AG197"/>
    <mergeCell ref="AD203:AG203"/>
    <mergeCell ref="B49:C49"/>
    <mergeCell ref="T118:V120"/>
    <mergeCell ref="AA130:AD130"/>
    <mergeCell ref="Q111:S111"/>
    <mergeCell ref="K109:M109"/>
    <mergeCell ref="N109:P109"/>
    <mergeCell ref="Q110:S110"/>
    <mergeCell ref="E115:G117"/>
    <mergeCell ref="N118:P118"/>
    <mergeCell ref="K130:M130"/>
    <mergeCell ref="K128:M129"/>
    <mergeCell ref="H109:J111"/>
    <mergeCell ref="Q117:S117"/>
    <mergeCell ref="Q118:S118"/>
    <mergeCell ref="Q119:S119"/>
    <mergeCell ref="K118:M118"/>
    <mergeCell ref="Z49:AA49"/>
    <mergeCell ref="P49:Q49"/>
    <mergeCell ref="AF115:AF117"/>
    <mergeCell ref="W120:Z120"/>
    <mergeCell ref="AA120:AD120"/>
    <mergeCell ref="W121:Z121"/>
    <mergeCell ref="AA121:AD121"/>
    <mergeCell ref="W122:Z122"/>
    <mergeCell ref="AA122:AD122"/>
    <mergeCell ref="T121:V123"/>
    <mergeCell ref="T124:V126"/>
    <mergeCell ref="B130:D132"/>
    <mergeCell ref="AA157:AD157"/>
    <mergeCell ref="E103:G105"/>
    <mergeCell ref="G63:G64"/>
    <mergeCell ref="H63:H64"/>
    <mergeCell ref="N153:P153"/>
    <mergeCell ref="Q153:S153"/>
    <mergeCell ref="H127:J129"/>
    <mergeCell ref="Q135:S135"/>
    <mergeCell ref="AE97:AE99"/>
    <mergeCell ref="AF97:AF99"/>
    <mergeCell ref="N110:P111"/>
    <mergeCell ref="E112:G114"/>
    <mergeCell ref="H112:J114"/>
    <mergeCell ref="K113:M114"/>
    <mergeCell ref="N113:P114"/>
    <mergeCell ref="E109:G111"/>
    <mergeCell ref="K127:M127"/>
    <mergeCell ref="N127:P127"/>
    <mergeCell ref="B127:D129"/>
    <mergeCell ref="W113:Z113"/>
    <mergeCell ref="AH195:AJ195"/>
    <mergeCell ref="J219:K219"/>
    <mergeCell ref="AA219:AC219"/>
    <mergeCell ref="T219:V219"/>
    <mergeCell ref="AA221:AC221"/>
    <mergeCell ref="T223:V223"/>
    <mergeCell ref="AH222:AJ222"/>
    <mergeCell ref="W219:Z219"/>
    <mergeCell ref="W225:Z225"/>
    <mergeCell ref="W221:Z221"/>
    <mergeCell ref="AA210:AC210"/>
    <mergeCell ref="AA205:AC205"/>
    <mergeCell ref="C260:C263"/>
    <mergeCell ref="L261:N262"/>
    <mergeCell ref="O261:O262"/>
    <mergeCell ref="AG260:AI260"/>
    <mergeCell ref="AD196:AG196"/>
    <mergeCell ref="T215:V215"/>
    <mergeCell ref="P212:Q215"/>
    <mergeCell ref="AA212:AC212"/>
    <mergeCell ref="T218:V218"/>
    <mergeCell ref="R212:S215"/>
    <mergeCell ref="AH249:AJ249"/>
    <mergeCell ref="AG248:AG253"/>
    <mergeCell ref="AH252:AJ252"/>
    <mergeCell ref="AH253:AJ253"/>
    <mergeCell ref="AG261:AI261"/>
    <mergeCell ref="AG257:AI257"/>
    <mergeCell ref="AG259:AI259"/>
    <mergeCell ref="W210:Z210"/>
    <mergeCell ref="J209:K209"/>
    <mergeCell ref="AA207:AC207"/>
    <mergeCell ref="C392:W392"/>
    <mergeCell ref="AE403:AI403"/>
    <mergeCell ref="AD375:AJ375"/>
    <mergeCell ref="P375:V375"/>
    <mergeCell ref="K375:M375"/>
    <mergeCell ref="E404:AC404"/>
    <mergeCell ref="AB353:AE353"/>
    <mergeCell ref="Q346:V346"/>
    <mergeCell ref="L334:L335"/>
    <mergeCell ref="AD226:AG226"/>
    <mergeCell ref="U272:W272"/>
    <mergeCell ref="X270:AJ271"/>
    <mergeCell ref="P246:S246"/>
    <mergeCell ref="T245:W245"/>
    <mergeCell ref="P245:S245"/>
    <mergeCell ref="X240:AJ240"/>
    <mergeCell ref="X256:AE256"/>
    <mergeCell ref="P260:S260"/>
    <mergeCell ref="P258:S258"/>
    <mergeCell ref="L258:N258"/>
    <mergeCell ref="AG245:AI245"/>
    <mergeCell ref="AI241:AJ242"/>
    <mergeCell ref="Z397:AA397"/>
    <mergeCell ref="C386:AC386"/>
    <mergeCell ref="G379:J379"/>
    <mergeCell ref="X257:AE257"/>
    <mergeCell ref="X258:AE258"/>
    <mergeCell ref="K356:L356"/>
    <mergeCell ref="M355:N355"/>
    <mergeCell ref="N379:O379"/>
    <mergeCell ref="W379:AA379"/>
    <mergeCell ref="AE385:AI385"/>
    <mergeCell ref="T200:T201"/>
    <mergeCell ref="Q440:T440"/>
    <mergeCell ref="AD214:AG214"/>
    <mergeCell ref="AD215:AG215"/>
    <mergeCell ref="AE402:AI402"/>
    <mergeCell ref="AH362:AJ362"/>
    <mergeCell ref="AB362:AE362"/>
    <mergeCell ref="C385:AC385"/>
    <mergeCell ref="T335:W335"/>
    <mergeCell ref="B374:V374"/>
    <mergeCell ref="B375:F375"/>
    <mergeCell ref="B311:F311"/>
    <mergeCell ref="AE387:AI387"/>
    <mergeCell ref="K379:M379"/>
    <mergeCell ref="C384:AC384"/>
    <mergeCell ref="AE384:AI384"/>
    <mergeCell ref="C387:AC387"/>
    <mergeCell ref="T261:W262"/>
    <mergeCell ref="W217:Z217"/>
    <mergeCell ref="T227:V227"/>
    <mergeCell ref="T222:V222"/>
    <mergeCell ref="N224:O227"/>
    <mergeCell ref="J216:K216"/>
    <mergeCell ref="K377:M377"/>
    <mergeCell ref="N377:O377"/>
    <mergeCell ref="H222:I222"/>
    <mergeCell ref="B298:AJ300"/>
    <mergeCell ref="B277:B278"/>
    <mergeCell ref="AA217:AC217"/>
    <mergeCell ref="AE407:AI407"/>
    <mergeCell ref="AE408:AI408"/>
    <mergeCell ref="AC397:AD397"/>
    <mergeCell ref="U216:V216"/>
    <mergeCell ref="U217:V217"/>
    <mergeCell ref="Q420:T420"/>
    <mergeCell ref="Q414:T417"/>
    <mergeCell ref="S399:W399"/>
    <mergeCell ref="Q418:T418"/>
    <mergeCell ref="U209:V209"/>
    <mergeCell ref="AA215:AC215"/>
    <mergeCell ref="W220:Z220"/>
    <mergeCell ref="U362:AA362"/>
    <mergeCell ref="Q347:V347"/>
    <mergeCell ref="AA343:AH343"/>
    <mergeCell ref="W203:Z203"/>
    <mergeCell ref="AB379:AC379"/>
    <mergeCell ref="U364:AA364"/>
    <mergeCell ref="E403:AC403"/>
    <mergeCell ref="AF334:AF335"/>
    <mergeCell ref="T334:W334"/>
    <mergeCell ref="AE253:AF253"/>
    <mergeCell ref="AH397:AI397"/>
    <mergeCell ref="Y399:AC399"/>
    <mergeCell ref="AE398:AI398"/>
    <mergeCell ref="O266:O267"/>
    <mergeCell ref="G375:J375"/>
    <mergeCell ref="H212:I212"/>
    <mergeCell ref="H221:I221"/>
    <mergeCell ref="J220:K220"/>
    <mergeCell ref="J221:K221"/>
    <mergeCell ref="P224:Q227"/>
    <mergeCell ref="P220:Q223"/>
    <mergeCell ref="H206:I206"/>
    <mergeCell ref="AD409:AD410"/>
    <mergeCell ref="B97:D99"/>
    <mergeCell ref="B100:D102"/>
    <mergeCell ref="B103:D105"/>
    <mergeCell ref="AA154:AD154"/>
    <mergeCell ref="AG555:AJ555"/>
    <mergeCell ref="AE400:AI400"/>
    <mergeCell ref="J218:K218"/>
    <mergeCell ref="C388:AC388"/>
    <mergeCell ref="T210:V210"/>
    <mergeCell ref="J208:K208"/>
    <mergeCell ref="T206:V206"/>
    <mergeCell ref="AH247:AJ247"/>
    <mergeCell ref="L278:N278"/>
    <mergeCell ref="W377:AA377"/>
    <mergeCell ref="AE391:AI391"/>
    <mergeCell ref="AE396:AI396"/>
    <mergeCell ref="AE388:AI388"/>
    <mergeCell ref="C389:AC389"/>
    <mergeCell ref="AE390:AI390"/>
    <mergeCell ref="AD379:AJ379"/>
    <mergeCell ref="W212:Z212"/>
    <mergeCell ref="AA213:AC213"/>
    <mergeCell ref="W218:Z218"/>
    <mergeCell ref="H214:I214"/>
    <mergeCell ref="H213:I213"/>
    <mergeCell ref="H218:I218"/>
    <mergeCell ref="J206:K206"/>
    <mergeCell ref="R204:S207"/>
    <mergeCell ref="Q419:T419"/>
    <mergeCell ref="AA206:AC206"/>
    <mergeCell ref="AA216:AC216"/>
    <mergeCell ref="AA214:AC214"/>
    <mergeCell ref="B153:D155"/>
    <mergeCell ref="E153:G155"/>
    <mergeCell ref="H153:J155"/>
    <mergeCell ref="T153:V155"/>
    <mergeCell ref="AJ409:AJ410"/>
    <mergeCell ref="C409:AC410"/>
    <mergeCell ref="AE405:AI405"/>
    <mergeCell ref="AE399:AI399"/>
    <mergeCell ref="AE409:AI410"/>
    <mergeCell ref="E405:AC406"/>
    <mergeCell ref="B124:D126"/>
    <mergeCell ref="W151:Z151"/>
    <mergeCell ref="AA151:AD151"/>
    <mergeCell ref="Q99:S99"/>
    <mergeCell ref="K100:M100"/>
    <mergeCell ref="N100:P100"/>
    <mergeCell ref="Q100:S100"/>
    <mergeCell ref="Q101:S101"/>
    <mergeCell ref="Q102:S102"/>
    <mergeCell ref="Q104:S104"/>
    <mergeCell ref="Q105:S105"/>
    <mergeCell ref="W117:Z117"/>
    <mergeCell ref="AA117:AD117"/>
    <mergeCell ref="W118:Z118"/>
    <mergeCell ref="N147:P147"/>
    <mergeCell ref="Q168:S168"/>
    <mergeCell ref="Q167:S167"/>
    <mergeCell ref="H118:J120"/>
    <mergeCell ref="J211:K211"/>
    <mergeCell ref="B106:D108"/>
    <mergeCell ref="W153:Z153"/>
    <mergeCell ref="T207:V207"/>
    <mergeCell ref="B112:D114"/>
    <mergeCell ref="Q129:S129"/>
    <mergeCell ref="K131:M132"/>
    <mergeCell ref="Q113:S113"/>
    <mergeCell ref="Q114:S114"/>
    <mergeCell ref="K144:K146"/>
    <mergeCell ref="K147:M147"/>
    <mergeCell ref="B150:D152"/>
    <mergeCell ref="E150:G152"/>
    <mergeCell ref="H150:J152"/>
    <mergeCell ref="T150:V152"/>
    <mergeCell ref="B147:B149"/>
    <mergeCell ref="C147:D149"/>
    <mergeCell ref="B109:D111"/>
    <mergeCell ref="Q134:S134"/>
    <mergeCell ref="B121:D123"/>
    <mergeCell ref="B118:D120"/>
    <mergeCell ref="T147:V149"/>
    <mergeCell ref="C136:V136"/>
    <mergeCell ref="B115:D117"/>
    <mergeCell ref="B143:D144"/>
    <mergeCell ref="B133:D135"/>
    <mergeCell ref="O144:P144"/>
    <mergeCell ref="N119:P120"/>
    <mergeCell ref="H121:J123"/>
    <mergeCell ref="K122:M123"/>
    <mergeCell ref="N122:P123"/>
    <mergeCell ref="E124:G126"/>
    <mergeCell ref="Q133:S133"/>
    <mergeCell ref="Q149:S149"/>
    <mergeCell ref="Q146:S146"/>
    <mergeCell ref="E144:E146"/>
    <mergeCell ref="AA119:AD119"/>
    <mergeCell ref="N130:P130"/>
    <mergeCell ref="K110:M111"/>
    <mergeCell ref="E133:G135"/>
    <mergeCell ref="X145:Z145"/>
    <mergeCell ref="AB145:AD145"/>
    <mergeCell ref="E143:V143"/>
    <mergeCell ref="K119:M120"/>
    <mergeCell ref="Q116:S116"/>
    <mergeCell ref="W131:Z131"/>
    <mergeCell ref="W123:Z123"/>
    <mergeCell ref="AA123:AD123"/>
    <mergeCell ref="AA124:AD124"/>
    <mergeCell ref="W129:Z129"/>
    <mergeCell ref="AA129:AD129"/>
    <mergeCell ref="N131:P132"/>
    <mergeCell ref="E127:G129"/>
    <mergeCell ref="Q115:S115"/>
    <mergeCell ref="AA110:AD110"/>
    <mergeCell ref="AA111:AD111"/>
    <mergeCell ref="Q145:S145"/>
    <mergeCell ref="T127:V129"/>
    <mergeCell ref="T130:V132"/>
    <mergeCell ref="T115:V117"/>
    <mergeCell ref="Q125:S125"/>
    <mergeCell ref="W134:AB136"/>
    <mergeCell ref="AA116:AD116"/>
    <mergeCell ref="X144:Z144"/>
    <mergeCell ref="AB144:AD144"/>
    <mergeCell ref="F144:G146"/>
    <mergeCell ref="H144:H146"/>
    <mergeCell ref="C39:AJ43"/>
    <mergeCell ref="B39:B43"/>
    <mergeCell ref="B34:B38"/>
    <mergeCell ref="Y16:AA16"/>
    <mergeCell ref="AC15:AF15"/>
    <mergeCell ref="AC16:AE16"/>
    <mergeCell ref="AG15:AJ15"/>
    <mergeCell ref="U15:X16"/>
    <mergeCell ref="F15:I15"/>
    <mergeCell ref="F16:H16"/>
    <mergeCell ref="J15:M15"/>
    <mergeCell ref="J16:L16"/>
    <mergeCell ref="N15:Q15"/>
    <mergeCell ref="N16:P16"/>
    <mergeCell ref="B15:E16"/>
    <mergeCell ref="B23:K25"/>
    <mergeCell ref="Y19:AJ19"/>
    <mergeCell ref="B29:K31"/>
    <mergeCell ref="L29:X31"/>
    <mergeCell ref="L19:X19"/>
    <mergeCell ref="L23:X25"/>
    <mergeCell ref="Y20:AJ22"/>
    <mergeCell ref="Y23:AJ25"/>
    <mergeCell ref="Y26:AJ28"/>
    <mergeCell ref="Y29:AJ31"/>
    <mergeCell ref="U7:X8"/>
    <mergeCell ref="F7:T7"/>
    <mergeCell ref="Y7:AJ8"/>
    <mergeCell ref="AD12:AE13"/>
    <mergeCell ref="R12:T12"/>
    <mergeCell ref="B19:K19"/>
    <mergeCell ref="AC18:AI18"/>
    <mergeCell ref="B12:E13"/>
    <mergeCell ref="O12:Q12"/>
    <mergeCell ref="R13:S13"/>
    <mergeCell ref="C34:AJ38"/>
    <mergeCell ref="B26:K28"/>
    <mergeCell ref="L26:X28"/>
    <mergeCell ref="B20:K22"/>
    <mergeCell ref="L20:X22"/>
    <mergeCell ref="AG16:AH16"/>
    <mergeCell ref="U12:X13"/>
    <mergeCell ref="E63:E64"/>
    <mergeCell ref="Y15:AB15"/>
    <mergeCell ref="B61:C62"/>
    <mergeCell ref="Q54:Q55"/>
    <mergeCell ref="J5:L5"/>
    <mergeCell ref="AB12:AB13"/>
    <mergeCell ref="Y12:Y13"/>
    <mergeCell ref="AH12:AI13"/>
    <mergeCell ref="F9:T10"/>
    <mergeCell ref="G5:H5"/>
    <mergeCell ref="F8:T8"/>
    <mergeCell ref="L13:M13"/>
    <mergeCell ref="AF12:AF13"/>
    <mergeCell ref="B3:E4"/>
    <mergeCell ref="B5:E6"/>
    <mergeCell ref="F11:T11"/>
    <mergeCell ref="F3:AJ3"/>
    <mergeCell ref="Y9:AJ10"/>
    <mergeCell ref="B11:E11"/>
    <mergeCell ref="F4:AJ4"/>
    <mergeCell ref="F6:AJ6"/>
    <mergeCell ref="U9:X10"/>
    <mergeCell ref="U11:X11"/>
    <mergeCell ref="B9:E10"/>
    <mergeCell ref="F13:G13"/>
    <mergeCell ref="I13:K13"/>
    <mergeCell ref="O13:Q13"/>
    <mergeCell ref="Y11:AJ11"/>
    <mergeCell ref="AJ12:AJ13"/>
    <mergeCell ref="Z12:AA13"/>
    <mergeCell ref="AC12:AC13"/>
    <mergeCell ref="B7:E8"/>
    <mergeCell ref="M63:M64"/>
    <mergeCell ref="N63:O64"/>
    <mergeCell ref="Q65:Q66"/>
    <mergeCell ref="AG12:AG13"/>
    <mergeCell ref="N48:O48"/>
    <mergeCell ref="B84:E84"/>
    <mergeCell ref="R84:AF84"/>
    <mergeCell ref="J83:Q83"/>
    <mergeCell ref="J84:Q84"/>
    <mergeCell ref="R83:AF83"/>
    <mergeCell ref="T72:AF72"/>
    <mergeCell ref="AD61:AH61"/>
    <mergeCell ref="AD62:AH62"/>
    <mergeCell ref="T71:AF71"/>
    <mergeCell ref="AE55:AF55"/>
    <mergeCell ref="R54:T54"/>
    <mergeCell ref="AG69:AJ69"/>
    <mergeCell ref="AG72:AJ72"/>
    <mergeCell ref="AG73:AJ73"/>
    <mergeCell ref="N72:P72"/>
    <mergeCell ref="N73:P73"/>
    <mergeCell ref="N74:P74"/>
    <mergeCell ref="J74:L74"/>
    <mergeCell ref="N71:P71"/>
    <mergeCell ref="AG70:AJ70"/>
    <mergeCell ref="B48:C48"/>
    <mergeCell ref="G54:G55"/>
    <mergeCell ref="H54:H55"/>
    <mergeCell ref="B69:E69"/>
    <mergeCell ref="R82:AF82"/>
    <mergeCell ref="AD49:AE49"/>
    <mergeCell ref="AG84:AJ84"/>
    <mergeCell ref="R52:AC53"/>
    <mergeCell ref="M56:M57"/>
    <mergeCell ref="W154:Z154"/>
    <mergeCell ref="N94:P94"/>
    <mergeCell ref="Q120:S120"/>
    <mergeCell ref="Q123:S123"/>
    <mergeCell ref="Q122:S122"/>
    <mergeCell ref="K121:M121"/>
    <mergeCell ref="N121:P121"/>
    <mergeCell ref="Q121:S121"/>
    <mergeCell ref="W95:Z95"/>
    <mergeCell ref="AB91:AD91"/>
    <mergeCell ref="AA94:AD94"/>
    <mergeCell ref="AA95:AD95"/>
    <mergeCell ref="AA96:AD96"/>
    <mergeCell ref="AA102:AD102"/>
    <mergeCell ref="K101:M102"/>
    <mergeCell ref="N101:P102"/>
    <mergeCell ref="Q98:S98"/>
    <mergeCell ref="Q92:S92"/>
    <mergeCell ref="E90:V90"/>
    <mergeCell ref="H91:H93"/>
    <mergeCell ref="I91:J93"/>
    <mergeCell ref="F91:G93"/>
    <mergeCell ref="K91:K93"/>
    <mergeCell ref="N91:N93"/>
    <mergeCell ref="L92:M93"/>
    <mergeCell ref="H94:J96"/>
    <mergeCell ref="K95:M96"/>
    <mergeCell ref="N95:P96"/>
    <mergeCell ref="R56:T56"/>
    <mergeCell ref="R57:T57"/>
    <mergeCell ref="AF94:AF96"/>
    <mergeCell ref="AE94:AE96"/>
    <mergeCell ref="AA90:AA93"/>
    <mergeCell ref="W94:Z94"/>
    <mergeCell ref="L63:L64"/>
    <mergeCell ref="K148:M149"/>
    <mergeCell ref="N148:P149"/>
    <mergeCell ref="Q108:S108"/>
    <mergeCell ref="AE65:AF65"/>
    <mergeCell ref="R66:T66"/>
    <mergeCell ref="AP50:AT50"/>
    <mergeCell ref="AD52:AH52"/>
    <mergeCell ref="AE63:AF63"/>
    <mergeCell ref="R64:T64"/>
    <mergeCell ref="AE64:AF64"/>
    <mergeCell ref="AN62:AO62"/>
    <mergeCell ref="AP62:AT62"/>
    <mergeCell ref="AP53:AT53"/>
    <mergeCell ref="AE54:AF54"/>
    <mergeCell ref="AN50:AO50"/>
    <mergeCell ref="X143:Z143"/>
    <mergeCell ref="AB143:AD143"/>
    <mergeCell ref="AF130:AF132"/>
    <mergeCell ref="W98:Z98"/>
    <mergeCell ref="AB93:AD93"/>
    <mergeCell ref="W90:W93"/>
    <mergeCell ref="X90:Z90"/>
    <mergeCell ref="AA100:AD100"/>
    <mergeCell ref="W101:Z101"/>
    <mergeCell ref="AA101:AD101"/>
    <mergeCell ref="W102:Z102"/>
    <mergeCell ref="Q71:S71"/>
    <mergeCell ref="IP53:IP56"/>
    <mergeCell ref="AC135:AE135"/>
    <mergeCell ref="AC136:AE136"/>
    <mergeCell ref="AK50:AL50"/>
    <mergeCell ref="Q56:Q57"/>
    <mergeCell ref="M53:Q53"/>
    <mergeCell ref="M54:M55"/>
    <mergeCell ref="N54:O55"/>
    <mergeCell ref="P54:P55"/>
    <mergeCell ref="N56:O57"/>
    <mergeCell ref="P56:P57"/>
    <mergeCell ref="IP62:IP65"/>
    <mergeCell ref="AA118:AD118"/>
    <mergeCell ref="K112:M112"/>
    <mergeCell ref="N112:P112"/>
    <mergeCell ref="AA105:AD105"/>
    <mergeCell ref="IP48:IP50"/>
    <mergeCell ref="AD53:AH53"/>
    <mergeCell ref="T133:V135"/>
    <mergeCell ref="AF92:AF93"/>
    <mergeCell ref="AE100:AE102"/>
    <mergeCell ref="AA109:AD109"/>
    <mergeCell ref="AN53:AO53"/>
    <mergeCell ref="J80:Q80"/>
    <mergeCell ref="J81:Q81"/>
    <mergeCell ref="AG83:AJ83"/>
    <mergeCell ref="AG71:AJ71"/>
    <mergeCell ref="J71:L71"/>
    <mergeCell ref="AF136:AH136"/>
    <mergeCell ref="AC133:AE133"/>
    <mergeCell ref="AF133:AH133"/>
    <mergeCell ref="W133:AB133"/>
    <mergeCell ref="W207:Z207"/>
    <mergeCell ref="W205:Z205"/>
    <mergeCell ref="AA198:AC198"/>
    <mergeCell ref="AA197:AC197"/>
    <mergeCell ref="T199:V199"/>
    <mergeCell ref="P266:S267"/>
    <mergeCell ref="W196:Z196"/>
    <mergeCell ref="U196:V196"/>
    <mergeCell ref="W215:Z215"/>
    <mergeCell ref="W213:Z213"/>
    <mergeCell ref="W216:Z216"/>
    <mergeCell ref="T202:V202"/>
    <mergeCell ref="P268:S268"/>
    <mergeCell ref="D263:K263"/>
    <mergeCell ref="X254:AC254"/>
    <mergeCell ref="L255:N255"/>
    <mergeCell ref="X248:AA248"/>
    <mergeCell ref="P259:S259"/>
    <mergeCell ref="L257:N257"/>
    <mergeCell ref="X260:AE260"/>
    <mergeCell ref="D252:D258"/>
    <mergeCell ref="D260:K260"/>
    <mergeCell ref="L259:O259"/>
    <mergeCell ref="L260:N260"/>
    <mergeCell ref="O264:O265"/>
    <mergeCell ref="L196:M199"/>
    <mergeCell ref="T196:T197"/>
    <mergeCell ref="D264:G265"/>
    <mergeCell ref="L251:N251"/>
    <mergeCell ref="L253:N253"/>
    <mergeCell ref="D266:G267"/>
    <mergeCell ref="T216:T217"/>
    <mergeCell ref="B379:F379"/>
    <mergeCell ref="AE386:AI386"/>
    <mergeCell ref="AH358:AJ358"/>
    <mergeCell ref="AB358:AE358"/>
    <mergeCell ref="AB363:AE363"/>
    <mergeCell ref="AB364:AE364"/>
    <mergeCell ref="U360:AA360"/>
    <mergeCell ref="B358:F358"/>
    <mergeCell ref="AB378:AC378"/>
    <mergeCell ref="AB376:AC376"/>
    <mergeCell ref="W378:AA378"/>
    <mergeCell ref="AE389:AI389"/>
    <mergeCell ref="G378:J378"/>
    <mergeCell ref="G359:J359"/>
    <mergeCell ref="C376:F376"/>
    <mergeCell ref="K364:L364"/>
    <mergeCell ref="G377:J377"/>
    <mergeCell ref="G361:J361"/>
    <mergeCell ref="N375:O375"/>
    <mergeCell ref="O363:T363"/>
    <mergeCell ref="B364:F364"/>
    <mergeCell ref="O364:T364"/>
    <mergeCell ref="O360:T360"/>
    <mergeCell ref="M362:N362"/>
    <mergeCell ref="K361:L361"/>
    <mergeCell ref="B359:F359"/>
    <mergeCell ref="K363:L363"/>
    <mergeCell ref="B378:F378"/>
    <mergeCell ref="K378:M378"/>
    <mergeCell ref="N378:O378"/>
    <mergeCell ref="M363:N363"/>
    <mergeCell ref="M360:N360"/>
    <mergeCell ref="E394:AJ394"/>
    <mergeCell ref="AF357:AG357"/>
    <mergeCell ref="AH356:AJ356"/>
    <mergeCell ref="AA347:AH347"/>
    <mergeCell ref="AB354:AE354"/>
    <mergeCell ref="AA342:AH342"/>
    <mergeCell ref="AA344:AH344"/>
    <mergeCell ref="U357:AA357"/>
    <mergeCell ref="W346:Z346"/>
    <mergeCell ref="AA348:AH348"/>
    <mergeCell ref="AF353:AG353"/>
    <mergeCell ref="AH354:AJ354"/>
    <mergeCell ref="AA346:AH346"/>
    <mergeCell ref="AH352:AJ352"/>
    <mergeCell ref="AF352:AG352"/>
    <mergeCell ref="AB316:AD316"/>
    <mergeCell ref="B356:F356"/>
    <mergeCell ref="B355:F355"/>
    <mergeCell ref="B336:B338"/>
    <mergeCell ref="C336:F336"/>
    <mergeCell ref="C338:F338"/>
    <mergeCell ref="L346:M346"/>
    <mergeCell ref="B346:F346"/>
    <mergeCell ref="B324:F324"/>
    <mergeCell ref="B343:F343"/>
    <mergeCell ref="G346:K346"/>
    <mergeCell ref="N346:O346"/>
    <mergeCell ref="AB357:AE357"/>
    <mergeCell ref="U355:AA355"/>
    <mergeCell ref="Q345:V345"/>
    <mergeCell ref="W342:Z342"/>
    <mergeCell ref="AG322:AJ322"/>
    <mergeCell ref="P255:S255"/>
    <mergeCell ref="T246:W258"/>
    <mergeCell ref="L248:N248"/>
    <mergeCell ref="P247:S247"/>
    <mergeCell ref="L252:N252"/>
    <mergeCell ref="P257:S257"/>
    <mergeCell ref="P254:S254"/>
    <mergeCell ref="AG246:AI246"/>
    <mergeCell ref="P253:S253"/>
    <mergeCell ref="AG256:AI256"/>
    <mergeCell ref="D261:K262"/>
    <mergeCell ref="P256:S256"/>
    <mergeCell ref="P270:S273"/>
    <mergeCell ref="C269:S269"/>
    <mergeCell ref="C271:C273"/>
    <mergeCell ref="L246:N246"/>
    <mergeCell ref="C264:C268"/>
    <mergeCell ref="AG269:AI269"/>
    <mergeCell ref="AE248:AF248"/>
    <mergeCell ref="AE251:AF251"/>
    <mergeCell ref="AE250:AF250"/>
    <mergeCell ref="AH248:AJ248"/>
    <mergeCell ref="P248:S248"/>
    <mergeCell ref="P250:S250"/>
    <mergeCell ref="L273:N273"/>
    <mergeCell ref="AB252:AC252"/>
    <mergeCell ref="T269:V269"/>
    <mergeCell ref="X259:AE259"/>
    <mergeCell ref="AG258:AI258"/>
    <mergeCell ref="T266:W267"/>
    <mergeCell ref="P264:S265"/>
    <mergeCell ref="T264:W265"/>
    <mergeCell ref="L268:O268"/>
    <mergeCell ref="L272:N272"/>
    <mergeCell ref="L271:N271"/>
    <mergeCell ref="P252:S252"/>
    <mergeCell ref="AH360:AJ360"/>
    <mergeCell ref="AF363:AG363"/>
    <mergeCell ref="K353:L353"/>
    <mergeCell ref="G376:J376"/>
    <mergeCell ref="B347:F347"/>
    <mergeCell ref="B345:F345"/>
    <mergeCell ref="G347:K347"/>
    <mergeCell ref="U361:AA361"/>
    <mergeCell ref="O361:T361"/>
    <mergeCell ref="AD376:AJ376"/>
    <mergeCell ref="O362:T362"/>
    <mergeCell ref="AF364:AG364"/>
    <mergeCell ref="AH364:AJ364"/>
    <mergeCell ref="AF361:AG361"/>
    <mergeCell ref="J334:K335"/>
    <mergeCell ref="U354:AA354"/>
    <mergeCell ref="C353:F353"/>
    <mergeCell ref="C354:F354"/>
    <mergeCell ref="B348:F348"/>
    <mergeCell ref="AH357:AJ357"/>
    <mergeCell ref="AG334:AH335"/>
    <mergeCell ref="G363:J363"/>
    <mergeCell ref="K362:L362"/>
    <mergeCell ref="B361:F361"/>
    <mergeCell ref="B360:F360"/>
    <mergeCell ref="B357:F357"/>
    <mergeCell ref="K358:L358"/>
    <mergeCell ref="N376:O376"/>
    <mergeCell ref="M359:N359"/>
    <mergeCell ref="B344:F344"/>
    <mergeCell ref="N344:O344"/>
    <mergeCell ref="M364:N364"/>
    <mergeCell ref="G362:J362"/>
    <mergeCell ref="K360:L360"/>
    <mergeCell ref="M361:N361"/>
    <mergeCell ref="K359:L359"/>
    <mergeCell ref="B362:F362"/>
    <mergeCell ref="B363:F363"/>
    <mergeCell ref="B377:F377"/>
    <mergeCell ref="L345:M345"/>
    <mergeCell ref="L344:M344"/>
    <mergeCell ref="K376:M376"/>
    <mergeCell ref="G364:J364"/>
    <mergeCell ref="O359:T359"/>
    <mergeCell ref="O355:T355"/>
    <mergeCell ref="AD377:AJ377"/>
    <mergeCell ref="U358:AA358"/>
    <mergeCell ref="O357:T357"/>
    <mergeCell ref="G358:J358"/>
    <mergeCell ref="G357:J357"/>
    <mergeCell ref="K357:L357"/>
    <mergeCell ref="Q343:V343"/>
    <mergeCell ref="M358:N358"/>
    <mergeCell ref="M357:N357"/>
    <mergeCell ref="K354:L354"/>
    <mergeCell ref="AB375:AC375"/>
    <mergeCell ref="AF360:AG360"/>
    <mergeCell ref="AB377:AC377"/>
    <mergeCell ref="AB359:AE359"/>
    <mergeCell ref="AB360:AE360"/>
    <mergeCell ref="U359:AA359"/>
    <mergeCell ref="U363:AA363"/>
    <mergeCell ref="W376:AA376"/>
    <mergeCell ref="AB361:AE361"/>
    <mergeCell ref="G360:J360"/>
    <mergeCell ref="M354:N354"/>
    <mergeCell ref="M353:N353"/>
    <mergeCell ref="G355:J355"/>
    <mergeCell ref="G356:J356"/>
    <mergeCell ref="P376:V376"/>
    <mergeCell ref="Q344:V344"/>
    <mergeCell ref="W374:AJ374"/>
    <mergeCell ref="AH363:AJ363"/>
    <mergeCell ref="AH359:AJ359"/>
    <mergeCell ref="AH361:AJ361"/>
    <mergeCell ref="AF362:AG362"/>
    <mergeCell ref="O358:T358"/>
    <mergeCell ref="L341:M341"/>
    <mergeCell ref="R338:Y338"/>
    <mergeCell ref="O354:T354"/>
    <mergeCell ref="AB356:AE356"/>
    <mergeCell ref="G345:K345"/>
    <mergeCell ref="N345:O345"/>
    <mergeCell ref="L348:M348"/>
    <mergeCell ref="K355:L355"/>
    <mergeCell ref="AA338:AH338"/>
    <mergeCell ref="G343:K343"/>
    <mergeCell ref="W345:Z345"/>
    <mergeCell ref="N343:O343"/>
    <mergeCell ref="AA345:AH345"/>
    <mergeCell ref="G336:Q336"/>
    <mergeCell ref="H334:I335"/>
    <mergeCell ref="AA336:AJ336"/>
    <mergeCell ref="W343:Z343"/>
    <mergeCell ref="O334:O335"/>
    <mergeCell ref="AA337:AH337"/>
    <mergeCell ref="AA334:AB335"/>
    <mergeCell ref="N348:O348"/>
    <mergeCell ref="N347:O347"/>
    <mergeCell ref="L343:M343"/>
    <mergeCell ref="L347:M347"/>
    <mergeCell ref="AB355:AE355"/>
    <mergeCell ref="L342:M342"/>
    <mergeCell ref="O356:T356"/>
    <mergeCell ref="AF358:AG358"/>
    <mergeCell ref="M334:N335"/>
    <mergeCell ref="Q342:V342"/>
    <mergeCell ref="AI334:AI335"/>
    <mergeCell ref="AD334:AE335"/>
    <mergeCell ref="AC334:AC335"/>
    <mergeCell ref="B315:F315"/>
    <mergeCell ref="N313:O313"/>
    <mergeCell ref="B314:F314"/>
    <mergeCell ref="L277:N277"/>
    <mergeCell ref="A325:B325"/>
    <mergeCell ref="G313:J313"/>
    <mergeCell ref="G314:J314"/>
    <mergeCell ref="N315:O315"/>
    <mergeCell ref="B322:F322"/>
    <mergeCell ref="B323:F323"/>
    <mergeCell ref="G323:K323"/>
    <mergeCell ref="G342:K342"/>
    <mergeCell ref="C342:F342"/>
    <mergeCell ref="G344:K344"/>
    <mergeCell ref="AH316:AI316"/>
    <mergeCell ref="U353:AA353"/>
    <mergeCell ref="W348:Z348"/>
    <mergeCell ref="G321:K321"/>
    <mergeCell ref="W316:AA316"/>
    <mergeCell ref="B327:F327"/>
    <mergeCell ref="G322:K322"/>
    <mergeCell ref="G324:K324"/>
    <mergeCell ref="G327:N327"/>
    <mergeCell ref="B353:B354"/>
    <mergeCell ref="C337:F337"/>
    <mergeCell ref="B335:F335"/>
    <mergeCell ref="J332:AF332"/>
    <mergeCell ref="G348:K348"/>
    <mergeCell ref="M356:N356"/>
    <mergeCell ref="K352:L352"/>
    <mergeCell ref="B307:F308"/>
    <mergeCell ref="B274:B276"/>
    <mergeCell ref="AE314:AG314"/>
    <mergeCell ref="AH314:AI314"/>
    <mergeCell ref="B309:B310"/>
    <mergeCell ref="G310:J310"/>
    <mergeCell ref="W310:AA310"/>
    <mergeCell ref="X277:AJ278"/>
    <mergeCell ref="A317:B317"/>
    <mergeCell ref="AH309:AI309"/>
    <mergeCell ref="K316:M316"/>
    <mergeCell ref="AB312:AD312"/>
    <mergeCell ref="AE310:AG310"/>
    <mergeCell ref="K312:M312"/>
    <mergeCell ref="W311:AA311"/>
    <mergeCell ref="AJ312:AK312"/>
    <mergeCell ref="P334:Q335"/>
    <mergeCell ref="AB324:AE324"/>
    <mergeCell ref="AG324:AJ324"/>
    <mergeCell ref="AG320:AJ320"/>
    <mergeCell ref="K314:M314"/>
    <mergeCell ref="K315:M315"/>
    <mergeCell ref="C321:F321"/>
    <mergeCell ref="W314:AA314"/>
    <mergeCell ref="AE313:AG313"/>
    <mergeCell ref="B331:F333"/>
    <mergeCell ref="B328:F330"/>
    <mergeCell ref="B334:F334"/>
    <mergeCell ref="W313:AA313"/>
    <mergeCell ref="AE603:AI603"/>
    <mergeCell ref="AE601:AI601"/>
    <mergeCell ref="AE600:AI600"/>
    <mergeCell ref="Q595:T595"/>
    <mergeCell ref="AH310:AI310"/>
    <mergeCell ref="AH307:AK307"/>
    <mergeCell ref="U594:W594"/>
    <mergeCell ref="W344:Z344"/>
    <mergeCell ref="W315:AA315"/>
    <mergeCell ref="AB311:AD311"/>
    <mergeCell ref="AB310:AD310"/>
    <mergeCell ref="AG593:AI593"/>
    <mergeCell ref="AC594:AE594"/>
    <mergeCell ref="C275:K275"/>
    <mergeCell ref="L274:N274"/>
    <mergeCell ref="C276:K276"/>
    <mergeCell ref="C274:K274"/>
    <mergeCell ref="C277:K277"/>
    <mergeCell ref="AH308:AI308"/>
    <mergeCell ref="B316:F316"/>
    <mergeCell ref="N314:O314"/>
    <mergeCell ref="AB321:AF321"/>
    <mergeCell ref="K313:M313"/>
    <mergeCell ref="G315:J315"/>
    <mergeCell ref="G316:J316"/>
    <mergeCell ref="N316:O316"/>
    <mergeCell ref="B312:F312"/>
    <mergeCell ref="G312:J312"/>
    <mergeCell ref="B313:F313"/>
    <mergeCell ref="G311:J311"/>
    <mergeCell ref="N307:V308"/>
    <mergeCell ref="AJ316:AK316"/>
    <mergeCell ref="N342:O342"/>
    <mergeCell ref="AG596:AI596"/>
    <mergeCell ref="U591:X591"/>
    <mergeCell ref="Y591:AA591"/>
    <mergeCell ref="Q594:S594"/>
    <mergeCell ref="U593:X593"/>
    <mergeCell ref="U595:X595"/>
    <mergeCell ref="U590:W590"/>
    <mergeCell ref="Y590:AA590"/>
    <mergeCell ref="AC590:AE590"/>
    <mergeCell ref="AG590:AI590"/>
    <mergeCell ref="AE604:AI604"/>
    <mergeCell ref="X274:AJ276"/>
    <mergeCell ref="Q590:S590"/>
    <mergeCell ref="U589:X589"/>
    <mergeCell ref="Y587:AA587"/>
    <mergeCell ref="AC587:AE587"/>
    <mergeCell ref="Y589:AA589"/>
    <mergeCell ref="AG589:AI589"/>
    <mergeCell ref="Y596:AA596"/>
    <mergeCell ref="AC596:AE596"/>
    <mergeCell ref="AG595:AI595"/>
    <mergeCell ref="Y595:AA595"/>
    <mergeCell ref="AC593:AE593"/>
    <mergeCell ref="AC595:AE595"/>
    <mergeCell ref="Y593:AA593"/>
    <mergeCell ref="AC589:AE589"/>
    <mergeCell ref="AG594:AI594"/>
    <mergeCell ref="AE307:AG308"/>
    <mergeCell ref="AE293:AI293"/>
    <mergeCell ref="O327:R327"/>
    <mergeCell ref="AE602:AI602"/>
    <mergeCell ref="AE599:AI599"/>
    <mergeCell ref="U588:W588"/>
    <mergeCell ref="Y588:AA588"/>
    <mergeCell ref="AC588:AE588"/>
    <mergeCell ref="AG588:AI588"/>
    <mergeCell ref="U587:X587"/>
    <mergeCell ref="Q587:T587"/>
    <mergeCell ref="Q588:S588"/>
    <mergeCell ref="AG587:AI587"/>
    <mergeCell ref="Y585:AA585"/>
    <mergeCell ref="AC585:AE585"/>
    <mergeCell ref="AG585:AI585"/>
    <mergeCell ref="Q586:S586"/>
    <mergeCell ref="U586:W586"/>
    <mergeCell ref="Y586:AA586"/>
    <mergeCell ref="AC586:AE586"/>
    <mergeCell ref="AG586:AI586"/>
    <mergeCell ref="U585:X585"/>
    <mergeCell ref="U596:W596"/>
    <mergeCell ref="Y594:AA594"/>
    <mergeCell ref="Q593:T593"/>
    <mergeCell ref="B270:B273"/>
    <mergeCell ref="N312:O312"/>
    <mergeCell ref="K309:M309"/>
    <mergeCell ref="K310:M310"/>
    <mergeCell ref="N309:O309"/>
    <mergeCell ref="K311:M311"/>
    <mergeCell ref="AB307:AD308"/>
    <mergeCell ref="U270:W271"/>
    <mergeCell ref="B297:V297"/>
    <mergeCell ref="C309:F309"/>
    <mergeCell ref="C310:F310"/>
    <mergeCell ref="G309:J309"/>
    <mergeCell ref="D268:K268"/>
    <mergeCell ref="X269:AF269"/>
    <mergeCell ref="C278:D278"/>
    <mergeCell ref="N311:O311"/>
    <mergeCell ref="B303:AJ305"/>
    <mergeCell ref="AJ309:AK309"/>
    <mergeCell ref="AJ311:AK311"/>
    <mergeCell ref="AJ310:AK310"/>
    <mergeCell ref="P277:S278"/>
    <mergeCell ref="B302:K302"/>
    <mergeCell ref="G307:J308"/>
    <mergeCell ref="C270:K270"/>
    <mergeCell ref="L270:N270"/>
    <mergeCell ref="K307:M308"/>
    <mergeCell ref="W307:AA308"/>
    <mergeCell ref="AJ308:AK308"/>
    <mergeCell ref="N310:O310"/>
    <mergeCell ref="P274:S276"/>
    <mergeCell ref="L276:N276"/>
    <mergeCell ref="L275:N275"/>
    <mergeCell ref="Q584:S584"/>
    <mergeCell ref="U584:W584"/>
    <mergeCell ref="Y584:AA584"/>
    <mergeCell ref="Q585:T585"/>
    <mergeCell ref="Q592:S592"/>
    <mergeCell ref="U592:W592"/>
    <mergeCell ref="Y592:AA592"/>
    <mergeCell ref="AC592:AE592"/>
    <mergeCell ref="AG592:AI592"/>
    <mergeCell ref="AC584:AE584"/>
    <mergeCell ref="AG584:AI584"/>
    <mergeCell ref="U583:X583"/>
    <mergeCell ref="Q583:T583"/>
    <mergeCell ref="AC591:AE591"/>
    <mergeCell ref="AG591:AI591"/>
    <mergeCell ref="U581:X581"/>
    <mergeCell ref="Q581:T581"/>
    <mergeCell ref="Y581:AA581"/>
    <mergeCell ref="AC581:AE581"/>
    <mergeCell ref="Q582:S582"/>
    <mergeCell ref="U582:W582"/>
    <mergeCell ref="Y582:AA582"/>
    <mergeCell ref="AC582:AE582"/>
    <mergeCell ref="AG582:AI582"/>
    <mergeCell ref="AG581:AI581"/>
    <mergeCell ref="Q578:S578"/>
    <mergeCell ref="U578:W578"/>
    <mergeCell ref="U577:X577"/>
    <mergeCell ref="U574:W574"/>
    <mergeCell ref="U575:X575"/>
    <mergeCell ref="AG578:AI578"/>
    <mergeCell ref="Q573:T573"/>
    <mergeCell ref="U573:X573"/>
    <mergeCell ref="AC569:AE569"/>
    <mergeCell ref="AG569:AI569"/>
    <mergeCell ref="AC570:AE570"/>
    <mergeCell ref="AG570:AI570"/>
    <mergeCell ref="Q572:S572"/>
    <mergeCell ref="Q571:T571"/>
    <mergeCell ref="Y583:AA583"/>
    <mergeCell ref="AC583:AE583"/>
    <mergeCell ref="AG583:AI583"/>
    <mergeCell ref="AC580:AE580"/>
    <mergeCell ref="Q577:T577"/>
    <mergeCell ref="Y579:AA579"/>
    <mergeCell ref="AC579:AE579"/>
    <mergeCell ref="Q579:T579"/>
    <mergeCell ref="U579:X579"/>
    <mergeCell ref="Q580:S580"/>
    <mergeCell ref="AG580:AI580"/>
    <mergeCell ref="Y577:AA577"/>
    <mergeCell ref="AC577:AE577"/>
    <mergeCell ref="AG577:AI577"/>
    <mergeCell ref="AG579:AI579"/>
    <mergeCell ref="Y578:AA578"/>
    <mergeCell ref="AC578:AE578"/>
    <mergeCell ref="AC568:AE568"/>
    <mergeCell ref="AG568:AI568"/>
    <mergeCell ref="AG560:AI560"/>
    <mergeCell ref="AG572:AI572"/>
    <mergeCell ref="AG561:AI561"/>
    <mergeCell ref="AC563:AE563"/>
    <mergeCell ref="AG566:AI566"/>
    <mergeCell ref="AC561:AE561"/>
    <mergeCell ref="AG562:AI562"/>
    <mergeCell ref="AC576:AE576"/>
    <mergeCell ref="AG576:AI576"/>
    <mergeCell ref="U572:W572"/>
    <mergeCell ref="U571:X571"/>
    <mergeCell ref="Y572:AA572"/>
    <mergeCell ref="AC572:AE572"/>
    <mergeCell ref="Y573:AA573"/>
    <mergeCell ref="AC573:AE573"/>
    <mergeCell ref="Y571:AA571"/>
    <mergeCell ref="AC571:AE571"/>
    <mergeCell ref="AG571:AI571"/>
    <mergeCell ref="Y570:AA570"/>
    <mergeCell ref="AG573:AI573"/>
    <mergeCell ref="AC574:AE574"/>
    <mergeCell ref="AG574:AI574"/>
    <mergeCell ref="Y575:AA575"/>
    <mergeCell ref="AC575:AE575"/>
    <mergeCell ref="AG575:AI575"/>
    <mergeCell ref="Y574:AA574"/>
    <mergeCell ref="U576:W576"/>
    <mergeCell ref="U570:W570"/>
    <mergeCell ref="U569:X569"/>
    <mergeCell ref="AG548:AI548"/>
    <mergeCell ref="Y549:AA549"/>
    <mergeCell ref="AC549:AE549"/>
    <mergeCell ref="AG546:AI546"/>
    <mergeCell ref="AC544:AE544"/>
    <mergeCell ref="AG544:AI544"/>
    <mergeCell ref="AG545:AI545"/>
    <mergeCell ref="AG542:AI542"/>
    <mergeCell ref="Y543:AA543"/>
    <mergeCell ref="AG543:AI543"/>
    <mergeCell ref="Q561:T561"/>
    <mergeCell ref="Q562:S562"/>
    <mergeCell ref="U562:W562"/>
    <mergeCell ref="U564:W564"/>
    <mergeCell ref="Y566:AA566"/>
    <mergeCell ref="AC558:AE558"/>
    <mergeCell ref="AG557:AI557"/>
    <mergeCell ref="Q557:T557"/>
    <mergeCell ref="Y563:AA563"/>
    <mergeCell ref="AC559:AE559"/>
    <mergeCell ref="Q560:S560"/>
    <mergeCell ref="U560:W560"/>
    <mergeCell ref="Y560:AA560"/>
    <mergeCell ref="AC560:AE560"/>
    <mergeCell ref="Y561:AA561"/>
    <mergeCell ref="Q563:T563"/>
    <mergeCell ref="U565:X565"/>
    <mergeCell ref="U559:X559"/>
    <mergeCell ref="Y559:AA559"/>
    <mergeCell ref="AC562:AE562"/>
    <mergeCell ref="AG558:AI558"/>
    <mergeCell ref="Y557:AA557"/>
    <mergeCell ref="Y558:AA558"/>
    <mergeCell ref="U567:X567"/>
    <mergeCell ref="AG563:AI563"/>
    <mergeCell ref="Y564:AA564"/>
    <mergeCell ref="AC564:AE564"/>
    <mergeCell ref="AG564:AI564"/>
    <mergeCell ref="Y565:AA565"/>
    <mergeCell ref="AC565:AE565"/>
    <mergeCell ref="AG565:AI565"/>
    <mergeCell ref="Y562:AA562"/>
    <mergeCell ref="U561:X561"/>
    <mergeCell ref="Y551:AA551"/>
    <mergeCell ref="AC551:AE551"/>
    <mergeCell ref="AG551:AI551"/>
    <mergeCell ref="Y567:AA567"/>
    <mergeCell ref="AC567:AE567"/>
    <mergeCell ref="AG567:AI567"/>
    <mergeCell ref="U563:X563"/>
    <mergeCell ref="Q514:T514"/>
    <mergeCell ref="U514:X514"/>
    <mergeCell ref="Y515:AA515"/>
    <mergeCell ref="AC515:AE515"/>
    <mergeCell ref="AG540:AI540"/>
    <mergeCell ref="Y547:AA547"/>
    <mergeCell ref="AG537:AI537"/>
    <mergeCell ref="AC536:AE536"/>
    <mergeCell ref="AG519:AI519"/>
    <mergeCell ref="AG520:AI520"/>
    <mergeCell ref="Y519:AA519"/>
    <mergeCell ref="Y520:AA520"/>
    <mergeCell ref="AG525:AI525"/>
    <mergeCell ref="Y524:AA524"/>
    <mergeCell ref="AC524:AE524"/>
    <mergeCell ref="AG524:AI524"/>
    <mergeCell ref="AG522:AI522"/>
    <mergeCell ref="AC533:AE533"/>
    <mergeCell ref="AG533:AI533"/>
    <mergeCell ref="AC539:AE539"/>
    <mergeCell ref="Y538:AA538"/>
    <mergeCell ref="AG536:AI536"/>
    <mergeCell ref="AG538:AI538"/>
    <mergeCell ref="Y539:AA539"/>
    <mergeCell ref="Y541:AA541"/>
    <mergeCell ref="AG531:AI531"/>
    <mergeCell ref="U519:W519"/>
    <mergeCell ref="AC520:AE520"/>
    <mergeCell ref="Y525:AA525"/>
    <mergeCell ref="AC525:AE525"/>
    <mergeCell ref="Y527:AA527"/>
    <mergeCell ref="AG539:AI539"/>
    <mergeCell ref="K479:P479"/>
    <mergeCell ref="F505:M505"/>
    <mergeCell ref="U530:X530"/>
    <mergeCell ref="U529:W529"/>
    <mergeCell ref="G524:J525"/>
    <mergeCell ref="G482:J482"/>
    <mergeCell ref="I490:L490"/>
    <mergeCell ref="P518:P519"/>
    <mergeCell ref="P514:P515"/>
    <mergeCell ref="Q515:S515"/>
    <mergeCell ref="Q518:T518"/>
    <mergeCell ref="Q512:T512"/>
    <mergeCell ref="Q516:T516"/>
    <mergeCell ref="Q517:S517"/>
    <mergeCell ref="Q513:S513"/>
    <mergeCell ref="P512:P513"/>
    <mergeCell ref="Q519:S519"/>
    <mergeCell ref="Q520:T520"/>
    <mergeCell ref="Q525:S525"/>
    <mergeCell ref="Q526:T526"/>
    <mergeCell ref="Q529:S529"/>
    <mergeCell ref="Q524:T524"/>
    <mergeCell ref="Q479:T479"/>
    <mergeCell ref="G480:J480"/>
    <mergeCell ref="M522:O523"/>
    <mergeCell ref="W489:AB489"/>
    <mergeCell ref="G512:J513"/>
    <mergeCell ref="C514:F515"/>
    <mergeCell ref="K516:L517"/>
    <mergeCell ref="C518:F519"/>
    <mergeCell ref="Q522:T522"/>
    <mergeCell ref="U515:W515"/>
    <mergeCell ref="Q566:S566"/>
    <mergeCell ref="U566:W566"/>
    <mergeCell ref="Q565:T565"/>
    <mergeCell ref="Q567:T567"/>
    <mergeCell ref="Q564:S564"/>
    <mergeCell ref="U537:W537"/>
    <mergeCell ref="U533:W533"/>
    <mergeCell ref="U532:X532"/>
    <mergeCell ref="Q535:S535"/>
    <mergeCell ref="U531:W531"/>
    <mergeCell ref="Y536:AA536"/>
    <mergeCell ref="Q530:T530"/>
    <mergeCell ref="AC527:AE527"/>
    <mergeCell ref="Y522:AA522"/>
    <mergeCell ref="AC522:AE522"/>
    <mergeCell ref="Y526:AA526"/>
    <mergeCell ref="Y537:AA537"/>
    <mergeCell ref="AC537:AE537"/>
    <mergeCell ref="AC523:AE523"/>
    <mergeCell ref="U525:W525"/>
    <mergeCell ref="U522:X522"/>
    <mergeCell ref="U526:X526"/>
    <mergeCell ref="U524:X524"/>
    <mergeCell ref="U528:X528"/>
    <mergeCell ref="Y532:AA532"/>
    <mergeCell ref="Y530:AA530"/>
    <mergeCell ref="Y531:AA531"/>
    <mergeCell ref="Y534:AA534"/>
    <mergeCell ref="Y548:AA548"/>
    <mergeCell ref="AC557:AE557"/>
    <mergeCell ref="U557:X557"/>
    <mergeCell ref="U558:W558"/>
    <mergeCell ref="G528:J529"/>
    <mergeCell ref="W490:AB490"/>
    <mergeCell ref="U517:W517"/>
    <mergeCell ref="Q492:T492"/>
    <mergeCell ref="Y542:AA542"/>
    <mergeCell ref="Y545:AA545"/>
    <mergeCell ref="Y546:AA546"/>
    <mergeCell ref="U551:W551"/>
    <mergeCell ref="U568:W568"/>
    <mergeCell ref="Y569:AA569"/>
    <mergeCell ref="K579:L580"/>
    <mergeCell ref="P569:P570"/>
    <mergeCell ref="P563:P564"/>
    <mergeCell ref="P522:P523"/>
    <mergeCell ref="Q527:S527"/>
    <mergeCell ref="P520:P521"/>
    <mergeCell ref="Q532:T532"/>
    <mergeCell ref="Q534:T534"/>
    <mergeCell ref="P536:P537"/>
    <mergeCell ref="Q545:S545"/>
    <mergeCell ref="Q559:T559"/>
    <mergeCell ref="Q558:S558"/>
    <mergeCell ref="Y576:AA576"/>
    <mergeCell ref="Q576:S576"/>
    <mergeCell ref="U580:W580"/>
    <mergeCell ref="Y580:AA580"/>
    <mergeCell ref="Q537:S537"/>
    <mergeCell ref="Y507:AJ507"/>
    <mergeCell ref="AC513:AE513"/>
    <mergeCell ref="Q536:T536"/>
    <mergeCell ref="Q523:S523"/>
    <mergeCell ref="Y533:AA533"/>
    <mergeCell ref="I489:L489"/>
    <mergeCell ref="M510:O511"/>
    <mergeCell ref="Q575:T575"/>
    <mergeCell ref="K583:L584"/>
    <mergeCell ref="Q543:S543"/>
    <mergeCell ref="Q546:T546"/>
    <mergeCell ref="M516:O517"/>
    <mergeCell ref="Q528:T528"/>
    <mergeCell ref="Q569:T569"/>
    <mergeCell ref="Q570:S570"/>
    <mergeCell ref="AG523:AI523"/>
    <mergeCell ref="AG526:AI526"/>
    <mergeCell ref="AG527:AI527"/>
    <mergeCell ref="Y528:AA528"/>
    <mergeCell ref="AC528:AE528"/>
    <mergeCell ref="AG528:AI528"/>
    <mergeCell ref="AC526:AE526"/>
    <mergeCell ref="AG521:AI521"/>
    <mergeCell ref="U536:X536"/>
    <mergeCell ref="AC517:AE517"/>
    <mergeCell ref="AG510:AI510"/>
    <mergeCell ref="Y540:AA540"/>
    <mergeCell ref="AC531:AE531"/>
    <mergeCell ref="Q568:S568"/>
    <mergeCell ref="Y516:AA516"/>
    <mergeCell ref="AG556:AJ556"/>
    <mergeCell ref="K520:L521"/>
    <mergeCell ref="G548:J549"/>
    <mergeCell ref="P526:P527"/>
    <mergeCell ref="AG517:AI517"/>
    <mergeCell ref="P542:P543"/>
    <mergeCell ref="U547:W547"/>
    <mergeCell ref="G476:J478"/>
    <mergeCell ref="M489:P489"/>
    <mergeCell ref="I492:L492"/>
    <mergeCell ref="M546:O547"/>
    <mergeCell ref="O503:R503"/>
    <mergeCell ref="F499:M499"/>
    <mergeCell ref="U540:X540"/>
    <mergeCell ref="U539:W539"/>
    <mergeCell ref="U541:W541"/>
    <mergeCell ref="Y554:AJ554"/>
    <mergeCell ref="Y535:AA535"/>
    <mergeCell ref="AC542:AE542"/>
    <mergeCell ref="AC540:AE540"/>
    <mergeCell ref="U523:W523"/>
    <mergeCell ref="AC566:AE566"/>
    <mergeCell ref="Y568:AA568"/>
    <mergeCell ref="AG530:AI530"/>
    <mergeCell ref="Y529:AA529"/>
    <mergeCell ref="AG541:AI541"/>
    <mergeCell ref="AG529:AI529"/>
    <mergeCell ref="AG535:AI535"/>
    <mergeCell ref="AC534:AE534"/>
    <mergeCell ref="AC547:AE547"/>
    <mergeCell ref="AG549:AI549"/>
    <mergeCell ref="Y550:AA550"/>
    <mergeCell ref="AG550:AI550"/>
    <mergeCell ref="C479:F479"/>
    <mergeCell ref="G479:J479"/>
    <mergeCell ref="C534:F535"/>
    <mergeCell ref="K528:L529"/>
    <mergeCell ref="P546:P547"/>
    <mergeCell ref="P548:P549"/>
    <mergeCell ref="AG532:AI532"/>
    <mergeCell ref="AC511:AE511"/>
    <mergeCell ref="AG479:AJ479"/>
    <mergeCell ref="G510:J511"/>
    <mergeCell ref="AC532:AE532"/>
    <mergeCell ref="M520:O521"/>
    <mergeCell ref="M536:O537"/>
    <mergeCell ref="M530:O531"/>
    <mergeCell ref="M528:O529"/>
    <mergeCell ref="AB477:AF478"/>
    <mergeCell ref="AG480:AI480"/>
    <mergeCell ref="AG534:AI534"/>
    <mergeCell ref="AG515:AI515"/>
    <mergeCell ref="M491:P491"/>
    <mergeCell ref="K482:P482"/>
    <mergeCell ref="AG481:AI481"/>
    <mergeCell ref="Q574:S574"/>
    <mergeCell ref="P573:P574"/>
    <mergeCell ref="G567:J568"/>
    <mergeCell ref="G563:J564"/>
    <mergeCell ref="K561:L562"/>
    <mergeCell ref="G561:J562"/>
    <mergeCell ref="P530:P531"/>
    <mergeCell ref="U534:X534"/>
    <mergeCell ref="Q544:T544"/>
    <mergeCell ref="Q539:S539"/>
    <mergeCell ref="U542:X542"/>
    <mergeCell ref="Q542:T542"/>
    <mergeCell ref="U543:W543"/>
    <mergeCell ref="U544:X544"/>
    <mergeCell ref="U538:X538"/>
    <mergeCell ref="U527:W527"/>
    <mergeCell ref="C480:F480"/>
    <mergeCell ref="C487:H488"/>
    <mergeCell ref="K481:P481"/>
    <mergeCell ref="U481:AA481"/>
    <mergeCell ref="Q481:T481"/>
    <mergeCell ref="P532:P533"/>
    <mergeCell ref="P538:P539"/>
    <mergeCell ref="M524:O525"/>
    <mergeCell ref="G518:J519"/>
    <mergeCell ref="K518:L519"/>
    <mergeCell ref="K522:L523"/>
    <mergeCell ref="M518:O519"/>
    <mergeCell ref="K507:L509"/>
    <mergeCell ref="Q538:T538"/>
    <mergeCell ref="AG559:AI559"/>
    <mergeCell ref="AG547:AI547"/>
    <mergeCell ref="AC543:AE543"/>
    <mergeCell ref="U512:X512"/>
    <mergeCell ref="C481:F481"/>
    <mergeCell ref="G550:J551"/>
    <mergeCell ref="K559:L560"/>
    <mergeCell ref="M544:O545"/>
    <mergeCell ref="M540:O541"/>
    <mergeCell ref="M532:O533"/>
    <mergeCell ref="M538:O539"/>
    <mergeCell ref="K532:L533"/>
    <mergeCell ref="K544:L545"/>
    <mergeCell ref="K536:L537"/>
    <mergeCell ref="K548:L549"/>
    <mergeCell ref="U555:X555"/>
    <mergeCell ref="Q533:S533"/>
    <mergeCell ref="P524:P525"/>
    <mergeCell ref="G472:J472"/>
    <mergeCell ref="G465:J465"/>
    <mergeCell ref="G466:J466"/>
    <mergeCell ref="C465:F465"/>
    <mergeCell ref="C466:F466"/>
    <mergeCell ref="C445:F445"/>
    <mergeCell ref="C468:F468"/>
    <mergeCell ref="C467:F467"/>
    <mergeCell ref="M473:N473"/>
    <mergeCell ref="V466:Y466"/>
    <mergeCell ref="V465:Y465"/>
    <mergeCell ref="Q450:T450"/>
    <mergeCell ref="O460:O463"/>
    <mergeCell ref="Q449:T449"/>
    <mergeCell ref="U460:U463"/>
    <mergeCell ref="Q446:T446"/>
    <mergeCell ref="P460:P463"/>
    <mergeCell ref="Q447:T447"/>
    <mergeCell ref="Q448:T448"/>
    <mergeCell ref="Q470:T470"/>
    <mergeCell ref="Q460:T463"/>
    <mergeCell ref="V472:Y472"/>
    <mergeCell ref="Q445:T445"/>
    <mergeCell ref="V447:Y447"/>
    <mergeCell ref="Q473:T473"/>
    <mergeCell ref="V445:Y445"/>
    <mergeCell ref="Q466:T466"/>
    <mergeCell ref="V467:Y467"/>
    <mergeCell ref="V468:Y468"/>
    <mergeCell ref="Q468:T468"/>
    <mergeCell ref="V449:Y449"/>
    <mergeCell ref="K472:L472"/>
    <mergeCell ref="G444:J444"/>
    <mergeCell ref="K464:L464"/>
    <mergeCell ref="C420:F420"/>
    <mergeCell ref="G429:J429"/>
    <mergeCell ref="C435:F435"/>
    <mergeCell ref="C442:F442"/>
    <mergeCell ref="K422:L422"/>
    <mergeCell ref="K421:L421"/>
    <mergeCell ref="K420:L420"/>
    <mergeCell ref="Z420:AB420"/>
    <mergeCell ref="AC418:AE418"/>
    <mergeCell ref="G436:J436"/>
    <mergeCell ref="Q434:T434"/>
    <mergeCell ref="M421:N421"/>
    <mergeCell ref="C422:F422"/>
    <mergeCell ref="C421:F421"/>
    <mergeCell ref="C423:F423"/>
    <mergeCell ref="C443:F443"/>
    <mergeCell ref="C434:F434"/>
    <mergeCell ref="V425:Y425"/>
    <mergeCell ref="V427:Y427"/>
    <mergeCell ref="Q428:T428"/>
    <mergeCell ref="Q425:T425"/>
    <mergeCell ref="Q423:T423"/>
    <mergeCell ref="Q424:T424"/>
    <mergeCell ref="K419:L419"/>
    <mergeCell ref="Q437:T437"/>
    <mergeCell ref="K428:L428"/>
    <mergeCell ref="K423:L423"/>
    <mergeCell ref="K424:L424"/>
    <mergeCell ref="K432:L432"/>
    <mergeCell ref="Q439:T439"/>
    <mergeCell ref="B414:B417"/>
    <mergeCell ref="C414:F417"/>
    <mergeCell ref="G414:J417"/>
    <mergeCell ref="B418:B420"/>
    <mergeCell ref="C419:F419"/>
    <mergeCell ref="G434:J434"/>
    <mergeCell ref="G428:J428"/>
    <mergeCell ref="C429:F429"/>
    <mergeCell ref="G433:J433"/>
    <mergeCell ref="G431:J431"/>
    <mergeCell ref="G426:J426"/>
    <mergeCell ref="G427:J427"/>
    <mergeCell ref="G420:J420"/>
    <mergeCell ref="C424:F424"/>
    <mergeCell ref="C433:F433"/>
    <mergeCell ref="C425:F425"/>
    <mergeCell ref="C427:F427"/>
    <mergeCell ref="G432:J432"/>
    <mergeCell ref="C426:F426"/>
    <mergeCell ref="C431:F431"/>
    <mergeCell ref="G425:J425"/>
    <mergeCell ref="C430:F430"/>
    <mergeCell ref="C432:F432"/>
    <mergeCell ref="C428:F428"/>
    <mergeCell ref="G421:J421"/>
    <mergeCell ref="G422:J422"/>
    <mergeCell ref="G418:J418"/>
    <mergeCell ref="C418:F418"/>
    <mergeCell ref="G423:J423"/>
    <mergeCell ref="G424:J424"/>
    <mergeCell ref="M419:N419"/>
    <mergeCell ref="M420:N420"/>
    <mergeCell ref="M437:N437"/>
    <mergeCell ref="K433:L433"/>
    <mergeCell ref="Q433:T433"/>
    <mergeCell ref="K437:L437"/>
    <mergeCell ref="Q426:T426"/>
    <mergeCell ref="M429:N429"/>
    <mergeCell ref="M432:N432"/>
    <mergeCell ref="K427:L427"/>
    <mergeCell ref="M427:N427"/>
    <mergeCell ref="Q422:T422"/>
    <mergeCell ref="G435:J435"/>
    <mergeCell ref="G430:J430"/>
    <mergeCell ref="G438:J438"/>
    <mergeCell ref="K426:L426"/>
    <mergeCell ref="Q421:T421"/>
    <mergeCell ref="K441:L441"/>
    <mergeCell ref="G437:J437"/>
    <mergeCell ref="G440:J440"/>
    <mergeCell ref="Q427:T427"/>
    <mergeCell ref="Q429:T429"/>
    <mergeCell ref="Z460:AH460"/>
    <mergeCell ref="Z461:AE461"/>
    <mergeCell ref="AF461:AH463"/>
    <mergeCell ref="M414:N417"/>
    <mergeCell ref="K414:L417"/>
    <mergeCell ref="K418:L418"/>
    <mergeCell ref="M430:N430"/>
    <mergeCell ref="M423:N423"/>
    <mergeCell ref="K429:L429"/>
    <mergeCell ref="M428:N428"/>
    <mergeCell ref="M418:N418"/>
    <mergeCell ref="G419:J419"/>
    <mergeCell ref="K431:L431"/>
    <mergeCell ref="M446:N446"/>
    <mergeCell ref="K446:L446"/>
    <mergeCell ref="K447:L447"/>
    <mergeCell ref="M431:N431"/>
    <mergeCell ref="K425:L425"/>
    <mergeCell ref="M422:N422"/>
    <mergeCell ref="M426:N426"/>
    <mergeCell ref="M434:N434"/>
    <mergeCell ref="M444:N444"/>
    <mergeCell ref="M424:N424"/>
    <mergeCell ref="M433:N433"/>
    <mergeCell ref="V439:Y439"/>
    <mergeCell ref="G443:J443"/>
    <mergeCell ref="M425:N425"/>
    <mergeCell ref="K445:L445"/>
    <mergeCell ref="K430:L430"/>
    <mergeCell ref="Q442:T442"/>
    <mergeCell ref="Q438:T438"/>
    <mergeCell ref="V435:Y435"/>
    <mergeCell ref="V434:Y434"/>
    <mergeCell ref="Z438:AB438"/>
    <mergeCell ref="V440:Y440"/>
    <mergeCell ref="AC439:AE439"/>
    <mergeCell ref="Z442:AB442"/>
    <mergeCell ref="AC442:AE442"/>
    <mergeCell ref="C444:F444"/>
    <mergeCell ref="K448:L448"/>
    <mergeCell ref="Q441:T441"/>
    <mergeCell ref="M436:N436"/>
    <mergeCell ref="V436:Y436"/>
    <mergeCell ref="V444:Y444"/>
    <mergeCell ref="Z444:AB444"/>
    <mergeCell ref="AC444:AE444"/>
    <mergeCell ref="C437:F437"/>
    <mergeCell ref="Z439:AB439"/>
    <mergeCell ref="V443:Y443"/>
    <mergeCell ref="AC443:AE443"/>
    <mergeCell ref="G442:J442"/>
    <mergeCell ref="V442:Y442"/>
    <mergeCell ref="AC441:AE441"/>
    <mergeCell ref="Q443:T443"/>
    <mergeCell ref="Q444:T444"/>
    <mergeCell ref="C436:F436"/>
    <mergeCell ref="C440:F440"/>
    <mergeCell ref="C438:F438"/>
    <mergeCell ref="C441:F441"/>
    <mergeCell ref="C476:F478"/>
    <mergeCell ref="Q467:T467"/>
    <mergeCell ref="Q464:T464"/>
    <mergeCell ref="Q465:T465"/>
    <mergeCell ref="K434:L434"/>
    <mergeCell ref="K436:L436"/>
    <mergeCell ref="M435:N435"/>
    <mergeCell ref="K435:L435"/>
    <mergeCell ref="K450:L450"/>
    <mergeCell ref="M439:N439"/>
    <mergeCell ref="M449:N449"/>
    <mergeCell ref="M442:N442"/>
    <mergeCell ref="M447:N447"/>
    <mergeCell ref="M450:N450"/>
    <mergeCell ref="K465:L465"/>
    <mergeCell ref="M448:N448"/>
    <mergeCell ref="M443:N443"/>
    <mergeCell ref="M465:N465"/>
    <mergeCell ref="C471:F471"/>
    <mergeCell ref="K473:L473"/>
    <mergeCell ref="M468:N468"/>
    <mergeCell ref="M472:N472"/>
    <mergeCell ref="K469:L469"/>
    <mergeCell ref="M470:N470"/>
    <mergeCell ref="M471:N471"/>
    <mergeCell ref="G471:J471"/>
    <mergeCell ref="K471:L471"/>
    <mergeCell ref="K466:L466"/>
    <mergeCell ref="K460:L463"/>
    <mergeCell ref="K468:L468"/>
    <mergeCell ref="C446:F446"/>
    <mergeCell ref="G446:J446"/>
    <mergeCell ref="M469:N469"/>
    <mergeCell ref="K476:AJ476"/>
    <mergeCell ref="AG477:AJ478"/>
    <mergeCell ref="B476:B478"/>
    <mergeCell ref="M440:N440"/>
    <mergeCell ref="K439:L439"/>
    <mergeCell ref="C439:F439"/>
    <mergeCell ref="G439:J439"/>
    <mergeCell ref="K438:L438"/>
    <mergeCell ref="K440:L440"/>
    <mergeCell ref="K443:L443"/>
    <mergeCell ref="M445:N445"/>
    <mergeCell ref="M438:N438"/>
    <mergeCell ref="M467:N467"/>
    <mergeCell ref="M466:N466"/>
    <mergeCell ref="C464:F464"/>
    <mergeCell ref="C449:F449"/>
    <mergeCell ref="C447:F447"/>
    <mergeCell ref="C450:F450"/>
    <mergeCell ref="G450:J450"/>
    <mergeCell ref="G447:J447"/>
    <mergeCell ref="C448:F448"/>
    <mergeCell ref="G445:J445"/>
    <mergeCell ref="G449:J449"/>
    <mergeCell ref="G448:J448"/>
    <mergeCell ref="G467:J467"/>
    <mergeCell ref="C473:F473"/>
    <mergeCell ref="G470:J470"/>
    <mergeCell ref="G468:J468"/>
    <mergeCell ref="G469:J469"/>
    <mergeCell ref="C472:F472"/>
    <mergeCell ref="G473:J473"/>
    <mergeCell ref="C469:F469"/>
    <mergeCell ref="C470:F470"/>
    <mergeCell ref="C491:C492"/>
    <mergeCell ref="I491:L491"/>
    <mergeCell ref="K514:L515"/>
    <mergeCell ref="M514:O515"/>
    <mergeCell ref="P516:P517"/>
    <mergeCell ref="G481:J481"/>
    <mergeCell ref="K512:L513"/>
    <mergeCell ref="O498:R498"/>
    <mergeCell ref="M512:O513"/>
    <mergeCell ref="Q480:T480"/>
    <mergeCell ref="C482:F482"/>
    <mergeCell ref="C489:H489"/>
    <mergeCell ref="C490:H490"/>
    <mergeCell ref="K480:P480"/>
    <mergeCell ref="D491:D492"/>
    <mergeCell ref="P510:P511"/>
    <mergeCell ref="M490:P490"/>
    <mergeCell ref="M508:P509"/>
    <mergeCell ref="M492:P492"/>
    <mergeCell ref="K510:L511"/>
    <mergeCell ref="Q511:S511"/>
    <mergeCell ref="M507:X507"/>
    <mergeCell ref="U510:X510"/>
    <mergeCell ref="F504:M504"/>
    <mergeCell ref="U511:W511"/>
    <mergeCell ref="Q490:T490"/>
    <mergeCell ref="Q491:T491"/>
    <mergeCell ref="Q482:T482"/>
    <mergeCell ref="U480:AA480"/>
    <mergeCell ref="U513:W513"/>
    <mergeCell ref="B595:B596"/>
    <mergeCell ref="C595:F596"/>
    <mergeCell ref="G595:J596"/>
    <mergeCell ref="K595:L596"/>
    <mergeCell ref="B589:B590"/>
    <mergeCell ref="Q589:T589"/>
    <mergeCell ref="C589:F590"/>
    <mergeCell ref="G589:J590"/>
    <mergeCell ref="K589:L590"/>
    <mergeCell ref="G593:J594"/>
    <mergeCell ref="Q596:S596"/>
    <mergeCell ref="B585:B586"/>
    <mergeCell ref="G587:J588"/>
    <mergeCell ref="C585:F586"/>
    <mergeCell ref="G585:J586"/>
    <mergeCell ref="B587:B588"/>
    <mergeCell ref="C587:F588"/>
    <mergeCell ref="K585:L586"/>
    <mergeCell ref="K587:L588"/>
    <mergeCell ref="P595:P596"/>
    <mergeCell ref="M595:O596"/>
    <mergeCell ref="M591:O592"/>
    <mergeCell ref="M589:O590"/>
    <mergeCell ref="M593:O594"/>
    <mergeCell ref="P593:P594"/>
    <mergeCell ref="P591:P592"/>
    <mergeCell ref="P589:P590"/>
    <mergeCell ref="P587:P588"/>
    <mergeCell ref="M585:O586"/>
    <mergeCell ref="P585:P586"/>
    <mergeCell ref="Q591:T591"/>
    <mergeCell ref="M587:O588"/>
    <mergeCell ref="B567:B568"/>
    <mergeCell ref="B579:B580"/>
    <mergeCell ref="C579:F580"/>
    <mergeCell ref="G579:J580"/>
    <mergeCell ref="B577:B578"/>
    <mergeCell ref="C577:F578"/>
    <mergeCell ref="G577:J578"/>
    <mergeCell ref="U518:X518"/>
    <mergeCell ref="G522:J523"/>
    <mergeCell ref="Q510:T510"/>
    <mergeCell ref="Q508:T508"/>
    <mergeCell ref="K524:L525"/>
    <mergeCell ref="B593:B594"/>
    <mergeCell ref="C593:F594"/>
    <mergeCell ref="B591:B592"/>
    <mergeCell ref="C591:F592"/>
    <mergeCell ref="K593:L594"/>
    <mergeCell ref="K591:L592"/>
    <mergeCell ref="G591:J592"/>
    <mergeCell ref="B571:B572"/>
    <mergeCell ref="G526:J527"/>
    <mergeCell ref="Q548:T548"/>
    <mergeCell ref="Q547:S547"/>
    <mergeCell ref="C546:F547"/>
    <mergeCell ref="K534:L535"/>
    <mergeCell ref="K540:L541"/>
    <mergeCell ref="C538:F539"/>
    <mergeCell ref="G534:J535"/>
    <mergeCell ref="B575:B576"/>
    <mergeCell ref="C575:F576"/>
    <mergeCell ref="M563:O564"/>
    <mergeCell ref="Q551:S551"/>
    <mergeCell ref="B573:B574"/>
    <mergeCell ref="C573:F574"/>
    <mergeCell ref="B565:B566"/>
    <mergeCell ref="B559:B560"/>
    <mergeCell ref="C559:F560"/>
    <mergeCell ref="C569:F570"/>
    <mergeCell ref="G557:J558"/>
    <mergeCell ref="G569:J570"/>
    <mergeCell ref="B550:B551"/>
    <mergeCell ref="B548:B549"/>
    <mergeCell ref="C557:F558"/>
    <mergeCell ref="B554:B556"/>
    <mergeCell ref="C571:F572"/>
    <mergeCell ref="B581:B582"/>
    <mergeCell ref="B583:B584"/>
    <mergeCell ref="C583:F584"/>
    <mergeCell ref="G583:J584"/>
    <mergeCell ref="C581:F582"/>
    <mergeCell ref="G581:J582"/>
    <mergeCell ref="G573:J574"/>
    <mergeCell ref="G571:J572"/>
    <mergeCell ref="G559:J560"/>
    <mergeCell ref="C548:F549"/>
    <mergeCell ref="C565:F566"/>
    <mergeCell ref="B563:B564"/>
    <mergeCell ref="C563:F564"/>
    <mergeCell ref="B561:B562"/>
    <mergeCell ref="C561:F562"/>
    <mergeCell ref="B557:B558"/>
    <mergeCell ref="G565:J566"/>
    <mergeCell ref="C567:F568"/>
    <mergeCell ref="B569:B570"/>
    <mergeCell ref="B520:B521"/>
    <mergeCell ref="B544:B545"/>
    <mergeCell ref="B534:B535"/>
    <mergeCell ref="M569:O570"/>
    <mergeCell ref="P565:P566"/>
    <mergeCell ref="B510:B511"/>
    <mergeCell ref="G507:J509"/>
    <mergeCell ref="B512:B513"/>
    <mergeCell ref="B514:B515"/>
    <mergeCell ref="C507:F509"/>
    <mergeCell ref="B507:B509"/>
    <mergeCell ref="C510:F511"/>
    <mergeCell ref="G516:J517"/>
    <mergeCell ref="C512:F513"/>
    <mergeCell ref="G514:J515"/>
    <mergeCell ref="B518:B519"/>
    <mergeCell ref="C516:F517"/>
    <mergeCell ref="C528:F529"/>
    <mergeCell ref="C522:F523"/>
    <mergeCell ref="B516:B517"/>
    <mergeCell ref="C520:F521"/>
    <mergeCell ref="C526:F527"/>
    <mergeCell ref="B522:B523"/>
    <mergeCell ref="B526:B527"/>
    <mergeCell ref="C524:F525"/>
    <mergeCell ref="G520:J521"/>
    <mergeCell ref="C530:F531"/>
    <mergeCell ref="C532:F533"/>
    <mergeCell ref="G530:J531"/>
    <mergeCell ref="C536:F537"/>
    <mergeCell ref="C540:F541"/>
    <mergeCell ref="C542:F543"/>
    <mergeCell ref="B536:B537"/>
    <mergeCell ref="B542:B543"/>
    <mergeCell ref="B528:B529"/>
    <mergeCell ref="B538:B539"/>
    <mergeCell ref="B540:B541"/>
    <mergeCell ref="B524:B525"/>
    <mergeCell ref="K530:L531"/>
    <mergeCell ref="B530:B531"/>
    <mergeCell ref="G532:J533"/>
    <mergeCell ref="U548:X548"/>
    <mergeCell ref="B532:B533"/>
    <mergeCell ref="K526:L527"/>
    <mergeCell ref="K546:L547"/>
    <mergeCell ref="M559:O560"/>
    <mergeCell ref="C544:F545"/>
    <mergeCell ref="B546:B547"/>
    <mergeCell ref="G554:J556"/>
    <mergeCell ref="K554:L556"/>
    <mergeCell ref="C550:F551"/>
    <mergeCell ref="C554:F556"/>
    <mergeCell ref="P550:P551"/>
    <mergeCell ref="M555:P556"/>
    <mergeCell ref="U549:W549"/>
    <mergeCell ref="P553:R553"/>
    <mergeCell ref="Q549:S549"/>
    <mergeCell ref="Q555:T555"/>
    <mergeCell ref="Q540:T540"/>
    <mergeCell ref="Q541:S541"/>
    <mergeCell ref="P540:P541"/>
    <mergeCell ref="P528:P529"/>
    <mergeCell ref="M526:O527"/>
    <mergeCell ref="Q550:T550"/>
    <mergeCell ref="M583:O584"/>
    <mergeCell ref="P583:P584"/>
    <mergeCell ref="M534:O535"/>
    <mergeCell ref="K577:L578"/>
    <mergeCell ref="M575:O576"/>
    <mergeCell ref="P575:P576"/>
    <mergeCell ref="M577:O578"/>
    <mergeCell ref="M557:O558"/>
    <mergeCell ref="K575:L576"/>
    <mergeCell ref="K573:L574"/>
    <mergeCell ref="K567:L568"/>
    <mergeCell ref="K569:L570"/>
    <mergeCell ref="M567:O568"/>
    <mergeCell ref="P567:P568"/>
    <mergeCell ref="P571:P572"/>
    <mergeCell ref="P557:P558"/>
    <mergeCell ref="M561:O562"/>
    <mergeCell ref="K565:L566"/>
    <mergeCell ref="M571:O572"/>
    <mergeCell ref="P577:P578"/>
    <mergeCell ref="K563:L564"/>
    <mergeCell ref="M542:O543"/>
    <mergeCell ref="K557:L558"/>
    <mergeCell ref="K550:L551"/>
    <mergeCell ref="M554:X554"/>
    <mergeCell ref="M579:O580"/>
    <mergeCell ref="P579:P580"/>
    <mergeCell ref="K542:L543"/>
    <mergeCell ref="K581:L582"/>
    <mergeCell ref="U546:X546"/>
    <mergeCell ref="U545:W545"/>
    <mergeCell ref="M548:O549"/>
    <mergeCell ref="M581:O582"/>
    <mergeCell ref="P581:P582"/>
    <mergeCell ref="G546:J547"/>
    <mergeCell ref="K571:L572"/>
    <mergeCell ref="G536:J537"/>
    <mergeCell ref="M565:O566"/>
    <mergeCell ref="P534:P535"/>
    <mergeCell ref="K538:L539"/>
    <mergeCell ref="G544:J545"/>
    <mergeCell ref="G540:J541"/>
    <mergeCell ref="G538:J539"/>
    <mergeCell ref="G542:J543"/>
    <mergeCell ref="P544:P545"/>
    <mergeCell ref="G575:J576"/>
    <mergeCell ref="M550:O551"/>
    <mergeCell ref="P561:P562"/>
    <mergeCell ref="P559:P560"/>
    <mergeCell ref="M573:O574"/>
    <mergeCell ref="AC519:AE519"/>
    <mergeCell ref="Y521:AA521"/>
    <mergeCell ref="AC521:AE521"/>
    <mergeCell ref="U550:X550"/>
    <mergeCell ref="AC530:AE530"/>
    <mergeCell ref="AC529:AE529"/>
    <mergeCell ref="Q531:S531"/>
    <mergeCell ref="U521:W521"/>
    <mergeCell ref="AC541:AE541"/>
    <mergeCell ref="Q521:S521"/>
    <mergeCell ref="Y523:AA523"/>
    <mergeCell ref="U535:W535"/>
    <mergeCell ref="AC535:AE535"/>
    <mergeCell ref="Y544:AA544"/>
    <mergeCell ref="AC538:AE538"/>
    <mergeCell ref="AC550:AE550"/>
    <mergeCell ref="AC545:AE545"/>
    <mergeCell ref="AC546:AE546"/>
    <mergeCell ref="U520:X520"/>
    <mergeCell ref="AC548:AE548"/>
    <mergeCell ref="AG511:AI511"/>
    <mergeCell ref="AG518:AI518"/>
    <mergeCell ref="AC518:AE518"/>
    <mergeCell ref="Y517:AA517"/>
    <mergeCell ref="Y514:AA514"/>
    <mergeCell ref="Y510:AA510"/>
    <mergeCell ref="AB480:AF480"/>
    <mergeCell ref="AG514:AI514"/>
    <mergeCell ref="Y511:AA511"/>
    <mergeCell ref="AG516:AI516"/>
    <mergeCell ref="AG512:AI512"/>
    <mergeCell ref="AG508:AJ508"/>
    <mergeCell ref="AG509:AJ509"/>
    <mergeCell ref="U508:X508"/>
    <mergeCell ref="AC510:AE510"/>
    <mergeCell ref="U516:X516"/>
    <mergeCell ref="AC512:AE512"/>
    <mergeCell ref="Y512:AA512"/>
    <mergeCell ref="Y518:AA518"/>
    <mergeCell ref="AC516:AE516"/>
    <mergeCell ref="U482:AA482"/>
    <mergeCell ref="AB481:AF481"/>
    <mergeCell ref="AC514:AE514"/>
    <mergeCell ref="Y513:AA513"/>
    <mergeCell ref="AG482:AI482"/>
    <mergeCell ref="AC489:AJ489"/>
    <mergeCell ref="AG513:AI513"/>
    <mergeCell ref="K449:L449"/>
    <mergeCell ref="K477:P478"/>
    <mergeCell ref="K467:L467"/>
    <mergeCell ref="K470:L470"/>
    <mergeCell ref="M460:N463"/>
    <mergeCell ref="M464:N464"/>
    <mergeCell ref="Z462:AB463"/>
    <mergeCell ref="AC469:AE469"/>
    <mergeCell ref="AC471:AE471"/>
    <mergeCell ref="Q431:T431"/>
    <mergeCell ref="Q432:T432"/>
    <mergeCell ref="AC430:AE430"/>
    <mergeCell ref="V438:Y438"/>
    <mergeCell ref="AF471:AH471"/>
    <mergeCell ref="Z467:AB467"/>
    <mergeCell ref="AC466:AE466"/>
    <mergeCell ref="AF466:AH466"/>
    <mergeCell ref="AF469:AH469"/>
    <mergeCell ref="AC462:AE463"/>
    <mergeCell ref="Z470:AB470"/>
    <mergeCell ref="Q430:T430"/>
    <mergeCell ref="AC470:AE470"/>
    <mergeCell ref="AF470:AH470"/>
    <mergeCell ref="Z435:AB435"/>
    <mergeCell ref="AC435:AE435"/>
    <mergeCell ref="AF447:AH447"/>
    <mergeCell ref="AF443:AH443"/>
    <mergeCell ref="M441:N441"/>
    <mergeCell ref="Z443:AB443"/>
    <mergeCell ref="AC447:AE447"/>
    <mergeCell ref="Z448:AB448"/>
    <mergeCell ref="V448:Y448"/>
    <mergeCell ref="AK247:AK251"/>
    <mergeCell ref="AB248:AC248"/>
    <mergeCell ref="AB249:AC249"/>
    <mergeCell ref="AB250:AC250"/>
    <mergeCell ref="AB251:AC251"/>
    <mergeCell ref="AH254:AI254"/>
    <mergeCell ref="AE249:AF249"/>
    <mergeCell ref="AE247:AG247"/>
    <mergeCell ref="AH251:AJ251"/>
    <mergeCell ref="AE254:AF254"/>
    <mergeCell ref="AB482:AF482"/>
    <mergeCell ref="Q489:T489"/>
    <mergeCell ref="Z464:AB464"/>
    <mergeCell ref="Q477:T478"/>
    <mergeCell ref="Q469:T469"/>
    <mergeCell ref="Q471:T471"/>
    <mergeCell ref="Q472:T472"/>
    <mergeCell ref="V464:Y464"/>
    <mergeCell ref="V473:Y473"/>
    <mergeCell ref="V469:Y469"/>
    <mergeCell ref="P263:S263"/>
    <mergeCell ref="Q435:T435"/>
    <mergeCell ref="Q436:T436"/>
    <mergeCell ref="T268:V268"/>
    <mergeCell ref="V460:Y463"/>
    <mergeCell ref="V470:Y470"/>
    <mergeCell ref="V471:Y471"/>
    <mergeCell ref="X247:AD247"/>
    <mergeCell ref="U479:AA479"/>
    <mergeCell ref="AB479:AF479"/>
    <mergeCell ref="Z469:AB469"/>
    <mergeCell ref="U477:AA478"/>
    <mergeCell ref="W195:Z195"/>
    <mergeCell ref="AA209:AC209"/>
    <mergeCell ref="W201:Z201"/>
    <mergeCell ref="W206:Z206"/>
    <mergeCell ref="L241:N241"/>
    <mergeCell ref="P241:S242"/>
    <mergeCell ref="D246:D251"/>
    <mergeCell ref="P251:S251"/>
    <mergeCell ref="P249:S249"/>
    <mergeCell ref="B245:B259"/>
    <mergeCell ref="G227:I227"/>
    <mergeCell ref="R224:S227"/>
    <mergeCell ref="T240:W240"/>
    <mergeCell ref="H226:I226"/>
    <mergeCell ref="L245:N245"/>
    <mergeCell ref="H224:I224"/>
    <mergeCell ref="H225:I225"/>
    <mergeCell ref="J225:K225"/>
    <mergeCell ref="B240:K240"/>
    <mergeCell ref="T241:W242"/>
    <mergeCell ref="C259:K259"/>
    <mergeCell ref="C246:C258"/>
    <mergeCell ref="L247:N247"/>
    <mergeCell ref="L249:N249"/>
    <mergeCell ref="L256:N256"/>
    <mergeCell ref="L254:N254"/>
    <mergeCell ref="L250:N250"/>
    <mergeCell ref="T259:V259"/>
    <mergeCell ref="L240:O240"/>
    <mergeCell ref="U225:V225"/>
    <mergeCell ref="L242:N242"/>
    <mergeCell ref="J227:K227"/>
    <mergeCell ref="H220:I220"/>
    <mergeCell ref="K171:M171"/>
    <mergeCell ref="N171:P171"/>
    <mergeCell ref="E130:G132"/>
    <mergeCell ref="H130:J132"/>
    <mergeCell ref="U224:V224"/>
    <mergeCell ref="J223:K223"/>
    <mergeCell ref="J217:K217"/>
    <mergeCell ref="J214:K214"/>
    <mergeCell ref="J73:L73"/>
    <mergeCell ref="J205:K205"/>
    <mergeCell ref="K103:M103"/>
    <mergeCell ref="K133:M133"/>
    <mergeCell ref="Q96:S96"/>
    <mergeCell ref="R55:T55"/>
    <mergeCell ref="Q91:S91"/>
    <mergeCell ref="Q93:S93"/>
    <mergeCell ref="Q72:S72"/>
    <mergeCell ref="T69:AF69"/>
    <mergeCell ref="T70:AF70"/>
    <mergeCell ref="R85:AF85"/>
    <mergeCell ref="R61:AC62"/>
    <mergeCell ref="AD194:AG194"/>
    <mergeCell ref="Q152:S152"/>
    <mergeCell ref="Q148:S148"/>
    <mergeCell ref="W194:Z194"/>
    <mergeCell ref="AA204:AC204"/>
    <mergeCell ref="W199:Z199"/>
    <mergeCell ref="L192:M195"/>
    <mergeCell ref="W202:Z202"/>
    <mergeCell ref="J204:K204"/>
    <mergeCell ref="AD195:AG195"/>
    <mergeCell ref="H192:I192"/>
    <mergeCell ref="H197:I197"/>
    <mergeCell ref="H194:I194"/>
    <mergeCell ref="G211:I211"/>
    <mergeCell ref="J196:K196"/>
    <mergeCell ref="N196:O199"/>
    <mergeCell ref="H205:I205"/>
    <mergeCell ref="G203:I203"/>
    <mergeCell ref="H210:I210"/>
    <mergeCell ref="J197:K197"/>
    <mergeCell ref="J203:K203"/>
    <mergeCell ref="J193:K193"/>
    <mergeCell ref="J198:K198"/>
    <mergeCell ref="H193:I193"/>
    <mergeCell ref="G195:I195"/>
    <mergeCell ref="L204:M207"/>
    <mergeCell ref="J192:K192"/>
    <mergeCell ref="N192:O195"/>
    <mergeCell ref="J194:K194"/>
    <mergeCell ref="J195:K195"/>
    <mergeCell ref="H202:I202"/>
    <mergeCell ref="H200:I200"/>
    <mergeCell ref="J190:O190"/>
    <mergeCell ref="J226:K226"/>
    <mergeCell ref="N115:P115"/>
    <mergeCell ref="O91:P91"/>
    <mergeCell ref="N97:P97"/>
    <mergeCell ref="J222:K222"/>
    <mergeCell ref="J200:K200"/>
    <mergeCell ref="P190:S190"/>
    <mergeCell ref="J201:K201"/>
    <mergeCell ref="N220:O223"/>
    <mergeCell ref="L208:M211"/>
    <mergeCell ref="L212:M215"/>
    <mergeCell ref="L216:M219"/>
    <mergeCell ref="N200:O203"/>
    <mergeCell ref="N204:O207"/>
    <mergeCell ref="P208:Q211"/>
    <mergeCell ref="R208:S211"/>
    <mergeCell ref="P196:Q199"/>
    <mergeCell ref="K94:M94"/>
    <mergeCell ref="J191:K191"/>
    <mergeCell ref="H97:J99"/>
    <mergeCell ref="G223:I223"/>
    <mergeCell ref="J213:K213"/>
    <mergeCell ref="H216:I216"/>
    <mergeCell ref="H217:I217"/>
    <mergeCell ref="C179:AC181"/>
    <mergeCell ref="Q170:S170"/>
    <mergeCell ref="G219:I219"/>
    <mergeCell ref="K97:M97"/>
    <mergeCell ref="L144:M144"/>
    <mergeCell ref="J224:K224"/>
    <mergeCell ref="K134:M135"/>
    <mergeCell ref="B192:B195"/>
    <mergeCell ref="G215:I215"/>
    <mergeCell ref="J215:K215"/>
    <mergeCell ref="R63:T63"/>
    <mergeCell ref="Q69:S69"/>
    <mergeCell ref="F74:I74"/>
    <mergeCell ref="F69:I69"/>
    <mergeCell ref="Q73:S73"/>
    <mergeCell ref="AA193:AC193"/>
    <mergeCell ref="T208:T209"/>
    <mergeCell ref="U208:V208"/>
    <mergeCell ref="U197:V197"/>
    <mergeCell ref="U193:V193"/>
    <mergeCell ref="H209:I209"/>
    <mergeCell ref="G207:I207"/>
    <mergeCell ref="G199:I199"/>
    <mergeCell ref="H198:I198"/>
    <mergeCell ref="H208:I208"/>
    <mergeCell ref="H204:I204"/>
    <mergeCell ref="U204:V204"/>
    <mergeCell ref="U205:V205"/>
    <mergeCell ref="J207:K207"/>
    <mergeCell ref="Q144:S144"/>
    <mergeCell ref="C192:F195"/>
    <mergeCell ref="J212:K212"/>
    <mergeCell ref="J199:K199"/>
    <mergeCell ref="W191:AJ191"/>
    <mergeCell ref="AH192:AJ192"/>
    <mergeCell ref="K115:M115"/>
    <mergeCell ref="L191:M191"/>
    <mergeCell ref="N191:O191"/>
    <mergeCell ref="G190:I191"/>
    <mergeCell ref="U212:V212"/>
    <mergeCell ref="U213:V213"/>
    <mergeCell ref="AH194:AJ194"/>
    <mergeCell ref="AD179:AD181"/>
    <mergeCell ref="AE182:AI182"/>
    <mergeCell ref="AE187:AI187"/>
    <mergeCell ref="AH196:AJ196"/>
    <mergeCell ref="AH197:AJ197"/>
    <mergeCell ref="T192:T193"/>
    <mergeCell ref="F56:F57"/>
    <mergeCell ref="G56:G57"/>
    <mergeCell ref="B54:C55"/>
    <mergeCell ref="W103:Z103"/>
    <mergeCell ref="AA103:AD103"/>
    <mergeCell ref="W104:Z104"/>
    <mergeCell ref="AA104:AD104"/>
    <mergeCell ref="W105:Z105"/>
    <mergeCell ref="W111:Z111"/>
    <mergeCell ref="W112:Z112"/>
    <mergeCell ref="W114:Z114"/>
    <mergeCell ref="W115:Z115"/>
    <mergeCell ref="N165:P165"/>
    <mergeCell ref="AA192:AC192"/>
    <mergeCell ref="AD192:AG192"/>
    <mergeCell ref="E54:E55"/>
    <mergeCell ref="AA125:AD125"/>
    <mergeCell ref="AA107:AD107"/>
    <mergeCell ref="AE56:AF56"/>
    <mergeCell ref="AE57:AF57"/>
    <mergeCell ref="AD193:AG193"/>
    <mergeCell ref="T191:V191"/>
    <mergeCell ref="B190:F191"/>
    <mergeCell ref="T214:V214"/>
    <mergeCell ref="AF445:AH445"/>
    <mergeCell ref="L220:M223"/>
    <mergeCell ref="R216:S219"/>
    <mergeCell ref="W193:Z193"/>
    <mergeCell ref="R196:S199"/>
    <mergeCell ref="P191:Q191"/>
    <mergeCell ref="P200:Q203"/>
    <mergeCell ref="L200:M203"/>
    <mergeCell ref="P192:Q195"/>
    <mergeCell ref="R192:S195"/>
    <mergeCell ref="T198:V198"/>
    <mergeCell ref="T224:T225"/>
    <mergeCell ref="W227:Z227"/>
    <mergeCell ref="AA211:AC211"/>
    <mergeCell ref="AA220:AC220"/>
    <mergeCell ref="AA201:AC201"/>
    <mergeCell ref="AA202:AC202"/>
    <mergeCell ref="AA222:AC222"/>
    <mergeCell ref="AA218:AC218"/>
    <mergeCell ref="T203:V203"/>
    <mergeCell ref="P204:Q207"/>
    <mergeCell ref="W200:Z200"/>
    <mergeCell ref="AA203:AC203"/>
    <mergeCell ref="R200:S203"/>
    <mergeCell ref="N208:O211"/>
    <mergeCell ref="AA196:AC196"/>
    <mergeCell ref="AA194:AC194"/>
    <mergeCell ref="AA195:AC195"/>
    <mergeCell ref="W197:Z197"/>
    <mergeCell ref="AA199:AC199"/>
    <mergeCell ref="T212:T213"/>
    <mergeCell ref="AB253:AC253"/>
    <mergeCell ref="X261:AE261"/>
    <mergeCell ref="W198:Z198"/>
    <mergeCell ref="W211:Z211"/>
    <mergeCell ref="AA208:AC208"/>
    <mergeCell ref="AA200:AC200"/>
    <mergeCell ref="W204:Z204"/>
    <mergeCell ref="T211:V211"/>
    <mergeCell ref="R220:S223"/>
    <mergeCell ref="W222:Z222"/>
    <mergeCell ref="T220:T221"/>
    <mergeCell ref="U220:V220"/>
    <mergeCell ref="U221:V221"/>
    <mergeCell ref="P240:S240"/>
    <mergeCell ref="AC467:AE467"/>
    <mergeCell ref="AF467:AH467"/>
    <mergeCell ref="Z468:AB468"/>
    <mergeCell ref="AC468:AE468"/>
    <mergeCell ref="AF468:AH468"/>
    <mergeCell ref="T226:V226"/>
    <mergeCell ref="Z446:AB446"/>
    <mergeCell ref="AC446:AE446"/>
    <mergeCell ref="Z437:AB437"/>
    <mergeCell ref="AF446:AH446"/>
    <mergeCell ref="AF438:AH438"/>
    <mergeCell ref="AF441:AH441"/>
    <mergeCell ref="Z450:AB450"/>
    <mergeCell ref="AF450:AH450"/>
    <mergeCell ref="AF448:AH448"/>
    <mergeCell ref="Z447:AB447"/>
    <mergeCell ref="Z445:AB445"/>
    <mergeCell ref="AF449:AH449"/>
    <mergeCell ref="V430:Y430"/>
    <mergeCell ref="Z430:AB430"/>
    <mergeCell ref="V429:Y429"/>
    <mergeCell ref="AC422:AE422"/>
    <mergeCell ref="AD292:AI292"/>
    <mergeCell ref="AE411:AI411"/>
    <mergeCell ref="Z424:AB424"/>
    <mergeCell ref="AC424:AE424"/>
    <mergeCell ref="AC436:AE436"/>
    <mergeCell ref="AC427:AE427"/>
    <mergeCell ref="AF428:AH428"/>
    <mergeCell ref="AF427:AH427"/>
    <mergeCell ref="AF430:AH430"/>
    <mergeCell ref="AF432:AH432"/>
    <mergeCell ref="AF435:AH435"/>
    <mergeCell ref="AF439:AH439"/>
    <mergeCell ref="AH355:AJ355"/>
    <mergeCell ref="AH315:AI315"/>
    <mergeCell ref="AJ313:AK313"/>
    <mergeCell ref="AB315:AD315"/>
    <mergeCell ref="AB313:AD313"/>
    <mergeCell ref="AE316:AG316"/>
    <mergeCell ref="AE315:AG315"/>
    <mergeCell ref="Z421:AB421"/>
    <mergeCell ref="AF426:AH426"/>
    <mergeCell ref="AF424:AH424"/>
    <mergeCell ref="AF425:AH425"/>
    <mergeCell ref="AC423:AE423"/>
    <mergeCell ref="X322:AA322"/>
    <mergeCell ref="X323:AA323"/>
    <mergeCell ref="V418:Y418"/>
    <mergeCell ref="V433:Y433"/>
    <mergeCell ref="AF422:AH422"/>
    <mergeCell ref="AC445:AE445"/>
    <mergeCell ref="AC434:AE434"/>
    <mergeCell ref="AF440:AH440"/>
    <mergeCell ref="AF437:AH437"/>
    <mergeCell ref="Z432:AB432"/>
    <mergeCell ref="AB314:AD314"/>
    <mergeCell ref="AF359:AG359"/>
    <mergeCell ref="V432:Y432"/>
    <mergeCell ref="AC433:AE433"/>
    <mergeCell ref="AD213:AG213"/>
    <mergeCell ref="AD223:AG223"/>
    <mergeCell ref="AD224:AG224"/>
    <mergeCell ref="AD222:AG222"/>
    <mergeCell ref="V414:Y417"/>
    <mergeCell ref="Z440:AB440"/>
    <mergeCell ref="AC440:AE440"/>
    <mergeCell ref="V424:Y424"/>
    <mergeCell ref="AF431:AH431"/>
    <mergeCell ref="AC432:AE432"/>
    <mergeCell ref="Z429:AB429"/>
    <mergeCell ref="Z431:AB431"/>
    <mergeCell ref="AC429:AE429"/>
    <mergeCell ref="Z415:AE415"/>
    <mergeCell ref="AH227:AJ227"/>
    <mergeCell ref="W226:Z226"/>
    <mergeCell ref="AE252:AF252"/>
    <mergeCell ref="AG321:AJ321"/>
    <mergeCell ref="AF418:AH418"/>
    <mergeCell ref="X249:AA249"/>
    <mergeCell ref="X252:AA252"/>
    <mergeCell ref="AF442:AH442"/>
    <mergeCell ref="AC464:AE464"/>
    <mergeCell ref="AF464:AH464"/>
    <mergeCell ref="Z449:AB449"/>
    <mergeCell ref="Z466:AB466"/>
    <mergeCell ref="Z465:AB465"/>
    <mergeCell ref="AC465:AE465"/>
    <mergeCell ref="AF465:AH465"/>
    <mergeCell ref="AC438:AE438"/>
    <mergeCell ref="AC437:AE437"/>
    <mergeCell ref="Z436:AB436"/>
    <mergeCell ref="AC450:AE450"/>
    <mergeCell ref="V450:Y450"/>
    <mergeCell ref="AC449:AE449"/>
    <mergeCell ref="Z433:AB433"/>
    <mergeCell ref="AC448:AE448"/>
    <mergeCell ref="AF434:AH434"/>
    <mergeCell ref="Z434:AB434"/>
    <mergeCell ref="AF436:AH436"/>
    <mergeCell ref="AF433:AH433"/>
    <mergeCell ref="AF444:AH444"/>
    <mergeCell ref="Z441:AB441"/>
    <mergeCell ref="V446:Y446"/>
    <mergeCell ref="V441:Y441"/>
    <mergeCell ref="V437:Y437"/>
    <mergeCell ref="B458:AJ458"/>
    <mergeCell ref="B460:B463"/>
    <mergeCell ref="C460:F463"/>
    <mergeCell ref="G460:J463"/>
    <mergeCell ref="G441:J441"/>
    <mergeCell ref="G464:J464"/>
    <mergeCell ref="K442:L442"/>
    <mergeCell ref="K444:L444"/>
    <mergeCell ref="X251:AA251"/>
    <mergeCell ref="V419:Y419"/>
    <mergeCell ref="AC431:AE431"/>
    <mergeCell ref="AE309:AG309"/>
    <mergeCell ref="AE294:AI294"/>
    <mergeCell ref="T274:W276"/>
    <mergeCell ref="T277:W278"/>
    <mergeCell ref="W309:AA309"/>
    <mergeCell ref="T270:T273"/>
    <mergeCell ref="AG323:AJ323"/>
    <mergeCell ref="Y334:Z335"/>
    <mergeCell ref="R336:Z336"/>
    <mergeCell ref="R334:R335"/>
    <mergeCell ref="Z414:AH414"/>
    <mergeCell ref="AF356:AG356"/>
    <mergeCell ref="U356:AA356"/>
    <mergeCell ref="AA226:AC226"/>
    <mergeCell ref="W347:Z347"/>
    <mergeCell ref="AH250:AJ250"/>
    <mergeCell ref="V431:Y431"/>
    <mergeCell ref="AA227:AC227"/>
    <mergeCell ref="AF420:AH420"/>
    <mergeCell ref="AF421:AH421"/>
    <mergeCell ref="Z428:AB428"/>
    <mergeCell ref="T260:W260"/>
    <mergeCell ref="AC416:AE417"/>
    <mergeCell ref="AE311:AG311"/>
    <mergeCell ref="AH311:AI311"/>
    <mergeCell ref="W312:AA312"/>
    <mergeCell ref="AH313:AI313"/>
    <mergeCell ref="O353:T353"/>
    <mergeCell ref="Q348:V348"/>
    <mergeCell ref="W224:Z224"/>
    <mergeCell ref="AB323:AE323"/>
    <mergeCell ref="Z419:AB419"/>
    <mergeCell ref="AD378:AJ378"/>
    <mergeCell ref="AH206:AJ206"/>
    <mergeCell ref="AH207:AJ207"/>
    <mergeCell ref="AH219:AJ219"/>
    <mergeCell ref="AD198:AG198"/>
    <mergeCell ref="AD199:AG199"/>
    <mergeCell ref="AD200:AG200"/>
    <mergeCell ref="AD201:AG201"/>
    <mergeCell ref="AD202:AG202"/>
    <mergeCell ref="AD204:AG204"/>
    <mergeCell ref="AD209:AG209"/>
    <mergeCell ref="AD210:AG210"/>
    <mergeCell ref="AD225:AG225"/>
    <mergeCell ref="AD205:AG205"/>
    <mergeCell ref="AD219:AG219"/>
    <mergeCell ref="AD207:AG207"/>
    <mergeCell ref="AD208:AG208"/>
    <mergeCell ref="AH208:AJ208"/>
    <mergeCell ref="AH198:AJ198"/>
    <mergeCell ref="AH199:AJ199"/>
    <mergeCell ref="AH218:AJ218"/>
    <mergeCell ref="AH212:AJ212"/>
    <mergeCell ref="AD206:AG206"/>
    <mergeCell ref="AD221:AG221"/>
    <mergeCell ref="AH216:AJ216"/>
    <mergeCell ref="AH217:AJ217"/>
    <mergeCell ref="AD212:AG212"/>
    <mergeCell ref="AH203:AJ203"/>
    <mergeCell ref="R337:Y337"/>
    <mergeCell ref="U414:U417"/>
    <mergeCell ref="AB309:AD309"/>
    <mergeCell ref="Z427:AB427"/>
    <mergeCell ref="V428:Y428"/>
    <mergeCell ref="AC428:AE428"/>
    <mergeCell ref="AF415:AH417"/>
    <mergeCell ref="Z416:AB417"/>
    <mergeCell ref="AF354:AG354"/>
    <mergeCell ref="AF355:AG355"/>
    <mergeCell ref="AC420:AE420"/>
    <mergeCell ref="Z418:AB418"/>
    <mergeCell ref="AC419:AE419"/>
    <mergeCell ref="AJ315:AK315"/>
    <mergeCell ref="AB322:AE322"/>
    <mergeCell ref="AF124:AF126"/>
    <mergeCell ref="AE127:AE129"/>
    <mergeCell ref="Z423:AB423"/>
    <mergeCell ref="Z425:AB425"/>
    <mergeCell ref="V426:Y426"/>
    <mergeCell ref="V423:Y423"/>
    <mergeCell ref="V422:Y422"/>
    <mergeCell ref="Z422:AB422"/>
    <mergeCell ref="AH312:AI312"/>
    <mergeCell ref="AE312:AG312"/>
    <mergeCell ref="AD227:AG227"/>
    <mergeCell ref="W223:Z223"/>
    <mergeCell ref="X320:AF320"/>
    <mergeCell ref="X321:AA321"/>
    <mergeCell ref="AF419:AH419"/>
    <mergeCell ref="AF423:AH423"/>
    <mergeCell ref="Z426:AB426"/>
    <mergeCell ref="AC426:AE426"/>
    <mergeCell ref="AH209:AJ209"/>
    <mergeCell ref="AD218:AG218"/>
    <mergeCell ref="AH204:AJ204"/>
    <mergeCell ref="AH205:AJ205"/>
    <mergeCell ref="X324:AA324"/>
    <mergeCell ref="AF127:AF129"/>
    <mergeCell ref="AI136:AK136"/>
    <mergeCell ref="D63:D64"/>
    <mergeCell ref="AH210:AJ210"/>
    <mergeCell ref="AH211:AJ211"/>
    <mergeCell ref="AH214:AJ214"/>
    <mergeCell ref="AH213:AJ213"/>
    <mergeCell ref="V420:Y420"/>
    <mergeCell ref="AC421:AE421"/>
    <mergeCell ref="V421:Y421"/>
    <mergeCell ref="AF429:AH429"/>
    <mergeCell ref="W208:Z208"/>
    <mergeCell ref="W209:Z209"/>
    <mergeCell ref="X91:Z91"/>
    <mergeCell ref="AA223:AC223"/>
    <mergeCell ref="X245:AE245"/>
    <mergeCell ref="X246:AE246"/>
    <mergeCell ref="X253:AA253"/>
    <mergeCell ref="X250:AA250"/>
    <mergeCell ref="AD220:AG220"/>
    <mergeCell ref="AD216:AG216"/>
    <mergeCell ref="AD217:AG217"/>
    <mergeCell ref="AH226:AJ226"/>
    <mergeCell ref="AH215:AJ215"/>
    <mergeCell ref="W116:Z116"/>
    <mergeCell ref="AA225:AC225"/>
    <mergeCell ref="AE121:AE123"/>
    <mergeCell ref="AF121:AF123"/>
    <mergeCell ref="AE109:AE111"/>
    <mergeCell ref="AF109:AF111"/>
    <mergeCell ref="AE112:AE114"/>
    <mergeCell ref="AF112:AF114"/>
    <mergeCell ref="AA127:AD127"/>
    <mergeCell ref="W128:Z128"/>
    <mergeCell ref="R81:AF81"/>
    <mergeCell ref="Z473:AB473"/>
    <mergeCell ref="AC473:AE473"/>
    <mergeCell ref="AF473:AH473"/>
    <mergeCell ref="Z471:AB471"/>
    <mergeCell ref="Z472:AB472"/>
    <mergeCell ref="AC472:AE472"/>
    <mergeCell ref="AF472:AH472"/>
    <mergeCell ref="AH220:AJ220"/>
    <mergeCell ref="AG74:AJ74"/>
    <mergeCell ref="X92:Z92"/>
    <mergeCell ref="X93:Z93"/>
    <mergeCell ref="AB90:AD90"/>
    <mergeCell ref="W96:Z96"/>
    <mergeCell ref="W162:Z162"/>
    <mergeCell ref="AC425:AE425"/>
    <mergeCell ref="W108:Z108"/>
    <mergeCell ref="AA108:AD108"/>
    <mergeCell ref="W106:Z106"/>
    <mergeCell ref="W99:Z99"/>
    <mergeCell ref="AA99:AD99"/>
    <mergeCell ref="W100:Z100"/>
    <mergeCell ref="AF135:AH135"/>
    <mergeCell ref="AE130:AE132"/>
    <mergeCell ref="AI135:AK135"/>
    <mergeCell ref="K63:K64"/>
    <mergeCell ref="J85:Q85"/>
    <mergeCell ref="AA128:AD128"/>
    <mergeCell ref="AE118:AE120"/>
    <mergeCell ref="AF118:AF120"/>
    <mergeCell ref="W126:Z126"/>
    <mergeCell ref="AA126:AD126"/>
    <mergeCell ref="AH200:AJ200"/>
    <mergeCell ref="AH202:AJ202"/>
    <mergeCell ref="AH201:AJ201"/>
    <mergeCell ref="AH221:AJ221"/>
    <mergeCell ref="AF168:AF170"/>
    <mergeCell ref="AE124:AE126"/>
    <mergeCell ref="P414:P417"/>
    <mergeCell ref="O414:O417"/>
    <mergeCell ref="AJ314:AK314"/>
    <mergeCell ref="B89:I89"/>
    <mergeCell ref="B90:D91"/>
    <mergeCell ref="B94:B96"/>
    <mergeCell ref="AA131:AD131"/>
    <mergeCell ref="W124:Z124"/>
    <mergeCell ref="AA112:AD112"/>
    <mergeCell ref="AA113:AD113"/>
    <mergeCell ref="AA114:AD114"/>
    <mergeCell ref="AA115:AD115"/>
    <mergeCell ref="W125:Z125"/>
    <mergeCell ref="T103:V105"/>
    <mergeCell ref="T106:V108"/>
    <mergeCell ref="T109:V111"/>
    <mergeCell ref="T112:V114"/>
    <mergeCell ref="AA106:AD106"/>
    <mergeCell ref="W107:Z107"/>
    <mergeCell ref="L91:M91"/>
    <mergeCell ref="Q94:S94"/>
    <mergeCell ref="W127:Z127"/>
    <mergeCell ref="W130:Z130"/>
    <mergeCell ref="K98:M99"/>
    <mergeCell ref="N98:P99"/>
    <mergeCell ref="E100:G102"/>
    <mergeCell ref="E97:G99"/>
    <mergeCell ref="W97:Z97"/>
    <mergeCell ref="AA97:AD97"/>
    <mergeCell ref="C94:D96"/>
    <mergeCell ref="N103:P103"/>
    <mergeCell ref="Q95:S95"/>
    <mergeCell ref="Q109:S109"/>
    <mergeCell ref="Q130:S130"/>
    <mergeCell ref="Q131:S131"/>
    <mergeCell ref="H65:H66"/>
    <mergeCell ref="D70:E70"/>
    <mergeCell ref="C81:E81"/>
    <mergeCell ref="B82:E82"/>
    <mergeCell ref="Q70:S70"/>
    <mergeCell ref="K124:M124"/>
    <mergeCell ref="N124:P124"/>
    <mergeCell ref="K107:M108"/>
    <mergeCell ref="N107:P108"/>
    <mergeCell ref="K106:M106"/>
    <mergeCell ref="Q112:S112"/>
    <mergeCell ref="H124:J126"/>
    <mergeCell ref="K125:M126"/>
    <mergeCell ref="W109:Z109"/>
    <mergeCell ref="W110:Z110"/>
    <mergeCell ref="W119:Z119"/>
    <mergeCell ref="M62:Q62"/>
    <mergeCell ref="I63:I64"/>
    <mergeCell ref="AG80:AJ80"/>
    <mergeCell ref="T74:AF74"/>
    <mergeCell ref="AG81:AJ81"/>
    <mergeCell ref="F82:I82"/>
    <mergeCell ref="L65:L66"/>
    <mergeCell ref="M65:M66"/>
    <mergeCell ref="N65:O66"/>
    <mergeCell ref="R65:T65"/>
    <mergeCell ref="J63:J64"/>
    <mergeCell ref="Q63:Q64"/>
    <mergeCell ref="P65:P66"/>
    <mergeCell ref="AE92:AE93"/>
    <mergeCell ref="B73:E73"/>
    <mergeCell ref="B74:E74"/>
    <mergeCell ref="R80:AF80"/>
    <mergeCell ref="J72:L72"/>
    <mergeCell ref="F72:I72"/>
    <mergeCell ref="F73:I73"/>
    <mergeCell ref="B80:I80"/>
    <mergeCell ref="T73:AF73"/>
    <mergeCell ref="AE90:AF91"/>
    <mergeCell ref="AE66:AF66"/>
    <mergeCell ref="I65:I66"/>
    <mergeCell ref="J65:J66"/>
    <mergeCell ref="K65:K66"/>
    <mergeCell ref="N70:P70"/>
    <mergeCell ref="F81:I81"/>
    <mergeCell ref="F63:F64"/>
    <mergeCell ref="J70:L70"/>
    <mergeCell ref="AG82:AJ82"/>
    <mergeCell ref="P63:P64"/>
    <mergeCell ref="AF100:AF102"/>
    <mergeCell ref="AF106:AF108"/>
    <mergeCell ref="N125:P126"/>
    <mergeCell ref="Q128:S128"/>
    <mergeCell ref="Q126:S126"/>
    <mergeCell ref="AF103:AF105"/>
    <mergeCell ref="AE106:AE108"/>
    <mergeCell ref="AI133:AK133"/>
    <mergeCell ref="AA98:AD98"/>
    <mergeCell ref="T91:V93"/>
    <mergeCell ref="T97:V99"/>
    <mergeCell ref="T94:V96"/>
    <mergeCell ref="T100:V102"/>
    <mergeCell ref="O92:P93"/>
    <mergeCell ref="F83:I83"/>
    <mergeCell ref="B88:I88"/>
    <mergeCell ref="AG85:AJ85"/>
    <mergeCell ref="E94:G96"/>
    <mergeCell ref="H100:J102"/>
    <mergeCell ref="E91:E93"/>
    <mergeCell ref="N106:P106"/>
    <mergeCell ref="E106:G108"/>
    <mergeCell ref="Q106:S106"/>
    <mergeCell ref="H103:J105"/>
    <mergeCell ref="K104:M105"/>
    <mergeCell ref="N104:P105"/>
    <mergeCell ref="H106:J108"/>
    <mergeCell ref="H115:J117"/>
    <mergeCell ref="K116:M117"/>
    <mergeCell ref="N116:P117"/>
    <mergeCell ref="E121:G123"/>
    <mergeCell ref="B51:F51"/>
    <mergeCell ref="D54:D55"/>
    <mergeCell ref="F54:F55"/>
    <mergeCell ref="D56:D57"/>
    <mergeCell ref="E56:E57"/>
    <mergeCell ref="B56:C57"/>
    <mergeCell ref="H56:H57"/>
    <mergeCell ref="L54:L55"/>
    <mergeCell ref="H52:J53"/>
    <mergeCell ref="I54:I55"/>
    <mergeCell ref="J54:J55"/>
    <mergeCell ref="K54:K55"/>
    <mergeCell ref="I56:I57"/>
    <mergeCell ref="J56:J57"/>
    <mergeCell ref="K56:K57"/>
    <mergeCell ref="L56:L57"/>
    <mergeCell ref="B85:E85"/>
    <mergeCell ref="F85:I85"/>
    <mergeCell ref="B71:E71"/>
    <mergeCell ref="F71:I71"/>
    <mergeCell ref="B83:E83"/>
    <mergeCell ref="B72:E72"/>
    <mergeCell ref="H61:J62"/>
    <mergeCell ref="B65:C66"/>
    <mergeCell ref="D65:D66"/>
    <mergeCell ref="E65:E66"/>
    <mergeCell ref="F65:F66"/>
    <mergeCell ref="G65:G66"/>
    <mergeCell ref="B52:C53"/>
    <mergeCell ref="F70:I70"/>
    <mergeCell ref="J69:P69"/>
    <mergeCell ref="B63:C64"/>
    <mergeCell ref="AI134:AK134"/>
    <mergeCell ref="W132:Z132"/>
    <mergeCell ref="AA132:AD132"/>
    <mergeCell ref="AF134:AH134"/>
    <mergeCell ref="W152:Z152"/>
    <mergeCell ref="AA152:AD152"/>
    <mergeCell ref="AF145:AF146"/>
    <mergeCell ref="X146:Z146"/>
    <mergeCell ref="AC134:AE134"/>
    <mergeCell ref="W147:Z147"/>
    <mergeCell ref="AA147:AD147"/>
    <mergeCell ref="W148:Z148"/>
    <mergeCell ref="AA148:AD148"/>
    <mergeCell ref="AB146:AD146"/>
    <mergeCell ref="AF150:AF152"/>
    <mergeCell ref="AF147:AF149"/>
    <mergeCell ref="AA149:AD149"/>
    <mergeCell ref="E147:G149"/>
    <mergeCell ref="H147:J149"/>
    <mergeCell ref="Q147:S147"/>
    <mergeCell ref="H133:J135"/>
    <mergeCell ref="N134:P135"/>
    <mergeCell ref="AE153:AE155"/>
    <mergeCell ref="K154:M155"/>
    <mergeCell ref="N154:P155"/>
    <mergeCell ref="K150:M150"/>
    <mergeCell ref="Q151:S151"/>
    <mergeCell ref="AE147:AE149"/>
    <mergeCell ref="I144:J146"/>
    <mergeCell ref="N144:N146"/>
    <mergeCell ref="Q156:S156"/>
    <mergeCell ref="Q155:S155"/>
    <mergeCell ref="W150:Z150"/>
    <mergeCell ref="AA150:AD150"/>
    <mergeCell ref="W149:Z149"/>
    <mergeCell ref="W143:W146"/>
    <mergeCell ref="AA143:AA146"/>
    <mergeCell ref="AE143:AF144"/>
    <mergeCell ref="K153:M153"/>
    <mergeCell ref="N150:P150"/>
    <mergeCell ref="Q150:S150"/>
    <mergeCell ref="Q154:S154"/>
    <mergeCell ref="N156:P156"/>
    <mergeCell ref="W155:Z155"/>
    <mergeCell ref="Q158:S158"/>
    <mergeCell ref="AE150:AE152"/>
    <mergeCell ref="K151:M152"/>
    <mergeCell ref="N151:P152"/>
    <mergeCell ref="T144:V146"/>
    <mergeCell ref="L145:M146"/>
    <mergeCell ref="O145:P146"/>
    <mergeCell ref="AE145:AE146"/>
    <mergeCell ref="AA156:AD156"/>
    <mergeCell ref="N157:P158"/>
    <mergeCell ref="AA153:AD153"/>
    <mergeCell ref="W156:Z156"/>
    <mergeCell ref="AA155:AD155"/>
    <mergeCell ref="AF153:AF155"/>
    <mergeCell ref="AF159:AF161"/>
    <mergeCell ref="K156:M156"/>
    <mergeCell ref="K160:M161"/>
    <mergeCell ref="N160:P161"/>
    <mergeCell ref="W158:Z158"/>
    <mergeCell ref="K157:M158"/>
    <mergeCell ref="Q157:S157"/>
    <mergeCell ref="B162:D164"/>
    <mergeCell ref="E162:G164"/>
    <mergeCell ref="H162:J164"/>
    <mergeCell ref="T162:V164"/>
    <mergeCell ref="AE162:AE164"/>
    <mergeCell ref="K163:M164"/>
    <mergeCell ref="N163:P164"/>
    <mergeCell ref="AA160:AD160"/>
    <mergeCell ref="AA159:AD159"/>
    <mergeCell ref="W160:Z160"/>
    <mergeCell ref="Q163:S163"/>
    <mergeCell ref="K162:M162"/>
    <mergeCell ref="N162:P162"/>
    <mergeCell ref="Q162:S162"/>
    <mergeCell ref="Q161:S161"/>
    <mergeCell ref="AA162:AD162"/>
    <mergeCell ref="W163:Z163"/>
    <mergeCell ref="Q159:S159"/>
    <mergeCell ref="K159:M159"/>
    <mergeCell ref="N159:P159"/>
    <mergeCell ref="Q160:S160"/>
    <mergeCell ref="AF162:AF164"/>
    <mergeCell ref="E156:G158"/>
    <mergeCell ref="H156:J158"/>
    <mergeCell ref="T156:V158"/>
    <mergeCell ref="AE156:AE158"/>
    <mergeCell ref="AF156:AF158"/>
    <mergeCell ref="B159:D161"/>
    <mergeCell ref="E159:G161"/>
    <mergeCell ref="H159:J161"/>
    <mergeCell ref="T159:V161"/>
    <mergeCell ref="AE159:AE161"/>
    <mergeCell ref="W161:Z161"/>
    <mergeCell ref="AA161:AD161"/>
    <mergeCell ref="AA158:AD158"/>
    <mergeCell ref="W157:Z157"/>
    <mergeCell ref="Q171:S171"/>
    <mergeCell ref="Q166:S166"/>
    <mergeCell ref="B165:D167"/>
    <mergeCell ref="E165:G167"/>
    <mergeCell ref="H165:J167"/>
    <mergeCell ref="T165:V167"/>
    <mergeCell ref="AE165:AE167"/>
    <mergeCell ref="K166:M167"/>
    <mergeCell ref="W166:Z166"/>
    <mergeCell ref="AA166:AD166"/>
    <mergeCell ref="W167:Z167"/>
    <mergeCell ref="AA167:AD167"/>
    <mergeCell ref="W165:Z165"/>
    <mergeCell ref="AE168:AE170"/>
    <mergeCell ref="K168:M168"/>
    <mergeCell ref="N168:P168"/>
    <mergeCell ref="B156:D158"/>
    <mergeCell ref="AF165:AF167"/>
    <mergeCell ref="W164:Z164"/>
    <mergeCell ref="AA164:AD164"/>
    <mergeCell ref="K165:M165"/>
    <mergeCell ref="Q164:S164"/>
    <mergeCell ref="AA163:AD163"/>
    <mergeCell ref="AA165:AD165"/>
    <mergeCell ref="N166:P167"/>
    <mergeCell ref="Q165:S165"/>
    <mergeCell ref="N169:P170"/>
    <mergeCell ref="B171:D173"/>
    <mergeCell ref="E171:G173"/>
    <mergeCell ref="H171:J173"/>
    <mergeCell ref="T171:V173"/>
    <mergeCell ref="AE171:AE173"/>
    <mergeCell ref="AA168:AD168"/>
    <mergeCell ref="W169:Z169"/>
    <mergeCell ref="AA169:AD169"/>
    <mergeCell ref="W173:Z173"/>
    <mergeCell ref="AA173:AD173"/>
    <mergeCell ref="AA170:AD170"/>
    <mergeCell ref="W168:Z168"/>
    <mergeCell ref="K172:M173"/>
    <mergeCell ref="N172:P173"/>
    <mergeCell ref="B168:D170"/>
    <mergeCell ref="E168:G170"/>
    <mergeCell ref="H168:J170"/>
    <mergeCell ref="T168:V170"/>
    <mergeCell ref="W172:Z172"/>
    <mergeCell ref="AA172:AD172"/>
    <mergeCell ref="W170:Z170"/>
    <mergeCell ref="K169:M170"/>
    <mergeCell ref="E174:G176"/>
    <mergeCell ref="H174:J176"/>
    <mergeCell ref="T174:V176"/>
    <mergeCell ref="AE174:AE176"/>
    <mergeCell ref="Q174:S174"/>
    <mergeCell ref="K175:M176"/>
    <mergeCell ref="N175:P176"/>
    <mergeCell ref="Q176:S176"/>
    <mergeCell ref="W176:Z176"/>
    <mergeCell ref="AA176:AD176"/>
    <mergeCell ref="W175:Z175"/>
    <mergeCell ref="AA175:AD175"/>
    <mergeCell ref="W174:Z174"/>
    <mergeCell ref="AA174:AD174"/>
    <mergeCell ref="W171:Z171"/>
    <mergeCell ref="AA171:AD171"/>
    <mergeCell ref="B174:D176"/>
    <mergeCell ref="L243:N243"/>
    <mergeCell ref="P243:S244"/>
    <mergeCell ref="T243:W244"/>
    <mergeCell ref="AI243:AJ244"/>
    <mergeCell ref="L244:N244"/>
    <mergeCell ref="B241:D242"/>
    <mergeCell ref="B243:D244"/>
    <mergeCell ref="E241:K241"/>
    <mergeCell ref="E242:K242"/>
    <mergeCell ref="E243:K243"/>
    <mergeCell ref="E244:K244"/>
    <mergeCell ref="T263:W263"/>
    <mergeCell ref="A279:B279"/>
    <mergeCell ref="AF174:AF176"/>
    <mergeCell ref="AF171:AF173"/>
    <mergeCell ref="Q175:S175"/>
    <mergeCell ref="N174:P174"/>
    <mergeCell ref="D236:AC236"/>
    <mergeCell ref="AE236:AI236"/>
    <mergeCell ref="Q172:S172"/>
    <mergeCell ref="AH224:AJ224"/>
    <mergeCell ref="AH225:AJ225"/>
    <mergeCell ref="AH223:AJ223"/>
    <mergeCell ref="AD211:AG211"/>
    <mergeCell ref="AA224:AC224"/>
    <mergeCell ref="J202:K202"/>
    <mergeCell ref="N212:O215"/>
    <mergeCell ref="N216:O219"/>
    <mergeCell ref="L224:M227"/>
    <mergeCell ref="R191:S191"/>
    <mergeCell ref="W214:Z214"/>
    <mergeCell ref="P216:Q219"/>
  </mergeCells>
  <phoneticPr fontId="2"/>
  <dataValidations count="26">
    <dataValidation imeMode="hiragana" allowBlank="1" showInputMessage="1" showErrorMessage="1" sqref="B322:L324 O13:Q13 U355:U364 AJ341:AK348 AG509:AK509 AG556:AK556 C512:J551 C557:J597 F504:M505 F499:M499 AA333:AF333 C464:L473 C480:AF482 B212 B196 Z6:AJ6 B204 B220 B216 AI421:AI452 B200 B208 W343:AH348 AC407:AC408 D402 B377:M379 W377:AA379 C403:AB408 C421:L450 C364:F364 H364:J364 G310:J316 W311:AA316 C355:F362 G355:G364 B355:B364 H355:J362 AH355:AH364 AD307 AD309:AD316 B343:K348 B311:F316 C39 Y29 B29 L29 B298:AK300 I13:K13 F3:AK4 F8:T11 Y9:AK11 L26 Y26 B26 L23 Y23 B23 L20 Y20 B20 C34 D184:AC188 AD184:AI186 B303:AK305 AA336 AK328:AK338 AI337:AJ338 Y333 AG331:AJ333 AE331:AF331 AI414:AI417 AK196:AK227 G6:X6 F6:F7 Y6:Y7 AK6:AK7 B224 AI460:IV473 C325:L325"/>
    <dataValidation type="list" allowBlank="1" showInputMessage="1" showErrorMessage="1" sqref="AE384:AI391 AE396:AI396 AE400:AI400 AE402:AI403 AE408:AI409 AE398:AI398 AE179:AI182 AE187:AI188 AE599:AI604 AE293:AI294 AE236:AI236">
      <formula1>"い　る　・　いない,い な い,い　　る"</formula1>
    </dataValidation>
    <dataValidation type="list" allowBlank="1" showInputMessage="1" showErrorMessage="1" sqref="AG81:AG85 O503 AG321:AK324 AG70:AG74 AK81:AK85 O498">
      <formula1>"有　・　無,有,無"</formula1>
    </dataValidation>
    <dataValidation type="list" allowBlank="1" showInputMessage="1" showErrorMessage="1" sqref="I489:T492">
      <formula1>"有　・　無,有,無,－"</formula1>
    </dataValidation>
    <dataValidation type="list" allowBlank="1" showInputMessage="1" showErrorMessage="1" sqref="U464:U473 U418:U450">
      <formula1>"済,未,－"</formula1>
    </dataValidation>
    <dataValidation type="list" allowBlank="1" showInputMessage="1" showErrorMessage="1" sqref="M419:M420 M418:N418 M464:N473 M421:N450">
      <formula1>"専任,兼任"</formula1>
    </dataValidation>
    <dataValidation type="list" allowBlank="1" showInputMessage="1" showErrorMessage="1" sqref="O464:O473 O418:O450">
      <formula1>"女,男"</formula1>
    </dataValidation>
    <dataValidation type="list" allowBlank="1" showInputMessage="1" showErrorMessage="1" sqref="J393 T393 D393:D395">
      <formula1>"□,■"</formula1>
    </dataValidation>
    <dataValidation type="list" allowBlank="1" showInputMessage="1" showErrorMessage="1" sqref="AF353:AF364 AG353:AG362 AB309:AD316 AG364 AI241:AK244">
      <formula1>"有・無,有,無"</formula1>
    </dataValidation>
    <dataValidation type="list" allowBlank="1" showInputMessage="1" showErrorMessage="1" sqref="AH397:AI397">
      <formula1>"いない,－"</formula1>
    </dataValidation>
    <dataValidation type="list" allowBlank="1" showInputMessage="1" showErrorMessage="1" sqref="Z397:AA397">
      <formula1>"い　る,－"</formula1>
    </dataValidation>
    <dataValidation type="list" allowBlank="1" showInputMessage="1" showErrorMessage="1" sqref="AE399:AI399">
      <formula1>"定年の定めの廃止,－"</formula1>
    </dataValidation>
    <dataValidation type="list" allowBlank="1" showInputMessage="1" showErrorMessage="1" sqref="Y399:AC399">
      <formula1>"継続雇用制度の導入,－"</formula1>
    </dataValidation>
    <dataValidation type="list" allowBlank="1" showInputMessage="1" showErrorMessage="1" sqref="S399:W399">
      <formula1>"65歳までの定年引上,－"</formula1>
    </dataValidation>
    <dataValidation type="list" allowBlank="1" showInputMessage="1" showErrorMessage="1" sqref="AE405 AE407">
      <formula1>"い　る　・　いない,い な い,い　　る,－"</formula1>
    </dataValidation>
    <dataValidation type="list" allowBlank="1" showInputMessage="1" showErrorMessage="1" sqref="M364:N364 N361:N362 M353:M363 N353:N359">
      <formula1>"採用,転出,転入"</formula1>
    </dataValidation>
    <dataValidation type="list" allowBlank="1" showInputMessage="1" showErrorMessage="1" sqref="G196:G198 G192:G194 G200:G202 G204:G206 G208:G210 G212:G214 G216:G218 G220:G222 G224:G226">
      <formula1>"0,1,2,3,4,5,6"</formula1>
    </dataValidation>
    <dataValidation type="list" allowBlank="1" showInputMessage="1" showErrorMessage="1" sqref="AC18:AI18">
      <formula1>"実地監査　・　書面監査,実地監査,書面監査"</formula1>
    </dataValidation>
    <dataValidation type="list" imeMode="hiragana" allowBlank="1" showInputMessage="1" showErrorMessage="1" sqref="AH192:AJ227 AA192:AC227">
      <formula1>"保・幼,保育士,幼稚園教諭,子育て支援員,該当資格なし"</formula1>
    </dataValidation>
    <dataValidation type="list" allowBlank="1" showInputMessage="1" showErrorMessage="1" sqref="N376:O379 AB376:AC379 K353:L364 L342:M348">
      <formula1>"保・幼,保,幼,無し"</formula1>
    </dataValidation>
    <dataValidation type="list" imeMode="hiragana" allowBlank="1" showInputMessage="1" showErrorMessage="1" sqref="Q464:T473">
      <formula1>"保育士,幼稚園教諭,保・幼,子育て支援員,栄養士,調理士,その他,無し"</formula1>
    </dataValidation>
    <dataValidation type="list" allowBlank="1" showInputMessage="1" showErrorMessage="1" sqref="K309:K316">
      <formula1>"保・幼,保,幼,子育て支援員,無し"</formula1>
    </dataValidation>
    <dataValidation type="list" allowBlank="1" showInputMessage="1" showErrorMessage="1" sqref="AE411:AI411">
      <formula1>"い　る　・　いない,いる,いない"</formula1>
    </dataValidation>
    <dataValidation type="list" allowBlank="1" showInputMessage="1" showErrorMessage="1" sqref="AD292:AI292">
      <formula1>"取扱ってない ・ いる,取扱ってない,いる"</formula1>
    </dataValidation>
    <dataValidation type="list" allowBlank="1" showInputMessage="1" showErrorMessage="1" sqref="X321:AA324">
      <formula1>"１回・月額・年額,１回,月額,年額"</formula1>
    </dataValidation>
    <dataValidation type="list" imeMode="hiragana" allowBlank="1" showInputMessage="1" showErrorMessage="1" sqref="Q421:T450">
      <formula1>"保育士,幼稚園教諭,保・幼,子育て支援員,栄養士,調理士,看護師,その他,無し"</formula1>
    </dataValidation>
  </dataValidations>
  <printOptions horizontalCentered="1"/>
  <pageMargins left="0.39370078740157483" right="0.39370078740157483" top="0.59055118110236227" bottom="0.59055118110236227" header="0.51181102362204722" footer="0.27559055118110237"/>
  <pageSetup paperSize="9" scale="98" pageOrder="overThenDown" orientation="portrait" blackAndWhite="1" r:id="rId1"/>
  <headerFooter alignWithMargins="0">
    <oddFooter>&amp;C&amp;P</oddFooter>
  </headerFooter>
  <rowBreaks count="13" manualBreakCount="13">
    <brk id="43" max="36" man="1"/>
    <brk id="86" max="36" man="1"/>
    <brk id="141" max="36" man="1"/>
    <brk id="188" max="36" man="1"/>
    <brk id="237" max="36" man="1"/>
    <brk id="289" max="16383" man="1"/>
    <brk id="338" max="36" man="1"/>
    <brk id="382" max="36" man="1"/>
    <brk id="411" max="36" man="1"/>
    <brk id="458" max="36" man="1"/>
    <brk id="505" max="36" man="1"/>
    <brk id="552" max="36" man="1"/>
    <brk id="604" max="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36"/>
  <sheetViews>
    <sheetView view="pageBreakPreview" zoomScale="115" zoomScaleNormal="120" zoomScaleSheetLayoutView="115" workbookViewId="0">
      <selection activeCell="G142" sqref="G142"/>
    </sheetView>
  </sheetViews>
  <sheetFormatPr defaultRowHeight="13.2"/>
  <cols>
    <col min="1" max="1" width="1.77734375" customWidth="1"/>
    <col min="2" max="11" width="2.6640625" customWidth="1"/>
    <col min="12" max="13" width="3.6640625" customWidth="1"/>
    <col min="14" max="14" width="2.6640625" customWidth="1"/>
    <col min="15" max="16" width="3.6640625" customWidth="1"/>
    <col min="17" max="51" width="2.6640625" customWidth="1"/>
  </cols>
  <sheetData>
    <row r="1" spans="1:37" s="153" customFormat="1" ht="18" customHeight="1">
      <c r="A1" s="1102" t="s">
        <v>906</v>
      </c>
      <c r="B1" s="1102"/>
      <c r="C1" s="1102"/>
      <c r="D1" s="1102"/>
      <c r="E1" s="1102"/>
      <c r="F1" s="1102"/>
      <c r="G1" s="1102"/>
      <c r="H1" s="1102"/>
      <c r="I1" s="1102"/>
      <c r="J1" s="1102"/>
      <c r="K1" s="1102"/>
      <c r="L1" s="1102"/>
      <c r="M1" s="1102"/>
      <c r="N1" s="1102"/>
      <c r="O1" s="3"/>
      <c r="P1" s="3"/>
      <c r="Q1" s="3"/>
      <c r="R1" s="3"/>
      <c r="S1" s="3"/>
      <c r="T1" s="3"/>
      <c r="U1" s="3"/>
      <c r="V1" s="3"/>
      <c r="W1" s="3"/>
      <c r="X1" s="3"/>
      <c r="Y1" s="3"/>
      <c r="Z1" s="3"/>
      <c r="AA1" s="3"/>
      <c r="AB1" s="3"/>
      <c r="AC1" s="3"/>
      <c r="AD1" s="3"/>
      <c r="AE1" s="3"/>
      <c r="AF1" s="3"/>
      <c r="AG1" s="3"/>
      <c r="AH1" s="3"/>
      <c r="AI1" s="3"/>
      <c r="AJ1" s="3"/>
      <c r="AK1" s="3"/>
    </row>
    <row r="2" spans="1:37" s="153" customFormat="1" ht="17.100000000000001" customHeight="1">
      <c r="A2" s="3"/>
      <c r="B2" s="3" t="s">
        <v>737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53" customFormat="1" ht="17.100000000000001" customHeight="1" thickBot="1">
      <c r="A3" s="3"/>
      <c r="B3" s="3" t="s">
        <v>738</v>
      </c>
      <c r="C3" s="3"/>
      <c r="D3" s="3"/>
      <c r="E3" s="3"/>
      <c r="F3" s="3"/>
      <c r="G3" s="3"/>
      <c r="H3" s="3"/>
      <c r="I3" s="3"/>
      <c r="J3" s="3"/>
      <c r="L3" s="429" t="s">
        <v>908</v>
      </c>
      <c r="M3" s="3"/>
      <c r="N3" s="3"/>
      <c r="O3" s="3"/>
      <c r="P3" s="3"/>
      <c r="Q3" s="3"/>
      <c r="R3" s="3"/>
      <c r="S3" s="353"/>
      <c r="T3" s="353"/>
      <c r="U3" s="353"/>
      <c r="V3" s="353"/>
      <c r="W3" s="353"/>
      <c r="X3" s="353"/>
      <c r="Y3" s="3"/>
      <c r="Z3" s="3"/>
      <c r="AA3" s="3"/>
      <c r="AB3" s="3"/>
      <c r="AC3" s="3"/>
      <c r="AD3" s="3"/>
      <c r="AE3" s="3"/>
      <c r="AF3" s="822" t="s">
        <v>227</v>
      </c>
      <c r="AG3" s="3"/>
      <c r="AH3" s="3"/>
      <c r="AI3" s="3"/>
      <c r="AJ3" s="21"/>
      <c r="AK3" s="21"/>
    </row>
    <row r="4" spans="1:37" s="154" customFormat="1" ht="15" customHeight="1">
      <c r="A4" s="4"/>
      <c r="B4" s="2084" t="s">
        <v>274</v>
      </c>
      <c r="C4" s="2085"/>
      <c r="D4" s="2086"/>
      <c r="E4" s="2087" t="s">
        <v>870</v>
      </c>
      <c r="F4" s="2085"/>
      <c r="G4" s="2085"/>
      <c r="H4" s="2085"/>
      <c r="I4" s="2085"/>
      <c r="J4" s="2085"/>
      <c r="K4" s="2085"/>
      <c r="L4" s="2085"/>
      <c r="M4" s="2085"/>
      <c r="N4" s="2085"/>
      <c r="O4" s="2085"/>
      <c r="P4" s="2085"/>
      <c r="Q4" s="2085"/>
      <c r="R4" s="2085"/>
      <c r="S4" s="2085"/>
      <c r="T4" s="2085"/>
      <c r="U4" s="2085"/>
      <c r="V4" s="2086"/>
      <c r="W4" s="1559" t="s">
        <v>333</v>
      </c>
      <c r="X4" s="1413"/>
      <c r="Y4" s="1413"/>
      <c r="Z4" s="1413"/>
      <c r="AA4" s="1291" t="s">
        <v>756</v>
      </c>
      <c r="AB4" s="1413"/>
      <c r="AC4" s="1413"/>
      <c r="AD4" s="1413"/>
      <c r="AE4" s="2205" t="s">
        <v>858</v>
      </c>
      <c r="AF4" s="2206"/>
    </row>
    <row r="5" spans="1:37" s="154" customFormat="1" ht="21.9" customHeight="1">
      <c r="A5" s="4"/>
      <c r="B5" s="411"/>
      <c r="C5" s="409"/>
      <c r="D5" s="410"/>
      <c r="E5" s="2095" t="s">
        <v>709</v>
      </c>
      <c r="F5" s="2038" t="s">
        <v>899</v>
      </c>
      <c r="G5" s="2039"/>
      <c r="H5" s="1367" t="s">
        <v>711</v>
      </c>
      <c r="I5" s="2038" t="s">
        <v>900</v>
      </c>
      <c r="J5" s="2039"/>
      <c r="K5" s="1282" t="s">
        <v>710</v>
      </c>
      <c r="L5" s="2038" t="s">
        <v>901</v>
      </c>
      <c r="M5" s="2039"/>
      <c r="N5" s="1282" t="s">
        <v>713</v>
      </c>
      <c r="O5" s="2038" t="s">
        <v>901</v>
      </c>
      <c r="P5" s="2039"/>
      <c r="Q5" s="2088" t="s">
        <v>903</v>
      </c>
      <c r="R5" s="2089"/>
      <c r="S5" s="2090"/>
      <c r="T5" s="2088" t="s">
        <v>905</v>
      </c>
      <c r="U5" s="2089"/>
      <c r="V5" s="2090"/>
      <c r="W5" s="1643"/>
      <c r="X5" s="1428" t="s">
        <v>707</v>
      </c>
      <c r="Y5" s="1429"/>
      <c r="Z5" s="1430"/>
      <c r="AA5" s="1292"/>
      <c r="AB5" s="1428" t="s">
        <v>707</v>
      </c>
      <c r="AC5" s="1429"/>
      <c r="AD5" s="1430"/>
      <c r="AE5" s="2207"/>
      <c r="AF5" s="2208"/>
    </row>
    <row r="6" spans="1:37" s="154" customFormat="1" ht="21.9" customHeight="1">
      <c r="A6" s="4"/>
      <c r="B6" s="351"/>
      <c r="C6" s="331"/>
      <c r="D6" s="332" t="s">
        <v>318</v>
      </c>
      <c r="E6" s="2096"/>
      <c r="F6" s="2040"/>
      <c r="G6" s="2041"/>
      <c r="H6" s="1368"/>
      <c r="I6" s="2040"/>
      <c r="J6" s="2041"/>
      <c r="K6" s="1283"/>
      <c r="L6" s="2040"/>
      <c r="M6" s="2041"/>
      <c r="N6" s="1283"/>
      <c r="O6" s="2040"/>
      <c r="P6" s="2041"/>
      <c r="Q6" s="2056"/>
      <c r="R6" s="2057"/>
      <c r="S6" s="2058"/>
      <c r="T6" s="2091"/>
      <c r="U6" s="2092"/>
      <c r="V6" s="2093"/>
      <c r="W6" s="1643"/>
      <c r="X6" s="1410" t="s">
        <v>708</v>
      </c>
      <c r="Y6" s="1411"/>
      <c r="Z6" s="1412"/>
      <c r="AA6" s="1292"/>
      <c r="AB6" s="1410" t="s">
        <v>708</v>
      </c>
      <c r="AC6" s="1411"/>
      <c r="AD6" s="1412"/>
      <c r="AE6" s="2209"/>
      <c r="AF6" s="2210"/>
    </row>
    <row r="7" spans="1:37" s="154" customFormat="1" ht="21.9" customHeight="1">
      <c r="A7" s="4"/>
      <c r="B7" s="351"/>
      <c r="C7" s="331"/>
      <c r="D7" s="332"/>
      <c r="E7" s="2096"/>
      <c r="F7" s="2040"/>
      <c r="G7" s="2041"/>
      <c r="H7" s="1368"/>
      <c r="I7" s="2040"/>
      <c r="J7" s="2041"/>
      <c r="K7" s="1283"/>
      <c r="L7" s="1249" t="s">
        <v>902</v>
      </c>
      <c r="M7" s="1250"/>
      <c r="N7" s="1283"/>
      <c r="O7" s="1249" t="s">
        <v>902</v>
      </c>
      <c r="P7" s="1250"/>
      <c r="Q7" s="2053" t="s">
        <v>904</v>
      </c>
      <c r="R7" s="2054"/>
      <c r="S7" s="2055"/>
      <c r="T7" s="2059" t="s">
        <v>857</v>
      </c>
      <c r="U7" s="2060"/>
      <c r="V7" s="1250"/>
      <c r="W7" s="1643"/>
      <c r="X7" s="2322" t="s">
        <v>859</v>
      </c>
      <c r="Y7" s="2323"/>
      <c r="Z7" s="2324"/>
      <c r="AA7" s="1292"/>
      <c r="AB7" s="2322" t="s">
        <v>859</v>
      </c>
      <c r="AC7" s="2323"/>
      <c r="AD7" s="2324"/>
      <c r="AE7" s="2211" t="s">
        <v>319</v>
      </c>
      <c r="AF7" s="2212" t="s">
        <v>320</v>
      </c>
    </row>
    <row r="8" spans="1:37" s="154" customFormat="1" ht="21.9" customHeight="1">
      <c r="A8" s="4"/>
      <c r="B8" s="352"/>
      <c r="C8" s="333"/>
      <c r="D8" s="334"/>
      <c r="E8" s="2096"/>
      <c r="F8" s="2040"/>
      <c r="G8" s="2041"/>
      <c r="H8" s="1368"/>
      <c r="I8" s="2040"/>
      <c r="J8" s="2041"/>
      <c r="K8" s="1283"/>
      <c r="L8" s="2040"/>
      <c r="M8" s="2041"/>
      <c r="N8" s="1283"/>
      <c r="O8" s="2040"/>
      <c r="P8" s="2041"/>
      <c r="Q8" s="2056"/>
      <c r="R8" s="2057"/>
      <c r="S8" s="2058"/>
      <c r="T8" s="1243"/>
      <c r="U8" s="1244"/>
      <c r="V8" s="1245"/>
      <c r="W8" s="1643"/>
      <c r="X8" s="2325"/>
      <c r="Y8" s="2326"/>
      <c r="Z8" s="2327"/>
      <c r="AA8" s="1292"/>
      <c r="AB8" s="2325"/>
      <c r="AC8" s="2326"/>
      <c r="AD8" s="2327"/>
      <c r="AE8" s="2211"/>
      <c r="AF8" s="2212"/>
    </row>
    <row r="9" spans="1:37" s="154" customFormat="1" ht="12.9" customHeight="1">
      <c r="A9" s="4"/>
      <c r="B9" s="1407" t="s">
        <v>444</v>
      </c>
      <c r="C9" s="1391" t="s">
        <v>268</v>
      </c>
      <c r="D9" s="1526"/>
      <c r="E9" s="2304">
        <v>10</v>
      </c>
      <c r="F9" s="2305"/>
      <c r="G9" s="2306"/>
      <c r="H9" s="2304">
        <v>10</v>
      </c>
      <c r="I9" s="2305"/>
      <c r="J9" s="2306"/>
      <c r="K9" s="2304">
        <v>3</v>
      </c>
      <c r="L9" s="2305"/>
      <c r="M9" s="2306"/>
      <c r="N9" s="2304">
        <v>2</v>
      </c>
      <c r="O9" s="2305"/>
      <c r="P9" s="2306"/>
      <c r="Q9" s="2304">
        <f t="shared" ref="Q9:Q16" si="0">K9+N9</f>
        <v>5</v>
      </c>
      <c r="R9" s="2305"/>
      <c r="S9" s="2306"/>
      <c r="T9" s="2304">
        <f>E9+H9</f>
        <v>20</v>
      </c>
      <c r="U9" s="2305"/>
      <c r="V9" s="2306"/>
      <c r="W9" s="2304">
        <v>10</v>
      </c>
      <c r="X9" s="2305"/>
      <c r="Y9" s="2305"/>
      <c r="Z9" s="2306"/>
      <c r="AA9" s="2331">
        <f>IFERROR(((Q9+Q10)/W9), "")</f>
        <v>1</v>
      </c>
      <c r="AB9" s="2332"/>
      <c r="AC9" s="2332"/>
      <c r="AD9" s="2333"/>
      <c r="AE9" s="2334">
        <v>5</v>
      </c>
      <c r="AF9" s="2328"/>
    </row>
    <row r="10" spans="1:37" s="154" customFormat="1" ht="12.9" customHeight="1">
      <c r="A10" s="4"/>
      <c r="B10" s="1408"/>
      <c r="C10" s="1393"/>
      <c r="D10" s="1688"/>
      <c r="E10" s="2307"/>
      <c r="F10" s="2308"/>
      <c r="G10" s="2309"/>
      <c r="H10" s="2307"/>
      <c r="I10" s="2308"/>
      <c r="J10" s="2309"/>
      <c r="K10" s="2310">
        <v>2</v>
      </c>
      <c r="L10" s="2311"/>
      <c r="M10" s="2312"/>
      <c r="N10" s="2310">
        <v>3</v>
      </c>
      <c r="O10" s="2311"/>
      <c r="P10" s="2312"/>
      <c r="Q10" s="2310">
        <f t="shared" si="0"/>
        <v>5</v>
      </c>
      <c r="R10" s="2311"/>
      <c r="S10" s="2312"/>
      <c r="T10" s="2310">
        <f>E11+H11</f>
        <v>10</v>
      </c>
      <c r="U10" s="2311"/>
      <c r="V10" s="2312"/>
      <c r="W10" s="2316">
        <v>20</v>
      </c>
      <c r="X10" s="2317"/>
      <c r="Y10" s="2317"/>
      <c r="Z10" s="2318"/>
      <c r="AA10" s="2357">
        <f>IFERROR(((Q10+Q11)/W10), "")</f>
        <v>0.75</v>
      </c>
      <c r="AB10" s="2358"/>
      <c r="AC10" s="2358"/>
      <c r="AD10" s="2359"/>
      <c r="AE10" s="2335"/>
      <c r="AF10" s="2329"/>
    </row>
    <row r="11" spans="1:37" s="154" customFormat="1" ht="12.9" customHeight="1">
      <c r="A11" s="4"/>
      <c r="B11" s="1408"/>
      <c r="C11" s="1393"/>
      <c r="D11" s="1688"/>
      <c r="E11" s="2310">
        <v>3</v>
      </c>
      <c r="F11" s="2311"/>
      <c r="G11" s="2312"/>
      <c r="H11" s="2310">
        <v>7</v>
      </c>
      <c r="I11" s="2311"/>
      <c r="J11" s="2312"/>
      <c r="K11" s="2316">
        <v>5</v>
      </c>
      <c r="L11" s="2317"/>
      <c r="M11" s="2318"/>
      <c r="N11" s="2316">
        <v>5</v>
      </c>
      <c r="O11" s="2317"/>
      <c r="P11" s="2318"/>
      <c r="Q11" s="2316">
        <f t="shared" si="0"/>
        <v>10</v>
      </c>
      <c r="R11" s="2317"/>
      <c r="S11" s="2318"/>
      <c r="T11" s="2316">
        <f>SUM(Q9:S12,T9,T10)</f>
        <v>55</v>
      </c>
      <c r="U11" s="2317"/>
      <c r="V11" s="2318"/>
      <c r="W11" s="2316">
        <v>30</v>
      </c>
      <c r="X11" s="2317"/>
      <c r="Y11" s="2317"/>
      <c r="Z11" s="2318"/>
      <c r="AA11" s="2340">
        <f>IFERROR(((Q11+Q12)/W11), "")</f>
        <v>0.5</v>
      </c>
      <c r="AB11" s="2341"/>
      <c r="AC11" s="2341"/>
      <c r="AD11" s="2342"/>
      <c r="AE11" s="2335"/>
      <c r="AF11" s="2329"/>
    </row>
    <row r="12" spans="1:37" s="154" customFormat="1" ht="12.9" customHeight="1">
      <c r="A12" s="4"/>
      <c r="B12" s="1409"/>
      <c r="C12" s="1395"/>
      <c r="D12" s="1652"/>
      <c r="E12" s="2313"/>
      <c r="F12" s="2314"/>
      <c r="G12" s="2315"/>
      <c r="H12" s="2313"/>
      <c r="I12" s="2314"/>
      <c r="J12" s="2315"/>
      <c r="K12" s="2319">
        <v>3</v>
      </c>
      <c r="L12" s="2320"/>
      <c r="M12" s="2321"/>
      <c r="N12" s="2319">
        <v>2</v>
      </c>
      <c r="O12" s="2320"/>
      <c r="P12" s="2321"/>
      <c r="Q12" s="2313">
        <f t="shared" si="0"/>
        <v>5</v>
      </c>
      <c r="R12" s="2314"/>
      <c r="S12" s="2315"/>
      <c r="T12" s="2337"/>
      <c r="U12" s="2338"/>
      <c r="V12" s="2339"/>
      <c r="W12" s="2337"/>
      <c r="X12" s="2338"/>
      <c r="Y12" s="2338"/>
      <c r="Z12" s="2339"/>
      <c r="AA12" s="2343"/>
      <c r="AB12" s="2344"/>
      <c r="AC12" s="2344"/>
      <c r="AD12" s="2345"/>
      <c r="AE12" s="2336"/>
      <c r="AF12" s="2330"/>
    </row>
    <row r="13" spans="1:37" s="154" customFormat="1" ht="17.100000000000001" customHeight="1">
      <c r="A13" s="4"/>
      <c r="B13" s="2257" t="s">
        <v>618</v>
      </c>
      <c r="C13" s="2258"/>
      <c r="D13" s="2259"/>
      <c r="E13" s="2251"/>
      <c r="F13" s="2252"/>
      <c r="G13" s="2253"/>
      <c r="H13" s="2251"/>
      <c r="I13" s="2252"/>
      <c r="J13" s="2253"/>
      <c r="K13" s="2251"/>
      <c r="L13" s="2252"/>
      <c r="M13" s="2253"/>
      <c r="N13" s="2251"/>
      <c r="O13" s="2252"/>
      <c r="P13" s="2253"/>
      <c r="Q13" s="2239">
        <f t="shared" si="0"/>
        <v>0</v>
      </c>
      <c r="R13" s="2240"/>
      <c r="S13" s="2241"/>
      <c r="T13" s="2239">
        <f>E13+H13</f>
        <v>0</v>
      </c>
      <c r="U13" s="2240"/>
      <c r="V13" s="2241"/>
      <c r="W13" s="2251"/>
      <c r="X13" s="2252"/>
      <c r="Y13" s="2252"/>
      <c r="Z13" s="2253"/>
      <c r="AA13" s="2254" t="str">
        <f>IFERROR(((Q13+Q14)/W13), "")</f>
        <v/>
      </c>
      <c r="AB13" s="2255"/>
      <c r="AC13" s="2255"/>
      <c r="AD13" s="2294"/>
      <c r="AE13" s="2279"/>
      <c r="AF13" s="2282"/>
    </row>
    <row r="14" spans="1:37" s="154" customFormat="1" ht="17.100000000000001" customHeight="1">
      <c r="A14" s="4"/>
      <c r="B14" s="2260"/>
      <c r="C14" s="1846"/>
      <c r="D14" s="2261"/>
      <c r="E14" s="2236"/>
      <c r="F14" s="2237"/>
      <c r="G14" s="2238"/>
      <c r="H14" s="2236"/>
      <c r="I14" s="2237"/>
      <c r="J14" s="2238"/>
      <c r="K14" s="2199"/>
      <c r="L14" s="2200"/>
      <c r="M14" s="2201"/>
      <c r="N14" s="2199"/>
      <c r="O14" s="2200"/>
      <c r="P14" s="2201"/>
      <c r="Q14" s="2069">
        <f t="shared" si="0"/>
        <v>0</v>
      </c>
      <c r="R14" s="2070"/>
      <c r="S14" s="2071"/>
      <c r="T14" s="2069">
        <f>E15+H15</f>
        <v>0</v>
      </c>
      <c r="U14" s="2070"/>
      <c r="V14" s="2071"/>
      <c r="W14" s="2202"/>
      <c r="X14" s="2203"/>
      <c r="Y14" s="2203"/>
      <c r="Z14" s="2204"/>
      <c r="AA14" s="2248" t="str">
        <f>IFERROR(((Q14+Q15)/W14), "")</f>
        <v/>
      </c>
      <c r="AB14" s="2249"/>
      <c r="AC14" s="2249"/>
      <c r="AD14" s="2284"/>
      <c r="AE14" s="2279"/>
      <c r="AF14" s="2282"/>
    </row>
    <row r="15" spans="1:37" s="154" customFormat="1" ht="17.100000000000001" customHeight="1">
      <c r="A15" s="4"/>
      <c r="B15" s="2260"/>
      <c r="C15" s="1846"/>
      <c r="D15" s="2261"/>
      <c r="E15" s="2199"/>
      <c r="F15" s="2200"/>
      <c r="G15" s="2201"/>
      <c r="H15" s="2199"/>
      <c r="I15" s="2200"/>
      <c r="J15" s="2201"/>
      <c r="K15" s="2202"/>
      <c r="L15" s="2203"/>
      <c r="M15" s="2204"/>
      <c r="N15" s="2202"/>
      <c r="O15" s="2203"/>
      <c r="P15" s="2204"/>
      <c r="Q15" s="2242">
        <f t="shared" si="0"/>
        <v>0</v>
      </c>
      <c r="R15" s="2243"/>
      <c r="S15" s="2244"/>
      <c r="T15" s="2242">
        <f>SUM(Q13:S16,T13,T14)</f>
        <v>0</v>
      </c>
      <c r="U15" s="2243"/>
      <c r="V15" s="2244"/>
      <c r="W15" s="2202"/>
      <c r="X15" s="2203"/>
      <c r="Y15" s="2203"/>
      <c r="Z15" s="2204"/>
      <c r="AA15" s="2230" t="str">
        <f>IFERROR(((Q15+Q16)/W15), "")</f>
        <v/>
      </c>
      <c r="AB15" s="2231"/>
      <c r="AC15" s="2231"/>
      <c r="AD15" s="2287"/>
      <c r="AE15" s="2279"/>
      <c r="AF15" s="2282"/>
    </row>
    <row r="16" spans="1:37" s="154" customFormat="1" ht="17.100000000000001" customHeight="1">
      <c r="A16" s="4"/>
      <c r="B16" s="2260"/>
      <c r="C16" s="1846"/>
      <c r="D16" s="2261"/>
      <c r="E16" s="2298"/>
      <c r="F16" s="2299"/>
      <c r="G16" s="2300"/>
      <c r="H16" s="2298"/>
      <c r="I16" s="2299"/>
      <c r="J16" s="2300"/>
      <c r="K16" s="2042"/>
      <c r="L16" s="2043"/>
      <c r="M16" s="2044"/>
      <c r="N16" s="2042"/>
      <c r="O16" s="2043"/>
      <c r="P16" s="2044"/>
      <c r="Q16" s="2196">
        <f t="shared" si="0"/>
        <v>0</v>
      </c>
      <c r="R16" s="2197"/>
      <c r="S16" s="2198"/>
      <c r="T16" s="2301"/>
      <c r="U16" s="2302"/>
      <c r="V16" s="2303"/>
      <c r="W16" s="2291"/>
      <c r="X16" s="2292"/>
      <c r="Y16" s="2292"/>
      <c r="Z16" s="2293"/>
      <c r="AA16" s="2288"/>
      <c r="AB16" s="2289"/>
      <c r="AC16" s="2289"/>
      <c r="AD16" s="2290"/>
      <c r="AE16" s="2285"/>
      <c r="AF16" s="2286"/>
    </row>
    <row r="17" spans="1:32" s="154" customFormat="1" ht="17.100000000000001" customHeight="1">
      <c r="A17" s="4"/>
      <c r="B17" s="2257" t="s">
        <v>619</v>
      </c>
      <c r="C17" s="2258"/>
      <c r="D17" s="2259"/>
      <c r="E17" s="2251"/>
      <c r="F17" s="2252"/>
      <c r="G17" s="2253"/>
      <c r="H17" s="2251"/>
      <c r="I17" s="2252"/>
      <c r="J17" s="2253"/>
      <c r="K17" s="2251"/>
      <c r="L17" s="2252"/>
      <c r="M17" s="2253"/>
      <c r="N17" s="2251"/>
      <c r="O17" s="2252"/>
      <c r="P17" s="2253"/>
      <c r="Q17" s="2239">
        <f t="shared" ref="Q17:Q67" si="1">K17+N17</f>
        <v>0</v>
      </c>
      <c r="R17" s="2240"/>
      <c r="S17" s="2241"/>
      <c r="T17" s="2239">
        <f>E17+H17</f>
        <v>0</v>
      </c>
      <c r="U17" s="2240"/>
      <c r="V17" s="2241"/>
      <c r="W17" s="2251"/>
      <c r="X17" s="2252"/>
      <c r="Y17" s="2252"/>
      <c r="Z17" s="2253"/>
      <c r="AA17" s="2254" t="str">
        <f>IFERROR(((Q17+Q18)/W17), "")</f>
        <v/>
      </c>
      <c r="AB17" s="2255"/>
      <c r="AC17" s="2255"/>
      <c r="AD17" s="2294"/>
      <c r="AE17" s="2278"/>
      <c r="AF17" s="2281"/>
    </row>
    <row r="18" spans="1:32" s="154" customFormat="1" ht="17.100000000000001" customHeight="1">
      <c r="A18" s="4"/>
      <c r="B18" s="2260"/>
      <c r="C18" s="1846"/>
      <c r="D18" s="2261"/>
      <c r="E18" s="2236"/>
      <c r="F18" s="2237"/>
      <c r="G18" s="2238"/>
      <c r="H18" s="2236"/>
      <c r="I18" s="2237"/>
      <c r="J18" s="2238"/>
      <c r="K18" s="2199"/>
      <c r="L18" s="2200"/>
      <c r="M18" s="2201"/>
      <c r="N18" s="2199"/>
      <c r="O18" s="2200"/>
      <c r="P18" s="2201"/>
      <c r="Q18" s="2069">
        <f t="shared" si="1"/>
        <v>0</v>
      </c>
      <c r="R18" s="2070"/>
      <c r="S18" s="2071"/>
      <c r="T18" s="2069">
        <f>E19+H19</f>
        <v>0</v>
      </c>
      <c r="U18" s="2070"/>
      <c r="V18" s="2071"/>
      <c r="W18" s="2202"/>
      <c r="X18" s="2203"/>
      <c r="Y18" s="2203"/>
      <c r="Z18" s="2204"/>
      <c r="AA18" s="2248" t="str">
        <f>IFERROR(((Q18+Q19)/W18), "")</f>
        <v/>
      </c>
      <c r="AB18" s="2249"/>
      <c r="AC18" s="2249"/>
      <c r="AD18" s="2284"/>
      <c r="AE18" s="2279"/>
      <c r="AF18" s="2282"/>
    </row>
    <row r="19" spans="1:32" s="154" customFormat="1" ht="17.100000000000001" customHeight="1">
      <c r="A19" s="4"/>
      <c r="B19" s="2260"/>
      <c r="C19" s="1846"/>
      <c r="D19" s="2261"/>
      <c r="E19" s="2199"/>
      <c r="F19" s="2200"/>
      <c r="G19" s="2201"/>
      <c r="H19" s="2199"/>
      <c r="I19" s="2200"/>
      <c r="J19" s="2201"/>
      <c r="K19" s="2202"/>
      <c r="L19" s="2203"/>
      <c r="M19" s="2204"/>
      <c r="N19" s="2202"/>
      <c r="O19" s="2203"/>
      <c r="P19" s="2204"/>
      <c r="Q19" s="2242">
        <f t="shared" si="1"/>
        <v>0</v>
      </c>
      <c r="R19" s="2243"/>
      <c r="S19" s="2244"/>
      <c r="T19" s="2242">
        <f>SUM(Q17:S20,T17,T18)</f>
        <v>0</v>
      </c>
      <c r="U19" s="2243"/>
      <c r="V19" s="2244"/>
      <c r="W19" s="2202"/>
      <c r="X19" s="2203"/>
      <c r="Y19" s="2203"/>
      <c r="Z19" s="2204"/>
      <c r="AA19" s="2230" t="str">
        <f>IFERROR(((Q19+Q20)/W19), "")</f>
        <v/>
      </c>
      <c r="AB19" s="2231"/>
      <c r="AC19" s="2231"/>
      <c r="AD19" s="2287"/>
      <c r="AE19" s="2279"/>
      <c r="AF19" s="2282"/>
    </row>
    <row r="20" spans="1:32" s="154" customFormat="1" ht="17.100000000000001" customHeight="1">
      <c r="A20" s="4"/>
      <c r="B20" s="2295"/>
      <c r="C20" s="2296"/>
      <c r="D20" s="2297"/>
      <c r="E20" s="2298"/>
      <c r="F20" s="2299"/>
      <c r="G20" s="2300"/>
      <c r="H20" s="2298"/>
      <c r="I20" s="2299"/>
      <c r="J20" s="2300"/>
      <c r="K20" s="2042"/>
      <c r="L20" s="2043"/>
      <c r="M20" s="2044"/>
      <c r="N20" s="2042"/>
      <c r="O20" s="2043"/>
      <c r="P20" s="2044"/>
      <c r="Q20" s="2196">
        <f t="shared" si="1"/>
        <v>0</v>
      </c>
      <c r="R20" s="2197"/>
      <c r="S20" s="2198"/>
      <c r="T20" s="2301"/>
      <c r="U20" s="2302"/>
      <c r="V20" s="2303"/>
      <c r="W20" s="2291"/>
      <c r="X20" s="2292"/>
      <c r="Y20" s="2292"/>
      <c r="Z20" s="2293"/>
      <c r="AA20" s="2288"/>
      <c r="AB20" s="2289"/>
      <c r="AC20" s="2289"/>
      <c r="AD20" s="2290"/>
      <c r="AE20" s="2285"/>
      <c r="AF20" s="2286"/>
    </row>
    <row r="21" spans="1:32" s="154" customFormat="1" ht="17.100000000000001" customHeight="1">
      <c r="A21" s="4"/>
      <c r="B21" s="2257" t="s">
        <v>620</v>
      </c>
      <c r="C21" s="2258"/>
      <c r="D21" s="2259"/>
      <c r="E21" s="2251"/>
      <c r="F21" s="2252"/>
      <c r="G21" s="2253"/>
      <c r="H21" s="2251"/>
      <c r="I21" s="2252"/>
      <c r="J21" s="2253"/>
      <c r="K21" s="2251"/>
      <c r="L21" s="2252"/>
      <c r="M21" s="2253"/>
      <c r="N21" s="2251"/>
      <c r="O21" s="2252"/>
      <c r="P21" s="2253"/>
      <c r="Q21" s="2239">
        <f t="shared" si="1"/>
        <v>0</v>
      </c>
      <c r="R21" s="2240"/>
      <c r="S21" s="2241"/>
      <c r="T21" s="2239">
        <f>E21+H21</f>
        <v>0</v>
      </c>
      <c r="U21" s="2240"/>
      <c r="V21" s="2241"/>
      <c r="W21" s="2251"/>
      <c r="X21" s="2252"/>
      <c r="Y21" s="2252"/>
      <c r="Z21" s="2253"/>
      <c r="AA21" s="2254" t="str">
        <f>IFERROR(((Q21+Q22)/W21), "")</f>
        <v/>
      </c>
      <c r="AB21" s="2255"/>
      <c r="AC21" s="2255"/>
      <c r="AD21" s="2294"/>
      <c r="AE21" s="2278"/>
      <c r="AF21" s="2281"/>
    </row>
    <row r="22" spans="1:32" s="154" customFormat="1" ht="17.100000000000001" customHeight="1">
      <c r="A22" s="4"/>
      <c r="B22" s="2260"/>
      <c r="C22" s="1846"/>
      <c r="D22" s="2261"/>
      <c r="E22" s="2236"/>
      <c r="F22" s="2237"/>
      <c r="G22" s="2238"/>
      <c r="H22" s="2236"/>
      <c r="I22" s="2237"/>
      <c r="J22" s="2238"/>
      <c r="K22" s="2199"/>
      <c r="L22" s="2200"/>
      <c r="M22" s="2201"/>
      <c r="N22" s="2199"/>
      <c r="O22" s="2200"/>
      <c r="P22" s="2201"/>
      <c r="Q22" s="2069">
        <f t="shared" si="1"/>
        <v>0</v>
      </c>
      <c r="R22" s="2070"/>
      <c r="S22" s="2071"/>
      <c r="T22" s="2069">
        <f>E23+H23</f>
        <v>0</v>
      </c>
      <c r="U22" s="2070"/>
      <c r="V22" s="2071"/>
      <c r="W22" s="2202"/>
      <c r="X22" s="2203"/>
      <c r="Y22" s="2203"/>
      <c r="Z22" s="2204"/>
      <c r="AA22" s="2248" t="str">
        <f>IFERROR(((Q22+Q23)/W22), "")</f>
        <v/>
      </c>
      <c r="AB22" s="2249"/>
      <c r="AC22" s="2249"/>
      <c r="AD22" s="2284"/>
      <c r="AE22" s="2279"/>
      <c r="AF22" s="2282"/>
    </row>
    <row r="23" spans="1:32" s="154" customFormat="1" ht="17.100000000000001" customHeight="1">
      <c r="A23" s="4"/>
      <c r="B23" s="2260"/>
      <c r="C23" s="1846"/>
      <c r="D23" s="2261"/>
      <c r="E23" s="2199"/>
      <c r="F23" s="2200"/>
      <c r="G23" s="2201"/>
      <c r="H23" s="2199"/>
      <c r="I23" s="2200"/>
      <c r="J23" s="2201"/>
      <c r="K23" s="2202"/>
      <c r="L23" s="2203"/>
      <c r="M23" s="2204"/>
      <c r="N23" s="2202"/>
      <c r="O23" s="2203"/>
      <c r="P23" s="2204"/>
      <c r="Q23" s="2242">
        <f t="shared" si="1"/>
        <v>0</v>
      </c>
      <c r="R23" s="2243"/>
      <c r="S23" s="2244"/>
      <c r="T23" s="2242">
        <f>SUM(Q21:S24,T21,T22)</f>
        <v>0</v>
      </c>
      <c r="U23" s="2243"/>
      <c r="V23" s="2244"/>
      <c r="W23" s="2202"/>
      <c r="X23" s="2203"/>
      <c r="Y23" s="2203"/>
      <c r="Z23" s="2204"/>
      <c r="AA23" s="2230" t="str">
        <f>IFERROR(((Q23+Q24)/W23), "")</f>
        <v/>
      </c>
      <c r="AB23" s="2231"/>
      <c r="AC23" s="2231"/>
      <c r="AD23" s="2287"/>
      <c r="AE23" s="2279"/>
      <c r="AF23" s="2282"/>
    </row>
    <row r="24" spans="1:32" s="154" customFormat="1" ht="17.100000000000001" customHeight="1">
      <c r="A24" s="4"/>
      <c r="B24" s="2260"/>
      <c r="C24" s="1846"/>
      <c r="D24" s="2261"/>
      <c r="E24" s="2298"/>
      <c r="F24" s="2299"/>
      <c r="G24" s="2300"/>
      <c r="H24" s="2298"/>
      <c r="I24" s="2299"/>
      <c r="J24" s="2300"/>
      <c r="K24" s="2042"/>
      <c r="L24" s="2043"/>
      <c r="M24" s="2044"/>
      <c r="N24" s="2042"/>
      <c r="O24" s="2043"/>
      <c r="P24" s="2044"/>
      <c r="Q24" s="2196">
        <f t="shared" si="1"/>
        <v>0</v>
      </c>
      <c r="R24" s="2197"/>
      <c r="S24" s="2198"/>
      <c r="T24" s="2301"/>
      <c r="U24" s="2302"/>
      <c r="V24" s="2303"/>
      <c r="W24" s="2291"/>
      <c r="X24" s="2292"/>
      <c r="Y24" s="2292"/>
      <c r="Z24" s="2293"/>
      <c r="AA24" s="2288"/>
      <c r="AB24" s="2289"/>
      <c r="AC24" s="2289"/>
      <c r="AD24" s="2290"/>
      <c r="AE24" s="2285"/>
      <c r="AF24" s="2286"/>
    </row>
    <row r="25" spans="1:32" s="154" customFormat="1" ht="17.100000000000001" customHeight="1">
      <c r="A25" s="4"/>
      <c r="B25" s="2257" t="s">
        <v>621</v>
      </c>
      <c r="C25" s="2258"/>
      <c r="D25" s="2259"/>
      <c r="E25" s="2251"/>
      <c r="F25" s="2252"/>
      <c r="G25" s="2253"/>
      <c r="H25" s="2251"/>
      <c r="I25" s="2252"/>
      <c r="J25" s="2253"/>
      <c r="K25" s="2251"/>
      <c r="L25" s="2252"/>
      <c r="M25" s="2253"/>
      <c r="N25" s="2251"/>
      <c r="O25" s="2252"/>
      <c r="P25" s="2253"/>
      <c r="Q25" s="2239">
        <f t="shared" si="1"/>
        <v>0</v>
      </c>
      <c r="R25" s="2240"/>
      <c r="S25" s="2241"/>
      <c r="T25" s="2239">
        <f>E25+H25</f>
        <v>0</v>
      </c>
      <c r="U25" s="2240"/>
      <c r="V25" s="2241"/>
      <c r="W25" s="2251"/>
      <c r="X25" s="2252"/>
      <c r="Y25" s="2252"/>
      <c r="Z25" s="2253"/>
      <c r="AA25" s="2254" t="str">
        <f>IFERROR(((Q25+Q26)/W25), "")</f>
        <v/>
      </c>
      <c r="AB25" s="2255"/>
      <c r="AC25" s="2255"/>
      <c r="AD25" s="2294"/>
      <c r="AE25" s="2278"/>
      <c r="AF25" s="2281"/>
    </row>
    <row r="26" spans="1:32" s="154" customFormat="1" ht="17.100000000000001" customHeight="1">
      <c r="A26" s="4"/>
      <c r="B26" s="2260"/>
      <c r="C26" s="1846"/>
      <c r="D26" s="2261"/>
      <c r="E26" s="2236"/>
      <c r="F26" s="2237"/>
      <c r="G26" s="2238"/>
      <c r="H26" s="2236"/>
      <c r="I26" s="2237"/>
      <c r="J26" s="2238"/>
      <c r="K26" s="2199"/>
      <c r="L26" s="2200"/>
      <c r="M26" s="2201"/>
      <c r="N26" s="2199"/>
      <c r="O26" s="2200"/>
      <c r="P26" s="2201"/>
      <c r="Q26" s="2069">
        <f t="shared" si="1"/>
        <v>0</v>
      </c>
      <c r="R26" s="2070"/>
      <c r="S26" s="2071"/>
      <c r="T26" s="2069">
        <f>E27+H27</f>
        <v>0</v>
      </c>
      <c r="U26" s="2070"/>
      <c r="V26" s="2071"/>
      <c r="W26" s="2202"/>
      <c r="X26" s="2203"/>
      <c r="Y26" s="2203"/>
      <c r="Z26" s="2204"/>
      <c r="AA26" s="2248" t="str">
        <f>IFERROR(((Q26+Q27)/W26), "")</f>
        <v/>
      </c>
      <c r="AB26" s="2249"/>
      <c r="AC26" s="2249"/>
      <c r="AD26" s="2284"/>
      <c r="AE26" s="2279"/>
      <c r="AF26" s="2282"/>
    </row>
    <row r="27" spans="1:32" s="154" customFormat="1" ht="17.100000000000001" customHeight="1">
      <c r="A27" s="4"/>
      <c r="B27" s="2260"/>
      <c r="C27" s="1846"/>
      <c r="D27" s="2261"/>
      <c r="E27" s="2199"/>
      <c r="F27" s="2200"/>
      <c r="G27" s="2201"/>
      <c r="H27" s="2199"/>
      <c r="I27" s="2200"/>
      <c r="J27" s="2201"/>
      <c r="K27" s="2202"/>
      <c r="L27" s="2203"/>
      <c r="M27" s="2204"/>
      <c r="N27" s="2202"/>
      <c r="O27" s="2203"/>
      <c r="P27" s="2204"/>
      <c r="Q27" s="2242">
        <f t="shared" si="1"/>
        <v>0</v>
      </c>
      <c r="R27" s="2243"/>
      <c r="S27" s="2244"/>
      <c r="T27" s="2242">
        <f>SUM(Q25:S28,T25,T26)</f>
        <v>0</v>
      </c>
      <c r="U27" s="2243"/>
      <c r="V27" s="2244"/>
      <c r="W27" s="2202"/>
      <c r="X27" s="2203"/>
      <c r="Y27" s="2203"/>
      <c r="Z27" s="2204"/>
      <c r="AA27" s="2230" t="str">
        <f>IFERROR(((Q27+Q28)/W27), "")</f>
        <v/>
      </c>
      <c r="AB27" s="2231"/>
      <c r="AC27" s="2231"/>
      <c r="AD27" s="2287"/>
      <c r="AE27" s="2279"/>
      <c r="AF27" s="2282"/>
    </row>
    <row r="28" spans="1:32" s="154" customFormat="1" ht="17.100000000000001" customHeight="1">
      <c r="A28" s="4"/>
      <c r="B28" s="2260"/>
      <c r="C28" s="1846"/>
      <c r="D28" s="2261"/>
      <c r="E28" s="2298"/>
      <c r="F28" s="2299"/>
      <c r="G28" s="2300"/>
      <c r="H28" s="2298"/>
      <c r="I28" s="2299"/>
      <c r="J28" s="2300"/>
      <c r="K28" s="2042"/>
      <c r="L28" s="2043"/>
      <c r="M28" s="2044"/>
      <c r="N28" s="2042"/>
      <c r="O28" s="2043"/>
      <c r="P28" s="2044"/>
      <c r="Q28" s="2196">
        <f t="shared" si="1"/>
        <v>0</v>
      </c>
      <c r="R28" s="2197"/>
      <c r="S28" s="2198"/>
      <c r="T28" s="2301"/>
      <c r="U28" s="2302"/>
      <c r="V28" s="2303"/>
      <c r="W28" s="2291"/>
      <c r="X28" s="2292"/>
      <c r="Y28" s="2292"/>
      <c r="Z28" s="2293"/>
      <c r="AA28" s="2288"/>
      <c r="AB28" s="2289"/>
      <c r="AC28" s="2289"/>
      <c r="AD28" s="2290"/>
      <c r="AE28" s="2285"/>
      <c r="AF28" s="2286"/>
    </row>
    <row r="29" spans="1:32" s="154" customFormat="1" ht="17.100000000000001" customHeight="1">
      <c r="A29" s="4"/>
      <c r="B29" s="2257" t="s">
        <v>622</v>
      </c>
      <c r="C29" s="2258"/>
      <c r="D29" s="2259"/>
      <c r="E29" s="2251"/>
      <c r="F29" s="2252"/>
      <c r="G29" s="2253"/>
      <c r="H29" s="2251"/>
      <c r="I29" s="2252"/>
      <c r="J29" s="2253"/>
      <c r="K29" s="2251"/>
      <c r="L29" s="2252"/>
      <c r="M29" s="2253"/>
      <c r="N29" s="2251"/>
      <c r="O29" s="2252"/>
      <c r="P29" s="2253"/>
      <c r="Q29" s="2239">
        <f t="shared" si="1"/>
        <v>0</v>
      </c>
      <c r="R29" s="2240"/>
      <c r="S29" s="2241"/>
      <c r="T29" s="2239">
        <f>E29+H29</f>
        <v>0</v>
      </c>
      <c r="U29" s="2240"/>
      <c r="V29" s="2241"/>
      <c r="W29" s="2251"/>
      <c r="X29" s="2252"/>
      <c r="Y29" s="2252"/>
      <c r="Z29" s="2253"/>
      <c r="AA29" s="2254" t="str">
        <f>IFERROR(((Q29+Q30)/W29), "")</f>
        <v/>
      </c>
      <c r="AB29" s="2255"/>
      <c r="AC29" s="2255"/>
      <c r="AD29" s="2294"/>
      <c r="AE29" s="2278"/>
      <c r="AF29" s="2281"/>
    </row>
    <row r="30" spans="1:32" s="154" customFormat="1" ht="17.100000000000001" customHeight="1">
      <c r="A30" s="4"/>
      <c r="B30" s="2260"/>
      <c r="C30" s="1846"/>
      <c r="D30" s="2261"/>
      <c r="E30" s="2236"/>
      <c r="F30" s="2237"/>
      <c r="G30" s="2238"/>
      <c r="H30" s="2236"/>
      <c r="I30" s="2237"/>
      <c r="J30" s="2238"/>
      <c r="K30" s="2199"/>
      <c r="L30" s="2200"/>
      <c r="M30" s="2201"/>
      <c r="N30" s="2199"/>
      <c r="O30" s="2200"/>
      <c r="P30" s="2201"/>
      <c r="Q30" s="2069">
        <f t="shared" si="1"/>
        <v>0</v>
      </c>
      <c r="R30" s="2070"/>
      <c r="S30" s="2071"/>
      <c r="T30" s="2069">
        <f>E31+H31</f>
        <v>0</v>
      </c>
      <c r="U30" s="2070"/>
      <c r="V30" s="2071"/>
      <c r="W30" s="2202"/>
      <c r="X30" s="2203"/>
      <c r="Y30" s="2203"/>
      <c r="Z30" s="2204"/>
      <c r="AA30" s="2248" t="str">
        <f>IFERROR(((Q30+Q31)/W30), "")</f>
        <v/>
      </c>
      <c r="AB30" s="2249"/>
      <c r="AC30" s="2249"/>
      <c r="AD30" s="2284"/>
      <c r="AE30" s="2279"/>
      <c r="AF30" s="2282"/>
    </row>
    <row r="31" spans="1:32" s="154" customFormat="1" ht="17.100000000000001" customHeight="1">
      <c r="A31" s="4"/>
      <c r="B31" s="2260"/>
      <c r="C31" s="1846"/>
      <c r="D31" s="2261"/>
      <c r="E31" s="2199"/>
      <c r="F31" s="2200"/>
      <c r="G31" s="2201"/>
      <c r="H31" s="2199"/>
      <c r="I31" s="2200"/>
      <c r="J31" s="2201"/>
      <c r="K31" s="2202"/>
      <c r="L31" s="2203"/>
      <c r="M31" s="2204"/>
      <c r="N31" s="2202"/>
      <c r="O31" s="2203"/>
      <c r="P31" s="2204"/>
      <c r="Q31" s="2242">
        <f t="shared" si="1"/>
        <v>0</v>
      </c>
      <c r="R31" s="2243"/>
      <c r="S31" s="2244"/>
      <c r="T31" s="2242">
        <f>SUM(Q29:S32,T29,T30)</f>
        <v>0</v>
      </c>
      <c r="U31" s="2243"/>
      <c r="V31" s="2244"/>
      <c r="W31" s="2202"/>
      <c r="X31" s="2203"/>
      <c r="Y31" s="2203"/>
      <c r="Z31" s="2204"/>
      <c r="AA31" s="2230" t="str">
        <f>IFERROR(((Q31+Q32)/W31), "")</f>
        <v/>
      </c>
      <c r="AB31" s="2231"/>
      <c r="AC31" s="2231"/>
      <c r="AD31" s="2287"/>
      <c r="AE31" s="2279"/>
      <c r="AF31" s="2282"/>
    </row>
    <row r="32" spans="1:32" s="154" customFormat="1" ht="17.100000000000001" customHeight="1">
      <c r="A32" s="4"/>
      <c r="B32" s="2295"/>
      <c r="C32" s="2296"/>
      <c r="D32" s="2297"/>
      <c r="E32" s="2298"/>
      <c r="F32" s="2299"/>
      <c r="G32" s="2300"/>
      <c r="H32" s="2298"/>
      <c r="I32" s="2299"/>
      <c r="J32" s="2300"/>
      <c r="K32" s="2042"/>
      <c r="L32" s="2043"/>
      <c r="M32" s="2044"/>
      <c r="N32" s="2042"/>
      <c r="O32" s="2043"/>
      <c r="P32" s="2044"/>
      <c r="Q32" s="2196">
        <f t="shared" si="1"/>
        <v>0</v>
      </c>
      <c r="R32" s="2197"/>
      <c r="S32" s="2198"/>
      <c r="T32" s="2301"/>
      <c r="U32" s="2302"/>
      <c r="V32" s="2303"/>
      <c r="W32" s="2291"/>
      <c r="X32" s="2292"/>
      <c r="Y32" s="2292"/>
      <c r="Z32" s="2293"/>
      <c r="AA32" s="2288"/>
      <c r="AB32" s="2289"/>
      <c r="AC32" s="2289"/>
      <c r="AD32" s="2290"/>
      <c r="AE32" s="2285"/>
      <c r="AF32" s="2286"/>
    </row>
    <row r="33" spans="1:32" s="154" customFormat="1" ht="17.100000000000001" customHeight="1">
      <c r="A33" s="4"/>
      <c r="B33" s="2257" t="s">
        <v>623</v>
      </c>
      <c r="C33" s="2258"/>
      <c r="D33" s="2259"/>
      <c r="E33" s="2251"/>
      <c r="F33" s="2252"/>
      <c r="G33" s="2253"/>
      <c r="H33" s="2251"/>
      <c r="I33" s="2252"/>
      <c r="J33" s="2253"/>
      <c r="K33" s="2251"/>
      <c r="L33" s="2252"/>
      <c r="M33" s="2253"/>
      <c r="N33" s="2251"/>
      <c r="O33" s="2252"/>
      <c r="P33" s="2253"/>
      <c r="Q33" s="2239">
        <f t="shared" si="1"/>
        <v>0</v>
      </c>
      <c r="R33" s="2240"/>
      <c r="S33" s="2241"/>
      <c r="T33" s="2239">
        <f>E33+H33</f>
        <v>0</v>
      </c>
      <c r="U33" s="2240"/>
      <c r="V33" s="2241"/>
      <c r="W33" s="2251"/>
      <c r="X33" s="2252"/>
      <c r="Y33" s="2252"/>
      <c r="Z33" s="2253"/>
      <c r="AA33" s="2254" t="str">
        <f>IFERROR(((Q33+Q34)/W33), "")</f>
        <v/>
      </c>
      <c r="AB33" s="2255"/>
      <c r="AC33" s="2255"/>
      <c r="AD33" s="2294"/>
      <c r="AE33" s="2278"/>
      <c r="AF33" s="2281"/>
    </row>
    <row r="34" spans="1:32" s="154" customFormat="1" ht="17.100000000000001" customHeight="1">
      <c r="A34" s="4"/>
      <c r="B34" s="2260"/>
      <c r="C34" s="1846"/>
      <c r="D34" s="2261"/>
      <c r="E34" s="2236"/>
      <c r="F34" s="2237"/>
      <c r="G34" s="2238"/>
      <c r="H34" s="2236"/>
      <c r="I34" s="2237"/>
      <c r="J34" s="2238"/>
      <c r="K34" s="2199"/>
      <c r="L34" s="2200"/>
      <c r="M34" s="2201"/>
      <c r="N34" s="2199"/>
      <c r="O34" s="2200"/>
      <c r="P34" s="2201"/>
      <c r="Q34" s="2069">
        <f t="shared" si="1"/>
        <v>0</v>
      </c>
      <c r="R34" s="2070"/>
      <c r="S34" s="2071"/>
      <c r="T34" s="2069">
        <f>E35+H35</f>
        <v>0</v>
      </c>
      <c r="U34" s="2070"/>
      <c r="V34" s="2071"/>
      <c r="W34" s="2202"/>
      <c r="X34" s="2203"/>
      <c r="Y34" s="2203"/>
      <c r="Z34" s="2204"/>
      <c r="AA34" s="2248" t="str">
        <f>IFERROR(((Q34+Q35)/W34), "")</f>
        <v/>
      </c>
      <c r="AB34" s="2249"/>
      <c r="AC34" s="2249"/>
      <c r="AD34" s="2284"/>
      <c r="AE34" s="2279"/>
      <c r="AF34" s="2282"/>
    </row>
    <row r="35" spans="1:32" s="154" customFormat="1" ht="17.100000000000001" customHeight="1">
      <c r="A35" s="4"/>
      <c r="B35" s="2260"/>
      <c r="C35" s="1846"/>
      <c r="D35" s="2261"/>
      <c r="E35" s="2199"/>
      <c r="F35" s="2200"/>
      <c r="G35" s="2201"/>
      <c r="H35" s="2199"/>
      <c r="I35" s="2200"/>
      <c r="J35" s="2201"/>
      <c r="K35" s="2202"/>
      <c r="L35" s="2203"/>
      <c r="M35" s="2204"/>
      <c r="N35" s="2202"/>
      <c r="O35" s="2203"/>
      <c r="P35" s="2204"/>
      <c r="Q35" s="2242">
        <f t="shared" si="1"/>
        <v>0</v>
      </c>
      <c r="R35" s="2243"/>
      <c r="S35" s="2244"/>
      <c r="T35" s="2242">
        <f>SUM(Q33:S36,T33,T34)</f>
        <v>0</v>
      </c>
      <c r="U35" s="2243"/>
      <c r="V35" s="2244"/>
      <c r="W35" s="2202"/>
      <c r="X35" s="2203"/>
      <c r="Y35" s="2203"/>
      <c r="Z35" s="2204"/>
      <c r="AA35" s="2230" t="str">
        <f>IFERROR(((Q35+Q36)/W35), "")</f>
        <v/>
      </c>
      <c r="AB35" s="2231"/>
      <c r="AC35" s="2231"/>
      <c r="AD35" s="2287"/>
      <c r="AE35" s="2279"/>
      <c r="AF35" s="2282"/>
    </row>
    <row r="36" spans="1:32" s="154" customFormat="1" ht="17.100000000000001" customHeight="1">
      <c r="A36" s="4"/>
      <c r="B36" s="2260"/>
      <c r="C36" s="1846"/>
      <c r="D36" s="2261"/>
      <c r="E36" s="2298"/>
      <c r="F36" s="2299"/>
      <c r="G36" s="2300"/>
      <c r="H36" s="2298"/>
      <c r="I36" s="2299"/>
      <c r="J36" s="2300"/>
      <c r="K36" s="2042"/>
      <c r="L36" s="2043"/>
      <c r="M36" s="2044"/>
      <c r="N36" s="2042"/>
      <c r="O36" s="2043"/>
      <c r="P36" s="2044"/>
      <c r="Q36" s="2196">
        <f t="shared" si="1"/>
        <v>0</v>
      </c>
      <c r="R36" s="2197"/>
      <c r="S36" s="2198"/>
      <c r="T36" s="2301"/>
      <c r="U36" s="2302"/>
      <c r="V36" s="2303"/>
      <c r="W36" s="2291"/>
      <c r="X36" s="2292"/>
      <c r="Y36" s="2292"/>
      <c r="Z36" s="2293"/>
      <c r="AA36" s="2288"/>
      <c r="AB36" s="2289"/>
      <c r="AC36" s="2289"/>
      <c r="AD36" s="2290"/>
      <c r="AE36" s="2285"/>
      <c r="AF36" s="2286"/>
    </row>
    <row r="37" spans="1:32" s="154" customFormat="1" ht="17.100000000000001" customHeight="1">
      <c r="A37" s="4"/>
      <c r="B37" s="2257" t="s">
        <v>624</v>
      </c>
      <c r="C37" s="2258"/>
      <c r="D37" s="2259"/>
      <c r="E37" s="2251"/>
      <c r="F37" s="2252"/>
      <c r="G37" s="2253"/>
      <c r="H37" s="2251"/>
      <c r="I37" s="2252"/>
      <c r="J37" s="2253"/>
      <c r="K37" s="2251"/>
      <c r="L37" s="2252"/>
      <c r="M37" s="2253"/>
      <c r="N37" s="2251"/>
      <c r="O37" s="2252"/>
      <c r="P37" s="2253"/>
      <c r="Q37" s="2239">
        <f t="shared" si="1"/>
        <v>0</v>
      </c>
      <c r="R37" s="2240"/>
      <c r="S37" s="2241"/>
      <c r="T37" s="2239">
        <f>E37+H37</f>
        <v>0</v>
      </c>
      <c r="U37" s="2240"/>
      <c r="V37" s="2241"/>
      <c r="W37" s="2251"/>
      <c r="X37" s="2252"/>
      <c r="Y37" s="2252"/>
      <c r="Z37" s="2253"/>
      <c r="AA37" s="2254" t="str">
        <f>IFERROR(((Q37+Q38)/W37), "")</f>
        <v/>
      </c>
      <c r="AB37" s="2255"/>
      <c r="AC37" s="2255"/>
      <c r="AD37" s="2294"/>
      <c r="AE37" s="2278"/>
      <c r="AF37" s="2281"/>
    </row>
    <row r="38" spans="1:32" s="154" customFormat="1" ht="17.100000000000001" customHeight="1">
      <c r="A38" s="4"/>
      <c r="B38" s="2260"/>
      <c r="C38" s="1846"/>
      <c r="D38" s="2261"/>
      <c r="E38" s="2236"/>
      <c r="F38" s="2237"/>
      <c r="G38" s="2238"/>
      <c r="H38" s="2236"/>
      <c r="I38" s="2237"/>
      <c r="J38" s="2238"/>
      <c r="K38" s="2199"/>
      <c r="L38" s="2200"/>
      <c r="M38" s="2201"/>
      <c r="N38" s="2199"/>
      <c r="O38" s="2200"/>
      <c r="P38" s="2201"/>
      <c r="Q38" s="2069">
        <f t="shared" si="1"/>
        <v>0</v>
      </c>
      <c r="R38" s="2070"/>
      <c r="S38" s="2071"/>
      <c r="T38" s="2069">
        <f>E39+H39</f>
        <v>0</v>
      </c>
      <c r="U38" s="2070"/>
      <c r="V38" s="2071"/>
      <c r="W38" s="2202"/>
      <c r="X38" s="2203"/>
      <c r="Y38" s="2203"/>
      <c r="Z38" s="2204"/>
      <c r="AA38" s="2248" t="str">
        <f>IFERROR(((Q38+Q39)/W38), "")</f>
        <v/>
      </c>
      <c r="AB38" s="2249"/>
      <c r="AC38" s="2249"/>
      <c r="AD38" s="2284"/>
      <c r="AE38" s="2279"/>
      <c r="AF38" s="2282"/>
    </row>
    <row r="39" spans="1:32" s="154" customFormat="1" ht="17.100000000000001" customHeight="1">
      <c r="A39" s="4"/>
      <c r="B39" s="2260"/>
      <c r="C39" s="1846"/>
      <c r="D39" s="2261"/>
      <c r="E39" s="2199"/>
      <c r="F39" s="2200"/>
      <c r="G39" s="2201"/>
      <c r="H39" s="2199"/>
      <c r="I39" s="2200"/>
      <c r="J39" s="2201"/>
      <c r="K39" s="2202"/>
      <c r="L39" s="2203"/>
      <c r="M39" s="2204"/>
      <c r="N39" s="2202"/>
      <c r="O39" s="2203"/>
      <c r="P39" s="2204"/>
      <c r="Q39" s="2242">
        <f t="shared" si="1"/>
        <v>0</v>
      </c>
      <c r="R39" s="2243"/>
      <c r="S39" s="2244"/>
      <c r="T39" s="2242">
        <f>SUM(Q37:S40,T37,T38)</f>
        <v>0</v>
      </c>
      <c r="U39" s="2243"/>
      <c r="V39" s="2244"/>
      <c r="W39" s="2202"/>
      <c r="X39" s="2203"/>
      <c r="Y39" s="2203"/>
      <c r="Z39" s="2204"/>
      <c r="AA39" s="2230" t="str">
        <f>IFERROR(((Q39+Q40)/W39), "")</f>
        <v/>
      </c>
      <c r="AB39" s="2231"/>
      <c r="AC39" s="2231"/>
      <c r="AD39" s="2287"/>
      <c r="AE39" s="2279"/>
      <c r="AF39" s="2282"/>
    </row>
    <row r="40" spans="1:32" s="154" customFormat="1" ht="17.100000000000001" customHeight="1">
      <c r="A40" s="4"/>
      <c r="B40" s="2260"/>
      <c r="C40" s="1846"/>
      <c r="D40" s="2261"/>
      <c r="E40" s="2298"/>
      <c r="F40" s="2299"/>
      <c r="G40" s="2300"/>
      <c r="H40" s="2298"/>
      <c r="I40" s="2299"/>
      <c r="J40" s="2300"/>
      <c r="K40" s="2042"/>
      <c r="L40" s="2043"/>
      <c r="M40" s="2044"/>
      <c r="N40" s="2042"/>
      <c r="O40" s="2043"/>
      <c r="P40" s="2044"/>
      <c r="Q40" s="2196">
        <f t="shared" si="1"/>
        <v>0</v>
      </c>
      <c r="R40" s="2197"/>
      <c r="S40" s="2198"/>
      <c r="T40" s="2301"/>
      <c r="U40" s="2302"/>
      <c r="V40" s="2303"/>
      <c r="W40" s="2291"/>
      <c r="X40" s="2292"/>
      <c r="Y40" s="2292"/>
      <c r="Z40" s="2293"/>
      <c r="AA40" s="2288"/>
      <c r="AB40" s="2289"/>
      <c r="AC40" s="2289"/>
      <c r="AD40" s="2290"/>
      <c r="AE40" s="2285"/>
      <c r="AF40" s="2286"/>
    </row>
    <row r="41" spans="1:32" s="154" customFormat="1" ht="17.100000000000001" customHeight="1">
      <c r="A41" s="4"/>
      <c r="B41" s="2257" t="s">
        <v>625</v>
      </c>
      <c r="C41" s="2258"/>
      <c r="D41" s="2259"/>
      <c r="E41" s="2251"/>
      <c r="F41" s="2252"/>
      <c r="G41" s="2253"/>
      <c r="H41" s="2251"/>
      <c r="I41" s="2252"/>
      <c r="J41" s="2253"/>
      <c r="K41" s="2251"/>
      <c r="L41" s="2252"/>
      <c r="M41" s="2253"/>
      <c r="N41" s="2251"/>
      <c r="O41" s="2252"/>
      <c r="P41" s="2253"/>
      <c r="Q41" s="2239">
        <f t="shared" si="1"/>
        <v>0</v>
      </c>
      <c r="R41" s="2240"/>
      <c r="S41" s="2241"/>
      <c r="T41" s="2239">
        <f>E41+H41</f>
        <v>0</v>
      </c>
      <c r="U41" s="2240"/>
      <c r="V41" s="2241"/>
      <c r="W41" s="2251"/>
      <c r="X41" s="2252"/>
      <c r="Y41" s="2252"/>
      <c r="Z41" s="2253"/>
      <c r="AA41" s="2254" t="str">
        <f>IFERROR(((Q41+Q42)/W41), "")</f>
        <v/>
      </c>
      <c r="AB41" s="2255"/>
      <c r="AC41" s="2255"/>
      <c r="AD41" s="2294"/>
      <c r="AE41" s="2278"/>
      <c r="AF41" s="2281"/>
    </row>
    <row r="42" spans="1:32" s="154" customFormat="1" ht="17.100000000000001" customHeight="1">
      <c r="A42" s="4"/>
      <c r="B42" s="2260"/>
      <c r="C42" s="1846"/>
      <c r="D42" s="2261"/>
      <c r="E42" s="2236"/>
      <c r="F42" s="2237"/>
      <c r="G42" s="2238"/>
      <c r="H42" s="2236"/>
      <c r="I42" s="2237"/>
      <c r="J42" s="2238"/>
      <c r="K42" s="2199"/>
      <c r="L42" s="2200"/>
      <c r="M42" s="2201"/>
      <c r="N42" s="2199"/>
      <c r="O42" s="2200"/>
      <c r="P42" s="2201"/>
      <c r="Q42" s="2069">
        <f t="shared" si="1"/>
        <v>0</v>
      </c>
      <c r="R42" s="2070"/>
      <c r="S42" s="2071"/>
      <c r="T42" s="2069">
        <f>E43+H43</f>
        <v>0</v>
      </c>
      <c r="U42" s="2070"/>
      <c r="V42" s="2071"/>
      <c r="W42" s="2202"/>
      <c r="X42" s="2203"/>
      <c r="Y42" s="2203"/>
      <c r="Z42" s="2204"/>
      <c r="AA42" s="2248" t="str">
        <f>IFERROR(((Q42+Q43)/W42), "")</f>
        <v/>
      </c>
      <c r="AB42" s="2249"/>
      <c r="AC42" s="2249"/>
      <c r="AD42" s="2284"/>
      <c r="AE42" s="2279"/>
      <c r="AF42" s="2282"/>
    </row>
    <row r="43" spans="1:32" s="154" customFormat="1" ht="17.100000000000001" customHeight="1">
      <c r="A43" s="4"/>
      <c r="B43" s="2260"/>
      <c r="C43" s="1846"/>
      <c r="D43" s="2261"/>
      <c r="E43" s="2199"/>
      <c r="F43" s="2200"/>
      <c r="G43" s="2201"/>
      <c r="H43" s="2199"/>
      <c r="I43" s="2200"/>
      <c r="J43" s="2201"/>
      <c r="K43" s="2202"/>
      <c r="L43" s="2203"/>
      <c r="M43" s="2204"/>
      <c r="N43" s="2202"/>
      <c r="O43" s="2203"/>
      <c r="P43" s="2204"/>
      <c r="Q43" s="2242">
        <f t="shared" si="1"/>
        <v>0</v>
      </c>
      <c r="R43" s="2243"/>
      <c r="S43" s="2244"/>
      <c r="T43" s="2242">
        <f>SUM(Q41:S44,T41,T42)</f>
        <v>0</v>
      </c>
      <c r="U43" s="2243"/>
      <c r="V43" s="2244"/>
      <c r="W43" s="2202"/>
      <c r="X43" s="2203"/>
      <c r="Y43" s="2203"/>
      <c r="Z43" s="2204"/>
      <c r="AA43" s="2230" t="str">
        <f>IFERROR(((Q43+Q44)/W43), "")</f>
        <v/>
      </c>
      <c r="AB43" s="2231"/>
      <c r="AC43" s="2231"/>
      <c r="AD43" s="2287"/>
      <c r="AE43" s="2279"/>
      <c r="AF43" s="2282"/>
    </row>
    <row r="44" spans="1:32" s="154" customFormat="1" ht="17.100000000000001" customHeight="1">
      <c r="A44" s="4"/>
      <c r="B44" s="2295"/>
      <c r="C44" s="2296"/>
      <c r="D44" s="2297"/>
      <c r="E44" s="2298"/>
      <c r="F44" s="2299"/>
      <c r="G44" s="2300"/>
      <c r="H44" s="2298"/>
      <c r="I44" s="2299"/>
      <c r="J44" s="2300"/>
      <c r="K44" s="2042"/>
      <c r="L44" s="2043"/>
      <c r="M44" s="2044"/>
      <c r="N44" s="2042"/>
      <c r="O44" s="2043"/>
      <c r="P44" s="2044"/>
      <c r="Q44" s="2196">
        <f t="shared" si="1"/>
        <v>0</v>
      </c>
      <c r="R44" s="2197"/>
      <c r="S44" s="2198"/>
      <c r="T44" s="2301"/>
      <c r="U44" s="2302"/>
      <c r="V44" s="2303"/>
      <c r="W44" s="2291"/>
      <c r="X44" s="2292"/>
      <c r="Y44" s="2292"/>
      <c r="Z44" s="2293"/>
      <c r="AA44" s="2288"/>
      <c r="AB44" s="2289"/>
      <c r="AC44" s="2289"/>
      <c r="AD44" s="2290"/>
      <c r="AE44" s="2285"/>
      <c r="AF44" s="2286"/>
    </row>
    <row r="45" spans="1:32" s="154" customFormat="1" ht="17.100000000000001" customHeight="1">
      <c r="A45" s="4"/>
      <c r="B45" s="2257" t="s">
        <v>626</v>
      </c>
      <c r="C45" s="2258"/>
      <c r="D45" s="2259"/>
      <c r="E45" s="2251"/>
      <c r="F45" s="2252"/>
      <c r="G45" s="2253"/>
      <c r="H45" s="2251"/>
      <c r="I45" s="2252"/>
      <c r="J45" s="2253"/>
      <c r="K45" s="2251"/>
      <c r="L45" s="2252"/>
      <c r="M45" s="2253"/>
      <c r="N45" s="2251"/>
      <c r="O45" s="2252"/>
      <c r="P45" s="2253"/>
      <c r="Q45" s="2239">
        <f t="shared" si="1"/>
        <v>0</v>
      </c>
      <c r="R45" s="2240"/>
      <c r="S45" s="2241"/>
      <c r="T45" s="2239">
        <f>E45+H45</f>
        <v>0</v>
      </c>
      <c r="U45" s="2240"/>
      <c r="V45" s="2241"/>
      <c r="W45" s="2251"/>
      <c r="X45" s="2252"/>
      <c r="Y45" s="2252"/>
      <c r="Z45" s="2253"/>
      <c r="AA45" s="2254" t="str">
        <f>IFERROR(((Q45+Q46)/W45), "")</f>
        <v/>
      </c>
      <c r="AB45" s="2255"/>
      <c r="AC45" s="2255"/>
      <c r="AD45" s="2294"/>
      <c r="AE45" s="2278"/>
      <c r="AF45" s="2281"/>
    </row>
    <row r="46" spans="1:32" s="154" customFormat="1" ht="17.100000000000001" customHeight="1">
      <c r="A46" s="4"/>
      <c r="B46" s="2260"/>
      <c r="C46" s="1846"/>
      <c r="D46" s="2261"/>
      <c r="E46" s="2236"/>
      <c r="F46" s="2237"/>
      <c r="G46" s="2238"/>
      <c r="H46" s="2236"/>
      <c r="I46" s="2237"/>
      <c r="J46" s="2238"/>
      <c r="K46" s="2199"/>
      <c r="L46" s="2200"/>
      <c r="M46" s="2201"/>
      <c r="N46" s="2199"/>
      <c r="O46" s="2200"/>
      <c r="P46" s="2201"/>
      <c r="Q46" s="2069">
        <f t="shared" si="1"/>
        <v>0</v>
      </c>
      <c r="R46" s="2070"/>
      <c r="S46" s="2071"/>
      <c r="T46" s="2069">
        <f>E47+H47</f>
        <v>0</v>
      </c>
      <c r="U46" s="2070"/>
      <c r="V46" s="2071"/>
      <c r="W46" s="2202"/>
      <c r="X46" s="2203"/>
      <c r="Y46" s="2203"/>
      <c r="Z46" s="2204"/>
      <c r="AA46" s="2248" t="str">
        <f>IFERROR(((Q46+Q47)/W46), "")</f>
        <v/>
      </c>
      <c r="AB46" s="2249"/>
      <c r="AC46" s="2249"/>
      <c r="AD46" s="2284"/>
      <c r="AE46" s="2279"/>
      <c r="AF46" s="2282"/>
    </row>
    <row r="47" spans="1:32" s="154" customFormat="1" ht="17.100000000000001" customHeight="1">
      <c r="A47" s="4"/>
      <c r="B47" s="2260"/>
      <c r="C47" s="1846"/>
      <c r="D47" s="2261"/>
      <c r="E47" s="2199"/>
      <c r="F47" s="2200"/>
      <c r="G47" s="2201"/>
      <c r="H47" s="2199"/>
      <c r="I47" s="2200"/>
      <c r="J47" s="2201"/>
      <c r="K47" s="2202"/>
      <c r="L47" s="2203"/>
      <c r="M47" s="2204"/>
      <c r="N47" s="2202"/>
      <c r="O47" s="2203"/>
      <c r="P47" s="2204"/>
      <c r="Q47" s="2242">
        <f t="shared" si="1"/>
        <v>0</v>
      </c>
      <c r="R47" s="2243"/>
      <c r="S47" s="2244"/>
      <c r="T47" s="2242">
        <f>SUM(Q45:S48,T45,T46)</f>
        <v>0</v>
      </c>
      <c r="U47" s="2243"/>
      <c r="V47" s="2244"/>
      <c r="W47" s="2202"/>
      <c r="X47" s="2203"/>
      <c r="Y47" s="2203"/>
      <c r="Z47" s="2204"/>
      <c r="AA47" s="2230" t="str">
        <f>IFERROR(((Q47+Q48)/W47), "")</f>
        <v/>
      </c>
      <c r="AB47" s="2231"/>
      <c r="AC47" s="2231"/>
      <c r="AD47" s="2287"/>
      <c r="AE47" s="2279"/>
      <c r="AF47" s="2282"/>
    </row>
    <row r="48" spans="1:32" s="154" customFormat="1" ht="17.100000000000001" customHeight="1" thickBot="1">
      <c r="A48" s="4"/>
      <c r="B48" s="2262"/>
      <c r="C48" s="2263"/>
      <c r="D48" s="2264"/>
      <c r="E48" s="2265"/>
      <c r="F48" s="2266"/>
      <c r="G48" s="2267"/>
      <c r="H48" s="2265"/>
      <c r="I48" s="2266"/>
      <c r="J48" s="2267"/>
      <c r="K48" s="2275"/>
      <c r="L48" s="2276"/>
      <c r="M48" s="2277"/>
      <c r="N48" s="2275"/>
      <c r="O48" s="2276"/>
      <c r="P48" s="2277"/>
      <c r="Q48" s="2269">
        <f t="shared" si="1"/>
        <v>0</v>
      </c>
      <c r="R48" s="2270"/>
      <c r="S48" s="2271"/>
      <c r="T48" s="2272"/>
      <c r="U48" s="2273"/>
      <c r="V48" s="2274"/>
      <c r="W48" s="2347"/>
      <c r="X48" s="2348"/>
      <c r="Y48" s="2348"/>
      <c r="Z48" s="2349"/>
      <c r="AA48" s="2233"/>
      <c r="AB48" s="2234"/>
      <c r="AC48" s="2234"/>
      <c r="AD48" s="2346"/>
      <c r="AE48" s="2280"/>
      <c r="AF48" s="2283"/>
    </row>
    <row r="49" spans="1:37" s="154" customFormat="1" ht="12.6" customHeight="1">
      <c r="A49" s="4"/>
      <c r="B49" s="406"/>
      <c r="C49" s="406"/>
      <c r="D49" s="406"/>
      <c r="E49" s="432"/>
      <c r="F49" s="432"/>
      <c r="G49" s="432"/>
      <c r="H49" s="432"/>
      <c r="I49" s="432"/>
      <c r="J49" s="432"/>
      <c r="K49" s="433"/>
      <c r="L49" s="433"/>
      <c r="M49" s="433"/>
      <c r="N49" s="433"/>
      <c r="O49" s="433"/>
      <c r="P49" s="433"/>
      <c r="Q49" s="432"/>
      <c r="R49" s="432"/>
      <c r="S49" s="432"/>
      <c r="T49" s="434"/>
      <c r="U49" s="434"/>
      <c r="V49" s="434"/>
      <c r="W49" s="434"/>
      <c r="X49" s="434"/>
      <c r="Y49" s="434"/>
      <c r="Z49" s="434"/>
      <c r="AA49" s="435"/>
      <c r="AB49" s="435"/>
      <c r="AC49" s="435"/>
      <c r="AD49" s="435"/>
      <c r="AE49" s="430"/>
      <c r="AF49" s="430"/>
      <c r="AG49" s="431"/>
      <c r="AH49" s="431"/>
      <c r="AI49" s="431"/>
      <c r="AJ49" s="431"/>
      <c r="AK49" s="226"/>
    </row>
    <row r="50" spans="1:37" ht="22.5" customHeight="1" thickBot="1">
      <c r="B50" s="2268" t="s">
        <v>909</v>
      </c>
      <c r="C50" s="2268"/>
      <c r="D50" s="2268"/>
      <c r="E50" s="2268"/>
    </row>
    <row r="51" spans="1:37" s="154" customFormat="1" ht="15" customHeight="1">
      <c r="A51" s="4"/>
      <c r="B51" s="2084" t="s">
        <v>274</v>
      </c>
      <c r="C51" s="2085"/>
      <c r="D51" s="2086"/>
      <c r="E51" s="2087" t="s">
        <v>870</v>
      </c>
      <c r="F51" s="2085"/>
      <c r="G51" s="2085"/>
      <c r="H51" s="2085"/>
      <c r="I51" s="2085"/>
      <c r="J51" s="2085"/>
      <c r="K51" s="2085"/>
      <c r="L51" s="2085"/>
      <c r="M51" s="2085"/>
      <c r="N51" s="2085"/>
      <c r="O51" s="2085"/>
      <c r="P51" s="2085"/>
      <c r="Q51" s="2085"/>
      <c r="R51" s="2085"/>
      <c r="S51" s="2085"/>
      <c r="T51" s="2085"/>
      <c r="U51" s="2085"/>
      <c r="V51" s="2086"/>
      <c r="W51" s="1559" t="s">
        <v>333</v>
      </c>
      <c r="X51" s="1413"/>
      <c r="Y51" s="1413"/>
      <c r="Z51" s="1413"/>
      <c r="AA51" s="1291" t="s">
        <v>756</v>
      </c>
      <c r="AB51" s="1413"/>
      <c r="AC51" s="1413"/>
      <c r="AD51" s="2094"/>
      <c r="AE51" s="823"/>
      <c r="AF51" s="823"/>
      <c r="AG51" s="823"/>
      <c r="AH51" s="823"/>
      <c r="AI51" s="823"/>
      <c r="AJ51" s="823"/>
      <c r="AK51" s="231"/>
    </row>
    <row r="52" spans="1:37" s="154" customFormat="1" ht="21.9" customHeight="1">
      <c r="A52" s="4"/>
      <c r="B52" s="411"/>
      <c r="C52" s="409"/>
      <c r="D52" s="410"/>
      <c r="E52" s="2095" t="s">
        <v>709</v>
      </c>
      <c r="F52" s="2038" t="s">
        <v>899</v>
      </c>
      <c r="G52" s="2039"/>
      <c r="H52" s="1367" t="s">
        <v>711</v>
      </c>
      <c r="I52" s="2038" t="s">
        <v>900</v>
      </c>
      <c r="J52" s="2039"/>
      <c r="K52" s="1282" t="s">
        <v>710</v>
      </c>
      <c r="L52" s="2038" t="s">
        <v>901</v>
      </c>
      <c r="M52" s="2039"/>
      <c r="N52" s="1282" t="s">
        <v>713</v>
      </c>
      <c r="O52" s="2038" t="s">
        <v>901</v>
      </c>
      <c r="P52" s="2039"/>
      <c r="Q52" s="2088" t="s">
        <v>903</v>
      </c>
      <c r="R52" s="2089"/>
      <c r="S52" s="2090"/>
      <c r="T52" s="2088" t="s">
        <v>905</v>
      </c>
      <c r="U52" s="2089"/>
      <c r="V52" s="2090"/>
      <c r="W52" s="1643"/>
      <c r="X52" s="2045" t="s">
        <v>707</v>
      </c>
      <c r="Y52" s="2046"/>
      <c r="Z52" s="2047"/>
      <c r="AA52" s="1292"/>
      <c r="AB52" s="2045" t="s">
        <v>707</v>
      </c>
      <c r="AC52" s="2046"/>
      <c r="AD52" s="2048"/>
      <c r="AE52" s="823"/>
      <c r="AF52" s="823"/>
      <c r="AG52" s="823"/>
      <c r="AH52" s="823"/>
      <c r="AI52" s="823"/>
      <c r="AJ52" s="823"/>
      <c r="AK52" s="231"/>
    </row>
    <row r="53" spans="1:37" s="154" customFormat="1" ht="21.9" customHeight="1">
      <c r="A53" s="4"/>
      <c r="B53" s="351"/>
      <c r="C53" s="331"/>
      <c r="D53" s="332" t="s">
        <v>318</v>
      </c>
      <c r="E53" s="2096"/>
      <c r="F53" s="2040"/>
      <c r="G53" s="2041"/>
      <c r="H53" s="1368"/>
      <c r="I53" s="2040"/>
      <c r="J53" s="2041"/>
      <c r="K53" s="1283"/>
      <c r="L53" s="2040"/>
      <c r="M53" s="2041"/>
      <c r="N53" s="1283"/>
      <c r="O53" s="2040"/>
      <c r="P53" s="2041"/>
      <c r="Q53" s="2056"/>
      <c r="R53" s="2057"/>
      <c r="S53" s="2058"/>
      <c r="T53" s="2091"/>
      <c r="U53" s="2092"/>
      <c r="V53" s="2093"/>
      <c r="W53" s="1643"/>
      <c r="X53" s="2049" t="s">
        <v>708</v>
      </c>
      <c r="Y53" s="2050"/>
      <c r="Z53" s="2051"/>
      <c r="AA53" s="1292"/>
      <c r="AB53" s="2049" t="s">
        <v>708</v>
      </c>
      <c r="AC53" s="2050"/>
      <c r="AD53" s="2052"/>
      <c r="AE53" s="823"/>
      <c r="AF53" s="823"/>
      <c r="AG53" s="823"/>
      <c r="AH53" s="823"/>
      <c r="AI53" s="823"/>
      <c r="AJ53" s="823"/>
      <c r="AK53" s="231"/>
    </row>
    <row r="54" spans="1:37" s="154" customFormat="1" ht="21.9" customHeight="1">
      <c r="A54" s="4"/>
      <c r="B54" s="351"/>
      <c r="C54" s="331"/>
      <c r="D54" s="332"/>
      <c r="E54" s="2096"/>
      <c r="F54" s="2040"/>
      <c r="G54" s="2041"/>
      <c r="H54" s="1368"/>
      <c r="I54" s="2040"/>
      <c r="J54" s="2041"/>
      <c r="K54" s="1283"/>
      <c r="L54" s="1249" t="s">
        <v>902</v>
      </c>
      <c r="M54" s="1250"/>
      <c r="N54" s="1283"/>
      <c r="O54" s="1249" t="s">
        <v>902</v>
      </c>
      <c r="P54" s="1250"/>
      <c r="Q54" s="2053" t="s">
        <v>904</v>
      </c>
      <c r="R54" s="2054"/>
      <c r="S54" s="2055"/>
      <c r="T54" s="2059" t="s">
        <v>857</v>
      </c>
      <c r="U54" s="2060"/>
      <c r="V54" s="1250"/>
      <c r="W54" s="1643"/>
      <c r="X54" s="2061" t="s">
        <v>859</v>
      </c>
      <c r="Y54" s="2062"/>
      <c r="Z54" s="2063"/>
      <c r="AA54" s="1292"/>
      <c r="AB54" s="2061" t="s">
        <v>859</v>
      </c>
      <c r="AC54" s="2062"/>
      <c r="AD54" s="2067"/>
      <c r="AE54" s="823"/>
      <c r="AF54" s="823"/>
      <c r="AG54" s="823"/>
      <c r="AH54" s="823"/>
      <c r="AI54" s="823"/>
      <c r="AJ54" s="823"/>
      <c r="AK54" s="231"/>
    </row>
    <row r="55" spans="1:37" s="154" customFormat="1" ht="21.9" customHeight="1">
      <c r="A55" s="4"/>
      <c r="B55" s="352"/>
      <c r="C55" s="333"/>
      <c r="D55" s="334"/>
      <c r="E55" s="2096"/>
      <c r="F55" s="2040"/>
      <c r="G55" s="2041"/>
      <c r="H55" s="1368"/>
      <c r="I55" s="2040"/>
      <c r="J55" s="2041"/>
      <c r="K55" s="1283"/>
      <c r="L55" s="2040"/>
      <c r="M55" s="2041"/>
      <c r="N55" s="1283"/>
      <c r="O55" s="2040"/>
      <c r="P55" s="2041"/>
      <c r="Q55" s="2056"/>
      <c r="R55" s="2057"/>
      <c r="S55" s="2058"/>
      <c r="T55" s="1243"/>
      <c r="U55" s="1244"/>
      <c r="V55" s="1245"/>
      <c r="W55" s="1643"/>
      <c r="X55" s="2064"/>
      <c r="Y55" s="2065"/>
      <c r="Z55" s="2066"/>
      <c r="AA55" s="1292"/>
      <c r="AB55" s="2064"/>
      <c r="AC55" s="2065"/>
      <c r="AD55" s="2068"/>
      <c r="AE55" s="823"/>
      <c r="AF55" s="823"/>
      <c r="AG55" s="823"/>
      <c r="AH55" s="823"/>
      <c r="AI55" s="823"/>
      <c r="AJ55" s="823"/>
      <c r="AK55" s="231"/>
    </row>
    <row r="56" spans="1:37" s="154" customFormat="1" ht="17.100000000000001" customHeight="1">
      <c r="A56" s="4"/>
      <c r="B56" s="2257" t="s">
        <v>617</v>
      </c>
      <c r="C56" s="2258"/>
      <c r="D56" s="2259"/>
      <c r="E56" s="2251"/>
      <c r="F56" s="2252"/>
      <c r="G56" s="2253"/>
      <c r="H56" s="2251"/>
      <c r="I56" s="2252"/>
      <c r="J56" s="2253"/>
      <c r="K56" s="2251"/>
      <c r="L56" s="2252"/>
      <c r="M56" s="2253"/>
      <c r="N56" s="2251"/>
      <c r="O56" s="2252"/>
      <c r="P56" s="2253"/>
      <c r="Q56" s="2239">
        <f t="shared" si="1"/>
        <v>0</v>
      </c>
      <c r="R56" s="2240"/>
      <c r="S56" s="2241"/>
      <c r="T56" s="2239">
        <f>E56+H56</f>
        <v>0</v>
      </c>
      <c r="U56" s="2240"/>
      <c r="V56" s="2241"/>
      <c r="W56" s="2251"/>
      <c r="X56" s="2252"/>
      <c r="Y56" s="2252"/>
      <c r="Z56" s="2253"/>
      <c r="AA56" s="2254" t="str">
        <f>IFERROR(((Q56+Q57)/W56), "")</f>
        <v/>
      </c>
      <c r="AB56" s="2255"/>
      <c r="AC56" s="2255"/>
      <c r="AD56" s="2256"/>
      <c r="AE56" s="823"/>
      <c r="AF56" s="823"/>
      <c r="AG56" s="823"/>
      <c r="AH56" s="823"/>
      <c r="AI56" s="823"/>
      <c r="AJ56" s="823"/>
      <c r="AK56" s="226"/>
    </row>
    <row r="57" spans="1:37" s="154" customFormat="1" ht="17.100000000000001" customHeight="1">
      <c r="A57" s="4"/>
      <c r="B57" s="2260"/>
      <c r="C57" s="1846"/>
      <c r="D57" s="2261"/>
      <c r="E57" s="2236"/>
      <c r="F57" s="2237"/>
      <c r="G57" s="2238"/>
      <c r="H57" s="2236"/>
      <c r="I57" s="2237"/>
      <c r="J57" s="2238"/>
      <c r="K57" s="2199"/>
      <c r="L57" s="2200"/>
      <c r="M57" s="2201"/>
      <c r="N57" s="2199"/>
      <c r="O57" s="2200"/>
      <c r="P57" s="2201"/>
      <c r="Q57" s="2069">
        <f>K57+N57</f>
        <v>0</v>
      </c>
      <c r="R57" s="2070"/>
      <c r="S57" s="2071"/>
      <c r="T57" s="2069">
        <f>E58+H58</f>
        <v>0</v>
      </c>
      <c r="U57" s="2070"/>
      <c r="V57" s="2071"/>
      <c r="W57" s="2202"/>
      <c r="X57" s="2203"/>
      <c r="Y57" s="2203"/>
      <c r="Z57" s="2204"/>
      <c r="AA57" s="2248" t="str">
        <f>IFERROR(((Q57+Q58)/W57), "")</f>
        <v/>
      </c>
      <c r="AB57" s="2249"/>
      <c r="AC57" s="2249"/>
      <c r="AD57" s="2250"/>
      <c r="AE57" s="823"/>
      <c r="AF57" s="823"/>
      <c r="AG57" s="823"/>
      <c r="AH57" s="823"/>
      <c r="AI57" s="823"/>
      <c r="AJ57" s="823"/>
      <c r="AK57" s="226"/>
    </row>
    <row r="58" spans="1:37" s="154" customFormat="1" ht="17.100000000000001" customHeight="1">
      <c r="A58" s="4"/>
      <c r="B58" s="2260"/>
      <c r="C58" s="1846"/>
      <c r="D58" s="2261"/>
      <c r="E58" s="2199"/>
      <c r="F58" s="2200"/>
      <c r="G58" s="2201"/>
      <c r="H58" s="2199"/>
      <c r="I58" s="2200"/>
      <c r="J58" s="2201"/>
      <c r="K58" s="2202"/>
      <c r="L58" s="2203"/>
      <c r="M58" s="2204"/>
      <c r="N58" s="2202"/>
      <c r="O58" s="2203"/>
      <c r="P58" s="2204"/>
      <c r="Q58" s="2242">
        <f>K58+N58</f>
        <v>0</v>
      </c>
      <c r="R58" s="2243"/>
      <c r="S58" s="2244"/>
      <c r="T58" s="2242">
        <f>SUM(Q56:S59,T56,T57)</f>
        <v>0</v>
      </c>
      <c r="U58" s="2243"/>
      <c r="V58" s="2244"/>
      <c r="W58" s="2202"/>
      <c r="X58" s="2203"/>
      <c r="Y58" s="2203"/>
      <c r="Z58" s="2204"/>
      <c r="AA58" s="2230" t="str">
        <f>IFERROR(((Q58+Q59)/W58), "")</f>
        <v/>
      </c>
      <c r="AB58" s="2231"/>
      <c r="AC58" s="2231"/>
      <c r="AD58" s="2232"/>
      <c r="AE58" s="823"/>
      <c r="AF58" s="823"/>
      <c r="AG58" s="823"/>
      <c r="AH58" s="823"/>
      <c r="AI58" s="823"/>
      <c r="AJ58" s="823"/>
      <c r="AK58" s="226"/>
    </row>
    <row r="59" spans="1:37" s="154" customFormat="1" ht="17.100000000000001" customHeight="1">
      <c r="A59" s="4"/>
      <c r="B59" s="2295"/>
      <c r="C59" s="2296"/>
      <c r="D59" s="2297"/>
      <c r="E59" s="2298"/>
      <c r="F59" s="2299"/>
      <c r="G59" s="2300"/>
      <c r="H59" s="2298"/>
      <c r="I59" s="2299"/>
      <c r="J59" s="2300"/>
      <c r="K59" s="2042"/>
      <c r="L59" s="2043"/>
      <c r="M59" s="2044"/>
      <c r="N59" s="2042"/>
      <c r="O59" s="2043"/>
      <c r="P59" s="2044"/>
      <c r="Q59" s="2196">
        <f>K59+N59</f>
        <v>0</v>
      </c>
      <c r="R59" s="2197"/>
      <c r="S59" s="2198"/>
      <c r="T59" s="2301"/>
      <c r="U59" s="2302"/>
      <c r="V59" s="2303"/>
      <c r="W59" s="2291"/>
      <c r="X59" s="2292"/>
      <c r="Y59" s="2292"/>
      <c r="Z59" s="2293"/>
      <c r="AA59" s="2288"/>
      <c r="AB59" s="2289"/>
      <c r="AC59" s="2289"/>
      <c r="AD59" s="2356"/>
      <c r="AE59" s="823"/>
      <c r="AF59" s="823"/>
      <c r="AG59" s="823"/>
      <c r="AH59" s="823"/>
      <c r="AI59" s="823"/>
      <c r="AJ59" s="823"/>
      <c r="AK59" s="226"/>
    </row>
    <row r="60" spans="1:37" s="154" customFormat="1" ht="17.100000000000001" customHeight="1">
      <c r="A60" s="4"/>
      <c r="B60" s="2257" t="s">
        <v>627</v>
      </c>
      <c r="C60" s="2258"/>
      <c r="D60" s="2259"/>
      <c r="E60" s="2251"/>
      <c r="F60" s="2252"/>
      <c r="G60" s="2253"/>
      <c r="H60" s="2251"/>
      <c r="I60" s="2252"/>
      <c r="J60" s="2253"/>
      <c r="K60" s="2251"/>
      <c r="L60" s="2252"/>
      <c r="M60" s="2253"/>
      <c r="N60" s="2251"/>
      <c r="O60" s="2252"/>
      <c r="P60" s="2253"/>
      <c r="Q60" s="2239">
        <f t="shared" si="1"/>
        <v>0</v>
      </c>
      <c r="R60" s="2240"/>
      <c r="S60" s="2241"/>
      <c r="T60" s="2239">
        <f>E60+H60</f>
        <v>0</v>
      </c>
      <c r="U60" s="2240"/>
      <c r="V60" s="2241"/>
      <c r="W60" s="2251"/>
      <c r="X60" s="2252"/>
      <c r="Y60" s="2252"/>
      <c r="Z60" s="2253"/>
      <c r="AA60" s="2254" t="str">
        <f>IFERROR(((Q60+Q61)/W60), "")</f>
        <v/>
      </c>
      <c r="AB60" s="2255"/>
      <c r="AC60" s="2255"/>
      <c r="AD60" s="2256"/>
      <c r="AE60" s="823"/>
      <c r="AF60" s="823"/>
      <c r="AG60" s="823"/>
      <c r="AH60" s="823"/>
      <c r="AI60" s="823"/>
      <c r="AJ60" s="823"/>
      <c r="AK60" s="226"/>
    </row>
    <row r="61" spans="1:37" s="154" customFormat="1" ht="17.100000000000001" customHeight="1">
      <c r="A61" s="4"/>
      <c r="B61" s="2260"/>
      <c r="C61" s="1846"/>
      <c r="D61" s="2261"/>
      <c r="E61" s="2236"/>
      <c r="F61" s="2237"/>
      <c r="G61" s="2238"/>
      <c r="H61" s="2236"/>
      <c r="I61" s="2237"/>
      <c r="J61" s="2238"/>
      <c r="K61" s="2199"/>
      <c r="L61" s="2200"/>
      <c r="M61" s="2201"/>
      <c r="N61" s="2199"/>
      <c r="O61" s="2200"/>
      <c r="P61" s="2201"/>
      <c r="Q61" s="2069">
        <f t="shared" si="1"/>
        <v>0</v>
      </c>
      <c r="R61" s="2070"/>
      <c r="S61" s="2071"/>
      <c r="T61" s="2069">
        <f>E62+H62</f>
        <v>0</v>
      </c>
      <c r="U61" s="2070"/>
      <c r="V61" s="2071"/>
      <c r="W61" s="2202"/>
      <c r="X61" s="2203"/>
      <c r="Y61" s="2203"/>
      <c r="Z61" s="2204"/>
      <c r="AA61" s="2248" t="str">
        <f>IFERROR(((Q61+Q62)/W61), "")</f>
        <v/>
      </c>
      <c r="AB61" s="2249"/>
      <c r="AC61" s="2249"/>
      <c r="AD61" s="2250"/>
      <c r="AE61" s="823"/>
      <c r="AF61" s="823"/>
      <c r="AG61" s="823"/>
      <c r="AH61" s="823"/>
      <c r="AI61" s="823"/>
      <c r="AJ61" s="823"/>
      <c r="AK61" s="226"/>
    </row>
    <row r="62" spans="1:37" s="154" customFormat="1" ht="17.100000000000001" customHeight="1">
      <c r="A62" s="4"/>
      <c r="B62" s="2260"/>
      <c r="C62" s="1846"/>
      <c r="D62" s="2261"/>
      <c r="E62" s="2199"/>
      <c r="F62" s="2200"/>
      <c r="G62" s="2201"/>
      <c r="H62" s="2199"/>
      <c r="I62" s="2200"/>
      <c r="J62" s="2201"/>
      <c r="K62" s="2202"/>
      <c r="L62" s="2203"/>
      <c r="M62" s="2204"/>
      <c r="N62" s="2202"/>
      <c r="O62" s="2203"/>
      <c r="P62" s="2204"/>
      <c r="Q62" s="2242">
        <f t="shared" si="1"/>
        <v>0</v>
      </c>
      <c r="R62" s="2243"/>
      <c r="S62" s="2244"/>
      <c r="T62" s="2242">
        <f>SUM(Q60:S63,T60,T61)</f>
        <v>0</v>
      </c>
      <c r="U62" s="2243"/>
      <c r="V62" s="2244"/>
      <c r="W62" s="2202"/>
      <c r="X62" s="2203"/>
      <c r="Y62" s="2203"/>
      <c r="Z62" s="2204"/>
      <c r="AA62" s="2230" t="str">
        <f>IFERROR(((Q62+Q63)/W62), "")</f>
        <v/>
      </c>
      <c r="AB62" s="2231"/>
      <c r="AC62" s="2231"/>
      <c r="AD62" s="2232"/>
      <c r="AE62" s="823"/>
      <c r="AF62" s="823"/>
      <c r="AG62" s="823"/>
      <c r="AH62" s="823"/>
      <c r="AI62" s="823"/>
      <c r="AJ62" s="823"/>
      <c r="AK62" s="226"/>
    </row>
    <row r="63" spans="1:37" s="154" customFormat="1" ht="17.100000000000001" customHeight="1">
      <c r="A63" s="4"/>
      <c r="B63" s="2295"/>
      <c r="C63" s="2296"/>
      <c r="D63" s="2297"/>
      <c r="E63" s="2298"/>
      <c r="F63" s="2299"/>
      <c r="G63" s="2300"/>
      <c r="H63" s="2298"/>
      <c r="I63" s="2299"/>
      <c r="J63" s="2300"/>
      <c r="K63" s="2042"/>
      <c r="L63" s="2043"/>
      <c r="M63" s="2044"/>
      <c r="N63" s="2042"/>
      <c r="O63" s="2043"/>
      <c r="P63" s="2044"/>
      <c r="Q63" s="2196">
        <f t="shared" si="1"/>
        <v>0</v>
      </c>
      <c r="R63" s="2197"/>
      <c r="S63" s="2198"/>
      <c r="T63" s="2301"/>
      <c r="U63" s="2302"/>
      <c r="V63" s="2303"/>
      <c r="W63" s="2291"/>
      <c r="X63" s="2292"/>
      <c r="Y63" s="2292"/>
      <c r="Z63" s="2293"/>
      <c r="AA63" s="2288"/>
      <c r="AB63" s="2289"/>
      <c r="AC63" s="2289"/>
      <c r="AD63" s="2356"/>
      <c r="AE63" s="823"/>
      <c r="AF63" s="823"/>
      <c r="AG63" s="823"/>
      <c r="AH63" s="823"/>
      <c r="AI63" s="823"/>
      <c r="AJ63" s="823"/>
      <c r="AK63" s="226"/>
    </row>
    <row r="64" spans="1:37" s="154" customFormat="1" ht="17.100000000000001" customHeight="1">
      <c r="A64" s="4"/>
      <c r="B64" s="2350" t="s">
        <v>628</v>
      </c>
      <c r="C64" s="2351"/>
      <c r="D64" s="2352"/>
      <c r="E64" s="2251"/>
      <c r="F64" s="2252"/>
      <c r="G64" s="2253"/>
      <c r="H64" s="2251"/>
      <c r="I64" s="2252"/>
      <c r="J64" s="2253"/>
      <c r="K64" s="2251"/>
      <c r="L64" s="2252"/>
      <c r="M64" s="2253"/>
      <c r="N64" s="2251"/>
      <c r="O64" s="2252"/>
      <c r="P64" s="2253"/>
      <c r="Q64" s="2239">
        <f t="shared" si="1"/>
        <v>0</v>
      </c>
      <c r="R64" s="2240"/>
      <c r="S64" s="2241"/>
      <c r="T64" s="2239">
        <f>E64+H64</f>
        <v>0</v>
      </c>
      <c r="U64" s="2240"/>
      <c r="V64" s="2241"/>
      <c r="W64" s="2251"/>
      <c r="X64" s="2252"/>
      <c r="Y64" s="2252"/>
      <c r="Z64" s="2253"/>
      <c r="AA64" s="2254" t="str">
        <f>IFERROR(((Q64+Q65)/W64), "")</f>
        <v/>
      </c>
      <c r="AB64" s="2255"/>
      <c r="AC64" s="2255"/>
      <c r="AD64" s="2256"/>
      <c r="AE64" s="823"/>
      <c r="AF64" s="823"/>
      <c r="AG64" s="823"/>
      <c r="AH64" s="823"/>
      <c r="AI64" s="823"/>
      <c r="AJ64" s="823"/>
      <c r="AK64" s="226"/>
    </row>
    <row r="65" spans="1:37" s="154" customFormat="1" ht="17.100000000000001" customHeight="1">
      <c r="A65" s="4"/>
      <c r="B65" s="2260"/>
      <c r="C65" s="1846"/>
      <c r="D65" s="2261"/>
      <c r="E65" s="2236"/>
      <c r="F65" s="2237"/>
      <c r="G65" s="2238"/>
      <c r="H65" s="2236"/>
      <c r="I65" s="2237"/>
      <c r="J65" s="2238"/>
      <c r="K65" s="2199"/>
      <c r="L65" s="2200"/>
      <c r="M65" s="2201"/>
      <c r="N65" s="2199"/>
      <c r="O65" s="2200"/>
      <c r="P65" s="2201"/>
      <c r="Q65" s="2069">
        <f t="shared" si="1"/>
        <v>0</v>
      </c>
      <c r="R65" s="2070"/>
      <c r="S65" s="2071"/>
      <c r="T65" s="2069">
        <f>E66+H66</f>
        <v>0</v>
      </c>
      <c r="U65" s="2070"/>
      <c r="V65" s="2071"/>
      <c r="W65" s="2202"/>
      <c r="X65" s="2203"/>
      <c r="Y65" s="2203"/>
      <c r="Z65" s="2204"/>
      <c r="AA65" s="2248" t="str">
        <f>IFERROR(((Q65+Q66)/W65), "")</f>
        <v/>
      </c>
      <c r="AB65" s="2249"/>
      <c r="AC65" s="2249"/>
      <c r="AD65" s="2250"/>
      <c r="AE65" s="823"/>
      <c r="AF65" s="823"/>
      <c r="AG65" s="823"/>
      <c r="AH65" s="823"/>
      <c r="AI65" s="823"/>
      <c r="AJ65" s="823"/>
      <c r="AK65" s="226"/>
    </row>
    <row r="66" spans="1:37" s="154" customFormat="1" ht="17.100000000000001" customHeight="1">
      <c r="A66" s="4"/>
      <c r="B66" s="2260"/>
      <c r="C66" s="1846"/>
      <c r="D66" s="2261"/>
      <c r="E66" s="2199"/>
      <c r="F66" s="2200"/>
      <c r="G66" s="2201"/>
      <c r="H66" s="2199"/>
      <c r="I66" s="2200"/>
      <c r="J66" s="2201"/>
      <c r="K66" s="2202"/>
      <c r="L66" s="2203"/>
      <c r="M66" s="2204"/>
      <c r="N66" s="2202"/>
      <c r="O66" s="2203"/>
      <c r="P66" s="2204"/>
      <c r="Q66" s="2242">
        <f t="shared" si="1"/>
        <v>0</v>
      </c>
      <c r="R66" s="2243"/>
      <c r="S66" s="2244"/>
      <c r="T66" s="2242">
        <f>SUM(Q64:S67,T64,T65)</f>
        <v>0</v>
      </c>
      <c r="U66" s="2243"/>
      <c r="V66" s="2244"/>
      <c r="W66" s="2202"/>
      <c r="X66" s="2203"/>
      <c r="Y66" s="2203"/>
      <c r="Z66" s="2204"/>
      <c r="AA66" s="2230" t="str">
        <f>IFERROR(((Q66+Q67)/W66), "")</f>
        <v/>
      </c>
      <c r="AB66" s="2231"/>
      <c r="AC66" s="2231"/>
      <c r="AD66" s="2232"/>
      <c r="AE66" s="823"/>
      <c r="AF66" s="823"/>
      <c r="AG66" s="823"/>
      <c r="AH66" s="823"/>
      <c r="AI66" s="823"/>
      <c r="AJ66" s="823"/>
      <c r="AK66" s="226"/>
    </row>
    <row r="67" spans="1:37" s="154" customFormat="1" ht="17.100000000000001" customHeight="1" thickBot="1">
      <c r="A67" s="4"/>
      <c r="B67" s="2260"/>
      <c r="C67" s="1846"/>
      <c r="D67" s="2261"/>
      <c r="E67" s="2199"/>
      <c r="F67" s="2200"/>
      <c r="G67" s="2201"/>
      <c r="H67" s="2199"/>
      <c r="I67" s="2200"/>
      <c r="J67" s="2201"/>
      <c r="K67" s="2353"/>
      <c r="L67" s="2354"/>
      <c r="M67" s="2355"/>
      <c r="N67" s="2353"/>
      <c r="O67" s="2354"/>
      <c r="P67" s="2355"/>
      <c r="Q67" s="2069">
        <f t="shared" si="1"/>
        <v>0</v>
      </c>
      <c r="R67" s="2070"/>
      <c r="S67" s="2071"/>
      <c r="T67" s="2245"/>
      <c r="U67" s="2246"/>
      <c r="V67" s="2247"/>
      <c r="W67" s="2236"/>
      <c r="X67" s="2237"/>
      <c r="Y67" s="2237"/>
      <c r="Z67" s="2238"/>
      <c r="AA67" s="2233"/>
      <c r="AB67" s="2234"/>
      <c r="AC67" s="2234"/>
      <c r="AD67" s="2235"/>
      <c r="AE67" s="823"/>
      <c r="AF67" s="823"/>
      <c r="AG67" s="823"/>
      <c r="AH67" s="823"/>
      <c r="AI67" s="823"/>
      <c r="AJ67" s="823"/>
      <c r="AK67" s="226"/>
    </row>
    <row r="68" spans="1:37" s="154" customFormat="1" ht="21.9" customHeight="1" thickTop="1">
      <c r="A68" s="4"/>
      <c r="B68" s="1945" t="s">
        <v>16</v>
      </c>
      <c r="C68" s="1946"/>
      <c r="D68" s="1947"/>
      <c r="E68" s="2031">
        <f>E13+E17+E21+E25+E29+E33+E37+E41+E45+E56+E60+E64</f>
        <v>0</v>
      </c>
      <c r="F68" s="2032"/>
      <c r="G68" s="2033"/>
      <c r="H68" s="2031">
        <f>H13+H17+H21+H25+H29+H33+H37+H41+H45+H56+H60+H64</f>
        <v>0</v>
      </c>
      <c r="I68" s="2032"/>
      <c r="J68" s="2033"/>
      <c r="K68" s="2187">
        <f>K13+K17+K21+K25+K29+K33+K37+K41+K45+K56+K60+K64</f>
        <v>0</v>
      </c>
      <c r="L68" s="2187"/>
      <c r="M68" s="2187"/>
      <c r="N68" s="2187">
        <f>N13+N17+N21+N25+N29+N33+N37+N41+N45+N56+N60+N64</f>
        <v>0</v>
      </c>
      <c r="O68" s="2187"/>
      <c r="P68" s="2187"/>
      <c r="Q68" s="2187">
        <f>Q13+Q17+Q21+Q25+Q29+Q33+Q37+Q41+Q45+Q56+Q60+Q64</f>
        <v>0</v>
      </c>
      <c r="R68" s="2187"/>
      <c r="S68" s="2187"/>
      <c r="T68" s="2187">
        <f>T13+T17+T21+T25+T29+T33+T37+T41+T45+T56+T60+T64</f>
        <v>0</v>
      </c>
      <c r="U68" s="2187"/>
      <c r="V68" s="2187"/>
      <c r="W68" s="1851" t="s">
        <v>860</v>
      </c>
      <c r="X68" s="1852"/>
      <c r="Y68" s="1852"/>
      <c r="Z68" s="1852"/>
      <c r="AA68" s="1852"/>
      <c r="AB68" s="1356" t="s">
        <v>274</v>
      </c>
      <c r="AC68" s="1357"/>
      <c r="AD68" s="1850"/>
      <c r="AE68" s="1356" t="s">
        <v>872</v>
      </c>
      <c r="AF68" s="1357"/>
      <c r="AG68" s="1357"/>
      <c r="AH68" s="1356" t="s">
        <v>873</v>
      </c>
      <c r="AI68" s="1357"/>
      <c r="AJ68" s="1358"/>
    </row>
    <row r="69" spans="1:37" s="154" customFormat="1" ht="21.9" customHeight="1">
      <c r="A69" s="4"/>
      <c r="B69" s="1220"/>
      <c r="C69" s="1221"/>
      <c r="D69" s="1222"/>
      <c r="E69" s="2034"/>
      <c r="F69" s="2035"/>
      <c r="G69" s="2036"/>
      <c r="H69" s="2034"/>
      <c r="I69" s="2035"/>
      <c r="J69" s="2036"/>
      <c r="K69" s="2037">
        <f>K14+K18+K22+K26+K30+K34+K38+K42+K46+K57+K61+K65</f>
        <v>0</v>
      </c>
      <c r="L69" s="2037"/>
      <c r="M69" s="2037"/>
      <c r="N69" s="2037">
        <f>N14+N18+N22+N26+N30+N34+N38+N42+N46+N57+N61+N65</f>
        <v>0</v>
      </c>
      <c r="O69" s="2037"/>
      <c r="P69" s="2037"/>
      <c r="Q69" s="2037">
        <f>Q14+Q18+Q22+Q26+Q30+Q34+Q38+Q42+Q46+Q57+Q61+Q65</f>
        <v>0</v>
      </c>
      <c r="R69" s="2037"/>
      <c r="S69" s="2037"/>
      <c r="T69" s="2219">
        <f>T14+T18+T22+T26+T30+T34+T38+T42+T46+T57+T61+T65</f>
        <v>0</v>
      </c>
      <c r="U69" s="2219"/>
      <c r="V69" s="2219"/>
      <c r="W69" s="1938" t="s">
        <v>861</v>
      </c>
      <c r="X69" s="1939"/>
      <c r="Y69" s="1939"/>
      <c r="Z69" s="1939"/>
      <c r="AA69" s="1939"/>
      <c r="AB69" s="2216" t="s">
        <v>707</v>
      </c>
      <c r="AC69" s="2217"/>
      <c r="AD69" s="2218"/>
      <c r="AE69" s="1300" t="str">
        <f>IFERROR(AVERAGE(AA13,AA17,AA21,AA25,AA29,AA33,AA37,AA41,AA45,AA56,AA60,AA64), "")</f>
        <v/>
      </c>
      <c r="AF69" s="1301"/>
      <c r="AG69" s="1301"/>
      <c r="AH69" s="1297"/>
      <c r="AI69" s="1298"/>
      <c r="AJ69" s="1299"/>
    </row>
    <row r="70" spans="1:37" s="154" customFormat="1" ht="21.9" customHeight="1">
      <c r="A70" s="4"/>
      <c r="B70" s="1220"/>
      <c r="C70" s="1221"/>
      <c r="D70" s="1222"/>
      <c r="E70" s="2025">
        <f>E15+E19+E23+E27+E31+E35+E39+E43+E47+E58+E62+E66</f>
        <v>0</v>
      </c>
      <c r="F70" s="2026"/>
      <c r="G70" s="2027"/>
      <c r="H70" s="2025">
        <f>H15+H19+H23+H27+H31+H35+H39+H43+H47+H58+H62+H66</f>
        <v>0</v>
      </c>
      <c r="I70" s="2026"/>
      <c r="J70" s="2027"/>
      <c r="K70" s="2188">
        <f>K15+K19+K23+K27+K31+K35+K39+K43+K47+K58+K62+K66</f>
        <v>0</v>
      </c>
      <c r="L70" s="2188"/>
      <c r="M70" s="2188"/>
      <c r="N70" s="2188">
        <f>N15+N19+N23+N27+N31+N35+N39+N43+N47+N58+N62+N66</f>
        <v>0</v>
      </c>
      <c r="O70" s="2188"/>
      <c r="P70" s="2188"/>
      <c r="Q70" s="2188">
        <f>Q15+Q19+Q23+Q27+Q31+Q35+Q39+Q43+Q47+Q58+Q62+Q66</f>
        <v>0</v>
      </c>
      <c r="R70" s="2188"/>
      <c r="S70" s="2188"/>
      <c r="T70" s="2034">
        <f>T15+T19+T23+T27+T31+T35+T39+T43+T47+T58+T62+T66</f>
        <v>0</v>
      </c>
      <c r="U70" s="2035"/>
      <c r="V70" s="2226"/>
      <c r="W70" s="1938"/>
      <c r="X70" s="1939"/>
      <c r="Y70" s="1939"/>
      <c r="Z70" s="1939"/>
      <c r="AA70" s="1939"/>
      <c r="AB70" s="2220" t="s">
        <v>708</v>
      </c>
      <c r="AC70" s="2221"/>
      <c r="AD70" s="2222"/>
      <c r="AE70" s="1300" t="str">
        <f>IFERROR(AVERAGE(AA14,AA18,AA22,AA26,AA30,AA34,AA38,AA42,AA46,AA57,AA61,AA65), "")</f>
        <v/>
      </c>
      <c r="AF70" s="1301"/>
      <c r="AG70" s="1301"/>
      <c r="AH70" s="1415"/>
      <c r="AI70" s="1416"/>
      <c r="AJ70" s="1417"/>
    </row>
    <row r="71" spans="1:37" s="154" customFormat="1" ht="21.9" customHeight="1" thickBot="1">
      <c r="A71" s="4"/>
      <c r="B71" s="1223"/>
      <c r="C71" s="1224"/>
      <c r="D71" s="1225"/>
      <c r="E71" s="2028"/>
      <c r="F71" s="2029"/>
      <c r="G71" s="2030"/>
      <c r="H71" s="2028"/>
      <c r="I71" s="2029"/>
      <c r="J71" s="2030"/>
      <c r="K71" s="2195">
        <f>K16+K20+K24+K28+K32+K36+K40+K44+K48+K59+K63+K67</f>
        <v>0</v>
      </c>
      <c r="L71" s="2195"/>
      <c r="M71" s="2195"/>
      <c r="N71" s="2195">
        <f>N16+N20+N24+N28+N32+N36+N40+N44+N48+N59+N63+N67</f>
        <v>0</v>
      </c>
      <c r="O71" s="2195"/>
      <c r="P71" s="2195"/>
      <c r="Q71" s="2195">
        <f>Q16+Q20+Q24+Q28+Q32+Q36+Q40+Q44+Q48+Q59+Q63+Q67</f>
        <v>0</v>
      </c>
      <c r="R71" s="2195"/>
      <c r="S71" s="2195"/>
      <c r="T71" s="2227"/>
      <c r="U71" s="2228"/>
      <c r="V71" s="2229"/>
      <c r="W71" s="1941"/>
      <c r="X71" s="1942"/>
      <c r="Y71" s="1942"/>
      <c r="Z71" s="1942"/>
      <c r="AA71" s="1942"/>
      <c r="AB71" s="2223" t="s">
        <v>859</v>
      </c>
      <c r="AC71" s="2224"/>
      <c r="AD71" s="2225"/>
      <c r="AE71" s="1848" t="str">
        <f>IFERROR(AVERAGE(AA15,AA19,AA23,AA27,AA31,AA35,AA39,AA43,AA47,AA58,AA62,AA66), "")</f>
        <v/>
      </c>
      <c r="AF71" s="1849"/>
      <c r="AG71" s="1849"/>
      <c r="AH71" s="1421"/>
      <c r="AI71" s="1422"/>
      <c r="AJ71" s="1423"/>
    </row>
    <row r="72" spans="1:37" s="154" customFormat="1" ht="15" customHeight="1">
      <c r="A72" s="4"/>
      <c r="B72" s="67"/>
      <c r="C72" s="67"/>
      <c r="D72" s="67"/>
      <c r="E72" s="438"/>
      <c r="F72" s="438"/>
      <c r="G72" s="438"/>
      <c r="H72" s="438"/>
      <c r="I72" s="438"/>
      <c r="J72" s="438"/>
      <c r="K72" s="438"/>
      <c r="L72" s="438"/>
      <c r="M72" s="438"/>
      <c r="N72" s="438"/>
      <c r="O72" s="438"/>
      <c r="P72" s="438"/>
      <c r="Q72" s="438"/>
      <c r="R72" s="438"/>
      <c r="S72" s="438"/>
      <c r="T72" s="439"/>
      <c r="U72" s="439"/>
      <c r="V72" s="439"/>
      <c r="W72" s="427"/>
      <c r="X72" s="427"/>
      <c r="Y72" s="427"/>
      <c r="Z72" s="427"/>
      <c r="AA72" s="427"/>
      <c r="AB72" s="436"/>
      <c r="AC72" s="436"/>
      <c r="AD72" s="436"/>
      <c r="AE72" s="428"/>
      <c r="AF72" s="428"/>
      <c r="AG72" s="428"/>
      <c r="AH72" s="428"/>
      <c r="AI72" s="428"/>
      <c r="AJ72" s="428"/>
    </row>
    <row r="73" spans="1:37" s="156" customFormat="1" ht="15" customHeight="1">
      <c r="A73" s="35"/>
      <c r="B73" s="803" t="s">
        <v>607</v>
      </c>
      <c r="C73" s="72">
        <v>1</v>
      </c>
      <c r="D73" s="45" t="s">
        <v>1872</v>
      </c>
      <c r="E73" s="45"/>
      <c r="F73" s="45"/>
      <c r="G73" s="45"/>
      <c r="H73" s="45"/>
      <c r="I73" s="45"/>
      <c r="J73" s="45"/>
      <c r="K73" s="45"/>
      <c r="L73" s="45"/>
      <c r="M73" s="45"/>
      <c r="N73" s="45"/>
      <c r="O73" s="45"/>
      <c r="P73" s="45"/>
      <c r="Q73" s="45"/>
      <c r="R73" s="45"/>
      <c r="S73" s="45"/>
      <c r="T73" s="45"/>
      <c r="U73" s="45"/>
      <c r="V73" s="45"/>
    </row>
    <row r="74" spans="1:37" s="156" customFormat="1" ht="15" customHeight="1">
      <c r="A74" s="35"/>
      <c r="B74" s="35"/>
      <c r="C74" s="72">
        <v>2</v>
      </c>
      <c r="D74" s="45" t="s">
        <v>1873</v>
      </c>
      <c r="E74" s="45"/>
      <c r="F74" s="437"/>
      <c r="G74" s="45"/>
      <c r="H74" s="45"/>
      <c r="I74" s="45"/>
      <c r="J74" s="45"/>
      <c r="K74" s="45"/>
      <c r="L74" s="45"/>
      <c r="M74" s="45"/>
      <c r="N74" s="45"/>
      <c r="O74" s="45"/>
      <c r="P74" s="45"/>
      <c r="Q74" s="45"/>
      <c r="R74" s="45"/>
      <c r="S74" s="45"/>
      <c r="T74" s="45"/>
      <c r="U74" s="45"/>
      <c r="V74" s="45"/>
      <c r="W74" s="35"/>
      <c r="X74" s="35"/>
      <c r="Y74" s="35"/>
      <c r="Z74" s="35"/>
      <c r="AA74" s="35"/>
      <c r="AB74" s="35"/>
      <c r="AC74" s="35"/>
      <c r="AD74" s="35"/>
      <c r="AE74" s="35"/>
      <c r="AF74" s="35"/>
      <c r="AG74" s="35"/>
      <c r="AH74" s="35"/>
      <c r="AI74" s="35"/>
      <c r="AJ74" s="35"/>
      <c r="AK74" s="35"/>
    </row>
    <row r="75" spans="1:37" s="156" customFormat="1" ht="15" customHeight="1">
      <c r="A75" s="35"/>
      <c r="B75" s="35" t="s">
        <v>1875</v>
      </c>
      <c r="C75" s="35"/>
      <c r="D75" s="803" t="s">
        <v>1876</v>
      </c>
      <c r="E75" s="35" t="s">
        <v>1874</v>
      </c>
      <c r="F75" s="9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row>
    <row r="76" spans="1:37" s="156" customFormat="1" ht="15" customHeight="1">
      <c r="A76" s="35"/>
      <c r="B76" s="35" t="s">
        <v>1879</v>
      </c>
      <c r="C76" s="35"/>
      <c r="D76" s="803"/>
      <c r="E76" s="35" t="s">
        <v>1880</v>
      </c>
      <c r="F76" s="9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row>
    <row r="77" spans="1:37" s="156" customFormat="1" ht="15" customHeight="1">
      <c r="A77" s="35"/>
      <c r="B77" s="35" t="s">
        <v>1875</v>
      </c>
      <c r="C77" s="35"/>
      <c r="D77" s="803" t="s">
        <v>1878</v>
      </c>
      <c r="E77" s="35" t="s">
        <v>1877</v>
      </c>
      <c r="F77" s="9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row>
    <row r="78" spans="1:37" s="156" customFormat="1" ht="15" customHeight="1">
      <c r="A78" s="35"/>
      <c r="B78" s="35"/>
      <c r="C78" s="803">
        <v>3</v>
      </c>
      <c r="D78" s="35" t="s">
        <v>1911</v>
      </c>
      <c r="E78" s="35"/>
      <c r="F78" s="9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row>
    <row r="79" spans="1:37" s="153" customFormat="1" ht="20.100000000000001" customHeight="1" thickBot="1">
      <c r="A79" s="3"/>
      <c r="B79" s="3" t="s">
        <v>739</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822" t="s">
        <v>227</v>
      </c>
      <c r="AG79" s="3"/>
      <c r="AH79" s="3"/>
      <c r="AI79" s="3"/>
      <c r="AK79" s="21"/>
    </row>
    <row r="80" spans="1:37" s="154" customFormat="1" ht="15" customHeight="1">
      <c r="A80" s="4"/>
      <c r="B80" s="2084" t="s">
        <v>274</v>
      </c>
      <c r="C80" s="2085"/>
      <c r="D80" s="2086"/>
      <c r="E80" s="2087" t="s">
        <v>870</v>
      </c>
      <c r="F80" s="2085"/>
      <c r="G80" s="2085"/>
      <c r="H80" s="2085"/>
      <c r="I80" s="2085"/>
      <c r="J80" s="2085"/>
      <c r="K80" s="2085"/>
      <c r="L80" s="2085"/>
      <c r="M80" s="2085"/>
      <c r="N80" s="2085"/>
      <c r="O80" s="2085"/>
      <c r="P80" s="2085"/>
      <c r="Q80" s="2085"/>
      <c r="R80" s="2085"/>
      <c r="S80" s="2085"/>
      <c r="T80" s="2085"/>
      <c r="U80" s="2085"/>
      <c r="V80" s="2086"/>
      <c r="W80" s="1559" t="s">
        <v>333</v>
      </c>
      <c r="X80" s="1413"/>
      <c r="Y80" s="1413"/>
      <c r="Z80" s="1413"/>
      <c r="AA80" s="1291" t="s">
        <v>756</v>
      </c>
      <c r="AB80" s="1413"/>
      <c r="AC80" s="1413"/>
      <c r="AD80" s="1413"/>
      <c r="AE80" s="2205" t="s">
        <v>858</v>
      </c>
      <c r="AF80" s="2206"/>
      <c r="AG80" s="153"/>
      <c r="AH80" s="153"/>
      <c r="AI80" s="153"/>
      <c r="AJ80" s="153"/>
      <c r="AK80" s="231"/>
    </row>
    <row r="81" spans="1:37" s="154" customFormat="1" ht="20.100000000000001" customHeight="1">
      <c r="A81" s="4"/>
      <c r="B81" s="411"/>
      <c r="C81" s="409"/>
      <c r="D81" s="410"/>
      <c r="E81" s="2095" t="s">
        <v>709</v>
      </c>
      <c r="F81" s="2189" t="s">
        <v>866</v>
      </c>
      <c r="G81" s="2190"/>
      <c r="H81" s="1367" t="s">
        <v>711</v>
      </c>
      <c r="I81" s="2189" t="s">
        <v>865</v>
      </c>
      <c r="J81" s="2190"/>
      <c r="K81" s="1282" t="s">
        <v>710</v>
      </c>
      <c r="L81" s="2189" t="s">
        <v>863</v>
      </c>
      <c r="M81" s="2190"/>
      <c r="N81" s="1282" t="s">
        <v>713</v>
      </c>
      <c r="O81" s="2189" t="s">
        <v>863</v>
      </c>
      <c r="P81" s="2190"/>
      <c r="Q81" s="2088" t="s">
        <v>868</v>
      </c>
      <c r="R81" s="2089"/>
      <c r="S81" s="2090"/>
      <c r="T81" s="2088" t="s">
        <v>869</v>
      </c>
      <c r="U81" s="2089"/>
      <c r="V81" s="2090"/>
      <c r="W81" s="1643"/>
      <c r="X81" s="2045" t="s">
        <v>707</v>
      </c>
      <c r="Y81" s="2046"/>
      <c r="Z81" s="2047"/>
      <c r="AA81" s="1292"/>
      <c r="AB81" s="2045" t="s">
        <v>707</v>
      </c>
      <c r="AC81" s="2046"/>
      <c r="AD81" s="2047"/>
      <c r="AE81" s="2207"/>
      <c r="AF81" s="2208"/>
      <c r="AG81" s="153"/>
      <c r="AH81" s="153"/>
      <c r="AI81" s="153"/>
      <c r="AJ81" s="153"/>
      <c r="AK81" s="231"/>
    </row>
    <row r="82" spans="1:37" s="154" customFormat="1" ht="20.100000000000001" customHeight="1">
      <c r="A82" s="4"/>
      <c r="B82" s="351"/>
      <c r="C82" s="331"/>
      <c r="D82" s="332" t="s">
        <v>318</v>
      </c>
      <c r="E82" s="2096"/>
      <c r="F82" s="2191"/>
      <c r="G82" s="2192"/>
      <c r="H82" s="1368"/>
      <c r="I82" s="2191"/>
      <c r="J82" s="2192"/>
      <c r="K82" s="1283"/>
      <c r="L82" s="2191"/>
      <c r="M82" s="2192"/>
      <c r="N82" s="1283"/>
      <c r="O82" s="2191"/>
      <c r="P82" s="2192"/>
      <c r="Q82" s="2056"/>
      <c r="R82" s="2057"/>
      <c r="S82" s="2058"/>
      <c r="T82" s="2091"/>
      <c r="U82" s="2092"/>
      <c r="V82" s="2093"/>
      <c r="W82" s="1643"/>
      <c r="X82" s="2049" t="s">
        <v>708</v>
      </c>
      <c r="Y82" s="2050"/>
      <c r="Z82" s="2051"/>
      <c r="AA82" s="1292"/>
      <c r="AB82" s="2049" t="s">
        <v>708</v>
      </c>
      <c r="AC82" s="2050"/>
      <c r="AD82" s="2051"/>
      <c r="AE82" s="2209"/>
      <c r="AF82" s="2210"/>
      <c r="AG82" s="153"/>
      <c r="AH82" s="153"/>
      <c r="AI82" s="153"/>
      <c r="AJ82" s="153"/>
      <c r="AK82" s="231"/>
    </row>
    <row r="83" spans="1:37" s="154" customFormat="1" ht="20.100000000000001" customHeight="1">
      <c r="A83" s="4"/>
      <c r="B83" s="351"/>
      <c r="C83" s="331"/>
      <c r="D83" s="332"/>
      <c r="E83" s="2096"/>
      <c r="F83" s="2191"/>
      <c r="G83" s="2192"/>
      <c r="H83" s="1368"/>
      <c r="I83" s="2191"/>
      <c r="J83" s="2192"/>
      <c r="K83" s="1283"/>
      <c r="L83" s="2193" t="s">
        <v>864</v>
      </c>
      <c r="M83" s="2194"/>
      <c r="N83" s="1283"/>
      <c r="O83" s="2193" t="s">
        <v>864</v>
      </c>
      <c r="P83" s="2194"/>
      <c r="Q83" s="2053" t="s">
        <v>867</v>
      </c>
      <c r="R83" s="2054"/>
      <c r="S83" s="2055"/>
      <c r="T83" s="2059" t="s">
        <v>857</v>
      </c>
      <c r="U83" s="2060"/>
      <c r="V83" s="1250"/>
      <c r="W83" s="1643"/>
      <c r="X83" s="2061" t="s">
        <v>859</v>
      </c>
      <c r="Y83" s="2062"/>
      <c r="Z83" s="2063"/>
      <c r="AA83" s="1292"/>
      <c r="AB83" s="2061" t="s">
        <v>859</v>
      </c>
      <c r="AC83" s="2062"/>
      <c r="AD83" s="2063"/>
      <c r="AE83" s="2211" t="s">
        <v>319</v>
      </c>
      <c r="AF83" s="2212" t="s">
        <v>320</v>
      </c>
      <c r="AG83" s="153"/>
      <c r="AH83" s="153"/>
      <c r="AI83" s="153"/>
      <c r="AJ83" s="153"/>
      <c r="AK83" s="231"/>
    </row>
    <row r="84" spans="1:37" s="154" customFormat="1" ht="20.100000000000001" customHeight="1">
      <c r="A84" s="4"/>
      <c r="B84" s="352"/>
      <c r="C84" s="333"/>
      <c r="D84" s="334"/>
      <c r="E84" s="2096"/>
      <c r="F84" s="2191"/>
      <c r="G84" s="2192"/>
      <c r="H84" s="1368"/>
      <c r="I84" s="2191"/>
      <c r="J84" s="2192"/>
      <c r="K84" s="1283"/>
      <c r="L84" s="2191"/>
      <c r="M84" s="2192"/>
      <c r="N84" s="1283"/>
      <c r="O84" s="2191"/>
      <c r="P84" s="2192"/>
      <c r="Q84" s="2056"/>
      <c r="R84" s="2057"/>
      <c r="S84" s="2058"/>
      <c r="T84" s="1243"/>
      <c r="U84" s="1244"/>
      <c r="V84" s="1245"/>
      <c r="W84" s="1643"/>
      <c r="X84" s="2064"/>
      <c r="Y84" s="2065"/>
      <c r="Z84" s="2066"/>
      <c r="AA84" s="1292"/>
      <c r="AB84" s="2064"/>
      <c r="AC84" s="2065"/>
      <c r="AD84" s="2066"/>
      <c r="AE84" s="2211"/>
      <c r="AF84" s="2212"/>
      <c r="AG84" s="153"/>
      <c r="AH84" s="153"/>
      <c r="AI84" s="153"/>
      <c r="AJ84" s="153"/>
      <c r="AK84" s="231"/>
    </row>
    <row r="85" spans="1:37" s="154" customFormat="1" ht="12.9" customHeight="1">
      <c r="A85" s="4"/>
      <c r="B85" s="1407" t="s">
        <v>444</v>
      </c>
      <c r="C85" s="1391" t="s">
        <v>268</v>
      </c>
      <c r="D85" s="1526"/>
      <c r="E85" s="2166">
        <v>10</v>
      </c>
      <c r="F85" s="2167"/>
      <c r="G85" s="2168"/>
      <c r="H85" s="2166">
        <v>10</v>
      </c>
      <c r="I85" s="2167"/>
      <c r="J85" s="2168"/>
      <c r="K85" s="2166">
        <v>3</v>
      </c>
      <c r="L85" s="2167"/>
      <c r="M85" s="2168"/>
      <c r="N85" s="2166">
        <v>2</v>
      </c>
      <c r="O85" s="2167"/>
      <c r="P85" s="2168"/>
      <c r="Q85" s="2166">
        <f t="shared" ref="Q85:Q92" si="2">K85+N85</f>
        <v>5</v>
      </c>
      <c r="R85" s="2167"/>
      <c r="S85" s="2168"/>
      <c r="T85" s="2166">
        <f>E85+H85</f>
        <v>20</v>
      </c>
      <c r="U85" s="2167"/>
      <c r="V85" s="2168"/>
      <c r="W85" s="2166">
        <v>10</v>
      </c>
      <c r="X85" s="2167"/>
      <c r="Y85" s="2167"/>
      <c r="Z85" s="2168"/>
      <c r="AA85" s="2178">
        <f>IFERROR(((Q85+Q86)/W85), "")</f>
        <v>1</v>
      </c>
      <c r="AB85" s="2179"/>
      <c r="AC85" s="2179"/>
      <c r="AD85" s="2180"/>
      <c r="AE85" s="2163">
        <v>5</v>
      </c>
      <c r="AF85" s="2213"/>
      <c r="AG85" s="153"/>
      <c r="AH85" s="153"/>
      <c r="AI85" s="153"/>
      <c r="AJ85" s="153"/>
      <c r="AK85" s="226"/>
    </row>
    <row r="86" spans="1:37" s="154" customFormat="1" ht="12.9" customHeight="1">
      <c r="A86" s="4"/>
      <c r="B86" s="1408"/>
      <c r="C86" s="1393"/>
      <c r="D86" s="1688"/>
      <c r="E86" s="2169"/>
      <c r="F86" s="2170"/>
      <c r="G86" s="2171"/>
      <c r="H86" s="2169"/>
      <c r="I86" s="2170"/>
      <c r="J86" s="2171"/>
      <c r="K86" s="2151">
        <v>2</v>
      </c>
      <c r="L86" s="2152"/>
      <c r="M86" s="2153"/>
      <c r="N86" s="2151">
        <v>3</v>
      </c>
      <c r="O86" s="2152"/>
      <c r="P86" s="2153"/>
      <c r="Q86" s="2151">
        <f t="shared" si="2"/>
        <v>5</v>
      </c>
      <c r="R86" s="2152"/>
      <c r="S86" s="2153"/>
      <c r="T86" s="2151">
        <f>E87+H87</f>
        <v>10</v>
      </c>
      <c r="U86" s="2152"/>
      <c r="V86" s="2153"/>
      <c r="W86" s="2157">
        <v>20</v>
      </c>
      <c r="X86" s="2158"/>
      <c r="Y86" s="2158"/>
      <c r="Z86" s="2159"/>
      <c r="AA86" s="2172">
        <f>IFERROR(((Q86+Q87)/W86), "")</f>
        <v>0.75</v>
      </c>
      <c r="AB86" s="2173"/>
      <c r="AC86" s="2173"/>
      <c r="AD86" s="2174"/>
      <c r="AE86" s="2164"/>
      <c r="AF86" s="2214"/>
      <c r="AG86" s="153"/>
      <c r="AH86" s="153"/>
      <c r="AI86" s="153"/>
      <c r="AJ86" s="153"/>
      <c r="AK86" s="226"/>
    </row>
    <row r="87" spans="1:37" s="154" customFormat="1" ht="12.9" customHeight="1">
      <c r="A87" s="4"/>
      <c r="B87" s="1408"/>
      <c r="C87" s="1393"/>
      <c r="D87" s="1688"/>
      <c r="E87" s="2151">
        <v>3</v>
      </c>
      <c r="F87" s="2152"/>
      <c r="G87" s="2153"/>
      <c r="H87" s="2151">
        <v>7</v>
      </c>
      <c r="I87" s="2152"/>
      <c r="J87" s="2153"/>
      <c r="K87" s="2157">
        <v>5</v>
      </c>
      <c r="L87" s="2158"/>
      <c r="M87" s="2159"/>
      <c r="N87" s="2157">
        <v>5</v>
      </c>
      <c r="O87" s="2158"/>
      <c r="P87" s="2159"/>
      <c r="Q87" s="2157">
        <f t="shared" si="2"/>
        <v>10</v>
      </c>
      <c r="R87" s="2158"/>
      <c r="S87" s="2159"/>
      <c r="T87" s="2157">
        <f>SUM(Q85:S88,T85,T86)</f>
        <v>55</v>
      </c>
      <c r="U87" s="2158"/>
      <c r="V87" s="2159"/>
      <c r="W87" s="2157">
        <v>30</v>
      </c>
      <c r="X87" s="2158"/>
      <c r="Y87" s="2158"/>
      <c r="Z87" s="2159"/>
      <c r="AA87" s="2181">
        <f>IFERROR(((Q87+Q88)/W87), "")</f>
        <v>0.5</v>
      </c>
      <c r="AB87" s="2182"/>
      <c r="AC87" s="2182"/>
      <c r="AD87" s="2183"/>
      <c r="AE87" s="2164"/>
      <c r="AF87" s="2214"/>
      <c r="AG87" s="153"/>
      <c r="AH87" s="153"/>
      <c r="AI87" s="153"/>
      <c r="AJ87" s="153"/>
      <c r="AK87" s="226"/>
    </row>
    <row r="88" spans="1:37" s="154" customFormat="1" ht="17.100000000000001" customHeight="1">
      <c r="A88" s="4"/>
      <c r="B88" s="1409"/>
      <c r="C88" s="1395"/>
      <c r="D88" s="1652"/>
      <c r="E88" s="2154"/>
      <c r="F88" s="2155"/>
      <c r="G88" s="2156"/>
      <c r="H88" s="2154"/>
      <c r="I88" s="2155"/>
      <c r="J88" s="2156"/>
      <c r="K88" s="2175">
        <v>3</v>
      </c>
      <c r="L88" s="2176"/>
      <c r="M88" s="2177"/>
      <c r="N88" s="2175">
        <v>2</v>
      </c>
      <c r="O88" s="2176"/>
      <c r="P88" s="2177"/>
      <c r="Q88" s="2154">
        <f t="shared" si="2"/>
        <v>5</v>
      </c>
      <c r="R88" s="2155"/>
      <c r="S88" s="2156"/>
      <c r="T88" s="2160"/>
      <c r="U88" s="2161"/>
      <c r="V88" s="2162"/>
      <c r="W88" s="2160"/>
      <c r="X88" s="2161"/>
      <c r="Y88" s="2161"/>
      <c r="Z88" s="2162"/>
      <c r="AA88" s="2184"/>
      <c r="AB88" s="2185"/>
      <c r="AC88" s="2185"/>
      <c r="AD88" s="2186"/>
      <c r="AE88" s="2165"/>
      <c r="AF88" s="2215"/>
      <c r="AG88" s="153"/>
      <c r="AH88" s="153"/>
      <c r="AI88" s="153"/>
      <c r="AJ88" s="153"/>
      <c r="AK88" s="226"/>
    </row>
    <row r="89" spans="1:37" s="154" customFormat="1" ht="14.1" customHeight="1">
      <c r="A89" s="4"/>
      <c r="B89" s="1217" t="s">
        <v>618</v>
      </c>
      <c r="C89" s="1218"/>
      <c r="D89" s="1219"/>
      <c r="E89" s="2097"/>
      <c r="F89" s="2098"/>
      <c r="G89" s="2099"/>
      <c r="H89" s="2097"/>
      <c r="I89" s="2098"/>
      <c r="J89" s="2099"/>
      <c r="K89" s="2097"/>
      <c r="L89" s="2098"/>
      <c r="M89" s="2099"/>
      <c r="N89" s="2097"/>
      <c r="O89" s="2098"/>
      <c r="P89" s="2099"/>
      <c r="Q89" s="2121">
        <f t="shared" si="2"/>
        <v>0</v>
      </c>
      <c r="R89" s="2122"/>
      <c r="S89" s="2123"/>
      <c r="T89" s="2121">
        <f>E89+H89</f>
        <v>0</v>
      </c>
      <c r="U89" s="2122"/>
      <c r="V89" s="2123"/>
      <c r="W89" s="2097"/>
      <c r="X89" s="2098"/>
      <c r="Y89" s="2098"/>
      <c r="Z89" s="2099"/>
      <c r="AA89" s="2124" t="str">
        <f>IFERROR(((Q89+Q90)/W89), "")</f>
        <v/>
      </c>
      <c r="AB89" s="2125"/>
      <c r="AC89" s="2125"/>
      <c r="AD89" s="2126"/>
      <c r="AE89" s="1192"/>
      <c r="AF89" s="1145"/>
      <c r="AG89" s="153"/>
      <c r="AH89" s="153"/>
      <c r="AI89" s="153"/>
      <c r="AJ89" s="153"/>
      <c r="AK89" s="226"/>
    </row>
    <row r="90" spans="1:37" s="154" customFormat="1" ht="14.1" customHeight="1">
      <c r="A90" s="4"/>
      <c r="B90" s="1220"/>
      <c r="C90" s="1221"/>
      <c r="D90" s="1222"/>
      <c r="E90" s="2100"/>
      <c r="F90" s="2101"/>
      <c r="G90" s="2102"/>
      <c r="H90" s="2100"/>
      <c r="I90" s="2101"/>
      <c r="J90" s="2102"/>
      <c r="K90" s="2072"/>
      <c r="L90" s="2073"/>
      <c r="M90" s="2074"/>
      <c r="N90" s="2072"/>
      <c r="O90" s="2073"/>
      <c r="P90" s="2074"/>
      <c r="Q90" s="2075">
        <f t="shared" si="2"/>
        <v>0</v>
      </c>
      <c r="R90" s="2076"/>
      <c r="S90" s="2077"/>
      <c r="T90" s="2075">
        <f>E91+H91</f>
        <v>0</v>
      </c>
      <c r="U90" s="2076"/>
      <c r="V90" s="2077"/>
      <c r="W90" s="2078"/>
      <c r="X90" s="2079"/>
      <c r="Y90" s="2079"/>
      <c r="Z90" s="2080"/>
      <c r="AA90" s="2081" t="str">
        <f>IFERROR(((Q90+Q91)/W90), "")</f>
        <v/>
      </c>
      <c r="AB90" s="2082"/>
      <c r="AC90" s="2082"/>
      <c r="AD90" s="2083"/>
      <c r="AE90" s="1192"/>
      <c r="AF90" s="1145"/>
      <c r="AG90" s="153"/>
      <c r="AH90" s="153"/>
      <c r="AI90" s="153"/>
      <c r="AJ90" s="153"/>
      <c r="AK90" s="226"/>
    </row>
    <row r="91" spans="1:37" s="154" customFormat="1" ht="14.1" customHeight="1">
      <c r="A91" s="4"/>
      <c r="B91" s="1220"/>
      <c r="C91" s="1221"/>
      <c r="D91" s="1222"/>
      <c r="E91" s="2072"/>
      <c r="F91" s="2073"/>
      <c r="G91" s="2074"/>
      <c r="H91" s="2072"/>
      <c r="I91" s="2073"/>
      <c r="J91" s="2074"/>
      <c r="K91" s="2078"/>
      <c r="L91" s="2079"/>
      <c r="M91" s="2080"/>
      <c r="N91" s="2078"/>
      <c r="O91" s="2079"/>
      <c r="P91" s="2080"/>
      <c r="Q91" s="2103">
        <f t="shared" si="2"/>
        <v>0</v>
      </c>
      <c r="R91" s="2104"/>
      <c r="S91" s="2105"/>
      <c r="T91" s="2103">
        <f>SUM(Q89:S92,T89,T90)</f>
        <v>0</v>
      </c>
      <c r="U91" s="2104"/>
      <c r="V91" s="2105"/>
      <c r="W91" s="2078"/>
      <c r="X91" s="2079"/>
      <c r="Y91" s="2079"/>
      <c r="Z91" s="2080"/>
      <c r="AA91" s="2112" t="str">
        <f>IFERROR(((Q91+Q92)/W91), "")</f>
        <v/>
      </c>
      <c r="AB91" s="2113"/>
      <c r="AC91" s="2113"/>
      <c r="AD91" s="2114"/>
      <c r="AE91" s="1192"/>
      <c r="AF91" s="1145"/>
      <c r="AG91" s="153"/>
      <c r="AH91" s="153"/>
      <c r="AI91" s="153"/>
      <c r="AJ91" s="153"/>
      <c r="AK91" s="226"/>
    </row>
    <row r="92" spans="1:37" s="154" customFormat="1" ht="14.1" customHeight="1">
      <c r="A92" s="4"/>
      <c r="B92" s="1220"/>
      <c r="C92" s="1221"/>
      <c r="D92" s="1222"/>
      <c r="E92" s="2145"/>
      <c r="F92" s="2146"/>
      <c r="G92" s="2147"/>
      <c r="H92" s="2145"/>
      <c r="I92" s="2146"/>
      <c r="J92" s="2147"/>
      <c r="K92" s="2148"/>
      <c r="L92" s="2149"/>
      <c r="M92" s="2150"/>
      <c r="N92" s="2148"/>
      <c r="O92" s="2149"/>
      <c r="P92" s="2150"/>
      <c r="Q92" s="2118">
        <f t="shared" si="2"/>
        <v>0</v>
      </c>
      <c r="R92" s="2119"/>
      <c r="S92" s="2120"/>
      <c r="T92" s="2136"/>
      <c r="U92" s="2137"/>
      <c r="V92" s="2138"/>
      <c r="W92" s="2139"/>
      <c r="X92" s="2140"/>
      <c r="Y92" s="2140"/>
      <c r="Z92" s="2141"/>
      <c r="AA92" s="2142"/>
      <c r="AB92" s="2143"/>
      <c r="AC92" s="2143"/>
      <c r="AD92" s="2144"/>
      <c r="AE92" s="1239"/>
      <c r="AF92" s="1147"/>
      <c r="AG92" s="153"/>
      <c r="AH92" s="153"/>
      <c r="AI92" s="153"/>
      <c r="AJ92" s="153"/>
      <c r="AK92" s="226"/>
    </row>
    <row r="93" spans="1:37" s="154" customFormat="1" ht="14.1" customHeight="1">
      <c r="A93" s="4"/>
      <c r="B93" s="1217" t="s">
        <v>619</v>
      </c>
      <c r="C93" s="1218"/>
      <c r="D93" s="1219"/>
      <c r="E93" s="2097"/>
      <c r="F93" s="2098"/>
      <c r="G93" s="2099"/>
      <c r="H93" s="2097"/>
      <c r="I93" s="2098"/>
      <c r="J93" s="2099"/>
      <c r="K93" s="2097"/>
      <c r="L93" s="2098"/>
      <c r="M93" s="2099"/>
      <c r="N93" s="2097"/>
      <c r="O93" s="2098"/>
      <c r="P93" s="2099"/>
      <c r="Q93" s="2121">
        <f t="shared" ref="Q93:Q124" si="3">K93+N93</f>
        <v>0</v>
      </c>
      <c r="R93" s="2122"/>
      <c r="S93" s="2123"/>
      <c r="T93" s="2121">
        <f>E93+H93</f>
        <v>0</v>
      </c>
      <c r="U93" s="2122"/>
      <c r="V93" s="2123"/>
      <c r="W93" s="2097"/>
      <c r="X93" s="2098"/>
      <c r="Y93" s="2098"/>
      <c r="Z93" s="2099"/>
      <c r="AA93" s="2124" t="str">
        <f>IFERROR(((Q93+Q94)/W93), "")</f>
        <v/>
      </c>
      <c r="AB93" s="2125"/>
      <c r="AC93" s="2125"/>
      <c r="AD93" s="2126"/>
      <c r="AE93" s="1191"/>
      <c r="AF93" s="1144"/>
      <c r="AG93" s="153"/>
      <c r="AH93" s="153"/>
      <c r="AI93" s="153"/>
      <c r="AJ93" s="153"/>
      <c r="AK93" s="226"/>
    </row>
    <row r="94" spans="1:37" s="154" customFormat="1" ht="14.1" customHeight="1">
      <c r="A94" s="4"/>
      <c r="B94" s="1220"/>
      <c r="C94" s="1221"/>
      <c r="D94" s="1222"/>
      <c r="E94" s="2100"/>
      <c r="F94" s="2101"/>
      <c r="G94" s="2102"/>
      <c r="H94" s="2100"/>
      <c r="I94" s="2101"/>
      <c r="J94" s="2102"/>
      <c r="K94" s="2072"/>
      <c r="L94" s="2073"/>
      <c r="M94" s="2074"/>
      <c r="N94" s="2072"/>
      <c r="O94" s="2073"/>
      <c r="P94" s="2074"/>
      <c r="Q94" s="2075">
        <f t="shared" si="3"/>
        <v>0</v>
      </c>
      <c r="R94" s="2076"/>
      <c r="S94" s="2077"/>
      <c r="T94" s="2075">
        <f>E95+H95</f>
        <v>0</v>
      </c>
      <c r="U94" s="2076"/>
      <c r="V94" s="2077"/>
      <c r="W94" s="2078"/>
      <c r="X94" s="2079"/>
      <c r="Y94" s="2079"/>
      <c r="Z94" s="2080"/>
      <c r="AA94" s="2081" t="str">
        <f>IFERROR(((Q94+Q95)/W94), "")</f>
        <v/>
      </c>
      <c r="AB94" s="2082"/>
      <c r="AC94" s="2082"/>
      <c r="AD94" s="2083"/>
      <c r="AE94" s="1192"/>
      <c r="AF94" s="1145"/>
      <c r="AG94" s="153"/>
      <c r="AH94" s="153"/>
      <c r="AI94" s="153"/>
      <c r="AJ94" s="153"/>
      <c r="AK94" s="226"/>
    </row>
    <row r="95" spans="1:37" s="154" customFormat="1" ht="14.1" customHeight="1">
      <c r="A95" s="4"/>
      <c r="B95" s="1220"/>
      <c r="C95" s="1221"/>
      <c r="D95" s="1222"/>
      <c r="E95" s="2072"/>
      <c r="F95" s="2073"/>
      <c r="G95" s="2074"/>
      <c r="H95" s="2072"/>
      <c r="I95" s="2073"/>
      <c r="J95" s="2074"/>
      <c r="K95" s="2078"/>
      <c r="L95" s="2079"/>
      <c r="M95" s="2080"/>
      <c r="N95" s="2078"/>
      <c r="O95" s="2079"/>
      <c r="P95" s="2080"/>
      <c r="Q95" s="2103">
        <f t="shared" si="3"/>
        <v>0</v>
      </c>
      <c r="R95" s="2104"/>
      <c r="S95" s="2105"/>
      <c r="T95" s="2103">
        <f>SUM(Q93:S96,T93,T94)</f>
        <v>0</v>
      </c>
      <c r="U95" s="2104"/>
      <c r="V95" s="2105"/>
      <c r="W95" s="2078"/>
      <c r="X95" s="2079"/>
      <c r="Y95" s="2079"/>
      <c r="Z95" s="2080"/>
      <c r="AA95" s="2112" t="str">
        <f>IFERROR(((Q95+Q96)/W95), "")</f>
        <v/>
      </c>
      <c r="AB95" s="2113"/>
      <c r="AC95" s="2113"/>
      <c r="AD95" s="2114"/>
      <c r="AE95" s="1192"/>
      <c r="AF95" s="1145"/>
      <c r="AG95" s="153"/>
      <c r="AH95" s="153"/>
      <c r="AI95" s="153"/>
      <c r="AJ95" s="153"/>
      <c r="AK95" s="226"/>
    </row>
    <row r="96" spans="1:37" s="154" customFormat="1" ht="14.1" customHeight="1">
      <c r="A96" s="4"/>
      <c r="B96" s="1233"/>
      <c r="C96" s="1234"/>
      <c r="D96" s="1235"/>
      <c r="E96" s="2145"/>
      <c r="F96" s="2146"/>
      <c r="G96" s="2147"/>
      <c r="H96" s="2145"/>
      <c r="I96" s="2146"/>
      <c r="J96" s="2147"/>
      <c r="K96" s="2148"/>
      <c r="L96" s="2149"/>
      <c r="M96" s="2150"/>
      <c r="N96" s="2148"/>
      <c r="O96" s="2149"/>
      <c r="P96" s="2150"/>
      <c r="Q96" s="2118">
        <f t="shared" si="3"/>
        <v>0</v>
      </c>
      <c r="R96" s="2119"/>
      <c r="S96" s="2120"/>
      <c r="T96" s="2136"/>
      <c r="U96" s="2137"/>
      <c r="V96" s="2138"/>
      <c r="W96" s="2139"/>
      <c r="X96" s="2140"/>
      <c r="Y96" s="2140"/>
      <c r="Z96" s="2141"/>
      <c r="AA96" s="2142"/>
      <c r="AB96" s="2143"/>
      <c r="AC96" s="2143"/>
      <c r="AD96" s="2144"/>
      <c r="AE96" s="1239"/>
      <c r="AF96" s="1147"/>
      <c r="AG96" s="153"/>
      <c r="AH96" s="153"/>
      <c r="AI96" s="153"/>
      <c r="AJ96" s="153"/>
      <c r="AK96" s="226"/>
    </row>
    <row r="97" spans="1:37" s="154" customFormat="1" ht="14.1" customHeight="1">
      <c r="A97" s="4"/>
      <c r="B97" s="1217" t="s">
        <v>620</v>
      </c>
      <c r="C97" s="1218"/>
      <c r="D97" s="1219"/>
      <c r="E97" s="2097"/>
      <c r="F97" s="2098"/>
      <c r="G97" s="2099"/>
      <c r="H97" s="2097"/>
      <c r="I97" s="2098"/>
      <c r="J97" s="2099"/>
      <c r="K97" s="2097"/>
      <c r="L97" s="2098"/>
      <c r="M97" s="2099"/>
      <c r="N97" s="2097"/>
      <c r="O97" s="2098"/>
      <c r="P97" s="2099"/>
      <c r="Q97" s="2121">
        <f t="shared" si="3"/>
        <v>0</v>
      </c>
      <c r="R97" s="2122"/>
      <c r="S97" s="2123"/>
      <c r="T97" s="2121">
        <f>E97+H97</f>
        <v>0</v>
      </c>
      <c r="U97" s="2122"/>
      <c r="V97" s="2123"/>
      <c r="W97" s="2097"/>
      <c r="X97" s="2098"/>
      <c r="Y97" s="2098"/>
      <c r="Z97" s="2099"/>
      <c r="AA97" s="2124" t="str">
        <f>IFERROR(((Q97+Q98)/W97), "")</f>
        <v/>
      </c>
      <c r="AB97" s="2125"/>
      <c r="AC97" s="2125"/>
      <c r="AD97" s="2126"/>
      <c r="AE97" s="1191"/>
      <c r="AF97" s="1144"/>
      <c r="AG97" s="153"/>
      <c r="AH97" s="153"/>
      <c r="AI97" s="153"/>
      <c r="AJ97" s="153"/>
      <c r="AK97" s="226"/>
    </row>
    <row r="98" spans="1:37" s="154" customFormat="1" ht="14.1" customHeight="1">
      <c r="A98" s="4"/>
      <c r="B98" s="1220"/>
      <c r="C98" s="1221"/>
      <c r="D98" s="1222"/>
      <c r="E98" s="2100"/>
      <c r="F98" s="2101"/>
      <c r="G98" s="2102"/>
      <c r="H98" s="2100"/>
      <c r="I98" s="2101"/>
      <c r="J98" s="2102"/>
      <c r="K98" s="2072"/>
      <c r="L98" s="2073"/>
      <c r="M98" s="2074"/>
      <c r="N98" s="2072"/>
      <c r="O98" s="2073"/>
      <c r="P98" s="2074"/>
      <c r="Q98" s="2075">
        <f t="shared" si="3"/>
        <v>0</v>
      </c>
      <c r="R98" s="2076"/>
      <c r="S98" s="2077"/>
      <c r="T98" s="2075">
        <f>E99+H99</f>
        <v>0</v>
      </c>
      <c r="U98" s="2076"/>
      <c r="V98" s="2077"/>
      <c r="W98" s="2078"/>
      <c r="X98" s="2079"/>
      <c r="Y98" s="2079"/>
      <c r="Z98" s="2080"/>
      <c r="AA98" s="2081" t="str">
        <f>IFERROR(((Q98+Q99)/W98), "")</f>
        <v/>
      </c>
      <c r="AB98" s="2082"/>
      <c r="AC98" s="2082"/>
      <c r="AD98" s="2083"/>
      <c r="AE98" s="1192"/>
      <c r="AF98" s="1145"/>
      <c r="AG98" s="153"/>
      <c r="AH98" s="153"/>
      <c r="AI98" s="153"/>
      <c r="AJ98" s="153"/>
      <c r="AK98" s="226"/>
    </row>
    <row r="99" spans="1:37" s="154" customFormat="1" ht="14.1" customHeight="1">
      <c r="A99" s="4"/>
      <c r="B99" s="1220"/>
      <c r="C99" s="1221"/>
      <c r="D99" s="1222"/>
      <c r="E99" s="2072"/>
      <c r="F99" s="2073"/>
      <c r="G99" s="2074"/>
      <c r="H99" s="2072"/>
      <c r="I99" s="2073"/>
      <c r="J99" s="2074"/>
      <c r="K99" s="2078"/>
      <c r="L99" s="2079"/>
      <c r="M99" s="2080"/>
      <c r="N99" s="2078"/>
      <c r="O99" s="2079"/>
      <c r="P99" s="2080"/>
      <c r="Q99" s="2103">
        <f t="shared" si="3"/>
        <v>0</v>
      </c>
      <c r="R99" s="2104"/>
      <c r="S99" s="2105"/>
      <c r="T99" s="2103">
        <f>SUM(Q97:S100,T97,T98)</f>
        <v>0</v>
      </c>
      <c r="U99" s="2104"/>
      <c r="V99" s="2105"/>
      <c r="W99" s="2078"/>
      <c r="X99" s="2079"/>
      <c r="Y99" s="2079"/>
      <c r="Z99" s="2080"/>
      <c r="AA99" s="2112" t="str">
        <f>IFERROR(((Q99+Q100)/W99), "")</f>
        <v/>
      </c>
      <c r="AB99" s="2113"/>
      <c r="AC99" s="2113"/>
      <c r="AD99" s="2114"/>
      <c r="AE99" s="1192"/>
      <c r="AF99" s="1145"/>
      <c r="AG99" s="153"/>
      <c r="AH99" s="153"/>
      <c r="AI99" s="153"/>
      <c r="AJ99" s="153"/>
      <c r="AK99" s="226"/>
    </row>
    <row r="100" spans="1:37" s="154" customFormat="1" ht="14.1" customHeight="1">
      <c r="A100" s="4"/>
      <c r="B100" s="1220"/>
      <c r="C100" s="1221"/>
      <c r="D100" s="1222"/>
      <c r="E100" s="2145"/>
      <c r="F100" s="2146"/>
      <c r="G100" s="2147"/>
      <c r="H100" s="2145"/>
      <c r="I100" s="2146"/>
      <c r="J100" s="2147"/>
      <c r="K100" s="2148"/>
      <c r="L100" s="2149"/>
      <c r="M100" s="2150"/>
      <c r="N100" s="2148"/>
      <c r="O100" s="2149"/>
      <c r="P100" s="2150"/>
      <c r="Q100" s="2118">
        <f t="shared" si="3"/>
        <v>0</v>
      </c>
      <c r="R100" s="2119"/>
      <c r="S100" s="2120"/>
      <c r="T100" s="2136"/>
      <c r="U100" s="2137"/>
      <c r="V100" s="2138"/>
      <c r="W100" s="2139"/>
      <c r="X100" s="2140"/>
      <c r="Y100" s="2140"/>
      <c r="Z100" s="2141"/>
      <c r="AA100" s="2142"/>
      <c r="AB100" s="2143"/>
      <c r="AC100" s="2143"/>
      <c r="AD100" s="2144"/>
      <c r="AE100" s="1239"/>
      <c r="AF100" s="1147"/>
      <c r="AG100" s="153"/>
      <c r="AH100" s="153"/>
      <c r="AI100" s="153"/>
      <c r="AJ100" s="153"/>
      <c r="AK100" s="226"/>
    </row>
    <row r="101" spans="1:37" s="154" customFormat="1" ht="14.1" customHeight="1">
      <c r="A101" s="4"/>
      <c r="B101" s="1217" t="s">
        <v>621</v>
      </c>
      <c r="C101" s="1218"/>
      <c r="D101" s="1219"/>
      <c r="E101" s="2097"/>
      <c r="F101" s="2098"/>
      <c r="G101" s="2099"/>
      <c r="H101" s="2097"/>
      <c r="I101" s="2098"/>
      <c r="J101" s="2099"/>
      <c r="K101" s="2097"/>
      <c r="L101" s="2098"/>
      <c r="M101" s="2099"/>
      <c r="N101" s="2097"/>
      <c r="O101" s="2098"/>
      <c r="P101" s="2099"/>
      <c r="Q101" s="2121">
        <f t="shared" si="3"/>
        <v>0</v>
      </c>
      <c r="R101" s="2122"/>
      <c r="S101" s="2123"/>
      <c r="T101" s="2121">
        <f>E101+H101</f>
        <v>0</v>
      </c>
      <c r="U101" s="2122"/>
      <c r="V101" s="2123"/>
      <c r="W101" s="2097"/>
      <c r="X101" s="2098"/>
      <c r="Y101" s="2098"/>
      <c r="Z101" s="2099"/>
      <c r="AA101" s="2124" t="str">
        <f>IFERROR(((Q101+Q102)/W101), "")</f>
        <v/>
      </c>
      <c r="AB101" s="2125"/>
      <c r="AC101" s="2125"/>
      <c r="AD101" s="2126"/>
      <c r="AE101" s="1191"/>
      <c r="AF101" s="1144"/>
      <c r="AG101" s="153"/>
      <c r="AH101" s="153"/>
      <c r="AI101" s="153"/>
      <c r="AJ101" s="153"/>
      <c r="AK101" s="226"/>
    </row>
    <row r="102" spans="1:37" s="154" customFormat="1" ht="14.1" customHeight="1">
      <c r="A102" s="4"/>
      <c r="B102" s="1220"/>
      <c r="C102" s="1221"/>
      <c r="D102" s="1222"/>
      <c r="E102" s="2100"/>
      <c r="F102" s="2101"/>
      <c r="G102" s="2102"/>
      <c r="H102" s="2100"/>
      <c r="I102" s="2101"/>
      <c r="J102" s="2102"/>
      <c r="K102" s="2072"/>
      <c r="L102" s="2073"/>
      <c r="M102" s="2074"/>
      <c r="N102" s="2072"/>
      <c r="O102" s="2073"/>
      <c r="P102" s="2074"/>
      <c r="Q102" s="2075">
        <f t="shared" si="3"/>
        <v>0</v>
      </c>
      <c r="R102" s="2076"/>
      <c r="S102" s="2077"/>
      <c r="T102" s="2075">
        <f>E103+H103</f>
        <v>0</v>
      </c>
      <c r="U102" s="2076"/>
      <c r="V102" s="2077"/>
      <c r="W102" s="2078"/>
      <c r="X102" s="2079"/>
      <c r="Y102" s="2079"/>
      <c r="Z102" s="2080"/>
      <c r="AA102" s="2081" t="str">
        <f>IFERROR(((Q102+Q103)/W102), "")</f>
        <v/>
      </c>
      <c r="AB102" s="2082"/>
      <c r="AC102" s="2082"/>
      <c r="AD102" s="2083"/>
      <c r="AE102" s="1192"/>
      <c r="AF102" s="1145"/>
      <c r="AG102" s="153"/>
      <c r="AH102" s="153"/>
      <c r="AI102" s="153"/>
      <c r="AJ102" s="153"/>
      <c r="AK102" s="226"/>
    </row>
    <row r="103" spans="1:37" s="154" customFormat="1" ht="14.1" customHeight="1">
      <c r="A103" s="4"/>
      <c r="B103" s="1220"/>
      <c r="C103" s="1221"/>
      <c r="D103" s="1222"/>
      <c r="E103" s="2072"/>
      <c r="F103" s="2073"/>
      <c r="G103" s="2074"/>
      <c r="H103" s="2072"/>
      <c r="I103" s="2073"/>
      <c r="J103" s="2074"/>
      <c r="K103" s="2078"/>
      <c r="L103" s="2079"/>
      <c r="M103" s="2080"/>
      <c r="N103" s="2078"/>
      <c r="O103" s="2079"/>
      <c r="P103" s="2080"/>
      <c r="Q103" s="2103">
        <f t="shared" si="3"/>
        <v>0</v>
      </c>
      <c r="R103" s="2104"/>
      <c r="S103" s="2105"/>
      <c r="T103" s="2103">
        <f>SUM(Q101:S104,T101,T102)</f>
        <v>0</v>
      </c>
      <c r="U103" s="2104"/>
      <c r="V103" s="2105"/>
      <c r="W103" s="2078"/>
      <c r="X103" s="2079"/>
      <c r="Y103" s="2079"/>
      <c r="Z103" s="2080"/>
      <c r="AA103" s="2112" t="str">
        <f>IFERROR(((Q103+Q104)/W103), "")</f>
        <v/>
      </c>
      <c r="AB103" s="2113"/>
      <c r="AC103" s="2113"/>
      <c r="AD103" s="2114"/>
      <c r="AE103" s="1192"/>
      <c r="AF103" s="1145"/>
      <c r="AG103" s="153"/>
      <c r="AH103" s="153"/>
      <c r="AI103" s="153"/>
      <c r="AJ103" s="153"/>
      <c r="AK103" s="226"/>
    </row>
    <row r="104" spans="1:37" s="154" customFormat="1" ht="14.1" customHeight="1">
      <c r="A104" s="4"/>
      <c r="B104" s="1220"/>
      <c r="C104" s="1221"/>
      <c r="D104" s="1222"/>
      <c r="E104" s="2145"/>
      <c r="F104" s="2146"/>
      <c r="G104" s="2147"/>
      <c r="H104" s="2145"/>
      <c r="I104" s="2146"/>
      <c r="J104" s="2147"/>
      <c r="K104" s="2148"/>
      <c r="L104" s="2149"/>
      <c r="M104" s="2150"/>
      <c r="N104" s="2148"/>
      <c r="O104" s="2149"/>
      <c r="P104" s="2150"/>
      <c r="Q104" s="2118">
        <f t="shared" si="3"/>
        <v>0</v>
      </c>
      <c r="R104" s="2119"/>
      <c r="S104" s="2120"/>
      <c r="T104" s="2136"/>
      <c r="U104" s="2137"/>
      <c r="V104" s="2138"/>
      <c r="W104" s="2139"/>
      <c r="X104" s="2140"/>
      <c r="Y104" s="2140"/>
      <c r="Z104" s="2141"/>
      <c r="AA104" s="2142"/>
      <c r="AB104" s="2143"/>
      <c r="AC104" s="2143"/>
      <c r="AD104" s="2144"/>
      <c r="AE104" s="1239"/>
      <c r="AF104" s="1147"/>
      <c r="AG104" s="153"/>
      <c r="AH104" s="153"/>
      <c r="AI104" s="153"/>
      <c r="AJ104" s="153"/>
      <c r="AK104" s="226"/>
    </row>
    <row r="105" spans="1:37" s="154" customFormat="1" ht="14.1" customHeight="1">
      <c r="A105" s="4"/>
      <c r="B105" s="1217" t="s">
        <v>622</v>
      </c>
      <c r="C105" s="1218"/>
      <c r="D105" s="1219"/>
      <c r="E105" s="2097"/>
      <c r="F105" s="2098"/>
      <c r="G105" s="2099"/>
      <c r="H105" s="2097"/>
      <c r="I105" s="2098"/>
      <c r="J105" s="2099"/>
      <c r="K105" s="2097"/>
      <c r="L105" s="2098"/>
      <c r="M105" s="2099"/>
      <c r="N105" s="2097"/>
      <c r="O105" s="2098"/>
      <c r="P105" s="2099"/>
      <c r="Q105" s="2121">
        <f t="shared" si="3"/>
        <v>0</v>
      </c>
      <c r="R105" s="2122"/>
      <c r="S105" s="2123"/>
      <c r="T105" s="2121">
        <f>E105+H105</f>
        <v>0</v>
      </c>
      <c r="U105" s="2122"/>
      <c r="V105" s="2123"/>
      <c r="W105" s="2097"/>
      <c r="X105" s="2098"/>
      <c r="Y105" s="2098"/>
      <c r="Z105" s="2099"/>
      <c r="AA105" s="2124" t="str">
        <f>IFERROR(((Q105+Q106)/W105), "")</f>
        <v/>
      </c>
      <c r="AB105" s="2125"/>
      <c r="AC105" s="2125"/>
      <c r="AD105" s="2126"/>
      <c r="AE105" s="1191"/>
      <c r="AF105" s="1144"/>
      <c r="AG105" s="153"/>
      <c r="AH105" s="153"/>
      <c r="AI105" s="153"/>
      <c r="AJ105" s="153"/>
      <c r="AK105" s="226"/>
    </row>
    <row r="106" spans="1:37" s="154" customFormat="1" ht="14.1" customHeight="1">
      <c r="A106" s="4"/>
      <c r="B106" s="1220"/>
      <c r="C106" s="1221"/>
      <c r="D106" s="1222"/>
      <c r="E106" s="2100"/>
      <c r="F106" s="2101"/>
      <c r="G106" s="2102"/>
      <c r="H106" s="2100"/>
      <c r="I106" s="2101"/>
      <c r="J106" s="2102"/>
      <c r="K106" s="2072"/>
      <c r="L106" s="2073"/>
      <c r="M106" s="2074"/>
      <c r="N106" s="2072"/>
      <c r="O106" s="2073"/>
      <c r="P106" s="2074"/>
      <c r="Q106" s="2075">
        <f t="shared" si="3"/>
        <v>0</v>
      </c>
      <c r="R106" s="2076"/>
      <c r="S106" s="2077"/>
      <c r="T106" s="2075">
        <f>E107+H107</f>
        <v>0</v>
      </c>
      <c r="U106" s="2076"/>
      <c r="V106" s="2077"/>
      <c r="W106" s="2078"/>
      <c r="X106" s="2079"/>
      <c r="Y106" s="2079"/>
      <c r="Z106" s="2080"/>
      <c r="AA106" s="2081" t="str">
        <f>IFERROR(((Q106+Q107)/W106), "")</f>
        <v/>
      </c>
      <c r="AB106" s="2082"/>
      <c r="AC106" s="2082"/>
      <c r="AD106" s="2083"/>
      <c r="AE106" s="1192"/>
      <c r="AF106" s="1145"/>
      <c r="AG106" s="153"/>
      <c r="AH106" s="153"/>
      <c r="AI106" s="153"/>
      <c r="AJ106" s="153"/>
      <c r="AK106" s="226"/>
    </row>
    <row r="107" spans="1:37" s="154" customFormat="1" ht="14.1" customHeight="1">
      <c r="A107" s="4"/>
      <c r="B107" s="1220"/>
      <c r="C107" s="1221"/>
      <c r="D107" s="1222"/>
      <c r="E107" s="2072"/>
      <c r="F107" s="2073"/>
      <c r="G107" s="2074"/>
      <c r="H107" s="2072"/>
      <c r="I107" s="2073"/>
      <c r="J107" s="2074"/>
      <c r="K107" s="2078"/>
      <c r="L107" s="2079"/>
      <c r="M107" s="2080"/>
      <c r="N107" s="2078"/>
      <c r="O107" s="2079"/>
      <c r="P107" s="2080"/>
      <c r="Q107" s="2103">
        <f t="shared" si="3"/>
        <v>0</v>
      </c>
      <c r="R107" s="2104"/>
      <c r="S107" s="2105"/>
      <c r="T107" s="2103">
        <f>SUM(Q105:S108,T105,T106)</f>
        <v>0</v>
      </c>
      <c r="U107" s="2104"/>
      <c r="V107" s="2105"/>
      <c r="W107" s="2078"/>
      <c r="X107" s="2079"/>
      <c r="Y107" s="2079"/>
      <c r="Z107" s="2080"/>
      <c r="AA107" s="2112" t="str">
        <f>IFERROR(((Q107+Q108)/W107), "")</f>
        <v/>
      </c>
      <c r="AB107" s="2113"/>
      <c r="AC107" s="2113"/>
      <c r="AD107" s="2114"/>
      <c r="AE107" s="1192"/>
      <c r="AF107" s="1145"/>
      <c r="AG107" s="153"/>
      <c r="AH107" s="153"/>
      <c r="AI107" s="153"/>
      <c r="AJ107" s="153"/>
      <c r="AK107" s="226"/>
    </row>
    <row r="108" spans="1:37" s="154" customFormat="1" ht="14.1" customHeight="1">
      <c r="A108" s="4"/>
      <c r="B108" s="1233"/>
      <c r="C108" s="1234"/>
      <c r="D108" s="1235"/>
      <c r="E108" s="2145"/>
      <c r="F108" s="2146"/>
      <c r="G108" s="2147"/>
      <c r="H108" s="2145"/>
      <c r="I108" s="2146"/>
      <c r="J108" s="2147"/>
      <c r="K108" s="2148"/>
      <c r="L108" s="2149"/>
      <c r="M108" s="2150"/>
      <c r="N108" s="2148"/>
      <c r="O108" s="2149"/>
      <c r="P108" s="2150"/>
      <c r="Q108" s="2118">
        <f t="shared" si="3"/>
        <v>0</v>
      </c>
      <c r="R108" s="2119"/>
      <c r="S108" s="2120"/>
      <c r="T108" s="2136"/>
      <c r="U108" s="2137"/>
      <c r="V108" s="2138"/>
      <c r="W108" s="2139"/>
      <c r="X108" s="2140"/>
      <c r="Y108" s="2140"/>
      <c r="Z108" s="2141"/>
      <c r="AA108" s="2142"/>
      <c r="AB108" s="2143"/>
      <c r="AC108" s="2143"/>
      <c r="AD108" s="2144"/>
      <c r="AE108" s="1239"/>
      <c r="AF108" s="1147"/>
      <c r="AG108" s="153"/>
      <c r="AH108" s="153"/>
      <c r="AI108" s="153"/>
      <c r="AJ108" s="153"/>
      <c r="AK108" s="226"/>
    </row>
    <row r="109" spans="1:37" s="154" customFormat="1" ht="14.1" customHeight="1">
      <c r="A109" s="4"/>
      <c r="B109" s="1217" t="s">
        <v>623</v>
      </c>
      <c r="C109" s="1218"/>
      <c r="D109" s="1219"/>
      <c r="E109" s="2097"/>
      <c r="F109" s="2098"/>
      <c r="G109" s="2099"/>
      <c r="H109" s="2097"/>
      <c r="I109" s="2098"/>
      <c r="J109" s="2099"/>
      <c r="K109" s="2097"/>
      <c r="L109" s="2098"/>
      <c r="M109" s="2099"/>
      <c r="N109" s="2097"/>
      <c r="O109" s="2098"/>
      <c r="P109" s="2099"/>
      <c r="Q109" s="2121">
        <f t="shared" si="3"/>
        <v>0</v>
      </c>
      <c r="R109" s="2122"/>
      <c r="S109" s="2123"/>
      <c r="T109" s="2121">
        <f>E109+H109</f>
        <v>0</v>
      </c>
      <c r="U109" s="2122"/>
      <c r="V109" s="2123"/>
      <c r="W109" s="2097"/>
      <c r="X109" s="2098"/>
      <c r="Y109" s="2098"/>
      <c r="Z109" s="2099"/>
      <c r="AA109" s="2124" t="str">
        <f>IFERROR(((Q109+Q110)/W109), "")</f>
        <v/>
      </c>
      <c r="AB109" s="2125"/>
      <c r="AC109" s="2125"/>
      <c r="AD109" s="2126"/>
      <c r="AE109" s="1191"/>
      <c r="AF109" s="1144"/>
      <c r="AG109" s="153"/>
      <c r="AH109" s="153"/>
      <c r="AI109" s="153"/>
      <c r="AJ109" s="153"/>
      <c r="AK109" s="226"/>
    </row>
    <row r="110" spans="1:37" s="154" customFormat="1" ht="14.1" customHeight="1">
      <c r="A110" s="4"/>
      <c r="B110" s="1220"/>
      <c r="C110" s="1221"/>
      <c r="D110" s="1222"/>
      <c r="E110" s="2100"/>
      <c r="F110" s="2101"/>
      <c r="G110" s="2102"/>
      <c r="H110" s="2100"/>
      <c r="I110" s="2101"/>
      <c r="J110" s="2102"/>
      <c r="K110" s="2072"/>
      <c r="L110" s="2073"/>
      <c r="M110" s="2074"/>
      <c r="N110" s="2072"/>
      <c r="O110" s="2073"/>
      <c r="P110" s="2074"/>
      <c r="Q110" s="2075">
        <f t="shared" si="3"/>
        <v>0</v>
      </c>
      <c r="R110" s="2076"/>
      <c r="S110" s="2077"/>
      <c r="T110" s="2075">
        <f>E111+H111</f>
        <v>0</v>
      </c>
      <c r="U110" s="2076"/>
      <c r="V110" s="2077"/>
      <c r="W110" s="2078"/>
      <c r="X110" s="2079"/>
      <c r="Y110" s="2079"/>
      <c r="Z110" s="2080"/>
      <c r="AA110" s="2081" t="str">
        <f>IFERROR(((Q110+Q111)/W110), "")</f>
        <v/>
      </c>
      <c r="AB110" s="2082"/>
      <c r="AC110" s="2082"/>
      <c r="AD110" s="2083"/>
      <c r="AE110" s="1192"/>
      <c r="AF110" s="1145"/>
      <c r="AG110" s="153"/>
      <c r="AH110" s="153"/>
      <c r="AI110" s="153"/>
      <c r="AJ110" s="153"/>
      <c r="AK110" s="226"/>
    </row>
    <row r="111" spans="1:37" s="154" customFormat="1" ht="14.1" customHeight="1">
      <c r="A111" s="4"/>
      <c r="B111" s="1220"/>
      <c r="C111" s="1221"/>
      <c r="D111" s="1222"/>
      <c r="E111" s="2072"/>
      <c r="F111" s="2073"/>
      <c r="G111" s="2074"/>
      <c r="H111" s="2072"/>
      <c r="I111" s="2073"/>
      <c r="J111" s="2074"/>
      <c r="K111" s="2078"/>
      <c r="L111" s="2079"/>
      <c r="M111" s="2080"/>
      <c r="N111" s="2078"/>
      <c r="O111" s="2079"/>
      <c r="P111" s="2080"/>
      <c r="Q111" s="2103">
        <f t="shared" si="3"/>
        <v>0</v>
      </c>
      <c r="R111" s="2104"/>
      <c r="S111" s="2105"/>
      <c r="T111" s="2103">
        <f>SUM(Q109:S112,T109,T110)</f>
        <v>0</v>
      </c>
      <c r="U111" s="2104"/>
      <c r="V111" s="2105"/>
      <c r="W111" s="2078"/>
      <c r="X111" s="2079"/>
      <c r="Y111" s="2079"/>
      <c r="Z111" s="2080"/>
      <c r="AA111" s="2112" t="str">
        <f>IFERROR(((Q111+Q112)/W111), "")</f>
        <v/>
      </c>
      <c r="AB111" s="2113"/>
      <c r="AC111" s="2113"/>
      <c r="AD111" s="2114"/>
      <c r="AE111" s="1192"/>
      <c r="AF111" s="1145"/>
      <c r="AG111" s="153"/>
      <c r="AH111" s="153"/>
      <c r="AI111" s="153"/>
      <c r="AJ111" s="153"/>
      <c r="AK111" s="226"/>
    </row>
    <row r="112" spans="1:37" s="154" customFormat="1" ht="14.1" customHeight="1">
      <c r="A112" s="4"/>
      <c r="B112" s="1220"/>
      <c r="C112" s="1221"/>
      <c r="D112" s="1222"/>
      <c r="E112" s="2145"/>
      <c r="F112" s="2146"/>
      <c r="G112" s="2147"/>
      <c r="H112" s="2145"/>
      <c r="I112" s="2146"/>
      <c r="J112" s="2147"/>
      <c r="K112" s="2148"/>
      <c r="L112" s="2149"/>
      <c r="M112" s="2150"/>
      <c r="N112" s="2148"/>
      <c r="O112" s="2149"/>
      <c r="P112" s="2150"/>
      <c r="Q112" s="2118">
        <f t="shared" si="3"/>
        <v>0</v>
      </c>
      <c r="R112" s="2119"/>
      <c r="S112" s="2120"/>
      <c r="T112" s="2136"/>
      <c r="U112" s="2137"/>
      <c r="V112" s="2138"/>
      <c r="W112" s="2139"/>
      <c r="X112" s="2140"/>
      <c r="Y112" s="2140"/>
      <c r="Z112" s="2141"/>
      <c r="AA112" s="2142"/>
      <c r="AB112" s="2143"/>
      <c r="AC112" s="2143"/>
      <c r="AD112" s="2144"/>
      <c r="AE112" s="1239"/>
      <c r="AF112" s="1147"/>
      <c r="AG112" s="153"/>
      <c r="AH112" s="153"/>
      <c r="AI112" s="153"/>
      <c r="AJ112" s="153"/>
      <c r="AK112" s="226"/>
    </row>
    <row r="113" spans="1:37" s="154" customFormat="1" ht="14.1" customHeight="1">
      <c r="A113" s="4"/>
      <c r="B113" s="1217" t="s">
        <v>624</v>
      </c>
      <c r="C113" s="1218"/>
      <c r="D113" s="1219"/>
      <c r="E113" s="2097"/>
      <c r="F113" s="2098"/>
      <c r="G113" s="2099"/>
      <c r="H113" s="2097"/>
      <c r="I113" s="2098"/>
      <c r="J113" s="2099"/>
      <c r="K113" s="2097"/>
      <c r="L113" s="2098"/>
      <c r="M113" s="2099"/>
      <c r="N113" s="2097"/>
      <c r="O113" s="2098"/>
      <c r="P113" s="2099"/>
      <c r="Q113" s="2121">
        <f t="shared" si="3"/>
        <v>0</v>
      </c>
      <c r="R113" s="2122"/>
      <c r="S113" s="2123"/>
      <c r="T113" s="2121">
        <f>E113+H113</f>
        <v>0</v>
      </c>
      <c r="U113" s="2122"/>
      <c r="V113" s="2123"/>
      <c r="W113" s="2097"/>
      <c r="X113" s="2098"/>
      <c r="Y113" s="2098"/>
      <c r="Z113" s="2099"/>
      <c r="AA113" s="2124" t="str">
        <f>IFERROR(((Q113+Q114)/W113), "")</f>
        <v/>
      </c>
      <c r="AB113" s="2125"/>
      <c r="AC113" s="2125"/>
      <c r="AD113" s="2126"/>
      <c r="AE113" s="1191"/>
      <c r="AF113" s="1144"/>
      <c r="AG113" s="153"/>
      <c r="AH113" s="153"/>
      <c r="AI113" s="153"/>
      <c r="AJ113" s="153"/>
      <c r="AK113" s="226"/>
    </row>
    <row r="114" spans="1:37" s="154" customFormat="1" ht="14.1" customHeight="1">
      <c r="A114" s="4"/>
      <c r="B114" s="1220"/>
      <c r="C114" s="1221"/>
      <c r="D114" s="1222"/>
      <c r="E114" s="2100"/>
      <c r="F114" s="2101"/>
      <c r="G114" s="2102"/>
      <c r="H114" s="2100"/>
      <c r="I114" s="2101"/>
      <c r="J114" s="2102"/>
      <c r="K114" s="2072"/>
      <c r="L114" s="2073"/>
      <c r="M114" s="2074"/>
      <c r="N114" s="2072"/>
      <c r="O114" s="2073"/>
      <c r="P114" s="2074"/>
      <c r="Q114" s="2075">
        <f t="shared" si="3"/>
        <v>0</v>
      </c>
      <c r="R114" s="2076"/>
      <c r="S114" s="2077"/>
      <c r="T114" s="2075">
        <f>E115+H115</f>
        <v>0</v>
      </c>
      <c r="U114" s="2076"/>
      <c r="V114" s="2077"/>
      <c r="W114" s="2078"/>
      <c r="X114" s="2079"/>
      <c r="Y114" s="2079"/>
      <c r="Z114" s="2080"/>
      <c r="AA114" s="2081" t="str">
        <f>IFERROR(((Q114+Q115)/W114), "")</f>
        <v/>
      </c>
      <c r="AB114" s="2082"/>
      <c r="AC114" s="2082"/>
      <c r="AD114" s="2083"/>
      <c r="AE114" s="1192"/>
      <c r="AF114" s="1145"/>
      <c r="AG114" s="153"/>
      <c r="AH114" s="153"/>
      <c r="AI114" s="153"/>
      <c r="AJ114" s="153"/>
      <c r="AK114" s="226"/>
    </row>
    <row r="115" spans="1:37" s="156" customFormat="1" ht="14.1" customHeight="1">
      <c r="A115" s="35"/>
      <c r="B115" s="1220"/>
      <c r="C115" s="1221"/>
      <c r="D115" s="1222"/>
      <c r="E115" s="2072"/>
      <c r="F115" s="2073"/>
      <c r="G115" s="2074"/>
      <c r="H115" s="2072"/>
      <c r="I115" s="2073"/>
      <c r="J115" s="2074"/>
      <c r="K115" s="2078"/>
      <c r="L115" s="2079"/>
      <c r="M115" s="2080"/>
      <c r="N115" s="2078"/>
      <c r="O115" s="2079"/>
      <c r="P115" s="2080"/>
      <c r="Q115" s="2103">
        <f t="shared" si="3"/>
        <v>0</v>
      </c>
      <c r="R115" s="2104"/>
      <c r="S115" s="2105"/>
      <c r="T115" s="2103">
        <f>SUM(Q113:S116,T113,T114)</f>
        <v>0</v>
      </c>
      <c r="U115" s="2104"/>
      <c r="V115" s="2105"/>
      <c r="W115" s="2078"/>
      <c r="X115" s="2079"/>
      <c r="Y115" s="2079"/>
      <c r="Z115" s="2080"/>
      <c r="AA115" s="2112" t="str">
        <f>IFERROR(((Q115+Q116)/W115), "")</f>
        <v/>
      </c>
      <c r="AB115" s="2113"/>
      <c r="AC115" s="2113"/>
      <c r="AD115" s="2114"/>
      <c r="AE115" s="1192"/>
      <c r="AF115" s="1145"/>
      <c r="AG115" s="153"/>
      <c r="AH115" s="153"/>
      <c r="AI115" s="153"/>
      <c r="AJ115" s="153"/>
      <c r="AK115" s="35"/>
    </row>
    <row r="116" spans="1:37" ht="14.1" customHeight="1">
      <c r="B116" s="1220"/>
      <c r="C116" s="1221"/>
      <c r="D116" s="1222"/>
      <c r="E116" s="2145"/>
      <c r="F116" s="2146"/>
      <c r="G116" s="2147"/>
      <c r="H116" s="2145"/>
      <c r="I116" s="2146"/>
      <c r="J116" s="2147"/>
      <c r="K116" s="2148"/>
      <c r="L116" s="2149"/>
      <c r="M116" s="2150"/>
      <c r="N116" s="2148"/>
      <c r="O116" s="2149"/>
      <c r="P116" s="2150"/>
      <c r="Q116" s="2118">
        <f t="shared" si="3"/>
        <v>0</v>
      </c>
      <c r="R116" s="2119"/>
      <c r="S116" s="2120"/>
      <c r="T116" s="2136"/>
      <c r="U116" s="2137"/>
      <c r="V116" s="2138"/>
      <c r="W116" s="2139"/>
      <c r="X116" s="2140"/>
      <c r="Y116" s="2140"/>
      <c r="Z116" s="2141"/>
      <c r="AA116" s="2142"/>
      <c r="AB116" s="2143"/>
      <c r="AC116" s="2143"/>
      <c r="AD116" s="2144"/>
      <c r="AE116" s="1239"/>
      <c r="AF116" s="1147"/>
      <c r="AG116" s="153"/>
      <c r="AH116" s="153"/>
      <c r="AI116" s="153"/>
      <c r="AJ116" s="153"/>
    </row>
    <row r="117" spans="1:37" ht="14.1" customHeight="1">
      <c r="B117" s="1217" t="s">
        <v>625</v>
      </c>
      <c r="C117" s="1218"/>
      <c r="D117" s="1219"/>
      <c r="E117" s="2097"/>
      <c r="F117" s="2098"/>
      <c r="G117" s="2099"/>
      <c r="H117" s="2097"/>
      <c r="I117" s="2098"/>
      <c r="J117" s="2099"/>
      <c r="K117" s="2097"/>
      <c r="L117" s="2098"/>
      <c r="M117" s="2099"/>
      <c r="N117" s="2097"/>
      <c r="O117" s="2098"/>
      <c r="P117" s="2099"/>
      <c r="Q117" s="2121">
        <f t="shared" si="3"/>
        <v>0</v>
      </c>
      <c r="R117" s="2122"/>
      <c r="S117" s="2123"/>
      <c r="T117" s="2121">
        <f>E117+H117</f>
        <v>0</v>
      </c>
      <c r="U117" s="2122"/>
      <c r="V117" s="2123"/>
      <c r="W117" s="2097"/>
      <c r="X117" s="2098"/>
      <c r="Y117" s="2098"/>
      <c r="Z117" s="2099"/>
      <c r="AA117" s="2124" t="str">
        <f>IFERROR(((Q117+Q118)/W117), "")</f>
        <v/>
      </c>
      <c r="AB117" s="2125"/>
      <c r="AC117" s="2125"/>
      <c r="AD117" s="2126"/>
      <c r="AE117" s="1191"/>
      <c r="AF117" s="1144"/>
      <c r="AG117" s="153"/>
      <c r="AH117" s="153"/>
      <c r="AI117" s="153"/>
      <c r="AJ117" s="153"/>
    </row>
    <row r="118" spans="1:37" ht="14.1" customHeight="1">
      <c r="B118" s="1220"/>
      <c r="C118" s="1221"/>
      <c r="D118" s="1222"/>
      <c r="E118" s="2100"/>
      <c r="F118" s="2101"/>
      <c r="G118" s="2102"/>
      <c r="H118" s="2100"/>
      <c r="I118" s="2101"/>
      <c r="J118" s="2102"/>
      <c r="K118" s="2072"/>
      <c r="L118" s="2073"/>
      <c r="M118" s="2074"/>
      <c r="N118" s="2072"/>
      <c r="O118" s="2073"/>
      <c r="P118" s="2074"/>
      <c r="Q118" s="2075">
        <f t="shared" si="3"/>
        <v>0</v>
      </c>
      <c r="R118" s="2076"/>
      <c r="S118" s="2077"/>
      <c r="T118" s="2075">
        <f>E119+H119</f>
        <v>0</v>
      </c>
      <c r="U118" s="2076"/>
      <c r="V118" s="2077"/>
      <c r="W118" s="2078"/>
      <c r="X118" s="2079"/>
      <c r="Y118" s="2079"/>
      <c r="Z118" s="2080"/>
      <c r="AA118" s="2081" t="str">
        <f>IFERROR(((Q118+Q119)/W118), "")</f>
        <v/>
      </c>
      <c r="AB118" s="2082"/>
      <c r="AC118" s="2082"/>
      <c r="AD118" s="2083"/>
      <c r="AE118" s="1192"/>
      <c r="AF118" s="1145"/>
      <c r="AG118" s="153"/>
      <c r="AH118" s="153"/>
      <c r="AI118" s="153"/>
      <c r="AJ118" s="153"/>
    </row>
    <row r="119" spans="1:37" ht="14.1" customHeight="1">
      <c r="B119" s="1220"/>
      <c r="C119" s="1221"/>
      <c r="D119" s="1222"/>
      <c r="E119" s="2072"/>
      <c r="F119" s="2073"/>
      <c r="G119" s="2074"/>
      <c r="H119" s="2072"/>
      <c r="I119" s="2073"/>
      <c r="J119" s="2074"/>
      <c r="K119" s="2078"/>
      <c r="L119" s="2079"/>
      <c r="M119" s="2080"/>
      <c r="N119" s="2078"/>
      <c r="O119" s="2079"/>
      <c r="P119" s="2080"/>
      <c r="Q119" s="2103">
        <f t="shared" si="3"/>
        <v>0</v>
      </c>
      <c r="R119" s="2104"/>
      <c r="S119" s="2105"/>
      <c r="T119" s="2103">
        <f>SUM(Q117:S120,T117,T118)</f>
        <v>0</v>
      </c>
      <c r="U119" s="2104"/>
      <c r="V119" s="2105"/>
      <c r="W119" s="2078"/>
      <c r="X119" s="2079"/>
      <c r="Y119" s="2079"/>
      <c r="Z119" s="2080"/>
      <c r="AA119" s="2112" t="str">
        <f>IFERROR(((Q119+Q120)/W119), "")</f>
        <v/>
      </c>
      <c r="AB119" s="2113"/>
      <c r="AC119" s="2113"/>
      <c r="AD119" s="2114"/>
      <c r="AE119" s="1192"/>
      <c r="AF119" s="1145"/>
      <c r="AG119" s="153"/>
      <c r="AH119" s="153"/>
      <c r="AI119" s="153"/>
      <c r="AJ119" s="153"/>
    </row>
    <row r="120" spans="1:37" ht="14.1" customHeight="1">
      <c r="B120" s="1233"/>
      <c r="C120" s="1234"/>
      <c r="D120" s="1235"/>
      <c r="E120" s="2145"/>
      <c r="F120" s="2146"/>
      <c r="G120" s="2147"/>
      <c r="H120" s="2145"/>
      <c r="I120" s="2146"/>
      <c r="J120" s="2147"/>
      <c r="K120" s="2148"/>
      <c r="L120" s="2149"/>
      <c r="M120" s="2150"/>
      <c r="N120" s="2148"/>
      <c r="O120" s="2149"/>
      <c r="P120" s="2150"/>
      <c r="Q120" s="2118">
        <f t="shared" si="3"/>
        <v>0</v>
      </c>
      <c r="R120" s="2119"/>
      <c r="S120" s="2120"/>
      <c r="T120" s="2136"/>
      <c r="U120" s="2137"/>
      <c r="V120" s="2138"/>
      <c r="W120" s="2139"/>
      <c r="X120" s="2140"/>
      <c r="Y120" s="2140"/>
      <c r="Z120" s="2141"/>
      <c r="AA120" s="2142"/>
      <c r="AB120" s="2143"/>
      <c r="AC120" s="2143"/>
      <c r="AD120" s="2144"/>
      <c r="AE120" s="1239"/>
      <c r="AF120" s="1147"/>
      <c r="AG120" s="153"/>
      <c r="AH120" s="153"/>
      <c r="AI120" s="153"/>
      <c r="AJ120" s="153"/>
    </row>
    <row r="121" spans="1:37" ht="14.1" customHeight="1">
      <c r="B121" s="1217" t="s">
        <v>626</v>
      </c>
      <c r="C121" s="1218"/>
      <c r="D121" s="1219"/>
      <c r="E121" s="2097"/>
      <c r="F121" s="2098"/>
      <c r="G121" s="2099"/>
      <c r="H121" s="2097"/>
      <c r="I121" s="2098"/>
      <c r="J121" s="2099"/>
      <c r="K121" s="2097"/>
      <c r="L121" s="2098"/>
      <c r="M121" s="2099"/>
      <c r="N121" s="2097"/>
      <c r="O121" s="2098"/>
      <c r="P121" s="2099"/>
      <c r="Q121" s="2121">
        <f t="shared" si="3"/>
        <v>0</v>
      </c>
      <c r="R121" s="2122"/>
      <c r="S121" s="2123"/>
      <c r="T121" s="2121">
        <f>E121+H121</f>
        <v>0</v>
      </c>
      <c r="U121" s="2122"/>
      <c r="V121" s="2123"/>
      <c r="W121" s="2097"/>
      <c r="X121" s="2098"/>
      <c r="Y121" s="2098"/>
      <c r="Z121" s="2099"/>
      <c r="AA121" s="2124" t="str">
        <f>IFERROR(((Q121+Q122)/W121), "")</f>
        <v/>
      </c>
      <c r="AB121" s="2125"/>
      <c r="AC121" s="2125"/>
      <c r="AD121" s="2126"/>
      <c r="AE121" s="1191"/>
      <c r="AF121" s="1144"/>
      <c r="AG121" s="153"/>
      <c r="AH121" s="153"/>
      <c r="AI121" s="153"/>
      <c r="AJ121" s="153"/>
    </row>
    <row r="122" spans="1:37" ht="14.1" customHeight="1">
      <c r="B122" s="1220"/>
      <c r="C122" s="1221"/>
      <c r="D122" s="1222"/>
      <c r="E122" s="2100"/>
      <c r="F122" s="2101"/>
      <c r="G122" s="2102"/>
      <c r="H122" s="2100"/>
      <c r="I122" s="2101"/>
      <c r="J122" s="2102"/>
      <c r="K122" s="2072"/>
      <c r="L122" s="2073"/>
      <c r="M122" s="2074"/>
      <c r="N122" s="2072"/>
      <c r="O122" s="2073"/>
      <c r="P122" s="2074"/>
      <c r="Q122" s="2075">
        <f t="shared" si="3"/>
        <v>0</v>
      </c>
      <c r="R122" s="2076"/>
      <c r="S122" s="2077"/>
      <c r="T122" s="2075">
        <f>E123+H123</f>
        <v>0</v>
      </c>
      <c r="U122" s="2076"/>
      <c r="V122" s="2077"/>
      <c r="W122" s="2078"/>
      <c r="X122" s="2079"/>
      <c r="Y122" s="2079"/>
      <c r="Z122" s="2080"/>
      <c r="AA122" s="2081" t="str">
        <f>IFERROR(((Q122+Q123)/W122), "")</f>
        <v/>
      </c>
      <c r="AB122" s="2082"/>
      <c r="AC122" s="2082"/>
      <c r="AD122" s="2083"/>
      <c r="AE122" s="1192"/>
      <c r="AF122" s="1145"/>
      <c r="AG122" s="153"/>
      <c r="AH122" s="153"/>
      <c r="AI122" s="153"/>
      <c r="AJ122" s="153"/>
    </row>
    <row r="123" spans="1:37" ht="14.1" customHeight="1">
      <c r="B123" s="1220"/>
      <c r="C123" s="1221"/>
      <c r="D123" s="1222"/>
      <c r="E123" s="2072"/>
      <c r="F123" s="2073"/>
      <c r="G123" s="2074"/>
      <c r="H123" s="2072"/>
      <c r="I123" s="2073"/>
      <c r="J123" s="2074"/>
      <c r="K123" s="2078"/>
      <c r="L123" s="2079"/>
      <c r="M123" s="2080"/>
      <c r="N123" s="2078"/>
      <c r="O123" s="2079"/>
      <c r="P123" s="2080"/>
      <c r="Q123" s="2103">
        <f t="shared" si="3"/>
        <v>0</v>
      </c>
      <c r="R123" s="2104"/>
      <c r="S123" s="2105"/>
      <c r="T123" s="2103">
        <f>SUM(Q121:S124,T121,T122)</f>
        <v>0</v>
      </c>
      <c r="U123" s="2104"/>
      <c r="V123" s="2105"/>
      <c r="W123" s="2078"/>
      <c r="X123" s="2079"/>
      <c r="Y123" s="2079"/>
      <c r="Z123" s="2080"/>
      <c r="AA123" s="2112" t="str">
        <f>IFERROR(((Q123+Q124)/W123), "")</f>
        <v/>
      </c>
      <c r="AB123" s="2113"/>
      <c r="AC123" s="2113"/>
      <c r="AD123" s="2114"/>
      <c r="AE123" s="1192"/>
      <c r="AF123" s="1145"/>
      <c r="AG123" s="153"/>
      <c r="AH123" s="153"/>
      <c r="AI123" s="153"/>
      <c r="AJ123" s="153"/>
    </row>
    <row r="124" spans="1:37" ht="14.1" customHeight="1" thickBot="1">
      <c r="B124" s="1223"/>
      <c r="C124" s="1224"/>
      <c r="D124" s="1225"/>
      <c r="E124" s="2130"/>
      <c r="F124" s="2131"/>
      <c r="G124" s="2132"/>
      <c r="H124" s="2130"/>
      <c r="I124" s="2131"/>
      <c r="J124" s="2132"/>
      <c r="K124" s="2133"/>
      <c r="L124" s="2134"/>
      <c r="M124" s="2135"/>
      <c r="N124" s="2133"/>
      <c r="O124" s="2134"/>
      <c r="P124" s="2135"/>
      <c r="Q124" s="2127">
        <f t="shared" si="3"/>
        <v>0</v>
      </c>
      <c r="R124" s="2128"/>
      <c r="S124" s="2129"/>
      <c r="T124" s="2106"/>
      <c r="U124" s="2107"/>
      <c r="V124" s="2108"/>
      <c r="W124" s="2109"/>
      <c r="X124" s="2110"/>
      <c r="Y124" s="2110"/>
      <c r="Z124" s="2111"/>
      <c r="AA124" s="2115"/>
      <c r="AB124" s="2116"/>
      <c r="AC124" s="2116"/>
      <c r="AD124" s="2117"/>
      <c r="AE124" s="1193"/>
      <c r="AF124" s="1146"/>
      <c r="AG124" s="153"/>
      <c r="AH124" s="153"/>
      <c r="AI124" s="153"/>
      <c r="AJ124" s="153"/>
    </row>
    <row r="125" spans="1:37" ht="9" customHeight="1">
      <c r="AG125" s="153"/>
      <c r="AH125" s="153"/>
      <c r="AI125" s="153"/>
      <c r="AJ125" s="153"/>
    </row>
    <row r="126" spans="1:37" s="20" customFormat="1" ht="15" customHeight="1">
      <c r="B126" s="4" t="s">
        <v>212</v>
      </c>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153"/>
      <c r="AH126" s="153"/>
      <c r="AI126" s="153"/>
      <c r="AJ126" s="153"/>
      <c r="AK126" s="94"/>
    </row>
    <row r="127" spans="1:37" s="154" customFormat="1" ht="15" customHeight="1">
      <c r="A127" s="4"/>
      <c r="B127" s="35"/>
      <c r="C127" s="1565" t="s">
        <v>795</v>
      </c>
      <c r="D127" s="1565"/>
      <c r="E127" s="1565"/>
      <c r="F127" s="1565"/>
      <c r="G127" s="1565"/>
      <c r="H127" s="1565"/>
      <c r="I127" s="1565"/>
      <c r="J127" s="1565"/>
      <c r="K127" s="1565"/>
      <c r="L127" s="1565"/>
      <c r="M127" s="1565"/>
      <c r="N127" s="1565"/>
      <c r="O127" s="1565"/>
      <c r="P127" s="1565"/>
      <c r="Q127" s="1565"/>
      <c r="R127" s="1565"/>
      <c r="S127" s="1565"/>
      <c r="T127" s="1565"/>
      <c r="U127" s="1565"/>
      <c r="V127" s="1565"/>
      <c r="W127" s="1565"/>
      <c r="X127" s="1565"/>
      <c r="Y127" s="1565"/>
      <c r="Z127" s="1565"/>
      <c r="AA127" s="1565"/>
      <c r="AB127" s="1565"/>
      <c r="AC127" s="1565"/>
      <c r="AD127" s="1523" t="s">
        <v>120</v>
      </c>
      <c r="AE127" s="1451" t="s">
        <v>478</v>
      </c>
      <c r="AF127" s="1451"/>
      <c r="AG127" s="1451"/>
      <c r="AH127" s="1451"/>
      <c r="AI127" s="1451"/>
      <c r="AJ127" s="1948" t="s">
        <v>23</v>
      </c>
      <c r="AK127" s="102"/>
    </row>
    <row r="128" spans="1:37" s="154" customFormat="1" ht="15" customHeight="1">
      <c r="A128" s="4"/>
      <c r="B128" s="35"/>
      <c r="C128" s="1565"/>
      <c r="D128" s="1565"/>
      <c r="E128" s="1565"/>
      <c r="F128" s="1565"/>
      <c r="G128" s="1565"/>
      <c r="H128" s="1565"/>
      <c r="I128" s="1565"/>
      <c r="J128" s="1565"/>
      <c r="K128" s="1565"/>
      <c r="L128" s="1565"/>
      <c r="M128" s="1565"/>
      <c r="N128" s="1565"/>
      <c r="O128" s="1565"/>
      <c r="P128" s="1565"/>
      <c r="Q128" s="1565"/>
      <c r="R128" s="1565"/>
      <c r="S128" s="1565"/>
      <c r="T128" s="1565"/>
      <c r="U128" s="1565"/>
      <c r="V128" s="1565"/>
      <c r="W128" s="1565"/>
      <c r="X128" s="1565"/>
      <c r="Y128" s="1565"/>
      <c r="Z128" s="1565"/>
      <c r="AA128" s="1565"/>
      <c r="AB128" s="1565"/>
      <c r="AC128" s="1565"/>
      <c r="AD128" s="1523"/>
      <c r="AE128" s="1451"/>
      <c r="AF128" s="1451"/>
      <c r="AG128" s="1451"/>
      <c r="AH128" s="1451"/>
      <c r="AI128" s="1451"/>
      <c r="AJ128" s="1948"/>
      <c r="AK128" s="102"/>
    </row>
    <row r="129" spans="1:37" s="154" customFormat="1" ht="15" customHeight="1">
      <c r="A129" s="4"/>
      <c r="B129" s="35"/>
      <c r="C129" s="1565"/>
      <c r="D129" s="1565"/>
      <c r="E129" s="1565"/>
      <c r="F129" s="1565"/>
      <c r="G129" s="1565"/>
      <c r="H129" s="1565"/>
      <c r="I129" s="1565"/>
      <c r="J129" s="1565"/>
      <c r="K129" s="1565"/>
      <c r="L129" s="1565"/>
      <c r="M129" s="1565"/>
      <c r="N129" s="1565"/>
      <c r="O129" s="1565"/>
      <c r="P129" s="1565"/>
      <c r="Q129" s="1565"/>
      <c r="R129" s="1565"/>
      <c r="S129" s="1565"/>
      <c r="T129" s="1565"/>
      <c r="U129" s="1565"/>
      <c r="V129" s="1565"/>
      <c r="W129" s="1565"/>
      <c r="X129" s="1565"/>
      <c r="Y129" s="1565"/>
      <c r="Z129" s="1565"/>
      <c r="AA129" s="1565"/>
      <c r="AB129" s="1565"/>
      <c r="AC129" s="1565"/>
      <c r="AD129" s="1523"/>
      <c r="AE129" s="1451"/>
      <c r="AF129" s="1451"/>
      <c r="AG129" s="1451"/>
      <c r="AH129" s="1451"/>
      <c r="AI129" s="1451"/>
      <c r="AJ129" s="1948"/>
      <c r="AK129" s="102"/>
    </row>
    <row r="130" spans="1:37" s="154" customFormat="1" ht="15" customHeight="1">
      <c r="A130" s="4"/>
      <c r="B130" s="35"/>
      <c r="C130" s="4" t="s">
        <v>757</v>
      </c>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102" t="s">
        <v>120</v>
      </c>
      <c r="AE130" s="1451" t="s">
        <v>478</v>
      </c>
      <c r="AF130" s="1451"/>
      <c r="AG130" s="1451"/>
      <c r="AH130" s="1451"/>
      <c r="AI130" s="1451"/>
      <c r="AJ130" s="102" t="s">
        <v>23</v>
      </c>
      <c r="AK130" s="102"/>
    </row>
    <row r="131" spans="1:37" s="154" customFormat="1" ht="15" customHeight="1">
      <c r="A131" s="4"/>
      <c r="B131" s="35"/>
      <c r="C131" s="4" t="s">
        <v>758</v>
      </c>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spans="1:37" s="154" customFormat="1" ht="15" customHeight="1">
      <c r="A132" s="4"/>
      <c r="B132" s="35"/>
      <c r="C132" s="4"/>
      <c r="D132" s="1996"/>
      <c r="E132" s="1997"/>
      <c r="F132" s="1997"/>
      <c r="G132" s="1997"/>
      <c r="H132" s="1997"/>
      <c r="I132" s="1997"/>
      <c r="J132" s="1997"/>
      <c r="K132" s="1997"/>
      <c r="L132" s="1997"/>
      <c r="M132" s="1997"/>
      <c r="N132" s="1997"/>
      <c r="O132" s="1997"/>
      <c r="P132" s="1997"/>
      <c r="Q132" s="1997"/>
      <c r="R132" s="1997"/>
      <c r="S132" s="1997"/>
      <c r="T132" s="1997"/>
      <c r="U132" s="1997"/>
      <c r="V132" s="1997"/>
      <c r="W132" s="1997"/>
      <c r="X132" s="1997"/>
      <c r="Y132" s="1997"/>
      <c r="Z132" s="1997"/>
      <c r="AA132" s="1997"/>
      <c r="AB132" s="1997"/>
      <c r="AC132" s="1997"/>
      <c r="AD132" s="1997"/>
      <c r="AE132" s="1997"/>
      <c r="AF132" s="1997"/>
      <c r="AG132" s="1997"/>
      <c r="AH132" s="1997"/>
      <c r="AI132" s="1997"/>
      <c r="AJ132" s="1998"/>
      <c r="AK132" s="180"/>
    </row>
    <row r="133" spans="1:37" s="154" customFormat="1" ht="15" customHeight="1">
      <c r="A133" s="4"/>
      <c r="B133" s="35"/>
      <c r="C133" s="4"/>
      <c r="D133" s="1999"/>
      <c r="E133" s="2000"/>
      <c r="F133" s="2000"/>
      <c r="G133" s="2000"/>
      <c r="H133" s="2000"/>
      <c r="I133" s="2000"/>
      <c r="J133" s="2000"/>
      <c r="K133" s="2000"/>
      <c r="L133" s="2000"/>
      <c r="M133" s="2000"/>
      <c r="N133" s="2000"/>
      <c r="O133" s="2000"/>
      <c r="P133" s="2000"/>
      <c r="Q133" s="2000"/>
      <c r="R133" s="2000"/>
      <c r="S133" s="2000"/>
      <c r="T133" s="2000"/>
      <c r="U133" s="2000"/>
      <c r="V133" s="2000"/>
      <c r="W133" s="2000"/>
      <c r="X133" s="2000"/>
      <c r="Y133" s="2000"/>
      <c r="Z133" s="2000"/>
      <c r="AA133" s="2000"/>
      <c r="AB133" s="2000"/>
      <c r="AC133" s="2000"/>
      <c r="AD133" s="2000"/>
      <c r="AE133" s="2000"/>
      <c r="AF133" s="2000"/>
      <c r="AG133" s="2000"/>
      <c r="AH133" s="2000"/>
      <c r="AI133" s="2000"/>
      <c r="AJ133" s="2001"/>
      <c r="AK133" s="180"/>
    </row>
    <row r="134" spans="1:37" s="154" customFormat="1" ht="15" customHeight="1">
      <c r="A134" s="4"/>
      <c r="B134" s="35"/>
      <c r="C134" s="4"/>
      <c r="D134" s="2002"/>
      <c r="E134" s="2003"/>
      <c r="F134" s="2003"/>
      <c r="G134" s="2003"/>
      <c r="H134" s="2003"/>
      <c r="I134" s="2003"/>
      <c r="J134" s="2003"/>
      <c r="K134" s="2003"/>
      <c r="L134" s="2003"/>
      <c r="M134" s="2003"/>
      <c r="N134" s="2003"/>
      <c r="O134" s="2003"/>
      <c r="P134" s="2003"/>
      <c r="Q134" s="2003"/>
      <c r="R134" s="2003"/>
      <c r="S134" s="2003"/>
      <c r="T134" s="2003"/>
      <c r="U134" s="2003"/>
      <c r="V134" s="2003"/>
      <c r="W134" s="2003"/>
      <c r="X134" s="2003"/>
      <c r="Y134" s="2003"/>
      <c r="Z134" s="2003"/>
      <c r="AA134" s="2003"/>
      <c r="AB134" s="2003"/>
      <c r="AC134" s="2003"/>
      <c r="AD134" s="2003"/>
      <c r="AE134" s="2003"/>
      <c r="AF134" s="2003"/>
      <c r="AG134" s="2003"/>
      <c r="AH134" s="2003"/>
      <c r="AI134" s="2003"/>
      <c r="AJ134" s="2004"/>
      <c r="AK134" s="180"/>
    </row>
    <row r="135" spans="1:37" s="154" customFormat="1" ht="15" customHeight="1">
      <c r="A135" s="4"/>
      <c r="B135" s="35"/>
      <c r="C135" s="4" t="s">
        <v>740</v>
      </c>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02" t="s">
        <v>120</v>
      </c>
      <c r="AE135" s="1451" t="s">
        <v>478</v>
      </c>
      <c r="AF135" s="1451"/>
      <c r="AG135" s="1451"/>
      <c r="AH135" s="1451"/>
      <c r="AI135" s="1451"/>
      <c r="AJ135" s="102" t="s">
        <v>23</v>
      </c>
      <c r="AK135" s="180"/>
    </row>
    <row r="136" spans="1:37" s="154" customFormat="1" ht="15" customHeight="1">
      <c r="A136" s="4"/>
      <c r="B136" s="35"/>
      <c r="C136" s="4" t="s">
        <v>741</v>
      </c>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02" t="s">
        <v>120</v>
      </c>
      <c r="AE136" s="1451" t="s">
        <v>478</v>
      </c>
      <c r="AF136" s="1451"/>
      <c r="AG136" s="1451"/>
      <c r="AH136" s="1451"/>
      <c r="AI136" s="1451"/>
      <c r="AJ136" s="102" t="s">
        <v>23</v>
      </c>
      <c r="AK136" s="180"/>
    </row>
  </sheetData>
  <mergeCells count="768">
    <mergeCell ref="AE136:AI136"/>
    <mergeCell ref="O5:P6"/>
    <mergeCell ref="L5:M6"/>
    <mergeCell ref="X6:Z6"/>
    <mergeCell ref="AF7:AF8"/>
    <mergeCell ref="Q10:S10"/>
    <mergeCell ref="W10:Z10"/>
    <mergeCell ref="AA10:AD10"/>
    <mergeCell ref="Q16:S16"/>
    <mergeCell ref="T13:V13"/>
    <mergeCell ref="AF13:AF16"/>
    <mergeCell ref="T18:V18"/>
    <mergeCell ref="W21:Z21"/>
    <mergeCell ref="AA21:AD21"/>
    <mergeCell ref="AE21:AE24"/>
    <mergeCell ref="AF21:AF24"/>
    <mergeCell ref="AA23:AD24"/>
    <mergeCell ref="C127:AC129"/>
    <mergeCell ref="AD127:AD129"/>
    <mergeCell ref="AE127:AI129"/>
    <mergeCell ref="W56:Z56"/>
    <mergeCell ref="Q59:S59"/>
    <mergeCell ref="T58:V59"/>
    <mergeCell ref="AA58:AD59"/>
    <mergeCell ref="W58:Z59"/>
    <mergeCell ref="AE135:AI135"/>
    <mergeCell ref="AJ127:AJ129"/>
    <mergeCell ref="AE130:AI130"/>
    <mergeCell ref="D132:AJ134"/>
    <mergeCell ref="B64:D67"/>
    <mergeCell ref="E64:G65"/>
    <mergeCell ref="H64:J65"/>
    <mergeCell ref="K64:M64"/>
    <mergeCell ref="N64:P64"/>
    <mergeCell ref="Q64:S64"/>
    <mergeCell ref="K65:M65"/>
    <mergeCell ref="N65:P65"/>
    <mergeCell ref="Q65:S65"/>
    <mergeCell ref="E66:G67"/>
    <mergeCell ref="K67:M67"/>
    <mergeCell ref="N67:P67"/>
    <mergeCell ref="AA62:AD63"/>
    <mergeCell ref="W62:Z63"/>
    <mergeCell ref="T62:V63"/>
    <mergeCell ref="Q61:S61"/>
    <mergeCell ref="W61:Z61"/>
    <mergeCell ref="AA61:AD61"/>
    <mergeCell ref="K63:M63"/>
    <mergeCell ref="AF17:AF20"/>
    <mergeCell ref="W23:Z24"/>
    <mergeCell ref="K60:M60"/>
    <mergeCell ref="N60:P60"/>
    <mergeCell ref="Q60:S60"/>
    <mergeCell ref="B56:D59"/>
    <mergeCell ref="E56:G57"/>
    <mergeCell ref="E58:G59"/>
    <mergeCell ref="AA56:AD56"/>
    <mergeCell ref="B60:D63"/>
    <mergeCell ref="E60:G61"/>
    <mergeCell ref="H60:J61"/>
    <mergeCell ref="K56:M56"/>
    <mergeCell ref="E62:G63"/>
    <mergeCell ref="H62:J63"/>
    <mergeCell ref="K62:M62"/>
    <mergeCell ref="N62:P62"/>
    <mergeCell ref="T61:V61"/>
    <mergeCell ref="H58:J59"/>
    <mergeCell ref="K58:M58"/>
    <mergeCell ref="N58:P58"/>
    <mergeCell ref="Q58:S58"/>
    <mergeCell ref="K59:M59"/>
    <mergeCell ref="N59:P59"/>
    <mergeCell ref="W57:Z57"/>
    <mergeCell ref="AA57:AD57"/>
    <mergeCell ref="T56:V56"/>
    <mergeCell ref="W15:Z16"/>
    <mergeCell ref="Q12:S12"/>
    <mergeCell ref="AA15:AD16"/>
    <mergeCell ref="T14:V14"/>
    <mergeCell ref="T15:V16"/>
    <mergeCell ref="K16:M16"/>
    <mergeCell ref="W22:Z22"/>
    <mergeCell ref="AA22:AD22"/>
    <mergeCell ref="T21:V21"/>
    <mergeCell ref="T23:V24"/>
    <mergeCell ref="T22:V22"/>
    <mergeCell ref="W29:Z29"/>
    <mergeCell ref="AA29:AD29"/>
    <mergeCell ref="W37:Z37"/>
    <mergeCell ref="AA37:AD37"/>
    <mergeCell ref="W42:Z42"/>
    <mergeCell ref="AA42:AD42"/>
    <mergeCell ref="T46:V46"/>
    <mergeCell ref="AA47:AD48"/>
    <mergeCell ref="W47:Z48"/>
    <mergeCell ref="AA45:AD45"/>
    <mergeCell ref="AE13:AE16"/>
    <mergeCell ref="Q15:S15"/>
    <mergeCell ref="Q11:S11"/>
    <mergeCell ref="O7:P8"/>
    <mergeCell ref="L7:M8"/>
    <mergeCell ref="AE7:AE8"/>
    <mergeCell ref="AF9:AF12"/>
    <mergeCell ref="AA9:AD9"/>
    <mergeCell ref="AE9:AE12"/>
    <mergeCell ref="W11:Z12"/>
    <mergeCell ref="AA11:AD12"/>
    <mergeCell ref="T9:V9"/>
    <mergeCell ref="Q9:S9"/>
    <mergeCell ref="W13:Z13"/>
    <mergeCell ref="AA13:AD13"/>
    <mergeCell ref="Q13:S13"/>
    <mergeCell ref="T11:V12"/>
    <mergeCell ref="W9:Z9"/>
    <mergeCell ref="T10:V10"/>
    <mergeCell ref="W14:Z14"/>
    <mergeCell ref="AA14:AD14"/>
    <mergeCell ref="N12:P12"/>
    <mergeCell ref="AE4:AF6"/>
    <mergeCell ref="AB7:AD8"/>
    <mergeCell ref="X5:Z5"/>
    <mergeCell ref="AB5:AD5"/>
    <mergeCell ref="H5:H8"/>
    <mergeCell ref="E5:E8"/>
    <mergeCell ref="AB6:AD6"/>
    <mergeCell ref="AA4:AA8"/>
    <mergeCell ref="F5:G8"/>
    <mergeCell ref="I5:J8"/>
    <mergeCell ref="Q5:S6"/>
    <mergeCell ref="Q7:S8"/>
    <mergeCell ref="T5:V6"/>
    <mergeCell ref="B4:D4"/>
    <mergeCell ref="E4:V4"/>
    <mergeCell ref="T7:V8"/>
    <mergeCell ref="K5:K8"/>
    <mergeCell ref="N5:N8"/>
    <mergeCell ref="W4:W8"/>
    <mergeCell ref="X7:Z8"/>
    <mergeCell ref="X4:Z4"/>
    <mergeCell ref="AB4:AD4"/>
    <mergeCell ref="B9:B12"/>
    <mergeCell ref="C9:D12"/>
    <mergeCell ref="E9:G10"/>
    <mergeCell ref="H9:J10"/>
    <mergeCell ref="K9:M9"/>
    <mergeCell ref="N9:P9"/>
    <mergeCell ref="H11:J12"/>
    <mergeCell ref="E15:G16"/>
    <mergeCell ref="H15:J16"/>
    <mergeCell ref="E11:G12"/>
    <mergeCell ref="K15:M15"/>
    <mergeCell ref="N15:P15"/>
    <mergeCell ref="K10:M10"/>
    <mergeCell ref="N10:P10"/>
    <mergeCell ref="N16:P16"/>
    <mergeCell ref="B13:D16"/>
    <mergeCell ref="E13:G14"/>
    <mergeCell ref="H13:J14"/>
    <mergeCell ref="K13:M13"/>
    <mergeCell ref="N13:P13"/>
    <mergeCell ref="K11:M11"/>
    <mergeCell ref="N11:P11"/>
    <mergeCell ref="K12:M12"/>
    <mergeCell ref="K14:M14"/>
    <mergeCell ref="B17:D20"/>
    <mergeCell ref="E17:G18"/>
    <mergeCell ref="H17:J18"/>
    <mergeCell ref="K17:M17"/>
    <mergeCell ref="N17:P17"/>
    <mergeCell ref="Q17:S17"/>
    <mergeCell ref="W17:Z17"/>
    <mergeCell ref="AA17:AD17"/>
    <mergeCell ref="AE17:AE20"/>
    <mergeCell ref="AA19:AD20"/>
    <mergeCell ref="W19:Z20"/>
    <mergeCell ref="K18:M18"/>
    <mergeCell ref="N18:P18"/>
    <mergeCell ref="Q18:S18"/>
    <mergeCell ref="W18:Z18"/>
    <mergeCell ref="AA18:AD18"/>
    <mergeCell ref="T17:V17"/>
    <mergeCell ref="K19:M19"/>
    <mergeCell ref="N19:P19"/>
    <mergeCell ref="Q19:S19"/>
    <mergeCell ref="T19:V20"/>
    <mergeCell ref="E19:G20"/>
    <mergeCell ref="H19:J20"/>
    <mergeCell ref="K20:M20"/>
    <mergeCell ref="B21:D24"/>
    <mergeCell ref="E21:G22"/>
    <mergeCell ref="H21:J22"/>
    <mergeCell ref="K21:M21"/>
    <mergeCell ref="N21:P21"/>
    <mergeCell ref="Q21:S21"/>
    <mergeCell ref="E23:G24"/>
    <mergeCell ref="H23:J24"/>
    <mergeCell ref="K23:M23"/>
    <mergeCell ref="K24:M24"/>
    <mergeCell ref="N24:P24"/>
    <mergeCell ref="Q24:S24"/>
    <mergeCell ref="N23:P23"/>
    <mergeCell ref="Q23:S23"/>
    <mergeCell ref="B25:D28"/>
    <mergeCell ref="E25:G26"/>
    <mergeCell ref="H25:J26"/>
    <mergeCell ref="K25:M25"/>
    <mergeCell ref="N25:P25"/>
    <mergeCell ref="Q25:S25"/>
    <mergeCell ref="W25:Z25"/>
    <mergeCell ref="AA25:AD25"/>
    <mergeCell ref="AE25:AE28"/>
    <mergeCell ref="E27:G28"/>
    <mergeCell ref="H27:J28"/>
    <mergeCell ref="AF25:AF28"/>
    <mergeCell ref="AA27:AD28"/>
    <mergeCell ref="W27:Z28"/>
    <mergeCell ref="K26:M26"/>
    <mergeCell ref="N26:P26"/>
    <mergeCell ref="Q26:S26"/>
    <mergeCell ref="W26:Z26"/>
    <mergeCell ref="AA26:AD26"/>
    <mergeCell ref="K28:M28"/>
    <mergeCell ref="N28:P28"/>
    <mergeCell ref="Q28:S28"/>
    <mergeCell ref="T25:V25"/>
    <mergeCell ref="T26:V26"/>
    <mergeCell ref="K27:M27"/>
    <mergeCell ref="N27:P27"/>
    <mergeCell ref="Q27:S27"/>
    <mergeCell ref="T27:V28"/>
    <mergeCell ref="B29:D32"/>
    <mergeCell ref="E29:G30"/>
    <mergeCell ref="H29:J30"/>
    <mergeCell ref="K29:M29"/>
    <mergeCell ref="N29:P29"/>
    <mergeCell ref="Q29:S29"/>
    <mergeCell ref="E31:G32"/>
    <mergeCell ref="H31:J32"/>
    <mergeCell ref="K31:M31"/>
    <mergeCell ref="AE29:AE32"/>
    <mergeCell ref="AF29:AF32"/>
    <mergeCell ref="AA31:AD32"/>
    <mergeCell ref="W31:Z32"/>
    <mergeCell ref="K30:M30"/>
    <mergeCell ref="N30:P30"/>
    <mergeCell ref="Q30:S30"/>
    <mergeCell ref="W30:Z30"/>
    <mergeCell ref="AA30:AD30"/>
    <mergeCell ref="K32:M32"/>
    <mergeCell ref="N32:P32"/>
    <mergeCell ref="Q32:S32"/>
    <mergeCell ref="T29:V29"/>
    <mergeCell ref="N31:P31"/>
    <mergeCell ref="Q31:S31"/>
    <mergeCell ref="T31:V32"/>
    <mergeCell ref="T30:V30"/>
    <mergeCell ref="B33:D36"/>
    <mergeCell ref="E33:G34"/>
    <mergeCell ref="H33:J34"/>
    <mergeCell ref="K33:M33"/>
    <mergeCell ref="N33:P33"/>
    <mergeCell ref="Q33:S33"/>
    <mergeCell ref="W33:Z33"/>
    <mergeCell ref="AA33:AD33"/>
    <mergeCell ref="AE33:AE36"/>
    <mergeCell ref="E35:G36"/>
    <mergeCell ref="H35:J36"/>
    <mergeCell ref="AF33:AF36"/>
    <mergeCell ref="AA35:AD36"/>
    <mergeCell ref="W35:Z36"/>
    <mergeCell ref="K34:M34"/>
    <mergeCell ref="N34:P34"/>
    <mergeCell ref="Q34:S34"/>
    <mergeCell ref="W34:Z34"/>
    <mergeCell ref="AA34:AD34"/>
    <mergeCell ref="K36:M36"/>
    <mergeCell ref="N36:P36"/>
    <mergeCell ref="Q36:S36"/>
    <mergeCell ref="T33:V33"/>
    <mergeCell ref="T34:V34"/>
    <mergeCell ref="K35:M35"/>
    <mergeCell ref="N35:P35"/>
    <mergeCell ref="Q35:S35"/>
    <mergeCell ref="T35:V36"/>
    <mergeCell ref="B37:D40"/>
    <mergeCell ref="E37:G38"/>
    <mergeCell ref="H37:J38"/>
    <mergeCell ref="K37:M37"/>
    <mergeCell ref="N37:P37"/>
    <mergeCell ref="Q37:S37"/>
    <mergeCell ref="E39:G40"/>
    <mergeCell ref="H39:J40"/>
    <mergeCell ref="K39:M39"/>
    <mergeCell ref="AE37:AE40"/>
    <mergeCell ref="AF37:AF40"/>
    <mergeCell ref="AA39:AD40"/>
    <mergeCell ref="W39:Z40"/>
    <mergeCell ref="K38:M38"/>
    <mergeCell ref="N38:P38"/>
    <mergeCell ref="Q38:S38"/>
    <mergeCell ref="W38:Z38"/>
    <mergeCell ref="AA38:AD38"/>
    <mergeCell ref="K40:M40"/>
    <mergeCell ref="N40:P40"/>
    <mergeCell ref="Q40:S40"/>
    <mergeCell ref="T37:V37"/>
    <mergeCell ref="N39:P39"/>
    <mergeCell ref="Q39:S39"/>
    <mergeCell ref="T39:V40"/>
    <mergeCell ref="T38:V38"/>
    <mergeCell ref="B41:D44"/>
    <mergeCell ref="E41:G42"/>
    <mergeCell ref="H41:J42"/>
    <mergeCell ref="K41:M41"/>
    <mergeCell ref="N41:P41"/>
    <mergeCell ref="K44:M44"/>
    <mergeCell ref="N44:P44"/>
    <mergeCell ref="Q44:S44"/>
    <mergeCell ref="T41:V41"/>
    <mergeCell ref="H43:J44"/>
    <mergeCell ref="E43:G44"/>
    <mergeCell ref="Q41:S41"/>
    <mergeCell ref="Q43:S43"/>
    <mergeCell ref="T43:V44"/>
    <mergeCell ref="AE45:AE48"/>
    <mergeCell ref="AF45:AF48"/>
    <mergeCell ref="AA46:AD46"/>
    <mergeCell ref="T42:V42"/>
    <mergeCell ref="AE41:AE44"/>
    <mergeCell ref="AF41:AF44"/>
    <mergeCell ref="AA43:AD44"/>
    <mergeCell ref="W43:Z44"/>
    <mergeCell ref="W41:Z41"/>
    <mergeCell ref="AA41:AD41"/>
    <mergeCell ref="T45:V45"/>
    <mergeCell ref="W45:Z45"/>
    <mergeCell ref="N46:P46"/>
    <mergeCell ref="Q46:S46"/>
    <mergeCell ref="W46:Z46"/>
    <mergeCell ref="Q47:S47"/>
    <mergeCell ref="T47:V48"/>
    <mergeCell ref="K48:M48"/>
    <mergeCell ref="N48:P48"/>
    <mergeCell ref="K47:M47"/>
    <mergeCell ref="N47:P47"/>
    <mergeCell ref="Q63:S63"/>
    <mergeCell ref="W60:Z60"/>
    <mergeCell ref="AA60:AD60"/>
    <mergeCell ref="Q62:S62"/>
    <mergeCell ref="T60:V60"/>
    <mergeCell ref="B45:D48"/>
    <mergeCell ref="E45:G46"/>
    <mergeCell ref="H45:J46"/>
    <mergeCell ref="K45:M45"/>
    <mergeCell ref="N45:P45"/>
    <mergeCell ref="E47:G48"/>
    <mergeCell ref="H47:J48"/>
    <mergeCell ref="B50:E50"/>
    <mergeCell ref="K61:M61"/>
    <mergeCell ref="N61:P61"/>
    <mergeCell ref="K57:M57"/>
    <mergeCell ref="N57:P57"/>
    <mergeCell ref="N56:P56"/>
    <mergeCell ref="Q56:S56"/>
    <mergeCell ref="H56:J57"/>
    <mergeCell ref="Q45:S45"/>
    <mergeCell ref="Q48:S48"/>
    <mergeCell ref="Q57:S57"/>
    <mergeCell ref="K46:M46"/>
    <mergeCell ref="Q67:S67"/>
    <mergeCell ref="H66:J67"/>
    <mergeCell ref="K66:M66"/>
    <mergeCell ref="N66:P66"/>
    <mergeCell ref="Q66:S66"/>
    <mergeCell ref="K68:M68"/>
    <mergeCell ref="N68:P68"/>
    <mergeCell ref="Q68:S68"/>
    <mergeCell ref="Q69:S69"/>
    <mergeCell ref="AA66:AD67"/>
    <mergeCell ref="W66:Z67"/>
    <mergeCell ref="T65:V65"/>
    <mergeCell ref="T64:V64"/>
    <mergeCell ref="T66:V67"/>
    <mergeCell ref="W65:Z65"/>
    <mergeCell ref="AA65:AD65"/>
    <mergeCell ref="W64:Z64"/>
    <mergeCell ref="AA64:AD64"/>
    <mergeCell ref="AB68:AD68"/>
    <mergeCell ref="AB69:AD69"/>
    <mergeCell ref="AE68:AG68"/>
    <mergeCell ref="AH70:AJ70"/>
    <mergeCell ref="T69:V69"/>
    <mergeCell ref="W68:AA68"/>
    <mergeCell ref="W69:AA71"/>
    <mergeCell ref="AH68:AJ68"/>
    <mergeCell ref="AB70:AD70"/>
    <mergeCell ref="AB71:AD71"/>
    <mergeCell ref="AE71:AG71"/>
    <mergeCell ref="AH71:AJ71"/>
    <mergeCell ref="AE69:AG69"/>
    <mergeCell ref="AH69:AJ69"/>
    <mergeCell ref="AE70:AG70"/>
    <mergeCell ref="T70:V71"/>
    <mergeCell ref="AE80:AF82"/>
    <mergeCell ref="AB80:AD80"/>
    <mergeCell ref="T86:V86"/>
    <mergeCell ref="W87:Z88"/>
    <mergeCell ref="AE89:AE92"/>
    <mergeCell ref="AA90:AD90"/>
    <mergeCell ref="W89:Z89"/>
    <mergeCell ref="AA89:AD89"/>
    <mergeCell ref="X81:Z81"/>
    <mergeCell ref="AB81:AD81"/>
    <mergeCell ref="X82:Z82"/>
    <mergeCell ref="AB82:AD82"/>
    <mergeCell ref="X83:Z84"/>
    <mergeCell ref="AB83:AD84"/>
    <mergeCell ref="W80:W84"/>
    <mergeCell ref="X80:Z80"/>
    <mergeCell ref="AA80:AA84"/>
    <mergeCell ref="T85:V85"/>
    <mergeCell ref="W85:Z85"/>
    <mergeCell ref="AE83:AE84"/>
    <mergeCell ref="AF83:AF84"/>
    <mergeCell ref="AF89:AF92"/>
    <mergeCell ref="AF85:AF88"/>
    <mergeCell ref="K90:M90"/>
    <mergeCell ref="N90:P90"/>
    <mergeCell ref="Q90:S90"/>
    <mergeCell ref="K92:M92"/>
    <mergeCell ref="N92:P92"/>
    <mergeCell ref="Q92:S92"/>
    <mergeCell ref="W93:Z93"/>
    <mergeCell ref="AA93:AD93"/>
    <mergeCell ref="E91:G92"/>
    <mergeCell ref="H91:J92"/>
    <mergeCell ref="K91:M91"/>
    <mergeCell ref="N91:P91"/>
    <mergeCell ref="Q91:S91"/>
    <mergeCell ref="H89:J90"/>
    <mergeCell ref="T89:V89"/>
    <mergeCell ref="W91:Z92"/>
    <mergeCell ref="AA91:AD92"/>
    <mergeCell ref="K89:M89"/>
    <mergeCell ref="N89:P89"/>
    <mergeCell ref="Q89:S89"/>
    <mergeCell ref="W90:Z90"/>
    <mergeCell ref="Q98:S98"/>
    <mergeCell ref="W98:Z98"/>
    <mergeCell ref="AA98:AD98"/>
    <mergeCell ref="K96:M96"/>
    <mergeCell ref="N96:P96"/>
    <mergeCell ref="K93:M93"/>
    <mergeCell ref="N93:P93"/>
    <mergeCell ref="K94:M94"/>
    <mergeCell ref="N94:P94"/>
    <mergeCell ref="K95:M95"/>
    <mergeCell ref="N95:P95"/>
    <mergeCell ref="T97:V97"/>
    <mergeCell ref="AA94:AD94"/>
    <mergeCell ref="Q93:S93"/>
    <mergeCell ref="W94:Z94"/>
    <mergeCell ref="N98:P98"/>
    <mergeCell ref="W110:Z110"/>
    <mergeCell ref="AA110:AD110"/>
    <mergeCell ref="AA105:AD105"/>
    <mergeCell ref="E103:G104"/>
    <mergeCell ref="H103:J104"/>
    <mergeCell ref="K103:M103"/>
    <mergeCell ref="N103:P103"/>
    <mergeCell ref="Q103:S103"/>
    <mergeCell ref="W106:Z106"/>
    <mergeCell ref="AA106:AD106"/>
    <mergeCell ref="K106:M106"/>
    <mergeCell ref="N106:P106"/>
    <mergeCell ref="Q106:S106"/>
    <mergeCell ref="K104:M104"/>
    <mergeCell ref="N104:P104"/>
    <mergeCell ref="Q104:S104"/>
    <mergeCell ref="K105:M105"/>
    <mergeCell ref="N105:P105"/>
    <mergeCell ref="N20:P20"/>
    <mergeCell ref="Q20:S20"/>
    <mergeCell ref="N14:P14"/>
    <mergeCell ref="Q14:S14"/>
    <mergeCell ref="K42:M42"/>
    <mergeCell ref="N42:P42"/>
    <mergeCell ref="Q42:S42"/>
    <mergeCell ref="K43:M43"/>
    <mergeCell ref="N43:P43"/>
    <mergeCell ref="K22:M22"/>
    <mergeCell ref="N22:P22"/>
    <mergeCell ref="Q22:S22"/>
    <mergeCell ref="B80:D80"/>
    <mergeCell ref="E80:V80"/>
    <mergeCell ref="T68:V68"/>
    <mergeCell ref="K70:M70"/>
    <mergeCell ref="N70:P70"/>
    <mergeCell ref="B68:D71"/>
    <mergeCell ref="O81:P82"/>
    <mergeCell ref="Q81:S82"/>
    <mergeCell ref="T81:V82"/>
    <mergeCell ref="E81:E84"/>
    <mergeCell ref="F81:G84"/>
    <mergeCell ref="H81:H84"/>
    <mergeCell ref="I81:J84"/>
    <mergeCell ref="K81:K84"/>
    <mergeCell ref="L81:M82"/>
    <mergeCell ref="L83:M84"/>
    <mergeCell ref="N81:N84"/>
    <mergeCell ref="O83:P84"/>
    <mergeCell ref="Q83:S84"/>
    <mergeCell ref="T83:V84"/>
    <mergeCell ref="Q70:S70"/>
    <mergeCell ref="K71:M71"/>
    <mergeCell ref="N71:P71"/>
    <mergeCell ref="Q71:S71"/>
    <mergeCell ref="E85:G86"/>
    <mergeCell ref="H85:J86"/>
    <mergeCell ref="K85:M85"/>
    <mergeCell ref="N85:P85"/>
    <mergeCell ref="AA86:AD86"/>
    <mergeCell ref="Q85:S85"/>
    <mergeCell ref="N88:P88"/>
    <mergeCell ref="Q88:S88"/>
    <mergeCell ref="AA85:AD85"/>
    <mergeCell ref="K87:M87"/>
    <mergeCell ref="N87:P87"/>
    <mergeCell ref="Q87:S87"/>
    <mergeCell ref="K86:M86"/>
    <mergeCell ref="K88:M88"/>
    <mergeCell ref="N86:P86"/>
    <mergeCell ref="Q86:S86"/>
    <mergeCell ref="W86:Z86"/>
    <mergeCell ref="AA87:AD88"/>
    <mergeCell ref="B93:D96"/>
    <mergeCell ref="E93:G94"/>
    <mergeCell ref="H93:J94"/>
    <mergeCell ref="T93:V93"/>
    <mergeCell ref="AE93:AE96"/>
    <mergeCell ref="E87:G88"/>
    <mergeCell ref="H87:J88"/>
    <mergeCell ref="T87:V88"/>
    <mergeCell ref="B89:D92"/>
    <mergeCell ref="E89:G90"/>
    <mergeCell ref="Q95:S95"/>
    <mergeCell ref="T95:V96"/>
    <mergeCell ref="T90:V90"/>
    <mergeCell ref="T91:V92"/>
    <mergeCell ref="B85:B88"/>
    <mergeCell ref="C85:D88"/>
    <mergeCell ref="AE85:AE88"/>
    <mergeCell ref="E95:G96"/>
    <mergeCell ref="H95:J96"/>
    <mergeCell ref="W95:Z96"/>
    <mergeCell ref="AA95:AD96"/>
    <mergeCell ref="Q94:S94"/>
    <mergeCell ref="Q96:S96"/>
    <mergeCell ref="T94:V94"/>
    <mergeCell ref="AF93:AF96"/>
    <mergeCell ref="B97:D100"/>
    <mergeCell ref="AE97:AE100"/>
    <mergeCell ref="AF97:AF100"/>
    <mergeCell ref="T98:V98"/>
    <mergeCell ref="E99:G100"/>
    <mergeCell ref="H99:J100"/>
    <mergeCell ref="T99:V100"/>
    <mergeCell ref="W99:Z100"/>
    <mergeCell ref="K99:M99"/>
    <mergeCell ref="N99:P99"/>
    <mergeCell ref="Q99:S99"/>
    <mergeCell ref="AA99:AD100"/>
    <mergeCell ref="K100:M100"/>
    <mergeCell ref="N100:P100"/>
    <mergeCell ref="Q100:S100"/>
    <mergeCell ref="W97:Z97"/>
    <mergeCell ref="AA97:AD97"/>
    <mergeCell ref="E97:G98"/>
    <mergeCell ref="H97:J98"/>
    <mergeCell ref="K97:M97"/>
    <mergeCell ref="N97:P97"/>
    <mergeCell ref="Q97:S97"/>
    <mergeCell ref="K98:M98"/>
    <mergeCell ref="AE101:AE104"/>
    <mergeCell ref="AF101:AF104"/>
    <mergeCell ref="K101:M101"/>
    <mergeCell ref="N101:P101"/>
    <mergeCell ref="Q101:S101"/>
    <mergeCell ref="W101:Z101"/>
    <mergeCell ref="K102:M102"/>
    <mergeCell ref="N102:P102"/>
    <mergeCell ref="Q102:S102"/>
    <mergeCell ref="W102:Z102"/>
    <mergeCell ref="AA102:AD102"/>
    <mergeCell ref="T102:V102"/>
    <mergeCell ref="T103:V104"/>
    <mergeCell ref="W103:Z104"/>
    <mergeCell ref="AA103:AD104"/>
    <mergeCell ref="AA101:AD101"/>
    <mergeCell ref="B101:D104"/>
    <mergeCell ref="E101:G102"/>
    <mergeCell ref="H101:J102"/>
    <mergeCell ref="T101:V101"/>
    <mergeCell ref="Q105:S105"/>
    <mergeCell ref="W105:Z105"/>
    <mergeCell ref="N108:P108"/>
    <mergeCell ref="Q108:S108"/>
    <mergeCell ref="T106:V106"/>
    <mergeCell ref="B105:D108"/>
    <mergeCell ref="E105:G106"/>
    <mergeCell ref="H105:J106"/>
    <mergeCell ref="T105:V105"/>
    <mergeCell ref="K107:M107"/>
    <mergeCell ref="N107:P107"/>
    <mergeCell ref="Q107:S107"/>
    <mergeCell ref="T107:V108"/>
    <mergeCell ref="E107:G108"/>
    <mergeCell ref="H107:J108"/>
    <mergeCell ref="B109:D112"/>
    <mergeCell ref="AE109:AE112"/>
    <mergeCell ref="AF109:AF112"/>
    <mergeCell ref="T110:V110"/>
    <mergeCell ref="E111:G112"/>
    <mergeCell ref="H111:J112"/>
    <mergeCell ref="T111:V112"/>
    <mergeCell ref="W111:Z112"/>
    <mergeCell ref="AA111:AD112"/>
    <mergeCell ref="K112:M112"/>
    <mergeCell ref="N112:P112"/>
    <mergeCell ref="K111:M111"/>
    <mergeCell ref="N111:P111"/>
    <mergeCell ref="Q111:S111"/>
    <mergeCell ref="Q112:S112"/>
    <mergeCell ref="K110:M110"/>
    <mergeCell ref="N110:P110"/>
    <mergeCell ref="T109:V109"/>
    <mergeCell ref="W109:Z109"/>
    <mergeCell ref="AA109:AD109"/>
    <mergeCell ref="E109:G110"/>
    <mergeCell ref="H109:J110"/>
    <mergeCell ref="K109:M109"/>
    <mergeCell ref="N109:P109"/>
    <mergeCell ref="AE105:AE108"/>
    <mergeCell ref="AF105:AF108"/>
    <mergeCell ref="AE113:AE116"/>
    <mergeCell ref="AF113:AF116"/>
    <mergeCell ref="AA115:AD116"/>
    <mergeCell ref="K116:M116"/>
    <mergeCell ref="N116:P116"/>
    <mergeCell ref="Q116:S116"/>
    <mergeCell ref="K114:M114"/>
    <mergeCell ref="N114:P114"/>
    <mergeCell ref="Q114:S114"/>
    <mergeCell ref="W114:Z114"/>
    <mergeCell ref="AA114:AD114"/>
    <mergeCell ref="K113:M113"/>
    <mergeCell ref="N113:P113"/>
    <mergeCell ref="W113:Z113"/>
    <mergeCell ref="AA113:AD113"/>
    <mergeCell ref="Q113:S113"/>
    <mergeCell ref="T114:V114"/>
    <mergeCell ref="W107:Z108"/>
    <mergeCell ref="AA107:AD108"/>
    <mergeCell ref="K108:M108"/>
    <mergeCell ref="Q109:S109"/>
    <mergeCell ref="Q110:S110"/>
    <mergeCell ref="E115:G116"/>
    <mergeCell ref="H115:J116"/>
    <mergeCell ref="K115:M115"/>
    <mergeCell ref="N115:P115"/>
    <mergeCell ref="Q115:S115"/>
    <mergeCell ref="T115:V116"/>
    <mergeCell ref="W115:Z116"/>
    <mergeCell ref="B113:D116"/>
    <mergeCell ref="E113:G114"/>
    <mergeCell ref="H113:J114"/>
    <mergeCell ref="T113:V113"/>
    <mergeCell ref="T117:V117"/>
    <mergeCell ref="W117:Z117"/>
    <mergeCell ref="AA117:AD117"/>
    <mergeCell ref="AE117:AE120"/>
    <mergeCell ref="AF117:AF120"/>
    <mergeCell ref="T119:V120"/>
    <mergeCell ref="W119:Z120"/>
    <mergeCell ref="AA119:AD120"/>
    <mergeCell ref="B117:D120"/>
    <mergeCell ref="E117:G118"/>
    <mergeCell ref="H117:J118"/>
    <mergeCell ref="K117:M117"/>
    <mergeCell ref="N117:P117"/>
    <mergeCell ref="Q117:S117"/>
    <mergeCell ref="E119:G120"/>
    <mergeCell ref="H119:J120"/>
    <mergeCell ref="K120:M120"/>
    <mergeCell ref="N120:P120"/>
    <mergeCell ref="K118:M118"/>
    <mergeCell ref="N118:P118"/>
    <mergeCell ref="Q118:S118"/>
    <mergeCell ref="T118:V118"/>
    <mergeCell ref="W118:Z118"/>
    <mergeCell ref="AA118:AD118"/>
    <mergeCell ref="K119:M119"/>
    <mergeCell ref="N119:P119"/>
    <mergeCell ref="Q119:S119"/>
    <mergeCell ref="H121:J122"/>
    <mergeCell ref="K121:M121"/>
    <mergeCell ref="N121:P121"/>
    <mergeCell ref="Q121:S121"/>
    <mergeCell ref="E123:G124"/>
    <mergeCell ref="H123:J124"/>
    <mergeCell ref="K124:M124"/>
    <mergeCell ref="N123:P123"/>
    <mergeCell ref="N124:P124"/>
    <mergeCell ref="AF121:AF124"/>
    <mergeCell ref="T123:V124"/>
    <mergeCell ref="W123:Z124"/>
    <mergeCell ref="AA123:AD124"/>
    <mergeCell ref="Q120:S120"/>
    <mergeCell ref="Q123:S123"/>
    <mergeCell ref="T121:V121"/>
    <mergeCell ref="W121:Z121"/>
    <mergeCell ref="AA121:AD121"/>
    <mergeCell ref="AE121:AE124"/>
    <mergeCell ref="Q124:S124"/>
    <mergeCell ref="T57:V57"/>
    <mergeCell ref="K122:M122"/>
    <mergeCell ref="N122:P122"/>
    <mergeCell ref="Q122:S122"/>
    <mergeCell ref="T122:V122"/>
    <mergeCell ref="W122:Z122"/>
    <mergeCell ref="AA122:AD122"/>
    <mergeCell ref="K123:M123"/>
    <mergeCell ref="A1:N1"/>
    <mergeCell ref="B51:D51"/>
    <mergeCell ref="E51:V51"/>
    <mergeCell ref="W51:W55"/>
    <mergeCell ref="X51:Z51"/>
    <mergeCell ref="N52:N55"/>
    <mergeCell ref="O52:P53"/>
    <mergeCell ref="Q52:S53"/>
    <mergeCell ref="T52:V53"/>
    <mergeCell ref="AA51:AA55"/>
    <mergeCell ref="AB51:AD51"/>
    <mergeCell ref="E52:E55"/>
    <mergeCell ref="F52:G55"/>
    <mergeCell ref="H52:H55"/>
    <mergeCell ref="B121:D124"/>
    <mergeCell ref="E121:G122"/>
    <mergeCell ref="X52:Z52"/>
    <mergeCell ref="AB52:AD52"/>
    <mergeCell ref="X53:Z53"/>
    <mergeCell ref="AB53:AD53"/>
    <mergeCell ref="L54:M55"/>
    <mergeCell ref="O54:P55"/>
    <mergeCell ref="Q54:S55"/>
    <mergeCell ref="T54:V55"/>
    <mergeCell ref="X54:Z55"/>
    <mergeCell ref="AB54:AD55"/>
    <mergeCell ref="E70:G71"/>
    <mergeCell ref="E68:G69"/>
    <mergeCell ref="H68:J69"/>
    <mergeCell ref="H70:J71"/>
    <mergeCell ref="K69:M69"/>
    <mergeCell ref="N69:P69"/>
    <mergeCell ref="I52:J55"/>
    <mergeCell ref="K52:K55"/>
    <mergeCell ref="L52:M53"/>
    <mergeCell ref="N63:P63"/>
  </mergeCells>
  <phoneticPr fontId="2"/>
  <dataValidations count="2">
    <dataValidation type="list" allowBlank="1" showInputMessage="1" showErrorMessage="1" sqref="AE127:AI130 AE135:AI136">
      <formula1>"い　る　・　いない,い な い,い　　る"</formula1>
    </dataValidation>
    <dataValidation imeMode="hiragana" allowBlank="1" showInputMessage="1" showErrorMessage="1" sqref="D132:AC136 AD132:AI134"/>
  </dataValidations>
  <pageMargins left="0.31496062992125984" right="0.35" top="0.56999999999999995" bottom="0.38" header="0.31496062992125984" footer="0.31496062992125984"/>
  <pageSetup paperSize="9" scale="97" orientation="portrait" blackAndWhite="1" r:id="rId1"/>
  <rowBreaks count="2" manualBreakCount="2">
    <brk id="48"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L151"/>
  <sheetViews>
    <sheetView view="pageBreakPreview" zoomScale="110" zoomScaleNormal="110" zoomScaleSheetLayoutView="110" workbookViewId="0">
      <selection activeCell="AC48" sqref="AC48"/>
    </sheetView>
  </sheetViews>
  <sheetFormatPr defaultColWidth="0" defaultRowHeight="12"/>
  <cols>
    <col min="1" max="4" width="2.6640625" style="20" customWidth="1"/>
    <col min="5" max="36" width="1.6640625" style="20" customWidth="1"/>
    <col min="37" max="49" width="2.6640625" style="20" customWidth="1"/>
    <col min="50" max="90" width="2.6640625" style="20" hidden="1" customWidth="1"/>
    <col min="91" max="16384" width="0" style="20" hidden="1"/>
  </cols>
  <sheetData>
    <row r="1" spans="1:48" ht="15" customHeight="1">
      <c r="A1" s="2" t="s">
        <v>0</v>
      </c>
      <c r="B1" s="3"/>
      <c r="C1" s="3"/>
      <c r="AP1" s="36"/>
      <c r="AQ1" s="36"/>
      <c r="AR1" s="36"/>
      <c r="AS1" s="36"/>
      <c r="AT1" s="36"/>
      <c r="AU1" s="36"/>
      <c r="AV1" s="36"/>
    </row>
    <row r="2" spans="1:48" ht="13.5" customHeight="1">
      <c r="A2" s="3"/>
      <c r="B2" s="3" t="s">
        <v>100</v>
      </c>
      <c r="C2" s="3"/>
      <c r="AV2" s="52" t="s">
        <v>289</v>
      </c>
    </row>
    <row r="3" spans="1:48" s="4" customFormat="1" ht="15" customHeight="1">
      <c r="B3" s="193" t="s">
        <v>465</v>
      </c>
      <c r="C3" s="194"/>
      <c r="D3" s="195"/>
      <c r="E3" s="192"/>
      <c r="F3" s="2376">
        <v>6</v>
      </c>
      <c r="G3" s="2376"/>
      <c r="H3" s="2376">
        <v>7</v>
      </c>
      <c r="I3" s="2376"/>
      <c r="J3" s="2376">
        <v>8</v>
      </c>
      <c r="K3" s="2376"/>
      <c r="L3" s="2376">
        <v>9</v>
      </c>
      <c r="M3" s="2376"/>
      <c r="N3" s="2376">
        <v>10</v>
      </c>
      <c r="O3" s="2376"/>
      <c r="P3" s="2376">
        <v>11</v>
      </c>
      <c r="Q3" s="2376"/>
      <c r="R3" s="2376">
        <v>12</v>
      </c>
      <c r="S3" s="2376"/>
      <c r="T3" s="2376">
        <v>13</v>
      </c>
      <c r="U3" s="2376"/>
      <c r="V3" s="2376">
        <v>14</v>
      </c>
      <c r="W3" s="2376"/>
      <c r="X3" s="2376">
        <v>15</v>
      </c>
      <c r="Y3" s="2376"/>
      <c r="Z3" s="2376">
        <v>16</v>
      </c>
      <c r="AA3" s="2376"/>
      <c r="AB3" s="2376">
        <v>17</v>
      </c>
      <c r="AC3" s="2376"/>
      <c r="AD3" s="2376">
        <v>18</v>
      </c>
      <c r="AE3" s="2376"/>
      <c r="AF3" s="2376">
        <v>19</v>
      </c>
      <c r="AG3" s="2376"/>
      <c r="AH3" s="2376">
        <v>20</v>
      </c>
      <c r="AI3" s="2376"/>
      <c r="AJ3" s="199"/>
      <c r="AK3" s="188" t="s">
        <v>450</v>
      </c>
      <c r="AL3" s="189"/>
      <c r="AM3" s="190"/>
      <c r="AN3" s="188" t="s">
        <v>425</v>
      </c>
      <c r="AO3" s="189"/>
      <c r="AP3" s="189"/>
      <c r="AQ3" s="189"/>
      <c r="AR3" s="189"/>
      <c r="AS3" s="189"/>
      <c r="AT3" s="189"/>
      <c r="AU3" s="189"/>
      <c r="AV3" s="190"/>
    </row>
    <row r="4" spans="1:48" s="4" customFormat="1" ht="15" customHeight="1">
      <c r="B4" s="198" t="s">
        <v>470</v>
      </c>
      <c r="C4" s="196"/>
      <c r="D4" s="197"/>
      <c r="E4" s="200"/>
      <c r="F4" s="2374" t="s">
        <v>464</v>
      </c>
      <c r="G4" s="2374"/>
      <c r="H4" s="2374" t="s">
        <v>464</v>
      </c>
      <c r="I4" s="2374"/>
      <c r="J4" s="2374" t="s">
        <v>464</v>
      </c>
      <c r="K4" s="2374"/>
      <c r="L4" s="2374" t="s">
        <v>464</v>
      </c>
      <c r="M4" s="2374"/>
      <c r="N4" s="2374" t="s">
        <v>464</v>
      </c>
      <c r="O4" s="2374"/>
      <c r="P4" s="2374" t="s">
        <v>464</v>
      </c>
      <c r="Q4" s="2374"/>
      <c r="R4" s="2374" t="s">
        <v>464</v>
      </c>
      <c r="S4" s="2374"/>
      <c r="T4" s="2374" t="s">
        <v>464</v>
      </c>
      <c r="U4" s="2374"/>
      <c r="V4" s="2374" t="s">
        <v>464</v>
      </c>
      <c r="W4" s="2374"/>
      <c r="X4" s="2374" t="s">
        <v>464</v>
      </c>
      <c r="Y4" s="2374"/>
      <c r="Z4" s="2374" t="s">
        <v>464</v>
      </c>
      <c r="AA4" s="2374"/>
      <c r="AB4" s="2374" t="s">
        <v>464</v>
      </c>
      <c r="AC4" s="2374"/>
      <c r="AD4" s="2374" t="s">
        <v>464</v>
      </c>
      <c r="AE4" s="2374"/>
      <c r="AF4" s="2374" t="s">
        <v>464</v>
      </c>
      <c r="AG4" s="2374"/>
      <c r="AH4" s="2374" t="s">
        <v>464</v>
      </c>
      <c r="AI4" s="2374"/>
      <c r="AJ4" s="201"/>
      <c r="AK4" s="188" t="s">
        <v>452</v>
      </c>
      <c r="AL4" s="189"/>
      <c r="AM4" s="190"/>
      <c r="AN4" s="188" t="s">
        <v>423</v>
      </c>
      <c r="AO4" s="189"/>
      <c r="AP4" s="190"/>
      <c r="AQ4" s="188" t="s">
        <v>424</v>
      </c>
      <c r="AR4" s="189"/>
      <c r="AS4" s="190"/>
      <c r="AT4" s="188" t="s">
        <v>30</v>
      </c>
      <c r="AU4" s="189"/>
      <c r="AV4" s="190"/>
    </row>
    <row r="5" spans="1:48" s="4" customFormat="1" ht="5.0999999999999996" customHeight="1">
      <c r="B5" s="2360"/>
      <c r="C5" s="2361"/>
      <c r="D5" s="2362"/>
      <c r="E5" s="74"/>
      <c r="F5" s="75"/>
      <c r="G5" s="76"/>
      <c r="H5" s="77"/>
      <c r="I5" s="78"/>
      <c r="J5" s="75"/>
      <c r="K5" s="76"/>
      <c r="L5" s="77"/>
      <c r="M5" s="78"/>
      <c r="N5" s="75"/>
      <c r="O5" s="76"/>
      <c r="P5" s="143"/>
      <c r="Q5" s="144"/>
      <c r="R5" s="85"/>
      <c r="S5" s="145"/>
      <c r="T5" s="41"/>
      <c r="U5" s="144"/>
      <c r="V5" s="85"/>
      <c r="W5" s="145"/>
      <c r="X5" s="143"/>
      <c r="Y5" s="144"/>
      <c r="Z5" s="85"/>
      <c r="AA5" s="145"/>
      <c r="AB5" s="143"/>
      <c r="AC5" s="145"/>
      <c r="AD5" s="143"/>
      <c r="AE5" s="145"/>
      <c r="AF5" s="143"/>
      <c r="AG5" s="145"/>
      <c r="AH5" s="143"/>
      <c r="AI5" s="144"/>
      <c r="AJ5" s="85"/>
      <c r="AK5" s="2375"/>
      <c r="AL5" s="1159"/>
      <c r="AM5" s="1160"/>
      <c r="AN5" s="17"/>
      <c r="AO5" s="18"/>
      <c r="AP5" s="22"/>
      <c r="AQ5" s="2371"/>
      <c r="AR5" s="1332"/>
      <c r="AS5" s="1653"/>
      <c r="AT5" s="17"/>
      <c r="AU5" s="18"/>
      <c r="AV5" s="22"/>
    </row>
    <row r="6" spans="1:48" ht="5.0999999999999996" customHeight="1">
      <c r="B6" s="2363"/>
      <c r="C6" s="1103"/>
      <c r="D6" s="2364"/>
      <c r="E6" s="74"/>
      <c r="F6" s="75"/>
      <c r="G6" s="79"/>
      <c r="H6" s="80"/>
      <c r="I6" s="75"/>
      <c r="J6" s="75"/>
      <c r="K6" s="79"/>
      <c r="L6" s="80"/>
      <c r="M6" s="75"/>
      <c r="N6" s="75"/>
      <c r="O6" s="79"/>
      <c r="P6" s="146"/>
      <c r="Q6" s="85"/>
      <c r="R6" s="85"/>
      <c r="S6" s="147"/>
      <c r="T6" s="146"/>
      <c r="U6" s="85"/>
      <c r="V6" s="85"/>
      <c r="W6" s="147"/>
      <c r="X6" s="146"/>
      <c r="Y6" s="85"/>
      <c r="Z6" s="85"/>
      <c r="AA6" s="147"/>
      <c r="AB6" s="146"/>
      <c r="AC6" s="147"/>
      <c r="AD6" s="146"/>
      <c r="AE6" s="147"/>
      <c r="AF6" s="146"/>
      <c r="AG6" s="147"/>
      <c r="AH6" s="146"/>
      <c r="AI6" s="85"/>
      <c r="AJ6" s="85"/>
      <c r="AK6" s="1328"/>
      <c r="AL6" s="1332"/>
      <c r="AM6" s="1653"/>
      <c r="AN6" s="23"/>
      <c r="AO6" s="14"/>
      <c r="AP6" s="16"/>
      <c r="AQ6" s="1328"/>
      <c r="AR6" s="1332"/>
      <c r="AS6" s="1653"/>
      <c r="AT6" s="23"/>
      <c r="AU6" s="14"/>
      <c r="AV6" s="16"/>
    </row>
    <row r="7" spans="1:48" ht="5.0999999999999996" customHeight="1">
      <c r="B7" s="2363"/>
      <c r="C7" s="1103"/>
      <c r="D7" s="2364"/>
      <c r="E7" s="74"/>
      <c r="F7" s="75"/>
      <c r="G7" s="56"/>
      <c r="H7" s="57"/>
      <c r="I7" s="56"/>
      <c r="J7" s="57"/>
      <c r="K7" s="56"/>
      <c r="L7" s="57"/>
      <c r="M7" s="56"/>
      <c r="N7" s="57"/>
      <c r="O7" s="56"/>
      <c r="P7" s="148"/>
      <c r="Q7" s="149"/>
      <c r="R7" s="148"/>
      <c r="S7" s="149"/>
      <c r="T7" s="148"/>
      <c r="U7" s="149"/>
      <c r="V7" s="148"/>
      <c r="W7" s="149"/>
      <c r="X7" s="148"/>
      <c r="Y7" s="149"/>
      <c r="Z7" s="148"/>
      <c r="AA7" s="147"/>
      <c r="AB7" s="146"/>
      <c r="AC7" s="147"/>
      <c r="AD7" s="146"/>
      <c r="AE7" s="147"/>
      <c r="AF7" s="146"/>
      <c r="AG7" s="147"/>
      <c r="AH7" s="146"/>
      <c r="AI7" s="85"/>
      <c r="AJ7" s="85"/>
      <c r="AK7" s="1328"/>
      <c r="AL7" s="1332"/>
      <c r="AM7" s="1653"/>
      <c r="AN7" s="2373"/>
      <c r="AO7" s="1332"/>
      <c r="AP7" s="1653"/>
      <c r="AQ7" s="2372"/>
      <c r="AR7" s="1332"/>
      <c r="AS7" s="1653"/>
      <c r="AT7" s="2373"/>
      <c r="AU7" s="1332"/>
      <c r="AV7" s="1653"/>
    </row>
    <row r="8" spans="1:48" ht="5.0999999999999996" customHeight="1">
      <c r="B8" s="2363"/>
      <c r="C8" s="1103"/>
      <c r="D8" s="2364"/>
      <c r="E8" s="74"/>
      <c r="F8" s="75"/>
      <c r="G8" s="56"/>
      <c r="H8" s="57"/>
      <c r="I8" s="56"/>
      <c r="J8" s="57"/>
      <c r="K8" s="56"/>
      <c r="L8" s="57"/>
      <c r="M8" s="56"/>
      <c r="N8" s="57"/>
      <c r="O8" s="56"/>
      <c r="P8" s="148"/>
      <c r="Q8" s="149"/>
      <c r="R8" s="148"/>
      <c r="S8" s="149"/>
      <c r="T8" s="148"/>
      <c r="U8" s="149"/>
      <c r="V8" s="148"/>
      <c r="W8" s="149"/>
      <c r="X8" s="148"/>
      <c r="Y8" s="149"/>
      <c r="Z8" s="148"/>
      <c r="AA8" s="147"/>
      <c r="AB8" s="146"/>
      <c r="AC8" s="147"/>
      <c r="AD8" s="146"/>
      <c r="AE8" s="147"/>
      <c r="AF8" s="146"/>
      <c r="AG8" s="147"/>
      <c r="AH8" s="146"/>
      <c r="AI8" s="85"/>
      <c r="AJ8" s="85"/>
      <c r="AK8" s="2377"/>
      <c r="AL8" s="1648"/>
      <c r="AM8" s="1649"/>
      <c r="AN8" s="1328"/>
      <c r="AO8" s="1332"/>
      <c r="AP8" s="1653"/>
      <c r="AQ8" s="1328"/>
      <c r="AR8" s="1332"/>
      <c r="AS8" s="1653"/>
      <c r="AT8" s="1328"/>
      <c r="AU8" s="1332"/>
      <c r="AV8" s="1653"/>
    </row>
    <row r="9" spans="1:48" ht="5.0999999999999996" customHeight="1">
      <c r="B9" s="2363"/>
      <c r="C9" s="1103"/>
      <c r="D9" s="2364"/>
      <c r="E9" s="74"/>
      <c r="F9" s="75"/>
      <c r="G9" s="79"/>
      <c r="H9" s="80"/>
      <c r="I9" s="75"/>
      <c r="J9" s="75"/>
      <c r="K9" s="79"/>
      <c r="L9" s="80"/>
      <c r="M9" s="75"/>
      <c r="N9" s="75"/>
      <c r="O9" s="79"/>
      <c r="P9" s="146"/>
      <c r="Q9" s="85"/>
      <c r="R9" s="85"/>
      <c r="S9" s="147"/>
      <c r="T9" s="146"/>
      <c r="U9" s="85"/>
      <c r="V9" s="85"/>
      <c r="W9" s="147"/>
      <c r="X9" s="146"/>
      <c r="Y9" s="85"/>
      <c r="Z9" s="85"/>
      <c r="AA9" s="147"/>
      <c r="AB9" s="146"/>
      <c r="AC9" s="147"/>
      <c r="AD9" s="146"/>
      <c r="AE9" s="147"/>
      <c r="AF9" s="146"/>
      <c r="AG9" s="147"/>
      <c r="AH9" s="146"/>
      <c r="AI9" s="85"/>
      <c r="AJ9" s="85"/>
      <c r="AK9" s="1328"/>
      <c r="AL9" s="1332"/>
      <c r="AM9" s="1653"/>
      <c r="AN9" s="23"/>
      <c r="AO9" s="14"/>
      <c r="AP9" s="16"/>
      <c r="AQ9" s="1328"/>
      <c r="AR9" s="1332"/>
      <c r="AS9" s="1653"/>
      <c r="AT9" s="23"/>
      <c r="AU9" s="14"/>
      <c r="AV9" s="16"/>
    </row>
    <row r="10" spans="1:48" ht="5.0999999999999996" customHeight="1">
      <c r="B10" s="2365"/>
      <c r="C10" s="2366"/>
      <c r="D10" s="2367"/>
      <c r="E10" s="81"/>
      <c r="F10" s="82"/>
      <c r="G10" s="83"/>
      <c r="H10" s="84"/>
      <c r="I10" s="82"/>
      <c r="J10" s="82"/>
      <c r="K10" s="83"/>
      <c r="L10" s="84"/>
      <c r="M10" s="82"/>
      <c r="N10" s="82"/>
      <c r="O10" s="83"/>
      <c r="P10" s="150"/>
      <c r="Q10" s="151"/>
      <c r="R10" s="151"/>
      <c r="S10" s="152"/>
      <c r="T10" s="150"/>
      <c r="U10" s="151"/>
      <c r="V10" s="151"/>
      <c r="W10" s="152"/>
      <c r="X10" s="150"/>
      <c r="Y10" s="151"/>
      <c r="Z10" s="151"/>
      <c r="AA10" s="152"/>
      <c r="AB10" s="150"/>
      <c r="AC10" s="152"/>
      <c r="AD10" s="150"/>
      <c r="AE10" s="152"/>
      <c r="AF10" s="150"/>
      <c r="AG10" s="152"/>
      <c r="AH10" s="150"/>
      <c r="AI10" s="151"/>
      <c r="AJ10" s="151"/>
      <c r="AK10" s="1326"/>
      <c r="AL10" s="1327"/>
      <c r="AM10" s="1355"/>
      <c r="AN10" s="24"/>
      <c r="AO10" s="25"/>
      <c r="AP10" s="26"/>
      <c r="AQ10" s="1326"/>
      <c r="AR10" s="1327"/>
      <c r="AS10" s="1355"/>
      <c r="AT10" s="24"/>
      <c r="AU10" s="25"/>
      <c r="AV10" s="26"/>
    </row>
    <row r="11" spans="1:48" ht="5.0999999999999996" customHeight="1">
      <c r="B11" s="2360"/>
      <c r="C11" s="2361"/>
      <c r="D11" s="2362"/>
      <c r="E11" s="74"/>
      <c r="F11" s="75"/>
      <c r="G11" s="79"/>
      <c r="H11" s="80"/>
      <c r="I11" s="78"/>
      <c r="J11" s="75"/>
      <c r="K11" s="76"/>
      <c r="L11" s="80"/>
      <c r="M11" s="78"/>
      <c r="N11" s="75"/>
      <c r="O11" s="76"/>
      <c r="P11" s="146"/>
      <c r="Q11" s="144"/>
      <c r="R11" s="85"/>
      <c r="S11" s="145"/>
      <c r="T11" s="146"/>
      <c r="U11" s="144"/>
      <c r="V11" s="85"/>
      <c r="W11" s="145"/>
      <c r="X11" s="146"/>
      <c r="Y11" s="144"/>
      <c r="Z11" s="85"/>
      <c r="AA11" s="145"/>
      <c r="AB11" s="146"/>
      <c r="AC11" s="145"/>
      <c r="AD11" s="146"/>
      <c r="AE11" s="145"/>
      <c r="AF11" s="146"/>
      <c r="AG11" s="145"/>
      <c r="AH11" s="146"/>
      <c r="AI11" s="144"/>
      <c r="AJ11" s="85"/>
      <c r="AK11" s="1158"/>
      <c r="AL11" s="1159"/>
      <c r="AM11" s="1160"/>
      <c r="AN11" s="17"/>
      <c r="AO11" s="18"/>
      <c r="AP11" s="22"/>
      <c r="AQ11" s="2371"/>
      <c r="AR11" s="1332"/>
      <c r="AS11" s="1653"/>
      <c r="AT11" s="17"/>
      <c r="AU11" s="18"/>
      <c r="AV11" s="22"/>
    </row>
    <row r="12" spans="1:48" ht="5.0999999999999996" customHeight="1">
      <c r="B12" s="2363"/>
      <c r="C12" s="1103"/>
      <c r="D12" s="2364"/>
      <c r="E12" s="74"/>
      <c r="F12" s="75"/>
      <c r="G12" s="79"/>
      <c r="H12" s="80"/>
      <c r="I12" s="75"/>
      <c r="J12" s="75"/>
      <c r="K12" s="79"/>
      <c r="L12" s="80"/>
      <c r="M12" s="75"/>
      <c r="N12" s="75"/>
      <c r="O12" s="79"/>
      <c r="P12" s="146"/>
      <c r="Q12" s="85"/>
      <c r="R12" s="85"/>
      <c r="S12" s="147"/>
      <c r="T12" s="146"/>
      <c r="U12" s="85"/>
      <c r="V12" s="85"/>
      <c r="W12" s="147"/>
      <c r="X12" s="146"/>
      <c r="Y12" s="85"/>
      <c r="Z12" s="85"/>
      <c r="AA12" s="147"/>
      <c r="AB12" s="146"/>
      <c r="AC12" s="147"/>
      <c r="AD12" s="146"/>
      <c r="AE12" s="147"/>
      <c r="AF12" s="146"/>
      <c r="AG12" s="147"/>
      <c r="AH12" s="146"/>
      <c r="AI12" s="85"/>
      <c r="AJ12" s="85"/>
      <c r="AK12" s="1328"/>
      <c r="AL12" s="1332"/>
      <c r="AM12" s="1653"/>
      <c r="AN12" s="23"/>
      <c r="AO12" s="14"/>
      <c r="AP12" s="16"/>
      <c r="AQ12" s="1328"/>
      <c r="AR12" s="1332"/>
      <c r="AS12" s="1653"/>
      <c r="AT12" s="23"/>
      <c r="AU12" s="14"/>
      <c r="AV12" s="16"/>
    </row>
    <row r="13" spans="1:48" ht="5.0999999999999996" customHeight="1">
      <c r="B13" s="2363"/>
      <c r="C13" s="1103"/>
      <c r="D13" s="2364"/>
      <c r="E13" s="74"/>
      <c r="F13" s="75"/>
      <c r="G13" s="79"/>
      <c r="H13" s="80"/>
      <c r="I13" s="75"/>
      <c r="J13" s="75"/>
      <c r="K13" s="79"/>
      <c r="L13" s="80"/>
      <c r="M13" s="75"/>
      <c r="N13" s="75"/>
      <c r="O13" s="79"/>
      <c r="P13" s="146"/>
      <c r="Q13" s="85"/>
      <c r="R13" s="85"/>
      <c r="S13" s="147"/>
      <c r="T13" s="146"/>
      <c r="U13" s="85"/>
      <c r="V13" s="85"/>
      <c r="W13" s="147"/>
      <c r="X13" s="146"/>
      <c r="Y13" s="85"/>
      <c r="Z13" s="85"/>
      <c r="AA13" s="147"/>
      <c r="AB13" s="146"/>
      <c r="AC13" s="147"/>
      <c r="AD13" s="146"/>
      <c r="AE13" s="147"/>
      <c r="AF13" s="146"/>
      <c r="AG13" s="147"/>
      <c r="AH13" s="146"/>
      <c r="AI13" s="85"/>
      <c r="AJ13" s="85"/>
      <c r="AK13" s="2368"/>
      <c r="AL13" s="2369"/>
      <c r="AM13" s="2370"/>
      <c r="AN13" s="2373"/>
      <c r="AO13" s="1332"/>
      <c r="AP13" s="1653"/>
      <c r="AQ13" s="2372"/>
      <c r="AR13" s="1332"/>
      <c r="AS13" s="1653"/>
      <c r="AT13" s="2373"/>
      <c r="AU13" s="1332"/>
      <c r="AV13" s="1653"/>
    </row>
    <row r="14" spans="1:48" ht="5.0999999999999996" customHeight="1">
      <c r="B14" s="2363"/>
      <c r="C14" s="1103"/>
      <c r="D14" s="2364"/>
      <c r="E14" s="74"/>
      <c r="F14" s="75"/>
      <c r="G14" s="79"/>
      <c r="H14" s="80"/>
      <c r="I14" s="75"/>
      <c r="J14" s="75"/>
      <c r="K14" s="79"/>
      <c r="L14" s="80"/>
      <c r="M14" s="75"/>
      <c r="N14" s="75"/>
      <c r="O14" s="79"/>
      <c r="P14" s="146"/>
      <c r="Q14" s="85"/>
      <c r="R14" s="85"/>
      <c r="S14" s="147"/>
      <c r="T14" s="146"/>
      <c r="U14" s="85"/>
      <c r="V14" s="85"/>
      <c r="W14" s="147"/>
      <c r="X14" s="146"/>
      <c r="Y14" s="85"/>
      <c r="Z14" s="85"/>
      <c r="AA14" s="147"/>
      <c r="AB14" s="146"/>
      <c r="AC14" s="147"/>
      <c r="AD14" s="146"/>
      <c r="AE14" s="147"/>
      <c r="AF14" s="146"/>
      <c r="AG14" s="147"/>
      <c r="AH14" s="146"/>
      <c r="AI14" s="85"/>
      <c r="AJ14" s="85"/>
      <c r="AK14" s="1328"/>
      <c r="AL14" s="1332"/>
      <c r="AM14" s="1653"/>
      <c r="AN14" s="1328"/>
      <c r="AO14" s="1332"/>
      <c r="AP14" s="1653"/>
      <c r="AQ14" s="1328"/>
      <c r="AR14" s="1332"/>
      <c r="AS14" s="1653"/>
      <c r="AT14" s="1328"/>
      <c r="AU14" s="1332"/>
      <c r="AV14" s="1653"/>
    </row>
    <row r="15" spans="1:48" ht="5.0999999999999996" customHeight="1">
      <c r="B15" s="2363"/>
      <c r="C15" s="1103"/>
      <c r="D15" s="2364"/>
      <c r="E15" s="74"/>
      <c r="F15" s="75"/>
      <c r="G15" s="79"/>
      <c r="H15" s="80"/>
      <c r="I15" s="75"/>
      <c r="J15" s="75"/>
      <c r="K15" s="79"/>
      <c r="L15" s="80"/>
      <c r="M15" s="75"/>
      <c r="N15" s="75"/>
      <c r="O15" s="79"/>
      <c r="P15" s="146"/>
      <c r="Q15" s="85"/>
      <c r="R15" s="85"/>
      <c r="S15" s="147"/>
      <c r="T15" s="146"/>
      <c r="U15" s="85"/>
      <c r="V15" s="85"/>
      <c r="W15" s="147"/>
      <c r="X15" s="146"/>
      <c r="Y15" s="85"/>
      <c r="Z15" s="85"/>
      <c r="AA15" s="147"/>
      <c r="AB15" s="146"/>
      <c r="AC15" s="147"/>
      <c r="AD15" s="146"/>
      <c r="AE15" s="147"/>
      <c r="AF15" s="146"/>
      <c r="AG15" s="147"/>
      <c r="AH15" s="146"/>
      <c r="AI15" s="85"/>
      <c r="AJ15" s="85"/>
      <c r="AK15" s="1328"/>
      <c r="AL15" s="1332"/>
      <c r="AM15" s="1653"/>
      <c r="AN15" s="23"/>
      <c r="AO15" s="14"/>
      <c r="AP15" s="16"/>
      <c r="AQ15" s="1328"/>
      <c r="AR15" s="1332"/>
      <c r="AS15" s="1653"/>
      <c r="AT15" s="23"/>
      <c r="AU15" s="14"/>
      <c r="AV15" s="16"/>
    </row>
    <row r="16" spans="1:48" ht="5.0999999999999996" customHeight="1">
      <c r="B16" s="2365"/>
      <c r="C16" s="2366"/>
      <c r="D16" s="2367"/>
      <c r="E16" s="81"/>
      <c r="F16" s="82"/>
      <c r="G16" s="83"/>
      <c r="H16" s="84"/>
      <c r="I16" s="82"/>
      <c r="J16" s="82"/>
      <c r="K16" s="83"/>
      <c r="L16" s="84"/>
      <c r="M16" s="82"/>
      <c r="N16" s="82"/>
      <c r="O16" s="83"/>
      <c r="P16" s="150"/>
      <c r="Q16" s="151"/>
      <c r="R16" s="151"/>
      <c r="S16" s="152"/>
      <c r="T16" s="150"/>
      <c r="U16" s="151"/>
      <c r="V16" s="151"/>
      <c r="W16" s="152"/>
      <c r="X16" s="150"/>
      <c r="Y16" s="151"/>
      <c r="Z16" s="151"/>
      <c r="AA16" s="152"/>
      <c r="AB16" s="150"/>
      <c r="AC16" s="152"/>
      <c r="AD16" s="150"/>
      <c r="AE16" s="152"/>
      <c r="AF16" s="150"/>
      <c r="AG16" s="152"/>
      <c r="AH16" s="150"/>
      <c r="AI16" s="151"/>
      <c r="AJ16" s="151"/>
      <c r="AK16" s="1326"/>
      <c r="AL16" s="1327"/>
      <c r="AM16" s="1355"/>
      <c r="AN16" s="24"/>
      <c r="AO16" s="25"/>
      <c r="AP16" s="26"/>
      <c r="AQ16" s="1326"/>
      <c r="AR16" s="1327"/>
      <c r="AS16" s="1355"/>
      <c r="AT16" s="24"/>
      <c r="AU16" s="25"/>
      <c r="AV16" s="26"/>
    </row>
    <row r="17" spans="2:48" ht="5.0999999999999996" customHeight="1">
      <c r="B17" s="2360"/>
      <c r="C17" s="2361"/>
      <c r="D17" s="2362"/>
      <c r="E17" s="74"/>
      <c r="F17" s="75"/>
      <c r="G17" s="79"/>
      <c r="H17" s="80"/>
      <c r="I17" s="78"/>
      <c r="J17" s="75"/>
      <c r="K17" s="76"/>
      <c r="L17" s="80"/>
      <c r="M17" s="78"/>
      <c r="N17" s="75"/>
      <c r="O17" s="76"/>
      <c r="P17" s="146"/>
      <c r="Q17" s="144"/>
      <c r="R17" s="85"/>
      <c r="S17" s="145"/>
      <c r="T17" s="146"/>
      <c r="U17" s="144"/>
      <c r="V17" s="85"/>
      <c r="W17" s="145"/>
      <c r="X17" s="146"/>
      <c r="Y17" s="144"/>
      <c r="Z17" s="85"/>
      <c r="AA17" s="145"/>
      <c r="AB17" s="146"/>
      <c r="AC17" s="145"/>
      <c r="AD17" s="146"/>
      <c r="AE17" s="145"/>
      <c r="AF17" s="146"/>
      <c r="AG17" s="145"/>
      <c r="AH17" s="146"/>
      <c r="AI17" s="144"/>
      <c r="AJ17" s="85"/>
      <c r="AK17" s="1158"/>
      <c r="AL17" s="1159"/>
      <c r="AM17" s="1160"/>
      <c r="AN17" s="17"/>
      <c r="AO17" s="18"/>
      <c r="AP17" s="22"/>
      <c r="AQ17" s="2371"/>
      <c r="AR17" s="1332"/>
      <c r="AS17" s="1653"/>
      <c r="AT17" s="17"/>
      <c r="AU17" s="18"/>
      <c r="AV17" s="22"/>
    </row>
    <row r="18" spans="2:48" ht="5.0999999999999996" customHeight="1">
      <c r="B18" s="2363"/>
      <c r="C18" s="1103"/>
      <c r="D18" s="2364"/>
      <c r="E18" s="74"/>
      <c r="F18" s="75"/>
      <c r="G18" s="79"/>
      <c r="H18" s="80"/>
      <c r="I18" s="75"/>
      <c r="J18" s="75"/>
      <c r="K18" s="79"/>
      <c r="L18" s="80"/>
      <c r="M18" s="75"/>
      <c r="N18" s="75"/>
      <c r="O18" s="79"/>
      <c r="P18" s="146"/>
      <c r="Q18" s="85"/>
      <c r="R18" s="85"/>
      <c r="S18" s="147"/>
      <c r="T18" s="146"/>
      <c r="U18" s="85"/>
      <c r="V18" s="85"/>
      <c r="W18" s="147"/>
      <c r="X18" s="146"/>
      <c r="Y18" s="85"/>
      <c r="Z18" s="85"/>
      <c r="AA18" s="147"/>
      <c r="AB18" s="146"/>
      <c r="AC18" s="147"/>
      <c r="AD18" s="146"/>
      <c r="AE18" s="147"/>
      <c r="AF18" s="146"/>
      <c r="AG18" s="147"/>
      <c r="AH18" s="146"/>
      <c r="AI18" s="85"/>
      <c r="AJ18" s="85"/>
      <c r="AK18" s="1328"/>
      <c r="AL18" s="1332"/>
      <c r="AM18" s="1653"/>
      <c r="AN18" s="23"/>
      <c r="AO18" s="14"/>
      <c r="AP18" s="16"/>
      <c r="AQ18" s="1328"/>
      <c r="AR18" s="1332"/>
      <c r="AS18" s="1653"/>
      <c r="AT18" s="23"/>
      <c r="AU18" s="14"/>
      <c r="AV18" s="16"/>
    </row>
    <row r="19" spans="2:48" ht="5.0999999999999996" customHeight="1">
      <c r="B19" s="2363"/>
      <c r="C19" s="1103"/>
      <c r="D19" s="2364"/>
      <c r="E19" s="74"/>
      <c r="F19" s="75"/>
      <c r="G19" s="79"/>
      <c r="H19" s="80"/>
      <c r="I19" s="75"/>
      <c r="J19" s="75"/>
      <c r="K19" s="79"/>
      <c r="L19" s="80"/>
      <c r="M19" s="75"/>
      <c r="N19" s="75"/>
      <c r="O19" s="79"/>
      <c r="P19" s="146"/>
      <c r="Q19" s="85"/>
      <c r="R19" s="85"/>
      <c r="S19" s="147"/>
      <c r="T19" s="146"/>
      <c r="U19" s="85"/>
      <c r="V19" s="85"/>
      <c r="W19" s="147"/>
      <c r="X19" s="146"/>
      <c r="Y19" s="85"/>
      <c r="Z19" s="85"/>
      <c r="AA19" s="147"/>
      <c r="AB19" s="146"/>
      <c r="AC19" s="147"/>
      <c r="AD19" s="146"/>
      <c r="AE19" s="147"/>
      <c r="AF19" s="146"/>
      <c r="AG19" s="147"/>
      <c r="AH19" s="146"/>
      <c r="AI19" s="85"/>
      <c r="AJ19" s="85"/>
      <c r="AK19" s="2368"/>
      <c r="AL19" s="2369"/>
      <c r="AM19" s="2370"/>
      <c r="AN19" s="2373"/>
      <c r="AO19" s="1332"/>
      <c r="AP19" s="1653"/>
      <c r="AQ19" s="2372"/>
      <c r="AR19" s="1332"/>
      <c r="AS19" s="1653"/>
      <c r="AT19" s="2373"/>
      <c r="AU19" s="1332"/>
      <c r="AV19" s="1653"/>
    </row>
    <row r="20" spans="2:48" ht="5.0999999999999996" customHeight="1">
      <c r="B20" s="2363"/>
      <c r="C20" s="1103"/>
      <c r="D20" s="2364"/>
      <c r="E20" s="74"/>
      <c r="F20" s="75"/>
      <c r="G20" s="79"/>
      <c r="H20" s="80"/>
      <c r="I20" s="75"/>
      <c r="J20" s="75"/>
      <c r="K20" s="79"/>
      <c r="L20" s="80"/>
      <c r="M20" s="75"/>
      <c r="N20" s="75"/>
      <c r="O20" s="79"/>
      <c r="P20" s="146"/>
      <c r="Q20" s="85"/>
      <c r="R20" s="85"/>
      <c r="S20" s="147"/>
      <c r="T20" s="146"/>
      <c r="U20" s="85"/>
      <c r="V20" s="85"/>
      <c r="W20" s="147"/>
      <c r="X20" s="146"/>
      <c r="Y20" s="85"/>
      <c r="Z20" s="85"/>
      <c r="AA20" s="147"/>
      <c r="AB20" s="146"/>
      <c r="AC20" s="147"/>
      <c r="AD20" s="146"/>
      <c r="AE20" s="147"/>
      <c r="AF20" s="146"/>
      <c r="AG20" s="147"/>
      <c r="AH20" s="146"/>
      <c r="AI20" s="85"/>
      <c r="AJ20" s="85"/>
      <c r="AK20" s="1328"/>
      <c r="AL20" s="1332"/>
      <c r="AM20" s="1653"/>
      <c r="AN20" s="1328"/>
      <c r="AO20" s="1332"/>
      <c r="AP20" s="1653"/>
      <c r="AQ20" s="1328"/>
      <c r="AR20" s="1332"/>
      <c r="AS20" s="1653"/>
      <c r="AT20" s="1328"/>
      <c r="AU20" s="1332"/>
      <c r="AV20" s="1653"/>
    </row>
    <row r="21" spans="2:48" ht="5.0999999999999996" customHeight="1">
      <c r="B21" s="2363"/>
      <c r="C21" s="1103"/>
      <c r="D21" s="2364"/>
      <c r="E21" s="74"/>
      <c r="F21" s="75"/>
      <c r="G21" s="79"/>
      <c r="H21" s="80"/>
      <c r="I21" s="75"/>
      <c r="J21" s="75"/>
      <c r="K21" s="79"/>
      <c r="L21" s="80"/>
      <c r="M21" s="75"/>
      <c r="N21" s="75"/>
      <c r="O21" s="79"/>
      <c r="P21" s="146"/>
      <c r="Q21" s="85"/>
      <c r="R21" s="85"/>
      <c r="S21" s="147"/>
      <c r="T21" s="146"/>
      <c r="U21" s="85"/>
      <c r="V21" s="85"/>
      <c r="W21" s="147"/>
      <c r="X21" s="146"/>
      <c r="Y21" s="85"/>
      <c r="Z21" s="85"/>
      <c r="AA21" s="147"/>
      <c r="AB21" s="146"/>
      <c r="AC21" s="147"/>
      <c r="AD21" s="146"/>
      <c r="AE21" s="147"/>
      <c r="AF21" s="146"/>
      <c r="AG21" s="147"/>
      <c r="AH21" s="146"/>
      <c r="AI21" s="85"/>
      <c r="AJ21" s="85"/>
      <c r="AK21" s="1328"/>
      <c r="AL21" s="1332"/>
      <c r="AM21" s="1653"/>
      <c r="AN21" s="23"/>
      <c r="AO21" s="14"/>
      <c r="AP21" s="16"/>
      <c r="AQ21" s="1328"/>
      <c r="AR21" s="1332"/>
      <c r="AS21" s="1653"/>
      <c r="AT21" s="23"/>
      <c r="AU21" s="14"/>
      <c r="AV21" s="16"/>
    </row>
    <row r="22" spans="2:48" ht="5.0999999999999996" customHeight="1">
      <c r="B22" s="2365"/>
      <c r="C22" s="2366"/>
      <c r="D22" s="2367"/>
      <c r="E22" s="81"/>
      <c r="F22" s="82"/>
      <c r="G22" s="83"/>
      <c r="H22" s="84"/>
      <c r="I22" s="82"/>
      <c r="J22" s="82"/>
      <c r="K22" s="83"/>
      <c r="L22" s="84"/>
      <c r="M22" s="82"/>
      <c r="N22" s="82"/>
      <c r="O22" s="83"/>
      <c r="P22" s="150"/>
      <c r="Q22" s="151"/>
      <c r="R22" s="151"/>
      <c r="S22" s="152"/>
      <c r="T22" s="150"/>
      <c r="U22" s="151"/>
      <c r="V22" s="151"/>
      <c r="W22" s="152"/>
      <c r="X22" s="150"/>
      <c r="Y22" s="151"/>
      <c r="Z22" s="151"/>
      <c r="AA22" s="152"/>
      <c r="AB22" s="150"/>
      <c r="AC22" s="152"/>
      <c r="AD22" s="150"/>
      <c r="AE22" s="152"/>
      <c r="AF22" s="150"/>
      <c r="AG22" s="152"/>
      <c r="AH22" s="150"/>
      <c r="AI22" s="151"/>
      <c r="AJ22" s="151"/>
      <c r="AK22" s="1326"/>
      <c r="AL22" s="1327"/>
      <c r="AM22" s="1355"/>
      <c r="AN22" s="24"/>
      <c r="AO22" s="25"/>
      <c r="AP22" s="26"/>
      <c r="AQ22" s="1326"/>
      <c r="AR22" s="1327"/>
      <c r="AS22" s="1355"/>
      <c r="AT22" s="24"/>
      <c r="AU22" s="25"/>
      <c r="AV22" s="26"/>
    </row>
    <row r="23" spans="2:48" ht="5.0999999999999996" customHeight="1">
      <c r="B23" s="2360"/>
      <c r="C23" s="2361"/>
      <c r="D23" s="2362"/>
      <c r="E23" s="74"/>
      <c r="F23" s="75"/>
      <c r="G23" s="79"/>
      <c r="H23" s="80"/>
      <c r="I23" s="78"/>
      <c r="J23" s="75"/>
      <c r="K23" s="76"/>
      <c r="L23" s="80"/>
      <c r="M23" s="78"/>
      <c r="N23" s="75"/>
      <c r="O23" s="76"/>
      <c r="P23" s="146"/>
      <c r="Q23" s="144"/>
      <c r="R23" s="85"/>
      <c r="S23" s="145"/>
      <c r="T23" s="146"/>
      <c r="U23" s="144"/>
      <c r="V23" s="85"/>
      <c r="W23" s="145"/>
      <c r="X23" s="146"/>
      <c r="Y23" s="144"/>
      <c r="Z23" s="85"/>
      <c r="AA23" s="145"/>
      <c r="AB23" s="146"/>
      <c r="AC23" s="145"/>
      <c r="AD23" s="146"/>
      <c r="AE23" s="145"/>
      <c r="AF23" s="146"/>
      <c r="AG23" s="145"/>
      <c r="AH23" s="146"/>
      <c r="AI23" s="144"/>
      <c r="AJ23" s="85"/>
      <c r="AK23" s="1158"/>
      <c r="AL23" s="1159"/>
      <c r="AM23" s="1160"/>
      <c r="AN23" s="17"/>
      <c r="AO23" s="18"/>
      <c r="AP23" s="22"/>
      <c r="AQ23" s="2371"/>
      <c r="AR23" s="1332"/>
      <c r="AS23" s="1653"/>
      <c r="AT23" s="17"/>
      <c r="AU23" s="18"/>
      <c r="AV23" s="22"/>
    </row>
    <row r="24" spans="2:48" ht="5.0999999999999996" customHeight="1">
      <c r="B24" s="2363"/>
      <c r="C24" s="1103"/>
      <c r="D24" s="2364"/>
      <c r="E24" s="74"/>
      <c r="F24" s="75"/>
      <c r="G24" s="79"/>
      <c r="H24" s="80"/>
      <c r="I24" s="75"/>
      <c r="J24" s="75"/>
      <c r="K24" s="79"/>
      <c r="L24" s="80"/>
      <c r="M24" s="75"/>
      <c r="N24" s="75"/>
      <c r="O24" s="79"/>
      <c r="P24" s="146"/>
      <c r="Q24" s="85"/>
      <c r="R24" s="85"/>
      <c r="S24" s="147"/>
      <c r="T24" s="146"/>
      <c r="U24" s="85"/>
      <c r="V24" s="85"/>
      <c r="W24" s="147"/>
      <c r="X24" s="146"/>
      <c r="Y24" s="85"/>
      <c r="Z24" s="85"/>
      <c r="AA24" s="147"/>
      <c r="AB24" s="146"/>
      <c r="AC24" s="147"/>
      <c r="AD24" s="146"/>
      <c r="AE24" s="147"/>
      <c r="AF24" s="146"/>
      <c r="AG24" s="147"/>
      <c r="AH24" s="146"/>
      <c r="AI24" s="85"/>
      <c r="AJ24" s="85"/>
      <c r="AK24" s="1328"/>
      <c r="AL24" s="1332"/>
      <c r="AM24" s="1653"/>
      <c r="AN24" s="23"/>
      <c r="AO24" s="14"/>
      <c r="AP24" s="16"/>
      <c r="AQ24" s="1328"/>
      <c r="AR24" s="1332"/>
      <c r="AS24" s="1653"/>
      <c r="AT24" s="23"/>
      <c r="AU24" s="14"/>
      <c r="AV24" s="16"/>
    </row>
    <row r="25" spans="2:48" ht="5.0999999999999996" customHeight="1">
      <c r="B25" s="2363"/>
      <c r="C25" s="1103"/>
      <c r="D25" s="2364"/>
      <c r="E25" s="74"/>
      <c r="F25" s="75"/>
      <c r="G25" s="79"/>
      <c r="H25" s="80"/>
      <c r="I25" s="75"/>
      <c r="J25" s="75"/>
      <c r="K25" s="79"/>
      <c r="L25" s="80"/>
      <c r="M25" s="75"/>
      <c r="N25" s="75"/>
      <c r="O25" s="79"/>
      <c r="P25" s="146"/>
      <c r="Q25" s="85"/>
      <c r="R25" s="85"/>
      <c r="S25" s="147"/>
      <c r="T25" s="146"/>
      <c r="U25" s="85"/>
      <c r="V25" s="85"/>
      <c r="W25" s="147"/>
      <c r="X25" s="146"/>
      <c r="Y25" s="85"/>
      <c r="Z25" s="85"/>
      <c r="AA25" s="147"/>
      <c r="AB25" s="146"/>
      <c r="AC25" s="147"/>
      <c r="AD25" s="146"/>
      <c r="AE25" s="147"/>
      <c r="AF25" s="146"/>
      <c r="AG25" s="147"/>
      <c r="AH25" s="146"/>
      <c r="AI25" s="85"/>
      <c r="AJ25" s="85"/>
      <c r="AK25" s="2368"/>
      <c r="AL25" s="2369"/>
      <c r="AM25" s="2370"/>
      <c r="AN25" s="2373"/>
      <c r="AO25" s="1332"/>
      <c r="AP25" s="1653"/>
      <c r="AQ25" s="2372"/>
      <c r="AR25" s="1332"/>
      <c r="AS25" s="1653"/>
      <c r="AT25" s="2373"/>
      <c r="AU25" s="1332"/>
      <c r="AV25" s="1653"/>
    </row>
    <row r="26" spans="2:48" ht="5.0999999999999996" customHeight="1">
      <c r="B26" s="2363"/>
      <c r="C26" s="1103"/>
      <c r="D26" s="2364"/>
      <c r="E26" s="74"/>
      <c r="F26" s="75"/>
      <c r="G26" s="79"/>
      <c r="H26" s="80"/>
      <c r="I26" s="75"/>
      <c r="J26" s="75"/>
      <c r="K26" s="79"/>
      <c r="L26" s="80"/>
      <c r="M26" s="75"/>
      <c r="N26" s="75"/>
      <c r="O26" s="79"/>
      <c r="P26" s="146"/>
      <c r="Q26" s="85"/>
      <c r="R26" s="85"/>
      <c r="S26" s="147"/>
      <c r="T26" s="146"/>
      <c r="U26" s="85"/>
      <c r="V26" s="85"/>
      <c r="W26" s="147"/>
      <c r="X26" s="146"/>
      <c r="Y26" s="85"/>
      <c r="Z26" s="85"/>
      <c r="AA26" s="147"/>
      <c r="AB26" s="146"/>
      <c r="AC26" s="147"/>
      <c r="AD26" s="146"/>
      <c r="AE26" s="147"/>
      <c r="AF26" s="146"/>
      <c r="AG26" s="147"/>
      <c r="AH26" s="146"/>
      <c r="AI26" s="85"/>
      <c r="AJ26" s="85"/>
      <c r="AK26" s="1328"/>
      <c r="AL26" s="1332"/>
      <c r="AM26" s="1653"/>
      <c r="AN26" s="1328"/>
      <c r="AO26" s="1332"/>
      <c r="AP26" s="1653"/>
      <c r="AQ26" s="1328"/>
      <c r="AR26" s="1332"/>
      <c r="AS26" s="1653"/>
      <c r="AT26" s="1328"/>
      <c r="AU26" s="1332"/>
      <c r="AV26" s="1653"/>
    </row>
    <row r="27" spans="2:48" ht="5.0999999999999996" customHeight="1">
      <c r="B27" s="2363"/>
      <c r="C27" s="1103"/>
      <c r="D27" s="2364"/>
      <c r="E27" s="74"/>
      <c r="F27" s="75"/>
      <c r="G27" s="79"/>
      <c r="H27" s="80"/>
      <c r="I27" s="75"/>
      <c r="J27" s="75"/>
      <c r="K27" s="79"/>
      <c r="L27" s="80"/>
      <c r="M27" s="75"/>
      <c r="N27" s="75"/>
      <c r="O27" s="79"/>
      <c r="P27" s="146"/>
      <c r="Q27" s="85"/>
      <c r="R27" s="85"/>
      <c r="S27" s="147"/>
      <c r="T27" s="146"/>
      <c r="U27" s="85"/>
      <c r="V27" s="85"/>
      <c r="W27" s="147"/>
      <c r="X27" s="146"/>
      <c r="Y27" s="85"/>
      <c r="Z27" s="85"/>
      <c r="AA27" s="147"/>
      <c r="AB27" s="146"/>
      <c r="AC27" s="147"/>
      <c r="AD27" s="146"/>
      <c r="AE27" s="147"/>
      <c r="AF27" s="146"/>
      <c r="AG27" s="147"/>
      <c r="AH27" s="146"/>
      <c r="AI27" s="85"/>
      <c r="AJ27" s="85"/>
      <c r="AK27" s="1328"/>
      <c r="AL27" s="1332"/>
      <c r="AM27" s="1653"/>
      <c r="AN27" s="23"/>
      <c r="AO27" s="14"/>
      <c r="AP27" s="16"/>
      <c r="AQ27" s="1328"/>
      <c r="AR27" s="1332"/>
      <c r="AS27" s="1653"/>
      <c r="AT27" s="23"/>
      <c r="AU27" s="14"/>
      <c r="AV27" s="16"/>
    </row>
    <row r="28" spans="2:48" ht="5.0999999999999996" customHeight="1">
      <c r="B28" s="2365"/>
      <c r="C28" s="2366"/>
      <c r="D28" s="2367"/>
      <c r="E28" s="81"/>
      <c r="F28" s="82"/>
      <c r="G28" s="83"/>
      <c r="H28" s="84"/>
      <c r="I28" s="82"/>
      <c r="J28" s="82"/>
      <c r="K28" s="83"/>
      <c r="L28" s="84"/>
      <c r="M28" s="82"/>
      <c r="N28" s="82"/>
      <c r="O28" s="83"/>
      <c r="P28" s="150"/>
      <c r="Q28" s="151"/>
      <c r="R28" s="151"/>
      <c r="S28" s="152"/>
      <c r="T28" s="150"/>
      <c r="U28" s="151"/>
      <c r="V28" s="151"/>
      <c r="W28" s="152"/>
      <c r="X28" s="150"/>
      <c r="Y28" s="151"/>
      <c r="Z28" s="151"/>
      <c r="AA28" s="152"/>
      <c r="AB28" s="150"/>
      <c r="AC28" s="152"/>
      <c r="AD28" s="150"/>
      <c r="AE28" s="152"/>
      <c r="AF28" s="150"/>
      <c r="AG28" s="152"/>
      <c r="AH28" s="150"/>
      <c r="AI28" s="151"/>
      <c r="AJ28" s="151"/>
      <c r="AK28" s="1326"/>
      <c r="AL28" s="1327"/>
      <c r="AM28" s="1355"/>
      <c r="AN28" s="24"/>
      <c r="AO28" s="25"/>
      <c r="AP28" s="26"/>
      <c r="AQ28" s="1326"/>
      <c r="AR28" s="1327"/>
      <c r="AS28" s="1355"/>
      <c r="AT28" s="24"/>
      <c r="AU28" s="25"/>
      <c r="AV28" s="26"/>
    </row>
    <row r="29" spans="2:48" ht="5.0999999999999996" customHeight="1">
      <c r="B29" s="2360"/>
      <c r="C29" s="2361"/>
      <c r="D29" s="2362"/>
      <c r="E29" s="74"/>
      <c r="F29" s="75"/>
      <c r="G29" s="79"/>
      <c r="H29" s="80"/>
      <c r="I29" s="78"/>
      <c r="J29" s="75"/>
      <c r="K29" s="76"/>
      <c r="L29" s="80"/>
      <c r="M29" s="78"/>
      <c r="N29" s="75"/>
      <c r="O29" s="76"/>
      <c r="P29" s="146"/>
      <c r="Q29" s="144"/>
      <c r="R29" s="85"/>
      <c r="S29" s="145"/>
      <c r="T29" s="146"/>
      <c r="U29" s="144"/>
      <c r="V29" s="85"/>
      <c r="W29" s="145"/>
      <c r="X29" s="146"/>
      <c r="Y29" s="144"/>
      <c r="Z29" s="85"/>
      <c r="AA29" s="145"/>
      <c r="AB29" s="146"/>
      <c r="AC29" s="145"/>
      <c r="AD29" s="146"/>
      <c r="AE29" s="145"/>
      <c r="AF29" s="146"/>
      <c r="AG29" s="145"/>
      <c r="AH29" s="146"/>
      <c r="AI29" s="144"/>
      <c r="AJ29" s="85"/>
      <c r="AK29" s="1158"/>
      <c r="AL29" s="1159"/>
      <c r="AM29" s="1160"/>
      <c r="AN29" s="17"/>
      <c r="AO29" s="18"/>
      <c r="AP29" s="22"/>
      <c r="AQ29" s="2371"/>
      <c r="AR29" s="1332"/>
      <c r="AS29" s="1653"/>
      <c r="AT29" s="17"/>
      <c r="AU29" s="18"/>
      <c r="AV29" s="22"/>
    </row>
    <row r="30" spans="2:48" ht="5.0999999999999996" customHeight="1">
      <c r="B30" s="2363"/>
      <c r="C30" s="1103"/>
      <c r="D30" s="2364"/>
      <c r="E30" s="74"/>
      <c r="F30" s="75"/>
      <c r="G30" s="79"/>
      <c r="H30" s="80"/>
      <c r="I30" s="75"/>
      <c r="J30" s="75"/>
      <c r="K30" s="79"/>
      <c r="L30" s="80"/>
      <c r="M30" s="75"/>
      <c r="N30" s="75"/>
      <c r="O30" s="79"/>
      <c r="P30" s="146"/>
      <c r="Q30" s="85"/>
      <c r="R30" s="85"/>
      <c r="S30" s="147"/>
      <c r="T30" s="146"/>
      <c r="U30" s="85"/>
      <c r="V30" s="85"/>
      <c r="W30" s="147"/>
      <c r="X30" s="146"/>
      <c r="Y30" s="85"/>
      <c r="Z30" s="85"/>
      <c r="AA30" s="147"/>
      <c r="AB30" s="146"/>
      <c r="AC30" s="147"/>
      <c r="AD30" s="146"/>
      <c r="AE30" s="147"/>
      <c r="AF30" s="146"/>
      <c r="AG30" s="147"/>
      <c r="AH30" s="146"/>
      <c r="AI30" s="85"/>
      <c r="AJ30" s="85"/>
      <c r="AK30" s="1328"/>
      <c r="AL30" s="1332"/>
      <c r="AM30" s="1653"/>
      <c r="AN30" s="23"/>
      <c r="AO30" s="14"/>
      <c r="AP30" s="16"/>
      <c r="AQ30" s="1328"/>
      <c r="AR30" s="1332"/>
      <c r="AS30" s="1653"/>
      <c r="AT30" s="23"/>
      <c r="AU30" s="14"/>
      <c r="AV30" s="16"/>
    </row>
    <row r="31" spans="2:48" ht="5.0999999999999996" customHeight="1">
      <c r="B31" s="2363"/>
      <c r="C31" s="1103"/>
      <c r="D31" s="2364"/>
      <c r="E31" s="74"/>
      <c r="F31" s="75"/>
      <c r="G31" s="79"/>
      <c r="H31" s="80"/>
      <c r="I31" s="75"/>
      <c r="J31" s="75"/>
      <c r="K31" s="79"/>
      <c r="L31" s="80"/>
      <c r="M31" s="75"/>
      <c r="N31" s="75"/>
      <c r="O31" s="79"/>
      <c r="P31" s="146"/>
      <c r="Q31" s="85"/>
      <c r="R31" s="85"/>
      <c r="S31" s="147"/>
      <c r="T31" s="146"/>
      <c r="U31" s="85"/>
      <c r="V31" s="85"/>
      <c r="W31" s="147"/>
      <c r="X31" s="146"/>
      <c r="Y31" s="85"/>
      <c r="Z31" s="85"/>
      <c r="AA31" s="147"/>
      <c r="AB31" s="146"/>
      <c r="AC31" s="147"/>
      <c r="AD31" s="146"/>
      <c r="AE31" s="147"/>
      <c r="AF31" s="146"/>
      <c r="AG31" s="147"/>
      <c r="AH31" s="146"/>
      <c r="AI31" s="85"/>
      <c r="AJ31" s="85"/>
      <c r="AK31" s="2368"/>
      <c r="AL31" s="2369"/>
      <c r="AM31" s="2370"/>
      <c r="AN31" s="2373"/>
      <c r="AO31" s="1332"/>
      <c r="AP31" s="1653"/>
      <c r="AQ31" s="2372"/>
      <c r="AR31" s="1332"/>
      <c r="AS31" s="1653"/>
      <c r="AT31" s="2373"/>
      <c r="AU31" s="1332"/>
      <c r="AV31" s="1653"/>
    </row>
    <row r="32" spans="2:48" ht="5.0999999999999996" customHeight="1">
      <c r="B32" s="2363"/>
      <c r="C32" s="1103"/>
      <c r="D32" s="2364"/>
      <c r="E32" s="74"/>
      <c r="F32" s="75"/>
      <c r="G32" s="79"/>
      <c r="H32" s="80"/>
      <c r="I32" s="75"/>
      <c r="J32" s="75"/>
      <c r="K32" s="79"/>
      <c r="L32" s="80"/>
      <c r="M32" s="75"/>
      <c r="N32" s="75"/>
      <c r="O32" s="79"/>
      <c r="P32" s="146"/>
      <c r="Q32" s="85"/>
      <c r="R32" s="85"/>
      <c r="S32" s="147"/>
      <c r="T32" s="146"/>
      <c r="U32" s="85"/>
      <c r="V32" s="85"/>
      <c r="W32" s="147"/>
      <c r="X32" s="146"/>
      <c r="Y32" s="85"/>
      <c r="Z32" s="85"/>
      <c r="AA32" s="147"/>
      <c r="AB32" s="146"/>
      <c r="AC32" s="147"/>
      <c r="AD32" s="146"/>
      <c r="AE32" s="147"/>
      <c r="AF32" s="146"/>
      <c r="AG32" s="147"/>
      <c r="AH32" s="146"/>
      <c r="AI32" s="85"/>
      <c r="AJ32" s="85"/>
      <c r="AK32" s="1328"/>
      <c r="AL32" s="1332"/>
      <c r="AM32" s="1653"/>
      <c r="AN32" s="1328"/>
      <c r="AO32" s="1332"/>
      <c r="AP32" s="1653"/>
      <c r="AQ32" s="1328"/>
      <c r="AR32" s="1332"/>
      <c r="AS32" s="1653"/>
      <c r="AT32" s="1328"/>
      <c r="AU32" s="1332"/>
      <c r="AV32" s="1653"/>
    </row>
    <row r="33" spans="2:48" ht="5.0999999999999996" customHeight="1">
      <c r="B33" s="2363"/>
      <c r="C33" s="1103"/>
      <c r="D33" s="2364"/>
      <c r="E33" s="74"/>
      <c r="F33" s="75"/>
      <c r="G33" s="79"/>
      <c r="H33" s="80"/>
      <c r="I33" s="75"/>
      <c r="J33" s="75"/>
      <c r="K33" s="79"/>
      <c r="L33" s="80"/>
      <c r="M33" s="75"/>
      <c r="N33" s="75"/>
      <c r="O33" s="79"/>
      <c r="P33" s="146"/>
      <c r="Q33" s="85"/>
      <c r="R33" s="85"/>
      <c r="S33" s="147"/>
      <c r="T33" s="146"/>
      <c r="U33" s="85"/>
      <c r="V33" s="85"/>
      <c r="W33" s="147"/>
      <c r="X33" s="146"/>
      <c r="Y33" s="85"/>
      <c r="Z33" s="85"/>
      <c r="AA33" s="147"/>
      <c r="AB33" s="146"/>
      <c r="AC33" s="147"/>
      <c r="AD33" s="146"/>
      <c r="AE33" s="147"/>
      <c r="AF33" s="146"/>
      <c r="AG33" s="147"/>
      <c r="AH33" s="146"/>
      <c r="AI33" s="85"/>
      <c r="AJ33" s="85"/>
      <c r="AK33" s="1328"/>
      <c r="AL33" s="1332"/>
      <c r="AM33" s="1653"/>
      <c r="AN33" s="23"/>
      <c r="AO33" s="14"/>
      <c r="AP33" s="16"/>
      <c r="AQ33" s="1328"/>
      <c r="AR33" s="1332"/>
      <c r="AS33" s="1653"/>
      <c r="AT33" s="23"/>
      <c r="AU33" s="14"/>
      <c r="AV33" s="16"/>
    </row>
    <row r="34" spans="2:48" ht="5.0999999999999996" customHeight="1">
      <c r="B34" s="2365"/>
      <c r="C34" s="2366"/>
      <c r="D34" s="2367"/>
      <c r="E34" s="81"/>
      <c r="F34" s="82"/>
      <c r="G34" s="83"/>
      <c r="H34" s="84"/>
      <c r="I34" s="82"/>
      <c r="J34" s="82"/>
      <c r="K34" s="83"/>
      <c r="L34" s="84"/>
      <c r="M34" s="82"/>
      <c r="N34" s="82"/>
      <c r="O34" s="83"/>
      <c r="P34" s="150"/>
      <c r="Q34" s="151"/>
      <c r="R34" s="151"/>
      <c r="S34" s="152"/>
      <c r="T34" s="150"/>
      <c r="U34" s="151"/>
      <c r="V34" s="151"/>
      <c r="W34" s="152"/>
      <c r="X34" s="150"/>
      <c r="Y34" s="151"/>
      <c r="Z34" s="151"/>
      <c r="AA34" s="152"/>
      <c r="AB34" s="150"/>
      <c r="AC34" s="152"/>
      <c r="AD34" s="150"/>
      <c r="AE34" s="152"/>
      <c r="AF34" s="150"/>
      <c r="AG34" s="152"/>
      <c r="AH34" s="150"/>
      <c r="AI34" s="151"/>
      <c r="AJ34" s="151"/>
      <c r="AK34" s="1326"/>
      <c r="AL34" s="1327"/>
      <c r="AM34" s="1355"/>
      <c r="AN34" s="24"/>
      <c r="AO34" s="25"/>
      <c r="AP34" s="26"/>
      <c r="AQ34" s="1326"/>
      <c r="AR34" s="1327"/>
      <c r="AS34" s="1355"/>
      <c r="AT34" s="24"/>
      <c r="AU34" s="25"/>
      <c r="AV34" s="26"/>
    </row>
    <row r="35" spans="2:48" ht="5.0999999999999996" customHeight="1">
      <c r="B35" s="2360"/>
      <c r="C35" s="2361"/>
      <c r="D35" s="2362"/>
      <c r="E35" s="74"/>
      <c r="F35" s="75"/>
      <c r="G35" s="79"/>
      <c r="H35" s="80"/>
      <c r="I35" s="78"/>
      <c r="J35" s="75"/>
      <c r="K35" s="76"/>
      <c r="L35" s="80"/>
      <c r="M35" s="78"/>
      <c r="N35" s="75"/>
      <c r="O35" s="76"/>
      <c r="P35" s="146"/>
      <c r="Q35" s="144"/>
      <c r="R35" s="85"/>
      <c r="S35" s="145"/>
      <c r="T35" s="146"/>
      <c r="U35" s="144"/>
      <c r="V35" s="85"/>
      <c r="W35" s="145"/>
      <c r="X35" s="146"/>
      <c r="Y35" s="144"/>
      <c r="Z35" s="85"/>
      <c r="AA35" s="145"/>
      <c r="AB35" s="146"/>
      <c r="AC35" s="145"/>
      <c r="AD35" s="146"/>
      <c r="AE35" s="145"/>
      <c r="AF35" s="146"/>
      <c r="AG35" s="145"/>
      <c r="AH35" s="146"/>
      <c r="AI35" s="144"/>
      <c r="AJ35" s="85"/>
      <c r="AK35" s="1158"/>
      <c r="AL35" s="1159"/>
      <c r="AM35" s="1160"/>
      <c r="AN35" s="17"/>
      <c r="AO35" s="18"/>
      <c r="AP35" s="22"/>
      <c r="AQ35" s="2371"/>
      <c r="AR35" s="1332"/>
      <c r="AS35" s="1653"/>
      <c r="AT35" s="17"/>
      <c r="AU35" s="18"/>
      <c r="AV35" s="22"/>
    </row>
    <row r="36" spans="2:48" ht="5.0999999999999996" customHeight="1">
      <c r="B36" s="2363"/>
      <c r="C36" s="1103"/>
      <c r="D36" s="2364"/>
      <c r="E36" s="74"/>
      <c r="F36" s="75"/>
      <c r="G36" s="79"/>
      <c r="H36" s="80"/>
      <c r="I36" s="75"/>
      <c r="J36" s="75"/>
      <c r="K36" s="79"/>
      <c r="L36" s="80"/>
      <c r="M36" s="75"/>
      <c r="N36" s="75"/>
      <c r="O36" s="79"/>
      <c r="P36" s="146"/>
      <c r="Q36" s="85"/>
      <c r="R36" s="85"/>
      <c r="S36" s="147"/>
      <c r="T36" s="146"/>
      <c r="U36" s="85"/>
      <c r="V36" s="85"/>
      <c r="W36" s="147"/>
      <c r="X36" s="146"/>
      <c r="Y36" s="85"/>
      <c r="Z36" s="85"/>
      <c r="AA36" s="147"/>
      <c r="AB36" s="146"/>
      <c r="AC36" s="147"/>
      <c r="AD36" s="146"/>
      <c r="AE36" s="147"/>
      <c r="AF36" s="146"/>
      <c r="AG36" s="147"/>
      <c r="AH36" s="146"/>
      <c r="AI36" s="85"/>
      <c r="AJ36" s="85"/>
      <c r="AK36" s="1328"/>
      <c r="AL36" s="1332"/>
      <c r="AM36" s="1653"/>
      <c r="AN36" s="23"/>
      <c r="AO36" s="14"/>
      <c r="AP36" s="16"/>
      <c r="AQ36" s="1328"/>
      <c r="AR36" s="1332"/>
      <c r="AS36" s="1653"/>
      <c r="AT36" s="23"/>
      <c r="AU36" s="14"/>
      <c r="AV36" s="16"/>
    </row>
    <row r="37" spans="2:48" ht="5.0999999999999996" customHeight="1">
      <c r="B37" s="2363"/>
      <c r="C37" s="1103"/>
      <c r="D37" s="2364"/>
      <c r="E37" s="74"/>
      <c r="F37" s="75"/>
      <c r="G37" s="79"/>
      <c r="H37" s="80"/>
      <c r="I37" s="75"/>
      <c r="J37" s="75"/>
      <c r="K37" s="79"/>
      <c r="L37" s="80"/>
      <c r="M37" s="75"/>
      <c r="N37" s="75"/>
      <c r="O37" s="79"/>
      <c r="P37" s="146"/>
      <c r="Q37" s="85"/>
      <c r="R37" s="85"/>
      <c r="S37" s="147"/>
      <c r="T37" s="146"/>
      <c r="U37" s="85"/>
      <c r="V37" s="85"/>
      <c r="W37" s="147"/>
      <c r="X37" s="146"/>
      <c r="Y37" s="85"/>
      <c r="Z37" s="85"/>
      <c r="AA37" s="147"/>
      <c r="AB37" s="146"/>
      <c r="AC37" s="147"/>
      <c r="AD37" s="146"/>
      <c r="AE37" s="147"/>
      <c r="AF37" s="146"/>
      <c r="AG37" s="147"/>
      <c r="AH37" s="146"/>
      <c r="AI37" s="85"/>
      <c r="AJ37" s="85"/>
      <c r="AK37" s="2368"/>
      <c r="AL37" s="2369"/>
      <c r="AM37" s="2370"/>
      <c r="AN37" s="2373"/>
      <c r="AO37" s="1332"/>
      <c r="AP37" s="1653"/>
      <c r="AQ37" s="2372"/>
      <c r="AR37" s="1332"/>
      <c r="AS37" s="1653"/>
      <c r="AT37" s="2373"/>
      <c r="AU37" s="1332"/>
      <c r="AV37" s="1653"/>
    </row>
    <row r="38" spans="2:48" ht="5.0999999999999996" customHeight="1">
      <c r="B38" s="2363"/>
      <c r="C38" s="1103"/>
      <c r="D38" s="2364"/>
      <c r="E38" s="74"/>
      <c r="F38" s="75"/>
      <c r="G38" s="79"/>
      <c r="H38" s="80"/>
      <c r="I38" s="75"/>
      <c r="J38" s="75"/>
      <c r="K38" s="79"/>
      <c r="L38" s="80"/>
      <c r="M38" s="75"/>
      <c r="N38" s="75"/>
      <c r="O38" s="79"/>
      <c r="P38" s="146"/>
      <c r="Q38" s="85"/>
      <c r="R38" s="85"/>
      <c r="S38" s="147"/>
      <c r="T38" s="146"/>
      <c r="U38" s="85"/>
      <c r="V38" s="85"/>
      <c r="W38" s="147"/>
      <c r="X38" s="146"/>
      <c r="Y38" s="85"/>
      <c r="Z38" s="85"/>
      <c r="AA38" s="147"/>
      <c r="AB38" s="146"/>
      <c r="AC38" s="147"/>
      <c r="AD38" s="146"/>
      <c r="AE38" s="147"/>
      <c r="AF38" s="146"/>
      <c r="AG38" s="147"/>
      <c r="AH38" s="146"/>
      <c r="AI38" s="85"/>
      <c r="AJ38" s="85"/>
      <c r="AK38" s="1328"/>
      <c r="AL38" s="1332"/>
      <c r="AM38" s="1653"/>
      <c r="AN38" s="1328"/>
      <c r="AO38" s="1332"/>
      <c r="AP38" s="1653"/>
      <c r="AQ38" s="1328"/>
      <c r="AR38" s="1332"/>
      <c r="AS38" s="1653"/>
      <c r="AT38" s="1328"/>
      <c r="AU38" s="1332"/>
      <c r="AV38" s="1653"/>
    </row>
    <row r="39" spans="2:48" ht="5.0999999999999996" customHeight="1">
      <c r="B39" s="2363"/>
      <c r="C39" s="1103"/>
      <c r="D39" s="2364"/>
      <c r="E39" s="74"/>
      <c r="F39" s="75"/>
      <c r="G39" s="79"/>
      <c r="H39" s="80"/>
      <c r="I39" s="75"/>
      <c r="J39" s="75"/>
      <c r="K39" s="79"/>
      <c r="L39" s="80"/>
      <c r="M39" s="75"/>
      <c r="N39" s="75"/>
      <c r="O39" s="79"/>
      <c r="P39" s="146"/>
      <c r="Q39" s="85"/>
      <c r="R39" s="85"/>
      <c r="S39" s="147"/>
      <c r="T39" s="146"/>
      <c r="U39" s="85"/>
      <c r="V39" s="85"/>
      <c r="W39" s="147"/>
      <c r="X39" s="146"/>
      <c r="Y39" s="85"/>
      <c r="Z39" s="85"/>
      <c r="AA39" s="147"/>
      <c r="AB39" s="146"/>
      <c r="AC39" s="147"/>
      <c r="AD39" s="146"/>
      <c r="AE39" s="147"/>
      <c r="AF39" s="146"/>
      <c r="AG39" s="147"/>
      <c r="AH39" s="146"/>
      <c r="AI39" s="85"/>
      <c r="AJ39" s="85"/>
      <c r="AK39" s="1328"/>
      <c r="AL39" s="1332"/>
      <c r="AM39" s="1653"/>
      <c r="AN39" s="23"/>
      <c r="AO39" s="14"/>
      <c r="AP39" s="16"/>
      <c r="AQ39" s="1328"/>
      <c r="AR39" s="1332"/>
      <c r="AS39" s="1653"/>
      <c r="AT39" s="23"/>
      <c r="AU39" s="14"/>
      <c r="AV39" s="16"/>
    </row>
    <row r="40" spans="2:48" ht="5.0999999999999996" customHeight="1">
      <c r="B40" s="2365"/>
      <c r="C40" s="2366"/>
      <c r="D40" s="2367"/>
      <c r="E40" s="81"/>
      <c r="F40" s="82"/>
      <c r="G40" s="83"/>
      <c r="H40" s="84"/>
      <c r="I40" s="82"/>
      <c r="J40" s="82"/>
      <c r="K40" s="83"/>
      <c r="L40" s="84"/>
      <c r="M40" s="82"/>
      <c r="N40" s="82"/>
      <c r="O40" s="83"/>
      <c r="P40" s="150"/>
      <c r="Q40" s="151"/>
      <c r="R40" s="151"/>
      <c r="S40" s="152"/>
      <c r="T40" s="150"/>
      <c r="U40" s="151"/>
      <c r="V40" s="151"/>
      <c r="W40" s="152"/>
      <c r="X40" s="150"/>
      <c r="Y40" s="151"/>
      <c r="Z40" s="151"/>
      <c r="AA40" s="152"/>
      <c r="AB40" s="150"/>
      <c r="AC40" s="152"/>
      <c r="AD40" s="150"/>
      <c r="AE40" s="152"/>
      <c r="AF40" s="150"/>
      <c r="AG40" s="152"/>
      <c r="AH40" s="150"/>
      <c r="AI40" s="151"/>
      <c r="AJ40" s="151"/>
      <c r="AK40" s="1326"/>
      <c r="AL40" s="1327"/>
      <c r="AM40" s="1355"/>
      <c r="AN40" s="24"/>
      <c r="AO40" s="25"/>
      <c r="AP40" s="26"/>
      <c r="AQ40" s="1326"/>
      <c r="AR40" s="1327"/>
      <c r="AS40" s="1355"/>
      <c r="AT40" s="24"/>
      <c r="AU40" s="25"/>
      <c r="AV40" s="26"/>
    </row>
    <row r="41" spans="2:48" ht="5.0999999999999996" customHeight="1">
      <c r="B41" s="2360"/>
      <c r="C41" s="2361"/>
      <c r="D41" s="2362"/>
      <c r="E41" s="74"/>
      <c r="F41" s="75"/>
      <c r="G41" s="79"/>
      <c r="H41" s="80"/>
      <c r="I41" s="78"/>
      <c r="J41" s="75"/>
      <c r="K41" s="76"/>
      <c r="L41" s="80"/>
      <c r="M41" s="78"/>
      <c r="N41" s="75"/>
      <c r="O41" s="76"/>
      <c r="P41" s="146"/>
      <c r="Q41" s="144"/>
      <c r="R41" s="85"/>
      <c r="S41" s="145"/>
      <c r="T41" s="146"/>
      <c r="U41" s="144"/>
      <c r="V41" s="85"/>
      <c r="W41" s="145"/>
      <c r="X41" s="146"/>
      <c r="Y41" s="144"/>
      <c r="Z41" s="85"/>
      <c r="AA41" s="145"/>
      <c r="AB41" s="146"/>
      <c r="AC41" s="145"/>
      <c r="AD41" s="146"/>
      <c r="AE41" s="145"/>
      <c r="AF41" s="146"/>
      <c r="AG41" s="145"/>
      <c r="AH41" s="146"/>
      <c r="AI41" s="144"/>
      <c r="AJ41" s="85"/>
      <c r="AK41" s="1158"/>
      <c r="AL41" s="1159"/>
      <c r="AM41" s="1160"/>
      <c r="AN41" s="17"/>
      <c r="AO41" s="18"/>
      <c r="AP41" s="22"/>
      <c r="AQ41" s="2371"/>
      <c r="AR41" s="1332"/>
      <c r="AS41" s="1653"/>
      <c r="AT41" s="17"/>
      <c r="AU41" s="18"/>
      <c r="AV41" s="22"/>
    </row>
    <row r="42" spans="2:48" ht="5.0999999999999996" customHeight="1">
      <c r="B42" s="2363"/>
      <c r="C42" s="1103"/>
      <c r="D42" s="2364"/>
      <c r="E42" s="74"/>
      <c r="F42" s="75"/>
      <c r="G42" s="79"/>
      <c r="H42" s="80"/>
      <c r="I42" s="75"/>
      <c r="J42" s="75"/>
      <c r="K42" s="79"/>
      <c r="L42" s="80"/>
      <c r="M42" s="75"/>
      <c r="N42" s="75"/>
      <c r="O42" s="79"/>
      <c r="P42" s="146"/>
      <c r="Q42" s="85"/>
      <c r="R42" s="85"/>
      <c r="S42" s="147"/>
      <c r="T42" s="146"/>
      <c r="U42" s="85"/>
      <c r="V42" s="85"/>
      <c r="W42" s="147"/>
      <c r="X42" s="146"/>
      <c r="Y42" s="85"/>
      <c r="Z42" s="85"/>
      <c r="AA42" s="147"/>
      <c r="AB42" s="146"/>
      <c r="AC42" s="147"/>
      <c r="AD42" s="146"/>
      <c r="AE42" s="147"/>
      <c r="AF42" s="146"/>
      <c r="AG42" s="147"/>
      <c r="AH42" s="146"/>
      <c r="AI42" s="85"/>
      <c r="AJ42" s="85"/>
      <c r="AK42" s="1328"/>
      <c r="AL42" s="1332"/>
      <c r="AM42" s="1653"/>
      <c r="AN42" s="23"/>
      <c r="AO42" s="14"/>
      <c r="AP42" s="16"/>
      <c r="AQ42" s="1328"/>
      <c r="AR42" s="1332"/>
      <c r="AS42" s="1653"/>
      <c r="AT42" s="23"/>
      <c r="AU42" s="14"/>
      <c r="AV42" s="16"/>
    </row>
    <row r="43" spans="2:48" ht="5.0999999999999996" customHeight="1">
      <c r="B43" s="2363"/>
      <c r="C43" s="1103"/>
      <c r="D43" s="2364"/>
      <c r="E43" s="74"/>
      <c r="F43" s="75"/>
      <c r="G43" s="79"/>
      <c r="H43" s="80"/>
      <c r="I43" s="75"/>
      <c r="J43" s="75"/>
      <c r="K43" s="79"/>
      <c r="L43" s="80"/>
      <c r="M43" s="75"/>
      <c r="N43" s="75"/>
      <c r="O43" s="79"/>
      <c r="P43" s="146"/>
      <c r="Q43" s="85"/>
      <c r="R43" s="85"/>
      <c r="S43" s="147"/>
      <c r="T43" s="146"/>
      <c r="U43" s="85"/>
      <c r="V43" s="85"/>
      <c r="W43" s="147"/>
      <c r="X43" s="146"/>
      <c r="Y43" s="85"/>
      <c r="Z43" s="85"/>
      <c r="AA43" s="147"/>
      <c r="AB43" s="146"/>
      <c r="AC43" s="147"/>
      <c r="AD43" s="146"/>
      <c r="AE43" s="147"/>
      <c r="AF43" s="146"/>
      <c r="AG43" s="147"/>
      <c r="AH43" s="146"/>
      <c r="AI43" s="85"/>
      <c r="AJ43" s="85"/>
      <c r="AK43" s="2368"/>
      <c r="AL43" s="2369"/>
      <c r="AM43" s="2370"/>
      <c r="AN43" s="2373"/>
      <c r="AO43" s="1332"/>
      <c r="AP43" s="1653"/>
      <c r="AQ43" s="2372"/>
      <c r="AR43" s="1332"/>
      <c r="AS43" s="1653"/>
      <c r="AT43" s="2373"/>
      <c r="AU43" s="1332"/>
      <c r="AV43" s="1653"/>
    </row>
    <row r="44" spans="2:48" ht="5.0999999999999996" customHeight="1">
      <c r="B44" s="2363"/>
      <c r="C44" s="1103"/>
      <c r="D44" s="2364"/>
      <c r="E44" s="74"/>
      <c r="F44" s="75"/>
      <c r="G44" s="79"/>
      <c r="H44" s="80"/>
      <c r="I44" s="75"/>
      <c r="J44" s="75"/>
      <c r="K44" s="79"/>
      <c r="L44" s="80"/>
      <c r="M44" s="75"/>
      <c r="N44" s="75"/>
      <c r="O44" s="79"/>
      <c r="P44" s="146"/>
      <c r="Q44" s="85"/>
      <c r="R44" s="85"/>
      <c r="S44" s="147"/>
      <c r="T44" s="146"/>
      <c r="U44" s="85"/>
      <c r="V44" s="85"/>
      <c r="W44" s="147"/>
      <c r="X44" s="146"/>
      <c r="Y44" s="85"/>
      <c r="Z44" s="85"/>
      <c r="AA44" s="147"/>
      <c r="AB44" s="146"/>
      <c r="AC44" s="147"/>
      <c r="AD44" s="146"/>
      <c r="AE44" s="147"/>
      <c r="AF44" s="146"/>
      <c r="AG44" s="147"/>
      <c r="AH44" s="146"/>
      <c r="AI44" s="85"/>
      <c r="AJ44" s="85"/>
      <c r="AK44" s="1328"/>
      <c r="AL44" s="1332"/>
      <c r="AM44" s="1653"/>
      <c r="AN44" s="1328"/>
      <c r="AO44" s="1332"/>
      <c r="AP44" s="1653"/>
      <c r="AQ44" s="1328"/>
      <c r="AR44" s="1332"/>
      <c r="AS44" s="1653"/>
      <c r="AT44" s="1328"/>
      <c r="AU44" s="1332"/>
      <c r="AV44" s="1653"/>
    </row>
    <row r="45" spans="2:48" ht="5.0999999999999996" customHeight="1">
      <c r="B45" s="2363"/>
      <c r="C45" s="1103"/>
      <c r="D45" s="2364"/>
      <c r="E45" s="74"/>
      <c r="F45" s="75"/>
      <c r="G45" s="79"/>
      <c r="H45" s="80"/>
      <c r="I45" s="75"/>
      <c r="J45" s="75"/>
      <c r="K45" s="79"/>
      <c r="L45" s="80"/>
      <c r="M45" s="75"/>
      <c r="N45" s="75"/>
      <c r="O45" s="79"/>
      <c r="P45" s="146"/>
      <c r="Q45" s="85"/>
      <c r="R45" s="85"/>
      <c r="S45" s="147"/>
      <c r="T45" s="146"/>
      <c r="U45" s="85"/>
      <c r="V45" s="85"/>
      <c r="W45" s="147"/>
      <c r="X45" s="146"/>
      <c r="Y45" s="85"/>
      <c r="Z45" s="85"/>
      <c r="AA45" s="147"/>
      <c r="AB45" s="146"/>
      <c r="AC45" s="147"/>
      <c r="AD45" s="146"/>
      <c r="AE45" s="147"/>
      <c r="AF45" s="146"/>
      <c r="AG45" s="147"/>
      <c r="AH45" s="146"/>
      <c r="AI45" s="85"/>
      <c r="AJ45" s="85"/>
      <c r="AK45" s="1328"/>
      <c r="AL45" s="1332"/>
      <c r="AM45" s="1653"/>
      <c r="AN45" s="23"/>
      <c r="AO45" s="14"/>
      <c r="AP45" s="16"/>
      <c r="AQ45" s="1328"/>
      <c r="AR45" s="1332"/>
      <c r="AS45" s="1653"/>
      <c r="AT45" s="23"/>
      <c r="AU45" s="14"/>
      <c r="AV45" s="16"/>
    </row>
    <row r="46" spans="2:48" ht="5.0999999999999996" customHeight="1">
      <c r="B46" s="2365"/>
      <c r="C46" s="2366"/>
      <c r="D46" s="2367"/>
      <c r="E46" s="81"/>
      <c r="F46" s="82"/>
      <c r="G46" s="83"/>
      <c r="H46" s="84"/>
      <c r="I46" s="82"/>
      <c r="J46" s="82"/>
      <c r="K46" s="83"/>
      <c r="L46" s="84"/>
      <c r="M46" s="82"/>
      <c r="N46" s="82"/>
      <c r="O46" s="83"/>
      <c r="P46" s="150"/>
      <c r="Q46" s="151"/>
      <c r="R46" s="151"/>
      <c r="S46" s="152"/>
      <c r="T46" s="150"/>
      <c r="U46" s="151"/>
      <c r="V46" s="151"/>
      <c r="W46" s="152"/>
      <c r="X46" s="150"/>
      <c r="Y46" s="151"/>
      <c r="Z46" s="151"/>
      <c r="AA46" s="152"/>
      <c r="AB46" s="150"/>
      <c r="AC46" s="152"/>
      <c r="AD46" s="150"/>
      <c r="AE46" s="152"/>
      <c r="AF46" s="150"/>
      <c r="AG46" s="152"/>
      <c r="AH46" s="150"/>
      <c r="AI46" s="151"/>
      <c r="AJ46" s="151"/>
      <c r="AK46" s="1326"/>
      <c r="AL46" s="1327"/>
      <c r="AM46" s="1355"/>
      <c r="AN46" s="24"/>
      <c r="AO46" s="25"/>
      <c r="AP46" s="26"/>
      <c r="AQ46" s="1326"/>
      <c r="AR46" s="1327"/>
      <c r="AS46" s="1355"/>
      <c r="AT46" s="24"/>
      <c r="AU46" s="25"/>
      <c r="AV46" s="26"/>
    </row>
    <row r="47" spans="2:48" ht="5.0999999999999996" customHeight="1">
      <c r="B47" s="2360"/>
      <c r="C47" s="2361"/>
      <c r="D47" s="2362"/>
      <c r="E47" s="74"/>
      <c r="F47" s="75"/>
      <c r="G47" s="79"/>
      <c r="H47" s="80"/>
      <c r="I47" s="78"/>
      <c r="J47" s="75"/>
      <c r="K47" s="76"/>
      <c r="L47" s="80"/>
      <c r="M47" s="78"/>
      <c r="N47" s="75"/>
      <c r="O47" s="76"/>
      <c r="P47" s="146"/>
      <c r="Q47" s="144"/>
      <c r="R47" s="85"/>
      <c r="S47" s="145"/>
      <c r="T47" s="146"/>
      <c r="U47" s="144"/>
      <c r="V47" s="85"/>
      <c r="W47" s="145"/>
      <c r="X47" s="146"/>
      <c r="Y47" s="144"/>
      <c r="Z47" s="85"/>
      <c r="AA47" s="145"/>
      <c r="AB47" s="146"/>
      <c r="AC47" s="145"/>
      <c r="AD47" s="146"/>
      <c r="AE47" s="145"/>
      <c r="AF47" s="146"/>
      <c r="AG47" s="145"/>
      <c r="AH47" s="146"/>
      <c r="AI47" s="144"/>
      <c r="AJ47" s="85"/>
      <c r="AK47" s="1158"/>
      <c r="AL47" s="1159"/>
      <c r="AM47" s="1160"/>
      <c r="AN47" s="17"/>
      <c r="AO47" s="18"/>
      <c r="AP47" s="22"/>
      <c r="AQ47" s="2371"/>
      <c r="AR47" s="1332"/>
      <c r="AS47" s="1653"/>
      <c r="AT47" s="17"/>
      <c r="AU47" s="18"/>
      <c r="AV47" s="22"/>
    </row>
    <row r="48" spans="2:48" ht="5.0999999999999996" customHeight="1">
      <c r="B48" s="2363"/>
      <c r="C48" s="1103"/>
      <c r="D48" s="2364"/>
      <c r="E48" s="74"/>
      <c r="F48" s="75"/>
      <c r="G48" s="79"/>
      <c r="H48" s="80"/>
      <c r="I48" s="75"/>
      <c r="J48" s="75"/>
      <c r="K48" s="79"/>
      <c r="L48" s="80"/>
      <c r="M48" s="75"/>
      <c r="N48" s="75"/>
      <c r="O48" s="79"/>
      <c r="P48" s="146"/>
      <c r="Q48" s="85"/>
      <c r="R48" s="85"/>
      <c r="S48" s="147"/>
      <c r="T48" s="146"/>
      <c r="U48" s="85"/>
      <c r="V48" s="85"/>
      <c r="W48" s="147"/>
      <c r="X48" s="146"/>
      <c r="Y48" s="85"/>
      <c r="Z48" s="85"/>
      <c r="AA48" s="147"/>
      <c r="AB48" s="146"/>
      <c r="AC48" s="147"/>
      <c r="AD48" s="146"/>
      <c r="AE48" s="147"/>
      <c r="AF48" s="146"/>
      <c r="AG48" s="147"/>
      <c r="AH48" s="146"/>
      <c r="AI48" s="85"/>
      <c r="AJ48" s="85"/>
      <c r="AK48" s="1328"/>
      <c r="AL48" s="1332"/>
      <c r="AM48" s="1653"/>
      <c r="AN48" s="23"/>
      <c r="AO48" s="14"/>
      <c r="AP48" s="16"/>
      <c r="AQ48" s="1328"/>
      <c r="AR48" s="1332"/>
      <c r="AS48" s="1653"/>
      <c r="AT48" s="23"/>
      <c r="AU48" s="14"/>
      <c r="AV48" s="16"/>
    </row>
    <row r="49" spans="2:48" ht="5.0999999999999996" customHeight="1">
      <c r="B49" s="2363"/>
      <c r="C49" s="1103"/>
      <c r="D49" s="2364"/>
      <c r="E49" s="74"/>
      <c r="F49" s="75"/>
      <c r="G49" s="79"/>
      <c r="H49" s="80"/>
      <c r="I49" s="75"/>
      <c r="J49" s="75"/>
      <c r="K49" s="79"/>
      <c r="L49" s="80"/>
      <c r="M49" s="75"/>
      <c r="N49" s="75"/>
      <c r="O49" s="79"/>
      <c r="P49" s="146"/>
      <c r="Q49" s="85"/>
      <c r="R49" s="85"/>
      <c r="S49" s="147"/>
      <c r="T49" s="146"/>
      <c r="U49" s="85"/>
      <c r="V49" s="85"/>
      <c r="W49" s="147"/>
      <c r="X49" s="146"/>
      <c r="Y49" s="85"/>
      <c r="Z49" s="85"/>
      <c r="AA49" s="147"/>
      <c r="AB49" s="146"/>
      <c r="AC49" s="147"/>
      <c r="AD49" s="146"/>
      <c r="AE49" s="147"/>
      <c r="AF49" s="146"/>
      <c r="AG49" s="147"/>
      <c r="AH49" s="146"/>
      <c r="AI49" s="85"/>
      <c r="AJ49" s="85"/>
      <c r="AK49" s="2368"/>
      <c r="AL49" s="2369"/>
      <c r="AM49" s="2370"/>
      <c r="AN49" s="2373"/>
      <c r="AO49" s="1332"/>
      <c r="AP49" s="1653"/>
      <c r="AQ49" s="2372"/>
      <c r="AR49" s="1332"/>
      <c r="AS49" s="1653"/>
      <c r="AT49" s="2373"/>
      <c r="AU49" s="1332"/>
      <c r="AV49" s="1653"/>
    </row>
    <row r="50" spans="2:48" ht="5.0999999999999996" customHeight="1">
      <c r="B50" s="2363"/>
      <c r="C50" s="1103"/>
      <c r="D50" s="2364"/>
      <c r="E50" s="74"/>
      <c r="F50" s="75"/>
      <c r="G50" s="79"/>
      <c r="H50" s="80"/>
      <c r="I50" s="75"/>
      <c r="J50" s="75"/>
      <c r="K50" s="79"/>
      <c r="L50" s="80"/>
      <c r="M50" s="75"/>
      <c r="N50" s="75"/>
      <c r="O50" s="79"/>
      <c r="P50" s="146"/>
      <c r="Q50" s="85"/>
      <c r="R50" s="85"/>
      <c r="S50" s="147"/>
      <c r="T50" s="146"/>
      <c r="U50" s="85"/>
      <c r="V50" s="85"/>
      <c r="W50" s="147"/>
      <c r="X50" s="146"/>
      <c r="Y50" s="85"/>
      <c r="Z50" s="85"/>
      <c r="AA50" s="147"/>
      <c r="AB50" s="146"/>
      <c r="AC50" s="147"/>
      <c r="AD50" s="146"/>
      <c r="AE50" s="147"/>
      <c r="AF50" s="146"/>
      <c r="AG50" s="147"/>
      <c r="AH50" s="146"/>
      <c r="AI50" s="85"/>
      <c r="AJ50" s="85"/>
      <c r="AK50" s="1328"/>
      <c r="AL50" s="1332"/>
      <c r="AM50" s="1653"/>
      <c r="AN50" s="1328"/>
      <c r="AO50" s="1332"/>
      <c r="AP50" s="1653"/>
      <c r="AQ50" s="1328"/>
      <c r="AR50" s="1332"/>
      <c r="AS50" s="1653"/>
      <c r="AT50" s="1328"/>
      <c r="AU50" s="1332"/>
      <c r="AV50" s="1653"/>
    </row>
    <row r="51" spans="2:48" ht="5.0999999999999996" customHeight="1">
      <c r="B51" s="2363"/>
      <c r="C51" s="1103"/>
      <c r="D51" s="2364"/>
      <c r="E51" s="74"/>
      <c r="F51" s="75"/>
      <c r="G51" s="79"/>
      <c r="H51" s="80"/>
      <c r="I51" s="75"/>
      <c r="J51" s="75"/>
      <c r="K51" s="79"/>
      <c r="L51" s="80"/>
      <c r="M51" s="75"/>
      <c r="N51" s="75"/>
      <c r="O51" s="79"/>
      <c r="P51" s="146"/>
      <c r="Q51" s="85"/>
      <c r="R51" s="85"/>
      <c r="S51" s="147"/>
      <c r="T51" s="146"/>
      <c r="U51" s="85"/>
      <c r="V51" s="85"/>
      <c r="W51" s="147"/>
      <c r="X51" s="146"/>
      <c r="Y51" s="85"/>
      <c r="Z51" s="85"/>
      <c r="AA51" s="147"/>
      <c r="AB51" s="146"/>
      <c r="AC51" s="147"/>
      <c r="AD51" s="146"/>
      <c r="AE51" s="147"/>
      <c r="AF51" s="146"/>
      <c r="AG51" s="147"/>
      <c r="AH51" s="146"/>
      <c r="AI51" s="85"/>
      <c r="AJ51" s="85"/>
      <c r="AK51" s="1328"/>
      <c r="AL51" s="1332"/>
      <c r="AM51" s="1653"/>
      <c r="AN51" s="23"/>
      <c r="AO51" s="14"/>
      <c r="AP51" s="16"/>
      <c r="AQ51" s="1328"/>
      <c r="AR51" s="1332"/>
      <c r="AS51" s="1653"/>
      <c r="AT51" s="23"/>
      <c r="AU51" s="14"/>
      <c r="AV51" s="16"/>
    </row>
    <row r="52" spans="2:48" ht="5.0999999999999996" customHeight="1">
      <c r="B52" s="2365"/>
      <c r="C52" s="2366"/>
      <c r="D52" s="2367"/>
      <c r="E52" s="81"/>
      <c r="F52" s="82"/>
      <c r="G52" s="83"/>
      <c r="H52" s="84"/>
      <c r="I52" s="82"/>
      <c r="J52" s="82"/>
      <c r="K52" s="83"/>
      <c r="L52" s="84"/>
      <c r="M52" s="82"/>
      <c r="N52" s="82"/>
      <c r="O52" s="83"/>
      <c r="P52" s="150"/>
      <c r="Q52" s="151"/>
      <c r="R52" s="151"/>
      <c r="S52" s="152"/>
      <c r="T52" s="150"/>
      <c r="U52" s="151"/>
      <c r="V52" s="151"/>
      <c r="W52" s="152"/>
      <c r="X52" s="150"/>
      <c r="Y52" s="151"/>
      <c r="Z52" s="151"/>
      <c r="AA52" s="152"/>
      <c r="AB52" s="150"/>
      <c r="AC52" s="152"/>
      <c r="AD52" s="150"/>
      <c r="AE52" s="152"/>
      <c r="AF52" s="150"/>
      <c r="AG52" s="152"/>
      <c r="AH52" s="150"/>
      <c r="AI52" s="151"/>
      <c r="AJ52" s="151"/>
      <c r="AK52" s="1326"/>
      <c r="AL52" s="1327"/>
      <c r="AM52" s="1355"/>
      <c r="AN52" s="24"/>
      <c r="AO52" s="25"/>
      <c r="AP52" s="26"/>
      <c r="AQ52" s="1326"/>
      <c r="AR52" s="1327"/>
      <c r="AS52" s="1355"/>
      <c r="AT52" s="24"/>
      <c r="AU52" s="25"/>
      <c r="AV52" s="26"/>
    </row>
    <row r="53" spans="2:48" ht="5.0999999999999996" customHeight="1">
      <c r="B53" s="2360"/>
      <c r="C53" s="2361"/>
      <c r="D53" s="2362"/>
      <c r="E53" s="74"/>
      <c r="F53" s="75"/>
      <c r="G53" s="79"/>
      <c r="H53" s="80"/>
      <c r="I53" s="78"/>
      <c r="J53" s="75"/>
      <c r="K53" s="76"/>
      <c r="L53" s="80"/>
      <c r="M53" s="78"/>
      <c r="N53" s="75"/>
      <c r="O53" s="76"/>
      <c r="P53" s="146"/>
      <c r="Q53" s="144"/>
      <c r="R53" s="85"/>
      <c r="S53" s="145"/>
      <c r="T53" s="146"/>
      <c r="U53" s="144"/>
      <c r="V53" s="85"/>
      <c r="W53" s="145"/>
      <c r="X53" s="146"/>
      <c r="Y53" s="144"/>
      <c r="Z53" s="85"/>
      <c r="AA53" s="145"/>
      <c r="AB53" s="146"/>
      <c r="AC53" s="145"/>
      <c r="AD53" s="146"/>
      <c r="AE53" s="145"/>
      <c r="AF53" s="146"/>
      <c r="AG53" s="145"/>
      <c r="AH53" s="146"/>
      <c r="AI53" s="144"/>
      <c r="AJ53" s="85"/>
      <c r="AK53" s="1158"/>
      <c r="AL53" s="1159"/>
      <c r="AM53" s="1160"/>
      <c r="AN53" s="17"/>
      <c r="AO53" s="18"/>
      <c r="AP53" s="22"/>
      <c r="AQ53" s="2371"/>
      <c r="AR53" s="1332"/>
      <c r="AS53" s="1653"/>
      <c r="AT53" s="17"/>
      <c r="AU53" s="18"/>
      <c r="AV53" s="22"/>
    </row>
    <row r="54" spans="2:48" ht="5.0999999999999996" customHeight="1">
      <c r="B54" s="2363"/>
      <c r="C54" s="1103"/>
      <c r="D54" s="2364"/>
      <c r="E54" s="74"/>
      <c r="F54" s="75"/>
      <c r="G54" s="79"/>
      <c r="H54" s="80"/>
      <c r="I54" s="75"/>
      <c r="J54" s="75"/>
      <c r="K54" s="79"/>
      <c r="L54" s="80"/>
      <c r="M54" s="75"/>
      <c r="N54" s="75"/>
      <c r="O54" s="79"/>
      <c r="P54" s="146"/>
      <c r="Q54" s="85"/>
      <c r="R54" s="85"/>
      <c r="S54" s="147"/>
      <c r="T54" s="146"/>
      <c r="U54" s="85"/>
      <c r="V54" s="85"/>
      <c r="W54" s="147"/>
      <c r="X54" s="146"/>
      <c r="Y54" s="85"/>
      <c r="Z54" s="85"/>
      <c r="AA54" s="147"/>
      <c r="AB54" s="146"/>
      <c r="AC54" s="147"/>
      <c r="AD54" s="146"/>
      <c r="AE54" s="147"/>
      <c r="AF54" s="146"/>
      <c r="AG54" s="147"/>
      <c r="AH54" s="146"/>
      <c r="AI54" s="85"/>
      <c r="AJ54" s="85"/>
      <c r="AK54" s="1328"/>
      <c r="AL54" s="1332"/>
      <c r="AM54" s="1653"/>
      <c r="AN54" s="23"/>
      <c r="AO54" s="14"/>
      <c r="AP54" s="16"/>
      <c r="AQ54" s="1328"/>
      <c r="AR54" s="1332"/>
      <c r="AS54" s="1653"/>
      <c r="AT54" s="23"/>
      <c r="AU54" s="14"/>
      <c r="AV54" s="16"/>
    </row>
    <row r="55" spans="2:48" ht="5.0999999999999996" customHeight="1">
      <c r="B55" s="2363"/>
      <c r="C55" s="1103"/>
      <c r="D55" s="2364"/>
      <c r="E55" s="74"/>
      <c r="F55" s="75"/>
      <c r="G55" s="79"/>
      <c r="H55" s="80"/>
      <c r="I55" s="75"/>
      <c r="J55" s="75"/>
      <c r="K55" s="79"/>
      <c r="L55" s="80"/>
      <c r="M55" s="75"/>
      <c r="N55" s="75"/>
      <c r="O55" s="79"/>
      <c r="P55" s="146"/>
      <c r="Q55" s="85"/>
      <c r="R55" s="85"/>
      <c r="S55" s="147"/>
      <c r="T55" s="146"/>
      <c r="U55" s="85"/>
      <c r="V55" s="85"/>
      <c r="W55" s="147"/>
      <c r="X55" s="146"/>
      <c r="Y55" s="85"/>
      <c r="Z55" s="85"/>
      <c r="AA55" s="147"/>
      <c r="AB55" s="146"/>
      <c r="AC55" s="147"/>
      <c r="AD55" s="146"/>
      <c r="AE55" s="147"/>
      <c r="AF55" s="146"/>
      <c r="AG55" s="147"/>
      <c r="AH55" s="146"/>
      <c r="AI55" s="85"/>
      <c r="AJ55" s="85"/>
      <c r="AK55" s="2368"/>
      <c r="AL55" s="2369"/>
      <c r="AM55" s="2370"/>
      <c r="AN55" s="2373"/>
      <c r="AO55" s="1332"/>
      <c r="AP55" s="1653"/>
      <c r="AQ55" s="2372"/>
      <c r="AR55" s="1332"/>
      <c r="AS55" s="1653"/>
      <c r="AT55" s="2373"/>
      <c r="AU55" s="1332"/>
      <c r="AV55" s="1653"/>
    </row>
    <row r="56" spans="2:48" ht="5.0999999999999996" customHeight="1">
      <c r="B56" s="2363"/>
      <c r="C56" s="1103"/>
      <c r="D56" s="2364"/>
      <c r="E56" s="74"/>
      <c r="F56" s="75"/>
      <c r="G56" s="79"/>
      <c r="H56" s="80"/>
      <c r="I56" s="75"/>
      <c r="J56" s="75"/>
      <c r="K56" s="79"/>
      <c r="L56" s="80"/>
      <c r="M56" s="75"/>
      <c r="N56" s="75"/>
      <c r="O56" s="79"/>
      <c r="P56" s="146"/>
      <c r="Q56" s="85"/>
      <c r="R56" s="85"/>
      <c r="S56" s="147"/>
      <c r="T56" s="146"/>
      <c r="U56" s="85"/>
      <c r="V56" s="85"/>
      <c r="W56" s="147"/>
      <c r="X56" s="146"/>
      <c r="Y56" s="85"/>
      <c r="Z56" s="85"/>
      <c r="AA56" s="147"/>
      <c r="AB56" s="146"/>
      <c r="AC56" s="147"/>
      <c r="AD56" s="146"/>
      <c r="AE56" s="147"/>
      <c r="AF56" s="146"/>
      <c r="AG56" s="147"/>
      <c r="AH56" s="146"/>
      <c r="AI56" s="85"/>
      <c r="AJ56" s="85"/>
      <c r="AK56" s="1328"/>
      <c r="AL56" s="1332"/>
      <c r="AM56" s="1653"/>
      <c r="AN56" s="1328"/>
      <c r="AO56" s="1332"/>
      <c r="AP56" s="1653"/>
      <c r="AQ56" s="1328"/>
      <c r="AR56" s="1332"/>
      <c r="AS56" s="1653"/>
      <c r="AT56" s="1328"/>
      <c r="AU56" s="1332"/>
      <c r="AV56" s="1653"/>
    </row>
    <row r="57" spans="2:48" ht="5.0999999999999996" customHeight="1">
      <c r="B57" s="2363"/>
      <c r="C57" s="1103"/>
      <c r="D57" s="2364"/>
      <c r="E57" s="74"/>
      <c r="F57" s="75"/>
      <c r="G57" s="79"/>
      <c r="H57" s="80"/>
      <c r="I57" s="75"/>
      <c r="J57" s="75"/>
      <c r="K57" s="79"/>
      <c r="L57" s="80"/>
      <c r="M57" s="75"/>
      <c r="N57" s="75"/>
      <c r="O57" s="79"/>
      <c r="P57" s="146"/>
      <c r="Q57" s="85"/>
      <c r="R57" s="85"/>
      <c r="S57" s="147"/>
      <c r="T57" s="146"/>
      <c r="U57" s="85"/>
      <c r="V57" s="85"/>
      <c r="W57" s="147"/>
      <c r="X57" s="146"/>
      <c r="Y57" s="85"/>
      <c r="Z57" s="85"/>
      <c r="AA57" s="147"/>
      <c r="AB57" s="146"/>
      <c r="AC57" s="147"/>
      <c r="AD57" s="146"/>
      <c r="AE57" s="147"/>
      <c r="AF57" s="146"/>
      <c r="AG57" s="147"/>
      <c r="AH57" s="146"/>
      <c r="AI57" s="85"/>
      <c r="AJ57" s="85"/>
      <c r="AK57" s="1328"/>
      <c r="AL57" s="1332"/>
      <c r="AM57" s="1653"/>
      <c r="AN57" s="23"/>
      <c r="AO57" s="14"/>
      <c r="AP57" s="16"/>
      <c r="AQ57" s="1328"/>
      <c r="AR57" s="1332"/>
      <c r="AS57" s="1653"/>
      <c r="AT57" s="23"/>
      <c r="AU57" s="14"/>
      <c r="AV57" s="16"/>
    </row>
    <row r="58" spans="2:48" ht="5.0999999999999996" customHeight="1">
      <c r="B58" s="2365"/>
      <c r="C58" s="2366"/>
      <c r="D58" s="2367"/>
      <c r="E58" s="81"/>
      <c r="F58" s="82"/>
      <c r="G58" s="83"/>
      <c r="H58" s="84"/>
      <c r="I58" s="82"/>
      <c r="J58" s="82"/>
      <c r="K58" s="83"/>
      <c r="L58" s="84"/>
      <c r="M58" s="82"/>
      <c r="N58" s="82"/>
      <c r="O58" s="83"/>
      <c r="P58" s="150"/>
      <c r="Q58" s="151"/>
      <c r="R58" s="151"/>
      <c r="S58" s="152"/>
      <c r="T58" s="150"/>
      <c r="U58" s="151"/>
      <c r="V58" s="151"/>
      <c r="W58" s="152"/>
      <c r="X58" s="150"/>
      <c r="Y58" s="151"/>
      <c r="Z58" s="151"/>
      <c r="AA58" s="152"/>
      <c r="AB58" s="150"/>
      <c r="AC58" s="152"/>
      <c r="AD58" s="150"/>
      <c r="AE58" s="152"/>
      <c r="AF58" s="150"/>
      <c r="AG58" s="152"/>
      <c r="AH58" s="150"/>
      <c r="AI58" s="151"/>
      <c r="AJ58" s="151"/>
      <c r="AK58" s="1326"/>
      <c r="AL58" s="1327"/>
      <c r="AM58" s="1355"/>
      <c r="AN58" s="24"/>
      <c r="AO58" s="25"/>
      <c r="AP58" s="26"/>
      <c r="AQ58" s="1326"/>
      <c r="AR58" s="1327"/>
      <c r="AS58" s="1355"/>
      <c r="AT58" s="24"/>
      <c r="AU58" s="25"/>
      <c r="AV58" s="26"/>
    </row>
    <row r="59" spans="2:48" ht="5.0999999999999996" customHeight="1">
      <c r="B59" s="2360"/>
      <c r="C59" s="2361"/>
      <c r="D59" s="2362"/>
      <c r="E59" s="74"/>
      <c r="F59" s="75"/>
      <c r="G59" s="79"/>
      <c r="H59" s="80"/>
      <c r="I59" s="78"/>
      <c r="J59" s="75"/>
      <c r="K59" s="76"/>
      <c r="L59" s="80"/>
      <c r="M59" s="78"/>
      <c r="N59" s="75"/>
      <c r="O59" s="76"/>
      <c r="P59" s="146"/>
      <c r="Q59" s="144"/>
      <c r="R59" s="85"/>
      <c r="S59" s="145"/>
      <c r="T59" s="146"/>
      <c r="U59" s="144"/>
      <c r="V59" s="85"/>
      <c r="W59" s="145"/>
      <c r="X59" s="146"/>
      <c r="Y59" s="144"/>
      <c r="Z59" s="85"/>
      <c r="AA59" s="145"/>
      <c r="AB59" s="146"/>
      <c r="AC59" s="145"/>
      <c r="AD59" s="146"/>
      <c r="AE59" s="145"/>
      <c r="AF59" s="146"/>
      <c r="AG59" s="145"/>
      <c r="AH59" s="146"/>
      <c r="AI59" s="144"/>
      <c r="AJ59" s="85"/>
      <c r="AK59" s="1158"/>
      <c r="AL59" s="1159"/>
      <c r="AM59" s="1160"/>
      <c r="AN59" s="17"/>
      <c r="AO59" s="18"/>
      <c r="AP59" s="22"/>
      <c r="AQ59" s="2371"/>
      <c r="AR59" s="1332"/>
      <c r="AS59" s="1653"/>
      <c r="AT59" s="17"/>
      <c r="AU59" s="18"/>
      <c r="AV59" s="22"/>
    </row>
    <row r="60" spans="2:48" ht="5.0999999999999996" customHeight="1">
      <c r="B60" s="2363"/>
      <c r="C60" s="1103"/>
      <c r="D60" s="2364"/>
      <c r="E60" s="74"/>
      <c r="F60" s="75"/>
      <c r="G60" s="79"/>
      <c r="H60" s="80"/>
      <c r="I60" s="75"/>
      <c r="J60" s="75"/>
      <c r="K60" s="79"/>
      <c r="L60" s="80"/>
      <c r="M60" s="75"/>
      <c r="N60" s="75"/>
      <c r="O60" s="79"/>
      <c r="P60" s="146"/>
      <c r="Q60" s="85"/>
      <c r="R60" s="85"/>
      <c r="S60" s="147"/>
      <c r="T60" s="146"/>
      <c r="U60" s="85"/>
      <c r="V60" s="85"/>
      <c r="W60" s="147"/>
      <c r="X60" s="146"/>
      <c r="Y60" s="85"/>
      <c r="Z60" s="85"/>
      <c r="AA60" s="147"/>
      <c r="AB60" s="146"/>
      <c r="AC60" s="147"/>
      <c r="AD60" s="146"/>
      <c r="AE60" s="147"/>
      <c r="AF60" s="146"/>
      <c r="AG60" s="147"/>
      <c r="AH60" s="146"/>
      <c r="AI60" s="85"/>
      <c r="AJ60" s="85"/>
      <c r="AK60" s="1328"/>
      <c r="AL60" s="1332"/>
      <c r="AM60" s="1653"/>
      <c r="AN60" s="23"/>
      <c r="AO60" s="14"/>
      <c r="AP60" s="16"/>
      <c r="AQ60" s="1328"/>
      <c r="AR60" s="1332"/>
      <c r="AS60" s="1653"/>
      <c r="AT60" s="23"/>
      <c r="AU60" s="14"/>
      <c r="AV60" s="16"/>
    </row>
    <row r="61" spans="2:48" ht="5.0999999999999996" customHeight="1">
      <c r="B61" s="2363"/>
      <c r="C61" s="1103"/>
      <c r="D61" s="2364"/>
      <c r="E61" s="74"/>
      <c r="F61" s="75"/>
      <c r="G61" s="79"/>
      <c r="H61" s="80"/>
      <c r="I61" s="75"/>
      <c r="J61" s="75"/>
      <c r="K61" s="79"/>
      <c r="L61" s="80"/>
      <c r="M61" s="75"/>
      <c r="N61" s="75"/>
      <c r="O61" s="79"/>
      <c r="P61" s="146"/>
      <c r="Q61" s="85"/>
      <c r="R61" s="85"/>
      <c r="S61" s="147"/>
      <c r="T61" s="146"/>
      <c r="U61" s="85"/>
      <c r="V61" s="85"/>
      <c r="W61" s="147"/>
      <c r="X61" s="146"/>
      <c r="Y61" s="85"/>
      <c r="Z61" s="85"/>
      <c r="AA61" s="147"/>
      <c r="AB61" s="146"/>
      <c r="AC61" s="147"/>
      <c r="AD61" s="146"/>
      <c r="AE61" s="147"/>
      <c r="AF61" s="146"/>
      <c r="AG61" s="147"/>
      <c r="AH61" s="146"/>
      <c r="AI61" s="85"/>
      <c r="AJ61" s="85"/>
      <c r="AK61" s="2368"/>
      <c r="AL61" s="2369"/>
      <c r="AM61" s="2370"/>
      <c r="AN61" s="2373"/>
      <c r="AO61" s="1332"/>
      <c r="AP61" s="1653"/>
      <c r="AQ61" s="2372"/>
      <c r="AR61" s="1332"/>
      <c r="AS61" s="1653"/>
      <c r="AT61" s="2373"/>
      <c r="AU61" s="1332"/>
      <c r="AV61" s="1653"/>
    </row>
    <row r="62" spans="2:48" ht="5.0999999999999996" customHeight="1">
      <c r="B62" s="2363"/>
      <c r="C62" s="1103"/>
      <c r="D62" s="2364"/>
      <c r="E62" s="74"/>
      <c r="F62" s="75"/>
      <c r="G62" s="79"/>
      <c r="H62" s="80"/>
      <c r="I62" s="75"/>
      <c r="J62" s="75"/>
      <c r="K62" s="79"/>
      <c r="L62" s="80"/>
      <c r="M62" s="75"/>
      <c r="N62" s="75"/>
      <c r="O62" s="79"/>
      <c r="P62" s="146"/>
      <c r="Q62" s="85"/>
      <c r="R62" s="85"/>
      <c r="S62" s="147"/>
      <c r="T62" s="146"/>
      <c r="U62" s="85"/>
      <c r="V62" s="85"/>
      <c r="W62" s="147"/>
      <c r="X62" s="146"/>
      <c r="Y62" s="85"/>
      <c r="Z62" s="85"/>
      <c r="AA62" s="147"/>
      <c r="AB62" s="146"/>
      <c r="AC62" s="147"/>
      <c r="AD62" s="146"/>
      <c r="AE62" s="147"/>
      <c r="AF62" s="146"/>
      <c r="AG62" s="147"/>
      <c r="AH62" s="146"/>
      <c r="AI62" s="85"/>
      <c r="AJ62" s="85"/>
      <c r="AK62" s="1328"/>
      <c r="AL62" s="1332"/>
      <c r="AM62" s="1653"/>
      <c r="AN62" s="1328"/>
      <c r="AO62" s="1332"/>
      <c r="AP62" s="1653"/>
      <c r="AQ62" s="1328"/>
      <c r="AR62" s="1332"/>
      <c r="AS62" s="1653"/>
      <c r="AT62" s="1328"/>
      <c r="AU62" s="1332"/>
      <c r="AV62" s="1653"/>
    </row>
    <row r="63" spans="2:48" ht="5.0999999999999996" customHeight="1">
      <c r="B63" s="2363"/>
      <c r="C63" s="1103"/>
      <c r="D63" s="2364"/>
      <c r="E63" s="74"/>
      <c r="F63" s="75"/>
      <c r="G63" s="79"/>
      <c r="H63" s="80"/>
      <c r="I63" s="75"/>
      <c r="J63" s="75"/>
      <c r="K63" s="79"/>
      <c r="L63" s="80"/>
      <c r="M63" s="75"/>
      <c r="N63" s="75"/>
      <c r="O63" s="79"/>
      <c r="P63" s="146"/>
      <c r="Q63" s="85"/>
      <c r="R63" s="85"/>
      <c r="S63" s="147"/>
      <c r="T63" s="146"/>
      <c r="U63" s="85"/>
      <c r="V63" s="85"/>
      <c r="W63" s="147"/>
      <c r="X63" s="146"/>
      <c r="Y63" s="85"/>
      <c r="Z63" s="85"/>
      <c r="AA63" s="147"/>
      <c r="AB63" s="146"/>
      <c r="AC63" s="147"/>
      <c r="AD63" s="146"/>
      <c r="AE63" s="147"/>
      <c r="AF63" s="146"/>
      <c r="AG63" s="147"/>
      <c r="AH63" s="146"/>
      <c r="AI63" s="85"/>
      <c r="AJ63" s="85"/>
      <c r="AK63" s="1328"/>
      <c r="AL63" s="1332"/>
      <c r="AM63" s="1653"/>
      <c r="AN63" s="23"/>
      <c r="AO63" s="14"/>
      <c r="AP63" s="16"/>
      <c r="AQ63" s="1328"/>
      <c r="AR63" s="1332"/>
      <c r="AS63" s="1653"/>
      <c r="AT63" s="23"/>
      <c r="AU63" s="14"/>
      <c r="AV63" s="16"/>
    </row>
    <row r="64" spans="2:48" ht="5.0999999999999996" customHeight="1">
      <c r="B64" s="2365"/>
      <c r="C64" s="2366"/>
      <c r="D64" s="2367"/>
      <c r="E64" s="81"/>
      <c r="F64" s="82"/>
      <c r="G64" s="83"/>
      <c r="H64" s="84"/>
      <c r="I64" s="82"/>
      <c r="J64" s="82"/>
      <c r="K64" s="83"/>
      <c r="L64" s="84"/>
      <c r="M64" s="82"/>
      <c r="N64" s="82"/>
      <c r="O64" s="83"/>
      <c r="P64" s="150"/>
      <c r="Q64" s="151"/>
      <c r="R64" s="151"/>
      <c r="S64" s="152"/>
      <c r="T64" s="150"/>
      <c r="U64" s="151"/>
      <c r="V64" s="151"/>
      <c r="W64" s="152"/>
      <c r="X64" s="150"/>
      <c r="Y64" s="151"/>
      <c r="Z64" s="151"/>
      <c r="AA64" s="152"/>
      <c r="AB64" s="150"/>
      <c r="AC64" s="152"/>
      <c r="AD64" s="150"/>
      <c r="AE64" s="152"/>
      <c r="AF64" s="150"/>
      <c r="AG64" s="152"/>
      <c r="AH64" s="150"/>
      <c r="AI64" s="151"/>
      <c r="AJ64" s="151"/>
      <c r="AK64" s="1326"/>
      <c r="AL64" s="1327"/>
      <c r="AM64" s="1355"/>
      <c r="AN64" s="24"/>
      <c r="AO64" s="25"/>
      <c r="AP64" s="26"/>
      <c r="AQ64" s="1326"/>
      <c r="AR64" s="1327"/>
      <c r="AS64" s="1355"/>
      <c r="AT64" s="24"/>
      <c r="AU64" s="25"/>
      <c r="AV64" s="26"/>
    </row>
    <row r="65" spans="2:48" ht="5.0999999999999996" customHeight="1">
      <c r="B65" s="2360"/>
      <c r="C65" s="2361"/>
      <c r="D65" s="2362"/>
      <c r="E65" s="74"/>
      <c r="F65" s="75"/>
      <c r="G65" s="79"/>
      <c r="H65" s="80"/>
      <c r="I65" s="78"/>
      <c r="J65" s="75"/>
      <c r="K65" s="76"/>
      <c r="L65" s="80"/>
      <c r="M65" s="78"/>
      <c r="N65" s="75"/>
      <c r="O65" s="76"/>
      <c r="P65" s="146"/>
      <c r="Q65" s="144"/>
      <c r="R65" s="85"/>
      <c r="S65" s="145"/>
      <c r="T65" s="146"/>
      <c r="U65" s="144"/>
      <c r="V65" s="85"/>
      <c r="W65" s="145"/>
      <c r="X65" s="146"/>
      <c r="Y65" s="144"/>
      <c r="Z65" s="85"/>
      <c r="AA65" s="145"/>
      <c r="AB65" s="146"/>
      <c r="AC65" s="145"/>
      <c r="AD65" s="146"/>
      <c r="AE65" s="145"/>
      <c r="AF65" s="146"/>
      <c r="AG65" s="145"/>
      <c r="AH65" s="146"/>
      <c r="AI65" s="144"/>
      <c r="AJ65" s="85"/>
      <c r="AK65" s="1158"/>
      <c r="AL65" s="1159"/>
      <c r="AM65" s="1160"/>
      <c r="AN65" s="17"/>
      <c r="AO65" s="18"/>
      <c r="AP65" s="22"/>
      <c r="AQ65" s="2371"/>
      <c r="AR65" s="1332"/>
      <c r="AS65" s="1653"/>
      <c r="AT65" s="17"/>
      <c r="AU65" s="18"/>
      <c r="AV65" s="22"/>
    </row>
    <row r="66" spans="2:48" ht="5.0999999999999996" customHeight="1">
      <c r="B66" s="2363"/>
      <c r="C66" s="1103"/>
      <c r="D66" s="2364"/>
      <c r="E66" s="74"/>
      <c r="F66" s="75"/>
      <c r="G66" s="79"/>
      <c r="H66" s="80"/>
      <c r="I66" s="75"/>
      <c r="J66" s="75"/>
      <c r="K66" s="79"/>
      <c r="L66" s="80"/>
      <c r="M66" s="75"/>
      <c r="N66" s="75"/>
      <c r="O66" s="79"/>
      <c r="P66" s="146"/>
      <c r="Q66" s="85"/>
      <c r="R66" s="85"/>
      <c r="S66" s="147"/>
      <c r="T66" s="146"/>
      <c r="U66" s="85"/>
      <c r="V66" s="85"/>
      <c r="W66" s="147"/>
      <c r="X66" s="146"/>
      <c r="Y66" s="85"/>
      <c r="Z66" s="85"/>
      <c r="AA66" s="147"/>
      <c r="AB66" s="146"/>
      <c r="AC66" s="147"/>
      <c r="AD66" s="146"/>
      <c r="AE66" s="147"/>
      <c r="AF66" s="146"/>
      <c r="AG66" s="147"/>
      <c r="AH66" s="146"/>
      <c r="AI66" s="85"/>
      <c r="AJ66" s="85"/>
      <c r="AK66" s="1328"/>
      <c r="AL66" s="1332"/>
      <c r="AM66" s="1653"/>
      <c r="AN66" s="23"/>
      <c r="AO66" s="14"/>
      <c r="AP66" s="16"/>
      <c r="AQ66" s="1328"/>
      <c r="AR66" s="1332"/>
      <c r="AS66" s="1653"/>
      <c r="AT66" s="23"/>
      <c r="AU66" s="14"/>
      <c r="AV66" s="16"/>
    </row>
    <row r="67" spans="2:48" ht="5.0999999999999996" customHeight="1">
      <c r="B67" s="2363"/>
      <c r="C67" s="1103"/>
      <c r="D67" s="2364"/>
      <c r="E67" s="74"/>
      <c r="F67" s="75"/>
      <c r="G67" s="79"/>
      <c r="H67" s="80"/>
      <c r="I67" s="75"/>
      <c r="J67" s="75"/>
      <c r="K67" s="79"/>
      <c r="L67" s="80"/>
      <c r="M67" s="75"/>
      <c r="N67" s="75"/>
      <c r="O67" s="79"/>
      <c r="P67" s="146"/>
      <c r="Q67" s="85"/>
      <c r="R67" s="85"/>
      <c r="S67" s="147"/>
      <c r="T67" s="146"/>
      <c r="U67" s="85"/>
      <c r="V67" s="85"/>
      <c r="W67" s="147"/>
      <c r="X67" s="146"/>
      <c r="Y67" s="85"/>
      <c r="Z67" s="85"/>
      <c r="AA67" s="147"/>
      <c r="AB67" s="146"/>
      <c r="AC67" s="147"/>
      <c r="AD67" s="146"/>
      <c r="AE67" s="147"/>
      <c r="AF67" s="146"/>
      <c r="AG67" s="147"/>
      <c r="AH67" s="146"/>
      <c r="AI67" s="85"/>
      <c r="AJ67" s="85"/>
      <c r="AK67" s="2368"/>
      <c r="AL67" s="2369"/>
      <c r="AM67" s="2370"/>
      <c r="AN67" s="2373"/>
      <c r="AO67" s="1332"/>
      <c r="AP67" s="1653"/>
      <c r="AQ67" s="2372"/>
      <c r="AR67" s="1332"/>
      <c r="AS67" s="1653"/>
      <c r="AT67" s="2373"/>
      <c r="AU67" s="1332"/>
      <c r="AV67" s="1653"/>
    </row>
    <row r="68" spans="2:48" ht="5.0999999999999996" customHeight="1">
      <c r="B68" s="2363"/>
      <c r="C68" s="1103"/>
      <c r="D68" s="2364"/>
      <c r="E68" s="74"/>
      <c r="F68" s="75"/>
      <c r="G68" s="79"/>
      <c r="H68" s="80"/>
      <c r="I68" s="75"/>
      <c r="J68" s="75"/>
      <c r="K68" s="79"/>
      <c r="L68" s="80"/>
      <c r="M68" s="75"/>
      <c r="N68" s="75"/>
      <c r="O68" s="79"/>
      <c r="P68" s="146"/>
      <c r="Q68" s="85"/>
      <c r="R68" s="85"/>
      <c r="S68" s="147"/>
      <c r="T68" s="146"/>
      <c r="U68" s="85"/>
      <c r="V68" s="85"/>
      <c r="W68" s="147"/>
      <c r="X68" s="146"/>
      <c r="Y68" s="85"/>
      <c r="Z68" s="85"/>
      <c r="AA68" s="147"/>
      <c r="AB68" s="146"/>
      <c r="AC68" s="147"/>
      <c r="AD68" s="146"/>
      <c r="AE68" s="147"/>
      <c r="AF68" s="146"/>
      <c r="AG68" s="147"/>
      <c r="AH68" s="146"/>
      <c r="AI68" s="85"/>
      <c r="AJ68" s="85"/>
      <c r="AK68" s="1328"/>
      <c r="AL68" s="1332"/>
      <c r="AM68" s="1653"/>
      <c r="AN68" s="1328"/>
      <c r="AO68" s="1332"/>
      <c r="AP68" s="1653"/>
      <c r="AQ68" s="1328"/>
      <c r="AR68" s="1332"/>
      <c r="AS68" s="1653"/>
      <c r="AT68" s="1328"/>
      <c r="AU68" s="1332"/>
      <c r="AV68" s="1653"/>
    </row>
    <row r="69" spans="2:48" ht="5.0999999999999996" customHeight="1">
      <c r="B69" s="2363"/>
      <c r="C69" s="1103"/>
      <c r="D69" s="2364"/>
      <c r="E69" s="74"/>
      <c r="F69" s="75"/>
      <c r="G69" s="79"/>
      <c r="H69" s="80"/>
      <c r="I69" s="75"/>
      <c r="J69" s="75"/>
      <c r="K69" s="79"/>
      <c r="L69" s="80"/>
      <c r="M69" s="75"/>
      <c r="N69" s="75"/>
      <c r="O69" s="79"/>
      <c r="P69" s="146"/>
      <c r="Q69" s="85"/>
      <c r="R69" s="85"/>
      <c r="S69" s="147"/>
      <c r="T69" s="146"/>
      <c r="U69" s="85"/>
      <c r="V69" s="85"/>
      <c r="W69" s="147"/>
      <c r="X69" s="146"/>
      <c r="Y69" s="85"/>
      <c r="Z69" s="85"/>
      <c r="AA69" s="147"/>
      <c r="AB69" s="146"/>
      <c r="AC69" s="147"/>
      <c r="AD69" s="146"/>
      <c r="AE69" s="147"/>
      <c r="AF69" s="146"/>
      <c r="AG69" s="147"/>
      <c r="AH69" s="146"/>
      <c r="AI69" s="85"/>
      <c r="AJ69" s="85"/>
      <c r="AK69" s="1328"/>
      <c r="AL69" s="1332"/>
      <c r="AM69" s="1653"/>
      <c r="AN69" s="23"/>
      <c r="AO69" s="14"/>
      <c r="AP69" s="16"/>
      <c r="AQ69" s="1328"/>
      <c r="AR69" s="1332"/>
      <c r="AS69" s="1653"/>
      <c r="AT69" s="23"/>
      <c r="AU69" s="14"/>
      <c r="AV69" s="16"/>
    </row>
    <row r="70" spans="2:48" ht="5.0999999999999996" customHeight="1">
      <c r="B70" s="2365"/>
      <c r="C70" s="2366"/>
      <c r="D70" s="2367"/>
      <c r="E70" s="81"/>
      <c r="F70" s="82"/>
      <c r="G70" s="83"/>
      <c r="H70" s="84"/>
      <c r="I70" s="82"/>
      <c r="J70" s="82"/>
      <c r="K70" s="83"/>
      <c r="L70" s="84"/>
      <c r="M70" s="82"/>
      <c r="N70" s="82"/>
      <c r="O70" s="83"/>
      <c r="P70" s="150"/>
      <c r="Q70" s="151"/>
      <c r="R70" s="151"/>
      <c r="S70" s="152"/>
      <c r="T70" s="150"/>
      <c r="U70" s="151"/>
      <c r="V70" s="151"/>
      <c r="W70" s="152"/>
      <c r="X70" s="150"/>
      <c r="Y70" s="151"/>
      <c r="Z70" s="151"/>
      <c r="AA70" s="152"/>
      <c r="AB70" s="150"/>
      <c r="AC70" s="152"/>
      <c r="AD70" s="150"/>
      <c r="AE70" s="152"/>
      <c r="AF70" s="150"/>
      <c r="AG70" s="152"/>
      <c r="AH70" s="150"/>
      <c r="AI70" s="151"/>
      <c r="AJ70" s="151"/>
      <c r="AK70" s="1326"/>
      <c r="AL70" s="1327"/>
      <c r="AM70" s="1355"/>
      <c r="AN70" s="24"/>
      <c r="AO70" s="25"/>
      <c r="AP70" s="26"/>
      <c r="AQ70" s="1326"/>
      <c r="AR70" s="1327"/>
      <c r="AS70" s="1355"/>
      <c r="AT70" s="24"/>
      <c r="AU70" s="25"/>
      <c r="AV70" s="26"/>
    </row>
    <row r="71" spans="2:48" ht="5.0999999999999996" customHeight="1">
      <c r="B71" s="2360"/>
      <c r="C71" s="2361"/>
      <c r="D71" s="2362"/>
      <c r="E71" s="74"/>
      <c r="F71" s="75"/>
      <c r="G71" s="79"/>
      <c r="H71" s="80"/>
      <c r="I71" s="78"/>
      <c r="J71" s="75"/>
      <c r="K71" s="76"/>
      <c r="L71" s="80"/>
      <c r="M71" s="78"/>
      <c r="N71" s="75"/>
      <c r="O71" s="76"/>
      <c r="P71" s="146"/>
      <c r="Q71" s="144"/>
      <c r="R71" s="85"/>
      <c r="S71" s="145"/>
      <c r="T71" s="146"/>
      <c r="U71" s="144"/>
      <c r="V71" s="85"/>
      <c r="W71" s="145"/>
      <c r="X71" s="146"/>
      <c r="Y71" s="144"/>
      <c r="Z71" s="85"/>
      <c r="AA71" s="145"/>
      <c r="AB71" s="146"/>
      <c r="AC71" s="145"/>
      <c r="AD71" s="146"/>
      <c r="AE71" s="145"/>
      <c r="AF71" s="146"/>
      <c r="AG71" s="145"/>
      <c r="AH71" s="146"/>
      <c r="AI71" s="144"/>
      <c r="AJ71" s="85"/>
      <c r="AK71" s="1158"/>
      <c r="AL71" s="1159"/>
      <c r="AM71" s="1160"/>
      <c r="AN71" s="17"/>
      <c r="AO71" s="18"/>
      <c r="AP71" s="22"/>
      <c r="AQ71" s="2371"/>
      <c r="AR71" s="1332"/>
      <c r="AS71" s="1653"/>
      <c r="AT71" s="17"/>
      <c r="AU71" s="18"/>
      <c r="AV71" s="22"/>
    </row>
    <row r="72" spans="2:48" ht="5.0999999999999996" customHeight="1">
      <c r="B72" s="2363"/>
      <c r="C72" s="1103"/>
      <c r="D72" s="2364"/>
      <c r="E72" s="74"/>
      <c r="F72" s="75"/>
      <c r="G72" s="79"/>
      <c r="H72" s="80"/>
      <c r="I72" s="75"/>
      <c r="J72" s="75"/>
      <c r="K72" s="79"/>
      <c r="L72" s="80"/>
      <c r="M72" s="75"/>
      <c r="N72" s="75"/>
      <c r="O72" s="79"/>
      <c r="P72" s="146"/>
      <c r="Q72" s="85"/>
      <c r="R72" s="85"/>
      <c r="S72" s="147"/>
      <c r="T72" s="146"/>
      <c r="U72" s="85"/>
      <c r="V72" s="85"/>
      <c r="W72" s="147"/>
      <c r="X72" s="146"/>
      <c r="Y72" s="85"/>
      <c r="Z72" s="85"/>
      <c r="AA72" s="147"/>
      <c r="AB72" s="146"/>
      <c r="AC72" s="147"/>
      <c r="AD72" s="146"/>
      <c r="AE72" s="147"/>
      <c r="AF72" s="146"/>
      <c r="AG72" s="147"/>
      <c r="AH72" s="146"/>
      <c r="AI72" s="85"/>
      <c r="AJ72" s="85"/>
      <c r="AK72" s="1328"/>
      <c r="AL72" s="1332"/>
      <c r="AM72" s="1653"/>
      <c r="AN72" s="23"/>
      <c r="AO72" s="14"/>
      <c r="AP72" s="16"/>
      <c r="AQ72" s="1328"/>
      <c r="AR72" s="1332"/>
      <c r="AS72" s="1653"/>
      <c r="AT72" s="23"/>
      <c r="AU72" s="14"/>
      <c r="AV72" s="16"/>
    </row>
    <row r="73" spans="2:48" ht="5.0999999999999996" customHeight="1">
      <c r="B73" s="2363"/>
      <c r="C73" s="1103"/>
      <c r="D73" s="2364"/>
      <c r="E73" s="74"/>
      <c r="F73" s="75"/>
      <c r="G73" s="79"/>
      <c r="H73" s="80"/>
      <c r="I73" s="75"/>
      <c r="J73" s="75"/>
      <c r="K73" s="79"/>
      <c r="L73" s="80"/>
      <c r="M73" s="75"/>
      <c r="N73" s="75"/>
      <c r="O73" s="79"/>
      <c r="P73" s="146"/>
      <c r="Q73" s="85"/>
      <c r="R73" s="85"/>
      <c r="S73" s="147"/>
      <c r="T73" s="146"/>
      <c r="U73" s="85"/>
      <c r="V73" s="85"/>
      <c r="W73" s="147"/>
      <c r="X73" s="146"/>
      <c r="Y73" s="85"/>
      <c r="Z73" s="85"/>
      <c r="AA73" s="147"/>
      <c r="AB73" s="146"/>
      <c r="AC73" s="147"/>
      <c r="AD73" s="146"/>
      <c r="AE73" s="147"/>
      <c r="AF73" s="146"/>
      <c r="AG73" s="147"/>
      <c r="AH73" s="146"/>
      <c r="AI73" s="85"/>
      <c r="AJ73" s="85"/>
      <c r="AK73" s="2368"/>
      <c r="AL73" s="2369"/>
      <c r="AM73" s="2370"/>
      <c r="AN73" s="2373"/>
      <c r="AO73" s="1332"/>
      <c r="AP73" s="1653"/>
      <c r="AQ73" s="2372"/>
      <c r="AR73" s="1332"/>
      <c r="AS73" s="1653"/>
      <c r="AT73" s="2373"/>
      <c r="AU73" s="1332"/>
      <c r="AV73" s="1653"/>
    </row>
    <row r="74" spans="2:48" ht="5.0999999999999996" customHeight="1">
      <c r="B74" s="2363"/>
      <c r="C74" s="1103"/>
      <c r="D74" s="2364"/>
      <c r="E74" s="74"/>
      <c r="F74" s="75"/>
      <c r="G74" s="79"/>
      <c r="H74" s="80"/>
      <c r="I74" s="75"/>
      <c r="J74" s="75"/>
      <c r="K74" s="79"/>
      <c r="L74" s="80"/>
      <c r="M74" s="75"/>
      <c r="N74" s="75"/>
      <c r="O74" s="79"/>
      <c r="P74" s="146"/>
      <c r="Q74" s="85"/>
      <c r="R74" s="85"/>
      <c r="S74" s="147"/>
      <c r="T74" s="146"/>
      <c r="U74" s="85"/>
      <c r="V74" s="85"/>
      <c r="W74" s="147"/>
      <c r="X74" s="146"/>
      <c r="Y74" s="85"/>
      <c r="Z74" s="85"/>
      <c r="AA74" s="147"/>
      <c r="AB74" s="146"/>
      <c r="AC74" s="147"/>
      <c r="AD74" s="146"/>
      <c r="AE74" s="147"/>
      <c r="AF74" s="146"/>
      <c r="AG74" s="147"/>
      <c r="AH74" s="146"/>
      <c r="AI74" s="85"/>
      <c r="AJ74" s="85"/>
      <c r="AK74" s="1328"/>
      <c r="AL74" s="1332"/>
      <c r="AM74" s="1653"/>
      <c r="AN74" s="1328"/>
      <c r="AO74" s="1332"/>
      <c r="AP74" s="1653"/>
      <c r="AQ74" s="1328"/>
      <c r="AR74" s="1332"/>
      <c r="AS74" s="1653"/>
      <c r="AT74" s="1328"/>
      <c r="AU74" s="1332"/>
      <c r="AV74" s="1653"/>
    </row>
    <row r="75" spans="2:48" ht="5.0999999999999996" customHeight="1">
      <c r="B75" s="2363"/>
      <c r="C75" s="1103"/>
      <c r="D75" s="2364"/>
      <c r="E75" s="74"/>
      <c r="F75" s="75"/>
      <c r="G75" s="79"/>
      <c r="H75" s="80"/>
      <c r="I75" s="75"/>
      <c r="J75" s="75"/>
      <c r="K75" s="79"/>
      <c r="L75" s="80"/>
      <c r="M75" s="75"/>
      <c r="N75" s="75"/>
      <c r="O75" s="79"/>
      <c r="P75" s="146"/>
      <c r="Q75" s="85"/>
      <c r="R75" s="85"/>
      <c r="S75" s="147"/>
      <c r="T75" s="146"/>
      <c r="U75" s="85"/>
      <c r="V75" s="85"/>
      <c r="W75" s="147"/>
      <c r="X75" s="146"/>
      <c r="Y75" s="85"/>
      <c r="Z75" s="85"/>
      <c r="AA75" s="147"/>
      <c r="AB75" s="146"/>
      <c r="AC75" s="147"/>
      <c r="AD75" s="146"/>
      <c r="AE75" s="147"/>
      <c r="AF75" s="146"/>
      <c r="AG75" s="147"/>
      <c r="AH75" s="146"/>
      <c r="AI75" s="85"/>
      <c r="AJ75" s="85"/>
      <c r="AK75" s="1328"/>
      <c r="AL75" s="1332"/>
      <c r="AM75" s="1653"/>
      <c r="AN75" s="23"/>
      <c r="AO75" s="14"/>
      <c r="AP75" s="16"/>
      <c r="AQ75" s="1328"/>
      <c r="AR75" s="1332"/>
      <c r="AS75" s="1653"/>
      <c r="AT75" s="23"/>
      <c r="AU75" s="14"/>
      <c r="AV75" s="16"/>
    </row>
    <row r="76" spans="2:48" ht="5.0999999999999996" customHeight="1">
      <c r="B76" s="2365"/>
      <c r="C76" s="2366"/>
      <c r="D76" s="2367"/>
      <c r="E76" s="81"/>
      <c r="F76" s="82"/>
      <c r="G76" s="83"/>
      <c r="H76" s="84"/>
      <c r="I76" s="82"/>
      <c r="J76" s="82"/>
      <c r="K76" s="83"/>
      <c r="L76" s="84"/>
      <c r="M76" s="82"/>
      <c r="N76" s="82"/>
      <c r="O76" s="83"/>
      <c r="P76" s="150"/>
      <c r="Q76" s="151"/>
      <c r="R76" s="151"/>
      <c r="S76" s="152"/>
      <c r="T76" s="150"/>
      <c r="U76" s="151"/>
      <c r="V76" s="151"/>
      <c r="W76" s="152"/>
      <c r="X76" s="150"/>
      <c r="Y76" s="151"/>
      <c r="Z76" s="151"/>
      <c r="AA76" s="152"/>
      <c r="AB76" s="150"/>
      <c r="AC76" s="152"/>
      <c r="AD76" s="150"/>
      <c r="AE76" s="152"/>
      <c r="AF76" s="150"/>
      <c r="AG76" s="152"/>
      <c r="AH76" s="150"/>
      <c r="AI76" s="151"/>
      <c r="AJ76" s="151"/>
      <c r="AK76" s="1326"/>
      <c r="AL76" s="1327"/>
      <c r="AM76" s="1355"/>
      <c r="AN76" s="24"/>
      <c r="AO76" s="25"/>
      <c r="AP76" s="26"/>
      <c r="AQ76" s="1326"/>
      <c r="AR76" s="1327"/>
      <c r="AS76" s="1355"/>
      <c r="AT76" s="24"/>
      <c r="AU76" s="25"/>
      <c r="AV76" s="26"/>
    </row>
    <row r="77" spans="2:48" ht="5.0999999999999996" customHeight="1">
      <c r="B77" s="1158" t="s">
        <v>303</v>
      </c>
      <c r="C77" s="1159"/>
      <c r="D77" s="1160"/>
      <c r="E77" s="74"/>
      <c r="F77" s="75"/>
      <c r="G77" s="78"/>
      <c r="H77" s="78"/>
      <c r="I77" s="78"/>
      <c r="J77" s="78"/>
      <c r="K77" s="78"/>
      <c r="L77" s="78"/>
      <c r="M77" s="78"/>
      <c r="N77" s="78"/>
      <c r="O77" s="78"/>
      <c r="P77" s="144"/>
      <c r="Q77" s="144"/>
      <c r="R77" s="144"/>
      <c r="S77" s="144"/>
      <c r="T77" s="144"/>
      <c r="U77" s="144"/>
      <c r="V77" s="144"/>
      <c r="W77" s="144"/>
      <c r="X77" s="144"/>
      <c r="Y77" s="144"/>
      <c r="Z77" s="144"/>
      <c r="AA77" s="144"/>
      <c r="AB77" s="144"/>
      <c r="AC77" s="144"/>
      <c r="AD77" s="144"/>
      <c r="AE77" s="144"/>
      <c r="AF77" s="144"/>
      <c r="AG77" s="144"/>
      <c r="AH77" s="144"/>
      <c r="AI77" s="144"/>
      <c r="AJ77" s="85"/>
      <c r="AK77" s="1158"/>
      <c r="AL77" s="1159"/>
      <c r="AM77" s="1159"/>
      <c r="AN77" s="18"/>
      <c r="AO77" s="18"/>
      <c r="AP77" s="18"/>
      <c r="AQ77" s="18"/>
      <c r="AR77" s="18"/>
      <c r="AS77" s="18"/>
      <c r="AT77" s="18"/>
      <c r="AU77" s="18"/>
      <c r="AV77" s="22"/>
    </row>
    <row r="78" spans="2:48" ht="5.0999999999999996" customHeight="1">
      <c r="B78" s="1328"/>
      <c r="C78" s="1332"/>
      <c r="D78" s="1653"/>
      <c r="E78" s="74"/>
      <c r="F78" s="75"/>
      <c r="G78" s="75"/>
      <c r="H78" s="75"/>
      <c r="I78" s="75"/>
      <c r="J78" s="75"/>
      <c r="K78" s="75"/>
      <c r="L78" s="75"/>
      <c r="M78" s="75"/>
      <c r="N78" s="75"/>
      <c r="O78" s="75"/>
      <c r="P78" s="85"/>
      <c r="Q78" s="85"/>
      <c r="R78" s="85"/>
      <c r="S78" s="85"/>
      <c r="T78" s="85"/>
      <c r="U78" s="85"/>
      <c r="V78" s="85"/>
      <c r="W78" s="85"/>
      <c r="X78" s="85"/>
      <c r="Y78" s="85"/>
      <c r="Z78" s="85"/>
      <c r="AA78" s="85"/>
      <c r="AB78" s="85"/>
      <c r="AC78" s="85"/>
      <c r="AD78" s="85"/>
      <c r="AE78" s="85"/>
      <c r="AF78" s="85"/>
      <c r="AG78" s="85"/>
      <c r="AH78" s="85"/>
      <c r="AI78" s="85"/>
      <c r="AJ78" s="85"/>
      <c r="AK78" s="1328"/>
      <c r="AL78" s="1332"/>
      <c r="AM78" s="1332"/>
      <c r="AN78" s="36"/>
      <c r="AO78" s="36"/>
      <c r="AP78" s="36"/>
      <c r="AQ78" s="36"/>
      <c r="AR78" s="36"/>
      <c r="AS78" s="36"/>
      <c r="AT78" s="36"/>
      <c r="AU78" s="36"/>
      <c r="AV78" s="58"/>
    </row>
    <row r="79" spans="2:48" ht="5.0999999999999996" customHeight="1">
      <c r="B79" s="1328"/>
      <c r="C79" s="1332"/>
      <c r="D79" s="1653"/>
      <c r="E79" s="74"/>
      <c r="F79" s="75"/>
      <c r="G79" s="75"/>
      <c r="H79" s="75"/>
      <c r="I79" s="75"/>
      <c r="J79" s="75"/>
      <c r="K79" s="75"/>
      <c r="L79" s="75"/>
      <c r="M79" s="75"/>
      <c r="N79" s="75"/>
      <c r="O79" s="75"/>
      <c r="P79" s="85"/>
      <c r="Q79" s="85"/>
      <c r="R79" s="85"/>
      <c r="S79" s="85"/>
      <c r="T79" s="85"/>
      <c r="U79" s="85"/>
      <c r="V79" s="85"/>
      <c r="W79" s="85"/>
      <c r="X79" s="85"/>
      <c r="Y79" s="85"/>
      <c r="Z79" s="85"/>
      <c r="AA79" s="85"/>
      <c r="AB79" s="85"/>
      <c r="AC79" s="85"/>
      <c r="AD79" s="85"/>
      <c r="AE79" s="85"/>
      <c r="AF79" s="85"/>
      <c r="AG79" s="85"/>
      <c r="AH79" s="85"/>
      <c r="AI79" s="85"/>
      <c r="AJ79" s="85"/>
      <c r="AK79" s="1328"/>
      <c r="AL79" s="1332"/>
      <c r="AM79" s="1332"/>
      <c r="AN79" s="36"/>
      <c r="AO79" s="36"/>
      <c r="AP79" s="36"/>
      <c r="AQ79" s="36"/>
      <c r="AR79" s="36"/>
      <c r="AS79" s="36"/>
      <c r="AT79" s="36"/>
      <c r="AU79" s="36"/>
      <c r="AV79" s="58"/>
    </row>
    <row r="80" spans="2:48" ht="5.0999999999999996" customHeight="1">
      <c r="B80" s="1328"/>
      <c r="C80" s="1332"/>
      <c r="D80" s="1653"/>
      <c r="E80" s="74"/>
      <c r="F80" s="75"/>
      <c r="G80" s="75"/>
      <c r="H80" s="75"/>
      <c r="I80" s="75"/>
      <c r="J80" s="75"/>
      <c r="K80" s="75"/>
      <c r="L80" s="75"/>
      <c r="M80" s="75"/>
      <c r="N80" s="75"/>
      <c r="O80" s="75"/>
      <c r="P80" s="85"/>
      <c r="Q80" s="85"/>
      <c r="R80" s="85"/>
      <c r="S80" s="85"/>
      <c r="T80" s="85"/>
      <c r="U80" s="85"/>
      <c r="V80" s="85"/>
      <c r="W80" s="85"/>
      <c r="X80" s="85"/>
      <c r="Y80" s="85"/>
      <c r="Z80" s="85"/>
      <c r="AA80" s="85"/>
      <c r="AB80" s="85"/>
      <c r="AC80" s="85"/>
      <c r="AD80" s="85"/>
      <c r="AE80" s="85"/>
      <c r="AF80" s="85"/>
      <c r="AG80" s="85"/>
      <c r="AH80" s="85"/>
      <c r="AI80" s="85"/>
      <c r="AJ80" s="85"/>
      <c r="AK80" s="1328"/>
      <c r="AL80" s="1332"/>
      <c r="AM80" s="1332"/>
      <c r="AN80" s="14"/>
      <c r="AO80" s="14"/>
      <c r="AP80" s="14"/>
      <c r="AQ80" s="14"/>
      <c r="AR80" s="14"/>
      <c r="AS80" s="14"/>
      <c r="AT80" s="14"/>
      <c r="AU80" s="14"/>
      <c r="AV80" s="16"/>
    </row>
    <row r="81" spans="2:48" ht="5.0999999999999996" customHeight="1">
      <c r="B81" s="1328"/>
      <c r="C81" s="1332"/>
      <c r="D81" s="1653"/>
      <c r="E81" s="74"/>
      <c r="F81" s="75"/>
      <c r="G81" s="75"/>
      <c r="H81" s="75"/>
      <c r="I81" s="75"/>
      <c r="J81" s="75"/>
      <c r="K81" s="75"/>
      <c r="L81" s="75"/>
      <c r="M81" s="75"/>
      <c r="N81" s="75"/>
      <c r="O81" s="75"/>
      <c r="P81" s="85"/>
      <c r="Q81" s="85"/>
      <c r="R81" s="85"/>
      <c r="S81" s="85"/>
      <c r="T81" s="85"/>
      <c r="U81" s="85"/>
      <c r="V81" s="85"/>
      <c r="W81" s="85"/>
      <c r="X81" s="85"/>
      <c r="Y81" s="85"/>
      <c r="Z81" s="85"/>
      <c r="AA81" s="85"/>
      <c r="AB81" s="85"/>
      <c r="AC81" s="85"/>
      <c r="AD81" s="85"/>
      <c r="AE81" s="85"/>
      <c r="AF81" s="85"/>
      <c r="AG81" s="85"/>
      <c r="AH81" s="85"/>
      <c r="AI81" s="85"/>
      <c r="AJ81" s="85"/>
      <c r="AK81" s="1328"/>
      <c r="AL81" s="1332"/>
      <c r="AM81" s="1332"/>
      <c r="AN81" s="36"/>
      <c r="AO81" s="36"/>
      <c r="AP81" s="36"/>
      <c r="AQ81" s="36"/>
      <c r="AR81" s="36"/>
      <c r="AS81" s="36"/>
      <c r="AT81" s="36"/>
      <c r="AU81" s="36"/>
      <c r="AV81" s="58"/>
    </row>
    <row r="82" spans="2:48" ht="5.0999999999999996" customHeight="1">
      <c r="B82" s="1326"/>
      <c r="C82" s="1327"/>
      <c r="D82" s="1355"/>
      <c r="E82" s="81"/>
      <c r="F82" s="82"/>
      <c r="G82" s="82"/>
      <c r="H82" s="82"/>
      <c r="I82" s="82"/>
      <c r="J82" s="82"/>
      <c r="K82" s="82"/>
      <c r="L82" s="82"/>
      <c r="M82" s="82"/>
      <c r="N82" s="82"/>
      <c r="O82" s="82"/>
      <c r="P82" s="151"/>
      <c r="Q82" s="151"/>
      <c r="R82" s="151"/>
      <c r="S82" s="151"/>
      <c r="T82" s="151"/>
      <c r="U82" s="151"/>
      <c r="V82" s="151"/>
      <c r="W82" s="151"/>
      <c r="X82" s="151"/>
      <c r="Y82" s="151"/>
      <c r="Z82" s="151"/>
      <c r="AA82" s="151"/>
      <c r="AB82" s="151"/>
      <c r="AC82" s="151"/>
      <c r="AD82" s="151"/>
      <c r="AE82" s="151"/>
      <c r="AF82" s="151"/>
      <c r="AG82" s="151"/>
      <c r="AH82" s="151"/>
      <c r="AI82" s="151"/>
      <c r="AJ82" s="151"/>
      <c r="AK82" s="1326"/>
      <c r="AL82" s="1327"/>
      <c r="AM82" s="1327"/>
      <c r="AN82" s="59"/>
      <c r="AO82" s="59"/>
      <c r="AP82" s="59"/>
      <c r="AQ82" s="59"/>
      <c r="AR82" s="59"/>
      <c r="AS82" s="59"/>
      <c r="AT82" s="59"/>
      <c r="AU82" s="59"/>
      <c r="AV82" s="60"/>
    </row>
    <row r="83" spans="2:48" ht="5.0999999999999996" customHeight="1">
      <c r="B83" s="1158" t="s">
        <v>523</v>
      </c>
      <c r="C83" s="1159"/>
      <c r="D83" s="1160"/>
      <c r="E83" s="74"/>
      <c r="F83" s="75"/>
      <c r="G83" s="78"/>
      <c r="H83" s="78"/>
      <c r="I83" s="78"/>
      <c r="J83" s="78"/>
      <c r="K83" s="78"/>
      <c r="L83" s="78"/>
      <c r="M83" s="78"/>
      <c r="N83" s="78"/>
      <c r="O83" s="78"/>
      <c r="P83" s="144"/>
      <c r="Q83" s="144"/>
      <c r="R83" s="144"/>
      <c r="S83" s="144"/>
      <c r="T83" s="144"/>
      <c r="U83" s="144"/>
      <c r="V83" s="144"/>
      <c r="W83" s="144"/>
      <c r="X83" s="144"/>
      <c r="Y83" s="144"/>
      <c r="Z83" s="144"/>
      <c r="AA83" s="144"/>
      <c r="AB83" s="144"/>
      <c r="AC83" s="144"/>
      <c r="AD83" s="144"/>
      <c r="AE83" s="144"/>
      <c r="AF83" s="144"/>
      <c r="AG83" s="144"/>
      <c r="AH83" s="144"/>
      <c r="AI83" s="144"/>
      <c r="AJ83" s="85"/>
      <c r="AK83" s="1158"/>
      <c r="AL83" s="1159"/>
      <c r="AM83" s="1159"/>
      <c r="AN83" s="18"/>
      <c r="AO83" s="18"/>
      <c r="AP83" s="18"/>
      <c r="AQ83" s="18"/>
      <c r="AR83" s="18"/>
      <c r="AS83" s="18"/>
      <c r="AT83" s="18"/>
      <c r="AU83" s="18"/>
      <c r="AV83" s="22"/>
    </row>
    <row r="84" spans="2:48" ht="5.0999999999999996" customHeight="1">
      <c r="B84" s="1328"/>
      <c r="C84" s="1332"/>
      <c r="D84" s="1653"/>
      <c r="E84" s="74"/>
      <c r="F84" s="75"/>
      <c r="G84" s="75"/>
      <c r="H84" s="75"/>
      <c r="I84" s="75"/>
      <c r="J84" s="75"/>
      <c r="K84" s="75"/>
      <c r="L84" s="75"/>
      <c r="M84" s="75"/>
      <c r="N84" s="75"/>
      <c r="O84" s="75"/>
      <c r="P84" s="85"/>
      <c r="Q84" s="85"/>
      <c r="R84" s="85"/>
      <c r="S84" s="85"/>
      <c r="T84" s="85"/>
      <c r="U84" s="85"/>
      <c r="V84" s="85"/>
      <c r="W84" s="85"/>
      <c r="X84" s="85"/>
      <c r="Y84" s="85"/>
      <c r="Z84" s="85"/>
      <c r="AA84" s="85"/>
      <c r="AB84" s="85"/>
      <c r="AC84" s="85"/>
      <c r="AD84" s="85"/>
      <c r="AE84" s="85"/>
      <c r="AF84" s="85"/>
      <c r="AG84" s="85"/>
      <c r="AH84" s="85"/>
      <c r="AI84" s="85"/>
      <c r="AJ84" s="85"/>
      <c r="AK84" s="1328"/>
      <c r="AL84" s="1332"/>
      <c r="AM84" s="1332"/>
      <c r="AN84" s="36"/>
      <c r="AO84" s="36"/>
      <c r="AP84" s="36"/>
      <c r="AQ84" s="36"/>
      <c r="AR84" s="36"/>
      <c r="AS84" s="36"/>
      <c r="AT84" s="36"/>
      <c r="AU84" s="36"/>
      <c r="AV84" s="58"/>
    </row>
    <row r="85" spans="2:48" ht="5.0999999999999996" customHeight="1">
      <c r="B85" s="1328"/>
      <c r="C85" s="1332"/>
      <c r="D85" s="1653"/>
      <c r="E85" s="74"/>
      <c r="F85" s="75"/>
      <c r="G85" s="75"/>
      <c r="H85" s="75"/>
      <c r="I85" s="75"/>
      <c r="J85" s="75"/>
      <c r="K85" s="75"/>
      <c r="L85" s="75"/>
      <c r="M85" s="75"/>
      <c r="N85" s="75"/>
      <c r="O85" s="75"/>
      <c r="P85" s="85"/>
      <c r="Q85" s="85"/>
      <c r="R85" s="85"/>
      <c r="S85" s="85"/>
      <c r="T85" s="85"/>
      <c r="U85" s="85"/>
      <c r="V85" s="85"/>
      <c r="W85" s="85"/>
      <c r="X85" s="85"/>
      <c r="Y85" s="85"/>
      <c r="Z85" s="85"/>
      <c r="AA85" s="85"/>
      <c r="AB85" s="85"/>
      <c r="AC85" s="85"/>
      <c r="AD85" s="85"/>
      <c r="AE85" s="85"/>
      <c r="AF85" s="85"/>
      <c r="AG85" s="85"/>
      <c r="AH85" s="85"/>
      <c r="AI85" s="85"/>
      <c r="AJ85" s="85"/>
      <c r="AK85" s="1328"/>
      <c r="AL85" s="1332"/>
      <c r="AM85" s="1332"/>
      <c r="AN85" s="36"/>
      <c r="AO85" s="36"/>
      <c r="AP85" s="36"/>
      <c r="AQ85" s="36"/>
      <c r="AR85" s="36"/>
      <c r="AS85" s="36"/>
      <c r="AT85" s="36"/>
      <c r="AU85" s="36"/>
      <c r="AV85" s="58"/>
    </row>
    <row r="86" spans="2:48" ht="5.0999999999999996" customHeight="1">
      <c r="B86" s="1328"/>
      <c r="C86" s="1332"/>
      <c r="D86" s="1653"/>
      <c r="E86" s="74"/>
      <c r="F86" s="75"/>
      <c r="G86" s="75"/>
      <c r="H86" s="75"/>
      <c r="I86" s="75"/>
      <c r="J86" s="75"/>
      <c r="K86" s="75"/>
      <c r="L86" s="75"/>
      <c r="M86" s="75"/>
      <c r="N86" s="75"/>
      <c r="O86" s="75"/>
      <c r="P86" s="85"/>
      <c r="Q86" s="85"/>
      <c r="R86" s="85"/>
      <c r="S86" s="85"/>
      <c r="T86" s="85"/>
      <c r="U86" s="85"/>
      <c r="V86" s="85"/>
      <c r="W86" s="85"/>
      <c r="X86" s="85"/>
      <c r="Y86" s="85"/>
      <c r="Z86" s="85"/>
      <c r="AA86" s="85"/>
      <c r="AB86" s="85"/>
      <c r="AC86" s="85"/>
      <c r="AD86" s="85"/>
      <c r="AE86" s="85"/>
      <c r="AF86" s="85"/>
      <c r="AG86" s="85"/>
      <c r="AH86" s="85"/>
      <c r="AI86" s="85"/>
      <c r="AJ86" s="85"/>
      <c r="AK86" s="1328"/>
      <c r="AL86" s="1332"/>
      <c r="AM86" s="1332"/>
      <c r="AN86" s="14"/>
      <c r="AO86" s="14"/>
      <c r="AP86" s="14"/>
      <c r="AQ86" s="14"/>
      <c r="AR86" s="14"/>
      <c r="AS86" s="14"/>
      <c r="AT86" s="14"/>
      <c r="AU86" s="14"/>
      <c r="AV86" s="16"/>
    </row>
    <row r="87" spans="2:48" ht="5.0999999999999996" customHeight="1">
      <c r="B87" s="1328"/>
      <c r="C87" s="1332"/>
      <c r="D87" s="1653"/>
      <c r="E87" s="74"/>
      <c r="F87" s="75"/>
      <c r="G87" s="75"/>
      <c r="H87" s="75"/>
      <c r="I87" s="75"/>
      <c r="J87" s="75"/>
      <c r="K87" s="75"/>
      <c r="L87" s="75"/>
      <c r="M87" s="75"/>
      <c r="N87" s="75"/>
      <c r="O87" s="75"/>
      <c r="P87" s="85"/>
      <c r="Q87" s="85"/>
      <c r="R87" s="85"/>
      <c r="S87" s="85"/>
      <c r="T87" s="85"/>
      <c r="U87" s="85"/>
      <c r="V87" s="85"/>
      <c r="W87" s="85"/>
      <c r="X87" s="85"/>
      <c r="Y87" s="85"/>
      <c r="Z87" s="85"/>
      <c r="AA87" s="85"/>
      <c r="AB87" s="85"/>
      <c r="AC87" s="85"/>
      <c r="AD87" s="85"/>
      <c r="AE87" s="85"/>
      <c r="AF87" s="85"/>
      <c r="AG87" s="85"/>
      <c r="AH87" s="85"/>
      <c r="AI87" s="85"/>
      <c r="AJ87" s="85"/>
      <c r="AK87" s="1328"/>
      <c r="AL87" s="1332"/>
      <c r="AM87" s="1332"/>
      <c r="AN87" s="36"/>
      <c r="AO87" s="36"/>
      <c r="AP87" s="36"/>
      <c r="AQ87" s="36"/>
      <c r="AR87" s="36"/>
      <c r="AS87" s="36"/>
      <c r="AT87" s="36"/>
      <c r="AU87" s="36"/>
      <c r="AV87" s="58"/>
    </row>
    <row r="88" spans="2:48" ht="5.0999999999999996" customHeight="1">
      <c r="B88" s="1326"/>
      <c r="C88" s="1327"/>
      <c r="D88" s="1355"/>
      <c r="E88" s="81"/>
      <c r="F88" s="82"/>
      <c r="G88" s="82"/>
      <c r="H88" s="82"/>
      <c r="I88" s="82"/>
      <c r="J88" s="82"/>
      <c r="K88" s="82"/>
      <c r="L88" s="82"/>
      <c r="M88" s="82"/>
      <c r="N88" s="82"/>
      <c r="O88" s="82"/>
      <c r="P88" s="151"/>
      <c r="Q88" s="151"/>
      <c r="R88" s="151"/>
      <c r="S88" s="151"/>
      <c r="T88" s="151"/>
      <c r="U88" s="151"/>
      <c r="V88" s="151"/>
      <c r="W88" s="151"/>
      <c r="X88" s="151"/>
      <c r="Y88" s="151"/>
      <c r="Z88" s="151"/>
      <c r="AA88" s="151"/>
      <c r="AB88" s="151"/>
      <c r="AC88" s="151"/>
      <c r="AD88" s="151"/>
      <c r="AE88" s="151"/>
      <c r="AF88" s="151"/>
      <c r="AG88" s="151"/>
      <c r="AH88" s="151"/>
      <c r="AI88" s="151"/>
      <c r="AJ88" s="151"/>
      <c r="AK88" s="1326"/>
      <c r="AL88" s="1327"/>
      <c r="AM88" s="1327"/>
      <c r="AN88" s="59"/>
      <c r="AO88" s="59"/>
      <c r="AP88" s="59"/>
      <c r="AQ88" s="59"/>
      <c r="AR88" s="59"/>
      <c r="AS88" s="59"/>
      <c r="AT88" s="59"/>
      <c r="AU88" s="59"/>
      <c r="AV88" s="60"/>
    </row>
    <row r="89" spans="2:48" ht="12.75" customHeight="1">
      <c r="B89" s="10" t="s">
        <v>99</v>
      </c>
      <c r="C89" s="31"/>
      <c r="D89" s="31"/>
      <c r="E89" s="74"/>
      <c r="F89" s="75"/>
      <c r="G89" s="75"/>
      <c r="H89" s="75"/>
      <c r="I89" s="75"/>
      <c r="J89" s="75"/>
      <c r="K89" s="75"/>
      <c r="L89" s="75"/>
      <c r="M89" s="75"/>
      <c r="N89" s="75"/>
      <c r="O89" s="75"/>
      <c r="P89" s="85"/>
      <c r="Q89" s="85"/>
      <c r="R89" s="85"/>
      <c r="S89" s="85"/>
      <c r="T89" s="85"/>
      <c r="U89" s="85"/>
      <c r="V89" s="85"/>
      <c r="W89" s="85"/>
      <c r="X89" s="85"/>
      <c r="Y89" s="85"/>
      <c r="Z89" s="85"/>
      <c r="AA89" s="85"/>
      <c r="AB89" s="85"/>
      <c r="AC89" s="85"/>
      <c r="AD89" s="85"/>
      <c r="AE89" s="85"/>
      <c r="AF89" s="85"/>
      <c r="AG89" s="85"/>
      <c r="AH89" s="85"/>
      <c r="AI89" s="85"/>
      <c r="AJ89" s="85"/>
      <c r="AK89" s="31"/>
      <c r="AL89" s="31"/>
      <c r="AM89" s="31"/>
      <c r="AN89" s="36"/>
      <c r="AO89" s="36"/>
      <c r="AP89" s="36"/>
      <c r="AQ89" s="36"/>
      <c r="AR89" s="36"/>
      <c r="AS89" s="36"/>
      <c r="AT89" s="36"/>
      <c r="AU89" s="36"/>
      <c r="AV89" s="36"/>
    </row>
    <row r="90" spans="2:48" s="4" customFormat="1" ht="15" customHeight="1">
      <c r="B90" s="193" t="s">
        <v>465</v>
      </c>
      <c r="C90" s="194"/>
      <c r="D90" s="195"/>
      <c r="E90" s="192"/>
      <c r="F90" s="2376">
        <v>6</v>
      </c>
      <c r="G90" s="2376"/>
      <c r="H90" s="2376">
        <v>7</v>
      </c>
      <c r="I90" s="2376"/>
      <c r="J90" s="2376">
        <v>8</v>
      </c>
      <c r="K90" s="2376"/>
      <c r="L90" s="2376">
        <v>9</v>
      </c>
      <c r="M90" s="2376"/>
      <c r="N90" s="2376">
        <v>10</v>
      </c>
      <c r="O90" s="2376"/>
      <c r="P90" s="2376">
        <v>11</v>
      </c>
      <c r="Q90" s="2376"/>
      <c r="R90" s="2376">
        <v>12</v>
      </c>
      <c r="S90" s="2376"/>
      <c r="T90" s="2376">
        <v>13</v>
      </c>
      <c r="U90" s="2376"/>
      <c r="V90" s="2376">
        <v>14</v>
      </c>
      <c r="W90" s="2376"/>
      <c r="X90" s="2376">
        <v>15</v>
      </c>
      <c r="Y90" s="2376"/>
      <c r="Z90" s="2376">
        <v>16</v>
      </c>
      <c r="AA90" s="2376"/>
      <c r="AB90" s="2376">
        <v>17</v>
      </c>
      <c r="AC90" s="2376"/>
      <c r="AD90" s="2376">
        <v>18</v>
      </c>
      <c r="AE90" s="2376"/>
      <c r="AF90" s="2376">
        <v>19</v>
      </c>
      <c r="AG90" s="2376"/>
      <c r="AH90" s="2376">
        <v>20</v>
      </c>
      <c r="AI90" s="2376"/>
      <c r="AJ90" s="199"/>
      <c r="AK90" s="188" t="s">
        <v>450</v>
      </c>
      <c r="AL90" s="189"/>
      <c r="AM90" s="190"/>
      <c r="AN90" s="188" t="s">
        <v>425</v>
      </c>
      <c r="AO90" s="189"/>
      <c r="AP90" s="189"/>
      <c r="AQ90" s="189"/>
      <c r="AR90" s="189"/>
      <c r="AS90" s="189"/>
      <c r="AT90" s="189"/>
      <c r="AU90" s="189"/>
      <c r="AV90" s="190"/>
    </row>
    <row r="91" spans="2:48" s="4" customFormat="1" ht="15" customHeight="1">
      <c r="B91" s="198" t="s">
        <v>470</v>
      </c>
      <c r="C91" s="196"/>
      <c r="D91" s="197"/>
      <c r="E91" s="200"/>
      <c r="F91" s="2374" t="s">
        <v>464</v>
      </c>
      <c r="G91" s="2374"/>
      <c r="H91" s="2374" t="s">
        <v>464</v>
      </c>
      <c r="I91" s="2374"/>
      <c r="J91" s="2374" t="s">
        <v>464</v>
      </c>
      <c r="K91" s="2374"/>
      <c r="L91" s="2374" t="s">
        <v>464</v>
      </c>
      <c r="M91" s="2374"/>
      <c r="N91" s="2374" t="s">
        <v>464</v>
      </c>
      <c r="O91" s="2374"/>
      <c r="P91" s="2374" t="s">
        <v>464</v>
      </c>
      <c r="Q91" s="2374"/>
      <c r="R91" s="2374" t="s">
        <v>464</v>
      </c>
      <c r="S91" s="2374"/>
      <c r="T91" s="2374" t="s">
        <v>464</v>
      </c>
      <c r="U91" s="2374"/>
      <c r="V91" s="2374" t="s">
        <v>464</v>
      </c>
      <c r="W91" s="2374"/>
      <c r="X91" s="2374" t="s">
        <v>464</v>
      </c>
      <c r="Y91" s="2374"/>
      <c r="Z91" s="2374" t="s">
        <v>464</v>
      </c>
      <c r="AA91" s="2374"/>
      <c r="AB91" s="2374" t="s">
        <v>464</v>
      </c>
      <c r="AC91" s="2374"/>
      <c r="AD91" s="2374" t="s">
        <v>464</v>
      </c>
      <c r="AE91" s="2374"/>
      <c r="AF91" s="2374" t="s">
        <v>464</v>
      </c>
      <c r="AG91" s="2374"/>
      <c r="AH91" s="2374" t="s">
        <v>464</v>
      </c>
      <c r="AI91" s="2374"/>
      <c r="AJ91" s="201"/>
      <c r="AK91" s="188" t="s">
        <v>452</v>
      </c>
      <c r="AL91" s="189"/>
      <c r="AM91" s="190"/>
      <c r="AN91" s="188" t="s">
        <v>423</v>
      </c>
      <c r="AO91" s="189"/>
      <c r="AP91" s="190"/>
      <c r="AQ91" s="188" t="s">
        <v>424</v>
      </c>
      <c r="AR91" s="189"/>
      <c r="AS91" s="190"/>
      <c r="AT91" s="188" t="s">
        <v>30</v>
      </c>
      <c r="AU91" s="189"/>
      <c r="AV91" s="190"/>
    </row>
    <row r="92" spans="2:48" ht="5.0999999999999996" customHeight="1">
      <c r="B92" s="2360"/>
      <c r="C92" s="2361"/>
      <c r="D92" s="2362"/>
      <c r="E92" s="74"/>
      <c r="F92" s="75"/>
      <c r="G92" s="79"/>
      <c r="H92" s="80"/>
      <c r="I92" s="78"/>
      <c r="J92" s="75"/>
      <c r="K92" s="76"/>
      <c r="L92" s="80"/>
      <c r="M92" s="78"/>
      <c r="N92" s="75"/>
      <c r="O92" s="76"/>
      <c r="P92" s="146"/>
      <c r="Q92" s="144"/>
      <c r="R92" s="85"/>
      <c r="S92" s="145"/>
      <c r="T92" s="146"/>
      <c r="U92" s="144"/>
      <c r="V92" s="85"/>
      <c r="W92" s="145"/>
      <c r="X92" s="146"/>
      <c r="Y92" s="144"/>
      <c r="Z92" s="85"/>
      <c r="AA92" s="145"/>
      <c r="AB92" s="146"/>
      <c r="AC92" s="145"/>
      <c r="AD92" s="146"/>
      <c r="AE92" s="145"/>
      <c r="AF92" s="146"/>
      <c r="AG92" s="145"/>
      <c r="AH92" s="146"/>
      <c r="AI92" s="144"/>
      <c r="AJ92" s="85"/>
      <c r="AK92" s="1158"/>
      <c r="AL92" s="1159"/>
      <c r="AM92" s="1160"/>
      <c r="AN92" s="17"/>
      <c r="AO92" s="18"/>
      <c r="AP92" s="22"/>
      <c r="AQ92" s="2371"/>
      <c r="AR92" s="1332"/>
      <c r="AS92" s="1653"/>
      <c r="AT92" s="17"/>
      <c r="AU92" s="18"/>
      <c r="AV92" s="22"/>
    </row>
    <row r="93" spans="2:48" ht="5.0999999999999996" customHeight="1">
      <c r="B93" s="2363"/>
      <c r="C93" s="1103"/>
      <c r="D93" s="2364"/>
      <c r="E93" s="74"/>
      <c r="F93" s="75"/>
      <c r="G93" s="79"/>
      <c r="H93" s="80"/>
      <c r="I93" s="75"/>
      <c r="J93" s="75"/>
      <c r="K93" s="79"/>
      <c r="L93" s="80"/>
      <c r="M93" s="75"/>
      <c r="N93" s="75"/>
      <c r="O93" s="79"/>
      <c r="P93" s="146"/>
      <c r="Q93" s="85"/>
      <c r="R93" s="85"/>
      <c r="S93" s="147"/>
      <c r="T93" s="146"/>
      <c r="U93" s="85"/>
      <c r="V93" s="85"/>
      <c r="W93" s="147"/>
      <c r="X93" s="146"/>
      <c r="Y93" s="85"/>
      <c r="Z93" s="85"/>
      <c r="AA93" s="147"/>
      <c r="AB93" s="146"/>
      <c r="AC93" s="147"/>
      <c r="AD93" s="146"/>
      <c r="AE93" s="147"/>
      <c r="AF93" s="146"/>
      <c r="AG93" s="147"/>
      <c r="AH93" s="146"/>
      <c r="AI93" s="85"/>
      <c r="AJ93" s="85"/>
      <c r="AK93" s="1328"/>
      <c r="AL93" s="1332"/>
      <c r="AM93" s="1653"/>
      <c r="AN93" s="23"/>
      <c r="AO93" s="14"/>
      <c r="AP93" s="16"/>
      <c r="AQ93" s="1328"/>
      <c r="AR93" s="1332"/>
      <c r="AS93" s="1653"/>
      <c r="AT93" s="23"/>
      <c r="AU93" s="14"/>
      <c r="AV93" s="16"/>
    </row>
    <row r="94" spans="2:48" ht="5.0999999999999996" customHeight="1">
      <c r="B94" s="2363"/>
      <c r="C94" s="1103"/>
      <c r="D94" s="2364"/>
      <c r="E94" s="74"/>
      <c r="F94" s="75"/>
      <c r="G94" s="79"/>
      <c r="H94" s="80"/>
      <c r="I94" s="75"/>
      <c r="J94" s="75"/>
      <c r="K94" s="79"/>
      <c r="L94" s="80"/>
      <c r="M94" s="75"/>
      <c r="N94" s="75"/>
      <c r="O94" s="79"/>
      <c r="P94" s="146"/>
      <c r="Q94" s="85"/>
      <c r="R94" s="85"/>
      <c r="S94" s="147"/>
      <c r="T94" s="146"/>
      <c r="U94" s="85"/>
      <c r="V94" s="85"/>
      <c r="W94" s="147"/>
      <c r="X94" s="146"/>
      <c r="Y94" s="85"/>
      <c r="Z94" s="85"/>
      <c r="AA94" s="147"/>
      <c r="AB94" s="146"/>
      <c r="AC94" s="147"/>
      <c r="AD94" s="146"/>
      <c r="AE94" s="147"/>
      <c r="AF94" s="146"/>
      <c r="AG94" s="147"/>
      <c r="AH94" s="146"/>
      <c r="AI94" s="85"/>
      <c r="AJ94" s="85"/>
      <c r="AK94" s="2368"/>
      <c r="AL94" s="2369"/>
      <c r="AM94" s="2370"/>
      <c r="AN94" s="2373"/>
      <c r="AO94" s="1332"/>
      <c r="AP94" s="1653"/>
      <c r="AQ94" s="2372"/>
      <c r="AR94" s="1332"/>
      <c r="AS94" s="1653"/>
      <c r="AT94" s="2373"/>
      <c r="AU94" s="1332"/>
      <c r="AV94" s="1653"/>
    </row>
    <row r="95" spans="2:48" ht="5.0999999999999996" customHeight="1">
      <c r="B95" s="2363"/>
      <c r="C95" s="1103"/>
      <c r="D95" s="2364"/>
      <c r="E95" s="74"/>
      <c r="F95" s="75"/>
      <c r="G95" s="79"/>
      <c r="H95" s="80"/>
      <c r="I95" s="75"/>
      <c r="J95" s="75"/>
      <c r="K95" s="79"/>
      <c r="L95" s="80"/>
      <c r="M95" s="75"/>
      <c r="N95" s="75"/>
      <c r="O95" s="79"/>
      <c r="P95" s="146"/>
      <c r="Q95" s="85"/>
      <c r="R95" s="85"/>
      <c r="S95" s="147"/>
      <c r="T95" s="146"/>
      <c r="U95" s="85"/>
      <c r="V95" s="85"/>
      <c r="W95" s="147"/>
      <c r="X95" s="146"/>
      <c r="Y95" s="85"/>
      <c r="Z95" s="85"/>
      <c r="AA95" s="147"/>
      <c r="AB95" s="146"/>
      <c r="AC95" s="147"/>
      <c r="AD95" s="146"/>
      <c r="AE95" s="147"/>
      <c r="AF95" s="146"/>
      <c r="AG95" s="147"/>
      <c r="AH95" s="146"/>
      <c r="AI95" s="85"/>
      <c r="AJ95" s="85"/>
      <c r="AK95" s="1328"/>
      <c r="AL95" s="1332"/>
      <c r="AM95" s="1653"/>
      <c r="AN95" s="1328"/>
      <c r="AO95" s="1332"/>
      <c r="AP95" s="1653"/>
      <c r="AQ95" s="1328"/>
      <c r="AR95" s="1332"/>
      <c r="AS95" s="1653"/>
      <c r="AT95" s="1328"/>
      <c r="AU95" s="1332"/>
      <c r="AV95" s="1653"/>
    </row>
    <row r="96" spans="2:48" ht="5.0999999999999996" customHeight="1">
      <c r="B96" s="2363"/>
      <c r="C96" s="1103"/>
      <c r="D96" s="2364"/>
      <c r="E96" s="74"/>
      <c r="F96" s="75"/>
      <c r="G96" s="79"/>
      <c r="H96" s="80"/>
      <c r="I96" s="75"/>
      <c r="J96" s="75"/>
      <c r="K96" s="79"/>
      <c r="L96" s="80"/>
      <c r="M96" s="75"/>
      <c r="N96" s="75"/>
      <c r="O96" s="79"/>
      <c r="P96" s="146"/>
      <c r="Q96" s="85"/>
      <c r="R96" s="85"/>
      <c r="S96" s="147"/>
      <c r="T96" s="146"/>
      <c r="U96" s="85"/>
      <c r="V96" s="85"/>
      <c r="W96" s="147"/>
      <c r="X96" s="146"/>
      <c r="Y96" s="85"/>
      <c r="Z96" s="85"/>
      <c r="AA96" s="147"/>
      <c r="AB96" s="146"/>
      <c r="AC96" s="147"/>
      <c r="AD96" s="146"/>
      <c r="AE96" s="147"/>
      <c r="AF96" s="146"/>
      <c r="AG96" s="147"/>
      <c r="AH96" s="146"/>
      <c r="AI96" s="85"/>
      <c r="AJ96" s="85"/>
      <c r="AK96" s="1328"/>
      <c r="AL96" s="1332"/>
      <c r="AM96" s="1653"/>
      <c r="AN96" s="23"/>
      <c r="AO96" s="14"/>
      <c r="AP96" s="16"/>
      <c r="AQ96" s="1328"/>
      <c r="AR96" s="1332"/>
      <c r="AS96" s="1653"/>
      <c r="AT96" s="23"/>
      <c r="AU96" s="14"/>
      <c r="AV96" s="16"/>
    </row>
    <row r="97" spans="2:48" ht="5.0999999999999996" customHeight="1">
      <c r="B97" s="2365"/>
      <c r="C97" s="2366"/>
      <c r="D97" s="2367"/>
      <c r="E97" s="81"/>
      <c r="F97" s="82"/>
      <c r="G97" s="83"/>
      <c r="H97" s="84"/>
      <c r="I97" s="82"/>
      <c r="J97" s="82"/>
      <c r="K97" s="83"/>
      <c r="L97" s="84"/>
      <c r="M97" s="82"/>
      <c r="N97" s="82"/>
      <c r="O97" s="83"/>
      <c r="P97" s="150"/>
      <c r="Q97" s="151"/>
      <c r="R97" s="151"/>
      <c r="S97" s="152"/>
      <c r="T97" s="150"/>
      <c r="U97" s="151"/>
      <c r="V97" s="151"/>
      <c r="W97" s="152"/>
      <c r="X97" s="150"/>
      <c r="Y97" s="151"/>
      <c r="Z97" s="151"/>
      <c r="AA97" s="152"/>
      <c r="AB97" s="150"/>
      <c r="AC97" s="152"/>
      <c r="AD97" s="150"/>
      <c r="AE97" s="152"/>
      <c r="AF97" s="150"/>
      <c r="AG97" s="152"/>
      <c r="AH97" s="150"/>
      <c r="AI97" s="151"/>
      <c r="AJ97" s="151"/>
      <c r="AK97" s="1326"/>
      <c r="AL97" s="1327"/>
      <c r="AM97" s="1355"/>
      <c r="AN97" s="24"/>
      <c r="AO97" s="25"/>
      <c r="AP97" s="26"/>
      <c r="AQ97" s="1326"/>
      <c r="AR97" s="1327"/>
      <c r="AS97" s="1355"/>
      <c r="AT97" s="24"/>
      <c r="AU97" s="25"/>
      <c r="AV97" s="26"/>
    </row>
    <row r="98" spans="2:48" ht="5.0999999999999996" customHeight="1">
      <c r="B98" s="2360"/>
      <c r="C98" s="2361"/>
      <c r="D98" s="2362"/>
      <c r="E98" s="74"/>
      <c r="F98" s="75"/>
      <c r="G98" s="79"/>
      <c r="H98" s="80"/>
      <c r="I98" s="78"/>
      <c r="J98" s="75"/>
      <c r="K98" s="76"/>
      <c r="L98" s="80"/>
      <c r="M98" s="78"/>
      <c r="N98" s="75"/>
      <c r="O98" s="76"/>
      <c r="P98" s="146"/>
      <c r="Q98" s="144"/>
      <c r="R98" s="85"/>
      <c r="S98" s="145"/>
      <c r="T98" s="146"/>
      <c r="U98" s="144"/>
      <c r="V98" s="85"/>
      <c r="W98" s="145"/>
      <c r="X98" s="146"/>
      <c r="Y98" s="144"/>
      <c r="Z98" s="85"/>
      <c r="AA98" s="145"/>
      <c r="AB98" s="146"/>
      <c r="AC98" s="145"/>
      <c r="AD98" s="146"/>
      <c r="AE98" s="145"/>
      <c r="AF98" s="146"/>
      <c r="AG98" s="145"/>
      <c r="AH98" s="146"/>
      <c r="AI98" s="144"/>
      <c r="AJ98" s="85"/>
      <c r="AK98" s="1158"/>
      <c r="AL98" s="1159"/>
      <c r="AM98" s="1160"/>
      <c r="AN98" s="17"/>
      <c r="AO98" s="18"/>
      <c r="AP98" s="22"/>
      <c r="AQ98" s="2371"/>
      <c r="AR98" s="1332"/>
      <c r="AS98" s="1653"/>
      <c r="AT98" s="17"/>
      <c r="AU98" s="18"/>
      <c r="AV98" s="22"/>
    </row>
    <row r="99" spans="2:48" ht="5.0999999999999996" customHeight="1">
      <c r="B99" s="2363"/>
      <c r="C99" s="1103"/>
      <c r="D99" s="2364"/>
      <c r="E99" s="74"/>
      <c r="F99" s="75"/>
      <c r="G99" s="79"/>
      <c r="H99" s="80"/>
      <c r="I99" s="75"/>
      <c r="J99" s="75"/>
      <c r="K99" s="79"/>
      <c r="L99" s="80"/>
      <c r="M99" s="75"/>
      <c r="N99" s="75"/>
      <c r="O99" s="79"/>
      <c r="P99" s="146"/>
      <c r="Q99" s="85"/>
      <c r="R99" s="85"/>
      <c r="S99" s="147"/>
      <c r="T99" s="146"/>
      <c r="U99" s="85"/>
      <c r="V99" s="85"/>
      <c r="W99" s="147"/>
      <c r="X99" s="146"/>
      <c r="Y99" s="85"/>
      <c r="Z99" s="85"/>
      <c r="AA99" s="147"/>
      <c r="AB99" s="146"/>
      <c r="AC99" s="147"/>
      <c r="AD99" s="146"/>
      <c r="AE99" s="147"/>
      <c r="AF99" s="146"/>
      <c r="AG99" s="147"/>
      <c r="AH99" s="146"/>
      <c r="AI99" s="85"/>
      <c r="AJ99" s="85"/>
      <c r="AK99" s="1328"/>
      <c r="AL99" s="1332"/>
      <c r="AM99" s="1653"/>
      <c r="AN99" s="23"/>
      <c r="AO99" s="14"/>
      <c r="AP99" s="16"/>
      <c r="AQ99" s="1328"/>
      <c r="AR99" s="1332"/>
      <c r="AS99" s="1653"/>
      <c r="AT99" s="23"/>
      <c r="AU99" s="14"/>
      <c r="AV99" s="16"/>
    </row>
    <row r="100" spans="2:48" ht="5.0999999999999996" customHeight="1">
      <c r="B100" s="2363"/>
      <c r="C100" s="1103"/>
      <c r="D100" s="2364"/>
      <c r="E100" s="74"/>
      <c r="F100" s="75"/>
      <c r="G100" s="79"/>
      <c r="H100" s="80"/>
      <c r="I100" s="75"/>
      <c r="J100" s="75"/>
      <c r="K100" s="79"/>
      <c r="L100" s="80"/>
      <c r="M100" s="75"/>
      <c r="N100" s="75"/>
      <c r="O100" s="79"/>
      <c r="P100" s="146"/>
      <c r="Q100" s="85"/>
      <c r="R100" s="85"/>
      <c r="S100" s="147"/>
      <c r="T100" s="146"/>
      <c r="U100" s="85"/>
      <c r="V100" s="85"/>
      <c r="W100" s="147"/>
      <c r="X100" s="146"/>
      <c r="Y100" s="85"/>
      <c r="Z100" s="85"/>
      <c r="AA100" s="147"/>
      <c r="AB100" s="146"/>
      <c r="AC100" s="147"/>
      <c r="AD100" s="146"/>
      <c r="AE100" s="147"/>
      <c r="AF100" s="146"/>
      <c r="AG100" s="147"/>
      <c r="AH100" s="146"/>
      <c r="AI100" s="85"/>
      <c r="AJ100" s="85"/>
      <c r="AK100" s="2368"/>
      <c r="AL100" s="2369"/>
      <c r="AM100" s="2370"/>
      <c r="AN100" s="2373"/>
      <c r="AO100" s="1332"/>
      <c r="AP100" s="1653"/>
      <c r="AQ100" s="2372"/>
      <c r="AR100" s="1332"/>
      <c r="AS100" s="1653"/>
      <c r="AT100" s="2373"/>
      <c r="AU100" s="1332"/>
      <c r="AV100" s="1653"/>
    </row>
    <row r="101" spans="2:48" ht="5.0999999999999996" customHeight="1">
      <c r="B101" s="2363"/>
      <c r="C101" s="1103"/>
      <c r="D101" s="2364"/>
      <c r="E101" s="74"/>
      <c r="F101" s="75"/>
      <c r="G101" s="79"/>
      <c r="H101" s="80"/>
      <c r="I101" s="75"/>
      <c r="J101" s="75"/>
      <c r="K101" s="79"/>
      <c r="L101" s="80"/>
      <c r="M101" s="75"/>
      <c r="N101" s="75"/>
      <c r="O101" s="79"/>
      <c r="P101" s="146"/>
      <c r="Q101" s="85"/>
      <c r="R101" s="85"/>
      <c r="S101" s="147"/>
      <c r="T101" s="146"/>
      <c r="U101" s="85"/>
      <c r="V101" s="85"/>
      <c r="W101" s="147"/>
      <c r="X101" s="146"/>
      <c r="Y101" s="85"/>
      <c r="Z101" s="85"/>
      <c r="AA101" s="147"/>
      <c r="AB101" s="146"/>
      <c r="AC101" s="147"/>
      <c r="AD101" s="146"/>
      <c r="AE101" s="147"/>
      <c r="AF101" s="146"/>
      <c r="AG101" s="147"/>
      <c r="AH101" s="146"/>
      <c r="AI101" s="85"/>
      <c r="AJ101" s="85"/>
      <c r="AK101" s="1328"/>
      <c r="AL101" s="1332"/>
      <c r="AM101" s="1653"/>
      <c r="AN101" s="1328"/>
      <c r="AO101" s="1332"/>
      <c r="AP101" s="1653"/>
      <c r="AQ101" s="1328"/>
      <c r="AR101" s="1332"/>
      <c r="AS101" s="1653"/>
      <c r="AT101" s="1328"/>
      <c r="AU101" s="1332"/>
      <c r="AV101" s="1653"/>
    </row>
    <row r="102" spans="2:48" ht="5.0999999999999996" customHeight="1">
      <c r="B102" s="2363"/>
      <c r="C102" s="1103"/>
      <c r="D102" s="2364"/>
      <c r="E102" s="74"/>
      <c r="F102" s="75"/>
      <c r="G102" s="79"/>
      <c r="H102" s="80"/>
      <c r="I102" s="75"/>
      <c r="J102" s="75"/>
      <c r="K102" s="79"/>
      <c r="L102" s="80"/>
      <c r="M102" s="75"/>
      <c r="N102" s="75"/>
      <c r="O102" s="79"/>
      <c r="P102" s="146"/>
      <c r="Q102" s="85"/>
      <c r="R102" s="85"/>
      <c r="S102" s="147"/>
      <c r="T102" s="146"/>
      <c r="U102" s="85"/>
      <c r="V102" s="85"/>
      <c r="W102" s="147"/>
      <c r="X102" s="146"/>
      <c r="Y102" s="85"/>
      <c r="Z102" s="85"/>
      <c r="AA102" s="147"/>
      <c r="AB102" s="146"/>
      <c r="AC102" s="147"/>
      <c r="AD102" s="146"/>
      <c r="AE102" s="147"/>
      <c r="AF102" s="146"/>
      <c r="AG102" s="147"/>
      <c r="AH102" s="146"/>
      <c r="AI102" s="85"/>
      <c r="AJ102" s="85"/>
      <c r="AK102" s="1328"/>
      <c r="AL102" s="1332"/>
      <c r="AM102" s="1653"/>
      <c r="AN102" s="23"/>
      <c r="AO102" s="14"/>
      <c r="AP102" s="16"/>
      <c r="AQ102" s="1328"/>
      <c r="AR102" s="1332"/>
      <c r="AS102" s="1653"/>
      <c r="AT102" s="23"/>
      <c r="AU102" s="14"/>
      <c r="AV102" s="16"/>
    </row>
    <row r="103" spans="2:48" ht="5.0999999999999996" customHeight="1">
      <c r="B103" s="2365"/>
      <c r="C103" s="2366"/>
      <c r="D103" s="2367"/>
      <c r="E103" s="81"/>
      <c r="F103" s="82"/>
      <c r="G103" s="83"/>
      <c r="H103" s="84"/>
      <c r="I103" s="82"/>
      <c r="J103" s="82"/>
      <c r="K103" s="83"/>
      <c r="L103" s="84"/>
      <c r="M103" s="82"/>
      <c r="N103" s="82"/>
      <c r="O103" s="83"/>
      <c r="P103" s="150"/>
      <c r="Q103" s="151"/>
      <c r="R103" s="151"/>
      <c r="S103" s="152"/>
      <c r="T103" s="150"/>
      <c r="U103" s="151"/>
      <c r="V103" s="151"/>
      <c r="W103" s="152"/>
      <c r="X103" s="150"/>
      <c r="Y103" s="151"/>
      <c r="Z103" s="151"/>
      <c r="AA103" s="152"/>
      <c r="AB103" s="150"/>
      <c r="AC103" s="152"/>
      <c r="AD103" s="150"/>
      <c r="AE103" s="152"/>
      <c r="AF103" s="150"/>
      <c r="AG103" s="152"/>
      <c r="AH103" s="150"/>
      <c r="AI103" s="151"/>
      <c r="AJ103" s="151"/>
      <c r="AK103" s="1326"/>
      <c r="AL103" s="1327"/>
      <c r="AM103" s="1355"/>
      <c r="AN103" s="24"/>
      <c r="AO103" s="25"/>
      <c r="AP103" s="26"/>
      <c r="AQ103" s="1326"/>
      <c r="AR103" s="1327"/>
      <c r="AS103" s="1355"/>
      <c r="AT103" s="24"/>
      <c r="AU103" s="25"/>
      <c r="AV103" s="26"/>
    </row>
    <row r="104" spans="2:48" ht="5.0999999999999996" customHeight="1">
      <c r="B104" s="2360"/>
      <c r="C104" s="2361"/>
      <c r="D104" s="2362"/>
      <c r="E104" s="74"/>
      <c r="F104" s="75"/>
      <c r="G104" s="79"/>
      <c r="H104" s="80"/>
      <c r="I104" s="78"/>
      <c r="J104" s="75"/>
      <c r="K104" s="76"/>
      <c r="L104" s="80"/>
      <c r="M104" s="78"/>
      <c r="N104" s="75"/>
      <c r="O104" s="76"/>
      <c r="P104" s="146"/>
      <c r="Q104" s="144"/>
      <c r="R104" s="85"/>
      <c r="S104" s="145"/>
      <c r="T104" s="146"/>
      <c r="U104" s="144"/>
      <c r="V104" s="85"/>
      <c r="W104" s="145"/>
      <c r="X104" s="146"/>
      <c r="Y104" s="144"/>
      <c r="Z104" s="85"/>
      <c r="AA104" s="145"/>
      <c r="AB104" s="146"/>
      <c r="AC104" s="145"/>
      <c r="AD104" s="146"/>
      <c r="AE104" s="145"/>
      <c r="AF104" s="146"/>
      <c r="AG104" s="145"/>
      <c r="AH104" s="146"/>
      <c r="AI104" s="144"/>
      <c r="AJ104" s="85"/>
      <c r="AK104" s="1158"/>
      <c r="AL104" s="1159"/>
      <c r="AM104" s="1160"/>
      <c r="AN104" s="17"/>
      <c r="AO104" s="18"/>
      <c r="AP104" s="22"/>
      <c r="AQ104" s="2371"/>
      <c r="AR104" s="1332"/>
      <c r="AS104" s="1653"/>
      <c r="AT104" s="17"/>
      <c r="AU104" s="18"/>
      <c r="AV104" s="22"/>
    </row>
    <row r="105" spans="2:48" ht="5.0999999999999996" customHeight="1">
      <c r="B105" s="2363"/>
      <c r="C105" s="1103"/>
      <c r="D105" s="2364"/>
      <c r="E105" s="74"/>
      <c r="F105" s="75"/>
      <c r="G105" s="79"/>
      <c r="H105" s="80"/>
      <c r="I105" s="75"/>
      <c r="J105" s="75"/>
      <c r="K105" s="79"/>
      <c r="L105" s="80"/>
      <c r="M105" s="75"/>
      <c r="N105" s="75"/>
      <c r="O105" s="79"/>
      <c r="P105" s="146"/>
      <c r="Q105" s="85"/>
      <c r="R105" s="85"/>
      <c r="S105" s="147"/>
      <c r="T105" s="146"/>
      <c r="U105" s="85"/>
      <c r="V105" s="85"/>
      <c r="W105" s="147"/>
      <c r="X105" s="146"/>
      <c r="Y105" s="85"/>
      <c r="Z105" s="85"/>
      <c r="AA105" s="147"/>
      <c r="AB105" s="146"/>
      <c r="AC105" s="147"/>
      <c r="AD105" s="146"/>
      <c r="AE105" s="147"/>
      <c r="AF105" s="146"/>
      <c r="AG105" s="147"/>
      <c r="AH105" s="146"/>
      <c r="AI105" s="85"/>
      <c r="AJ105" s="85"/>
      <c r="AK105" s="1328"/>
      <c r="AL105" s="1332"/>
      <c r="AM105" s="1653"/>
      <c r="AN105" s="23"/>
      <c r="AO105" s="14"/>
      <c r="AP105" s="16"/>
      <c r="AQ105" s="1328"/>
      <c r="AR105" s="1332"/>
      <c r="AS105" s="1653"/>
      <c r="AT105" s="23"/>
      <c r="AU105" s="14"/>
      <c r="AV105" s="16"/>
    </row>
    <row r="106" spans="2:48" ht="5.0999999999999996" customHeight="1">
      <c r="B106" s="2363"/>
      <c r="C106" s="1103"/>
      <c r="D106" s="2364"/>
      <c r="E106" s="74"/>
      <c r="F106" s="75"/>
      <c r="G106" s="79"/>
      <c r="H106" s="80"/>
      <c r="I106" s="75"/>
      <c r="J106" s="75"/>
      <c r="K106" s="79"/>
      <c r="L106" s="80"/>
      <c r="M106" s="75"/>
      <c r="N106" s="75"/>
      <c r="O106" s="79"/>
      <c r="P106" s="146"/>
      <c r="Q106" s="85"/>
      <c r="R106" s="85"/>
      <c r="S106" s="147"/>
      <c r="T106" s="146"/>
      <c r="U106" s="85"/>
      <c r="V106" s="85"/>
      <c r="W106" s="147"/>
      <c r="X106" s="146"/>
      <c r="Y106" s="85"/>
      <c r="Z106" s="85"/>
      <c r="AA106" s="147"/>
      <c r="AB106" s="146"/>
      <c r="AC106" s="147"/>
      <c r="AD106" s="146"/>
      <c r="AE106" s="147"/>
      <c r="AF106" s="146"/>
      <c r="AG106" s="147"/>
      <c r="AH106" s="146"/>
      <c r="AI106" s="85"/>
      <c r="AJ106" s="85"/>
      <c r="AK106" s="2368"/>
      <c r="AL106" s="2369"/>
      <c r="AM106" s="2370"/>
      <c r="AN106" s="2373"/>
      <c r="AO106" s="1332"/>
      <c r="AP106" s="1653"/>
      <c r="AQ106" s="2372"/>
      <c r="AR106" s="1332"/>
      <c r="AS106" s="1653"/>
      <c r="AT106" s="2373"/>
      <c r="AU106" s="1332"/>
      <c r="AV106" s="1653"/>
    </row>
    <row r="107" spans="2:48" ht="5.0999999999999996" customHeight="1">
      <c r="B107" s="2363"/>
      <c r="C107" s="1103"/>
      <c r="D107" s="2364"/>
      <c r="E107" s="74"/>
      <c r="F107" s="75"/>
      <c r="G107" s="79"/>
      <c r="H107" s="80"/>
      <c r="I107" s="75"/>
      <c r="J107" s="75"/>
      <c r="K107" s="79"/>
      <c r="L107" s="80"/>
      <c r="M107" s="75"/>
      <c r="N107" s="75"/>
      <c r="O107" s="79"/>
      <c r="P107" s="146"/>
      <c r="Q107" s="85"/>
      <c r="R107" s="85"/>
      <c r="S107" s="147"/>
      <c r="T107" s="146"/>
      <c r="U107" s="85"/>
      <c r="V107" s="85"/>
      <c r="W107" s="147"/>
      <c r="X107" s="146"/>
      <c r="Y107" s="85"/>
      <c r="Z107" s="85"/>
      <c r="AA107" s="147"/>
      <c r="AB107" s="146"/>
      <c r="AC107" s="147"/>
      <c r="AD107" s="146"/>
      <c r="AE107" s="147"/>
      <c r="AF107" s="146"/>
      <c r="AG107" s="147"/>
      <c r="AH107" s="146"/>
      <c r="AI107" s="85"/>
      <c r="AJ107" s="85"/>
      <c r="AK107" s="1328"/>
      <c r="AL107" s="1332"/>
      <c r="AM107" s="1653"/>
      <c r="AN107" s="1328"/>
      <c r="AO107" s="1332"/>
      <c r="AP107" s="1653"/>
      <c r="AQ107" s="1328"/>
      <c r="AR107" s="1332"/>
      <c r="AS107" s="1653"/>
      <c r="AT107" s="1328"/>
      <c r="AU107" s="1332"/>
      <c r="AV107" s="1653"/>
    </row>
    <row r="108" spans="2:48" ht="5.0999999999999996" customHeight="1">
      <c r="B108" s="2363"/>
      <c r="C108" s="1103"/>
      <c r="D108" s="2364"/>
      <c r="E108" s="74"/>
      <c r="F108" s="75"/>
      <c r="G108" s="79"/>
      <c r="H108" s="80"/>
      <c r="I108" s="75"/>
      <c r="J108" s="75"/>
      <c r="K108" s="79"/>
      <c r="L108" s="80"/>
      <c r="M108" s="75"/>
      <c r="N108" s="75"/>
      <c r="O108" s="79"/>
      <c r="P108" s="146"/>
      <c r="Q108" s="85"/>
      <c r="R108" s="85"/>
      <c r="S108" s="147"/>
      <c r="T108" s="146"/>
      <c r="U108" s="85"/>
      <c r="V108" s="85"/>
      <c r="W108" s="147"/>
      <c r="X108" s="146"/>
      <c r="Y108" s="85"/>
      <c r="Z108" s="85"/>
      <c r="AA108" s="147"/>
      <c r="AB108" s="146"/>
      <c r="AC108" s="147"/>
      <c r="AD108" s="146"/>
      <c r="AE108" s="147"/>
      <c r="AF108" s="146"/>
      <c r="AG108" s="147"/>
      <c r="AH108" s="146"/>
      <c r="AI108" s="85"/>
      <c r="AJ108" s="85"/>
      <c r="AK108" s="1328"/>
      <c r="AL108" s="1332"/>
      <c r="AM108" s="1653"/>
      <c r="AN108" s="23"/>
      <c r="AO108" s="14"/>
      <c r="AP108" s="16"/>
      <c r="AQ108" s="1328"/>
      <c r="AR108" s="1332"/>
      <c r="AS108" s="1653"/>
      <c r="AT108" s="23"/>
      <c r="AU108" s="14"/>
      <c r="AV108" s="16"/>
    </row>
    <row r="109" spans="2:48" ht="5.0999999999999996" customHeight="1">
      <c r="B109" s="2365"/>
      <c r="C109" s="2366"/>
      <c r="D109" s="2367"/>
      <c r="E109" s="81"/>
      <c r="F109" s="82"/>
      <c r="G109" s="83"/>
      <c r="H109" s="84"/>
      <c r="I109" s="82"/>
      <c r="J109" s="82"/>
      <c r="K109" s="83"/>
      <c r="L109" s="84"/>
      <c r="M109" s="82"/>
      <c r="N109" s="82"/>
      <c r="O109" s="83"/>
      <c r="P109" s="150"/>
      <c r="Q109" s="151"/>
      <c r="R109" s="151"/>
      <c r="S109" s="152"/>
      <c r="T109" s="150"/>
      <c r="U109" s="151"/>
      <c r="V109" s="151"/>
      <c r="W109" s="152"/>
      <c r="X109" s="150"/>
      <c r="Y109" s="151"/>
      <c r="Z109" s="151"/>
      <c r="AA109" s="152"/>
      <c r="AB109" s="150"/>
      <c r="AC109" s="152"/>
      <c r="AD109" s="150"/>
      <c r="AE109" s="152"/>
      <c r="AF109" s="150"/>
      <c r="AG109" s="152"/>
      <c r="AH109" s="150"/>
      <c r="AI109" s="151"/>
      <c r="AJ109" s="151"/>
      <c r="AK109" s="1326"/>
      <c r="AL109" s="1327"/>
      <c r="AM109" s="1355"/>
      <c r="AN109" s="24"/>
      <c r="AO109" s="25"/>
      <c r="AP109" s="26"/>
      <c r="AQ109" s="1326"/>
      <c r="AR109" s="1327"/>
      <c r="AS109" s="1355"/>
      <c r="AT109" s="24"/>
      <c r="AU109" s="25"/>
      <c r="AV109" s="26"/>
    </row>
    <row r="110" spans="2:48" ht="5.0999999999999996" customHeight="1">
      <c r="B110" s="2360"/>
      <c r="C110" s="2361"/>
      <c r="D110" s="2362"/>
      <c r="E110" s="74"/>
      <c r="F110" s="75"/>
      <c r="G110" s="79"/>
      <c r="H110" s="80"/>
      <c r="I110" s="78"/>
      <c r="J110" s="75"/>
      <c r="K110" s="76"/>
      <c r="L110" s="80"/>
      <c r="M110" s="78"/>
      <c r="N110" s="75"/>
      <c r="O110" s="76"/>
      <c r="P110" s="146"/>
      <c r="Q110" s="144"/>
      <c r="R110" s="85"/>
      <c r="S110" s="145"/>
      <c r="T110" s="146"/>
      <c r="U110" s="144"/>
      <c r="V110" s="85"/>
      <c r="W110" s="145"/>
      <c r="X110" s="146"/>
      <c r="Y110" s="144"/>
      <c r="Z110" s="85"/>
      <c r="AA110" s="145"/>
      <c r="AB110" s="146"/>
      <c r="AC110" s="145"/>
      <c r="AD110" s="146"/>
      <c r="AE110" s="145"/>
      <c r="AF110" s="146"/>
      <c r="AG110" s="145"/>
      <c r="AH110" s="146"/>
      <c r="AI110" s="144"/>
      <c r="AJ110" s="85"/>
      <c r="AK110" s="1158"/>
      <c r="AL110" s="1159"/>
      <c r="AM110" s="1160"/>
      <c r="AN110" s="17"/>
      <c r="AO110" s="18"/>
      <c r="AP110" s="22"/>
      <c r="AQ110" s="2371"/>
      <c r="AR110" s="1332"/>
      <c r="AS110" s="1653"/>
      <c r="AT110" s="17"/>
      <c r="AU110" s="18"/>
      <c r="AV110" s="22"/>
    </row>
    <row r="111" spans="2:48" ht="5.0999999999999996" customHeight="1">
      <c r="B111" s="2363"/>
      <c r="C111" s="1103"/>
      <c r="D111" s="2364"/>
      <c r="E111" s="74"/>
      <c r="F111" s="75"/>
      <c r="G111" s="79"/>
      <c r="H111" s="80"/>
      <c r="I111" s="75"/>
      <c r="J111" s="75"/>
      <c r="K111" s="79"/>
      <c r="L111" s="80"/>
      <c r="M111" s="75"/>
      <c r="N111" s="75"/>
      <c r="O111" s="79"/>
      <c r="P111" s="146"/>
      <c r="Q111" s="85"/>
      <c r="R111" s="85"/>
      <c r="S111" s="147"/>
      <c r="T111" s="146"/>
      <c r="U111" s="85"/>
      <c r="V111" s="85"/>
      <c r="W111" s="147"/>
      <c r="X111" s="146"/>
      <c r="Y111" s="85"/>
      <c r="Z111" s="85"/>
      <c r="AA111" s="147"/>
      <c r="AB111" s="146"/>
      <c r="AC111" s="147"/>
      <c r="AD111" s="146"/>
      <c r="AE111" s="147"/>
      <c r="AF111" s="146"/>
      <c r="AG111" s="147"/>
      <c r="AH111" s="146"/>
      <c r="AI111" s="85"/>
      <c r="AJ111" s="85"/>
      <c r="AK111" s="1328"/>
      <c r="AL111" s="1332"/>
      <c r="AM111" s="1653"/>
      <c r="AN111" s="23"/>
      <c r="AO111" s="14"/>
      <c r="AP111" s="16"/>
      <c r="AQ111" s="1328"/>
      <c r="AR111" s="1332"/>
      <c r="AS111" s="1653"/>
      <c r="AT111" s="23"/>
      <c r="AU111" s="14"/>
      <c r="AV111" s="16"/>
    </row>
    <row r="112" spans="2:48" ht="5.0999999999999996" customHeight="1">
      <c r="B112" s="2363"/>
      <c r="C112" s="1103"/>
      <c r="D112" s="2364"/>
      <c r="E112" s="74"/>
      <c r="F112" s="75"/>
      <c r="G112" s="79"/>
      <c r="H112" s="80"/>
      <c r="I112" s="75"/>
      <c r="J112" s="75"/>
      <c r="K112" s="79"/>
      <c r="L112" s="80"/>
      <c r="M112" s="75"/>
      <c r="N112" s="75"/>
      <c r="O112" s="79"/>
      <c r="P112" s="146"/>
      <c r="Q112" s="85"/>
      <c r="R112" s="85"/>
      <c r="S112" s="147"/>
      <c r="T112" s="146"/>
      <c r="U112" s="85"/>
      <c r="V112" s="85"/>
      <c r="W112" s="147"/>
      <c r="X112" s="146"/>
      <c r="Y112" s="85"/>
      <c r="Z112" s="85"/>
      <c r="AA112" s="147"/>
      <c r="AB112" s="146"/>
      <c r="AC112" s="147"/>
      <c r="AD112" s="146"/>
      <c r="AE112" s="147"/>
      <c r="AF112" s="146"/>
      <c r="AG112" s="147"/>
      <c r="AH112" s="146"/>
      <c r="AI112" s="85"/>
      <c r="AJ112" s="85"/>
      <c r="AK112" s="2368"/>
      <c r="AL112" s="2369"/>
      <c r="AM112" s="2370"/>
      <c r="AN112" s="2373"/>
      <c r="AO112" s="1332"/>
      <c r="AP112" s="1653"/>
      <c r="AQ112" s="2372"/>
      <c r="AR112" s="1332"/>
      <c r="AS112" s="1653"/>
      <c r="AT112" s="2373"/>
      <c r="AU112" s="1332"/>
      <c r="AV112" s="1653"/>
    </row>
    <row r="113" spans="2:48" ht="5.0999999999999996" customHeight="1">
      <c r="B113" s="2363"/>
      <c r="C113" s="1103"/>
      <c r="D113" s="2364"/>
      <c r="E113" s="74"/>
      <c r="F113" s="75"/>
      <c r="G113" s="79"/>
      <c r="H113" s="80"/>
      <c r="I113" s="75"/>
      <c r="J113" s="75"/>
      <c r="K113" s="79"/>
      <c r="L113" s="80"/>
      <c r="M113" s="75"/>
      <c r="N113" s="75"/>
      <c r="O113" s="79"/>
      <c r="P113" s="146"/>
      <c r="Q113" s="85"/>
      <c r="R113" s="85"/>
      <c r="S113" s="147"/>
      <c r="T113" s="146"/>
      <c r="U113" s="85"/>
      <c r="V113" s="85"/>
      <c r="W113" s="147"/>
      <c r="X113" s="146"/>
      <c r="Y113" s="85"/>
      <c r="Z113" s="85"/>
      <c r="AA113" s="147"/>
      <c r="AB113" s="146"/>
      <c r="AC113" s="147"/>
      <c r="AD113" s="146"/>
      <c r="AE113" s="147"/>
      <c r="AF113" s="146"/>
      <c r="AG113" s="147"/>
      <c r="AH113" s="146"/>
      <c r="AI113" s="85"/>
      <c r="AJ113" s="85"/>
      <c r="AK113" s="1328"/>
      <c r="AL113" s="1332"/>
      <c r="AM113" s="1653"/>
      <c r="AN113" s="1328"/>
      <c r="AO113" s="1332"/>
      <c r="AP113" s="1653"/>
      <c r="AQ113" s="1328"/>
      <c r="AR113" s="1332"/>
      <c r="AS113" s="1653"/>
      <c r="AT113" s="1328"/>
      <c r="AU113" s="1332"/>
      <c r="AV113" s="1653"/>
    </row>
    <row r="114" spans="2:48" ht="5.0999999999999996" customHeight="1">
      <c r="B114" s="2363"/>
      <c r="C114" s="1103"/>
      <c r="D114" s="2364"/>
      <c r="E114" s="74"/>
      <c r="F114" s="75"/>
      <c r="G114" s="79"/>
      <c r="H114" s="80"/>
      <c r="I114" s="75"/>
      <c r="J114" s="75"/>
      <c r="K114" s="79"/>
      <c r="L114" s="80"/>
      <c r="M114" s="75"/>
      <c r="N114" s="75"/>
      <c r="O114" s="79"/>
      <c r="P114" s="146"/>
      <c r="Q114" s="85"/>
      <c r="R114" s="85"/>
      <c r="S114" s="147"/>
      <c r="T114" s="146"/>
      <c r="U114" s="85"/>
      <c r="V114" s="85"/>
      <c r="W114" s="147"/>
      <c r="X114" s="146"/>
      <c r="Y114" s="85"/>
      <c r="Z114" s="85"/>
      <c r="AA114" s="147"/>
      <c r="AB114" s="146"/>
      <c r="AC114" s="147"/>
      <c r="AD114" s="146"/>
      <c r="AE114" s="147"/>
      <c r="AF114" s="146"/>
      <c r="AG114" s="147"/>
      <c r="AH114" s="146"/>
      <c r="AI114" s="85"/>
      <c r="AJ114" s="85"/>
      <c r="AK114" s="1328"/>
      <c r="AL114" s="1332"/>
      <c r="AM114" s="1653"/>
      <c r="AN114" s="23"/>
      <c r="AO114" s="14"/>
      <c r="AP114" s="16"/>
      <c r="AQ114" s="1328"/>
      <c r="AR114" s="1332"/>
      <c r="AS114" s="1653"/>
      <c r="AT114" s="23"/>
      <c r="AU114" s="14"/>
      <c r="AV114" s="16"/>
    </row>
    <row r="115" spans="2:48" ht="5.0999999999999996" customHeight="1">
      <c r="B115" s="2365"/>
      <c r="C115" s="2366"/>
      <c r="D115" s="2367"/>
      <c r="E115" s="81"/>
      <c r="F115" s="82"/>
      <c r="G115" s="83"/>
      <c r="H115" s="84"/>
      <c r="I115" s="82"/>
      <c r="J115" s="82"/>
      <c r="K115" s="83"/>
      <c r="L115" s="84"/>
      <c r="M115" s="82"/>
      <c r="N115" s="82"/>
      <c r="O115" s="83"/>
      <c r="P115" s="150"/>
      <c r="Q115" s="151"/>
      <c r="R115" s="151"/>
      <c r="S115" s="152"/>
      <c r="T115" s="150"/>
      <c r="U115" s="151"/>
      <c r="V115" s="151"/>
      <c r="W115" s="152"/>
      <c r="X115" s="150"/>
      <c r="Y115" s="151"/>
      <c r="Z115" s="151"/>
      <c r="AA115" s="152"/>
      <c r="AB115" s="150"/>
      <c r="AC115" s="152"/>
      <c r="AD115" s="150"/>
      <c r="AE115" s="152"/>
      <c r="AF115" s="150"/>
      <c r="AG115" s="152"/>
      <c r="AH115" s="150"/>
      <c r="AI115" s="151"/>
      <c r="AJ115" s="151"/>
      <c r="AK115" s="1326"/>
      <c r="AL115" s="1327"/>
      <c r="AM115" s="1355"/>
      <c r="AN115" s="24"/>
      <c r="AO115" s="25"/>
      <c r="AP115" s="26"/>
      <c r="AQ115" s="1326"/>
      <c r="AR115" s="1327"/>
      <c r="AS115" s="1355"/>
      <c r="AT115" s="24"/>
      <c r="AU115" s="25"/>
      <c r="AV115" s="26"/>
    </row>
    <row r="116" spans="2:48" ht="5.0999999999999996" customHeight="1">
      <c r="B116" s="2360"/>
      <c r="C116" s="2361"/>
      <c r="D116" s="2362"/>
      <c r="E116" s="74"/>
      <c r="F116" s="75"/>
      <c r="G116" s="79"/>
      <c r="H116" s="80"/>
      <c r="I116" s="78"/>
      <c r="J116" s="75"/>
      <c r="K116" s="76"/>
      <c r="L116" s="80"/>
      <c r="M116" s="78"/>
      <c r="N116" s="75"/>
      <c r="O116" s="76"/>
      <c r="P116" s="146"/>
      <c r="Q116" s="144"/>
      <c r="R116" s="85"/>
      <c r="S116" s="145"/>
      <c r="T116" s="146"/>
      <c r="U116" s="144"/>
      <c r="V116" s="85"/>
      <c r="W116" s="145"/>
      <c r="X116" s="146"/>
      <c r="Y116" s="144"/>
      <c r="Z116" s="85"/>
      <c r="AA116" s="145"/>
      <c r="AB116" s="146"/>
      <c r="AC116" s="145"/>
      <c r="AD116" s="146"/>
      <c r="AE116" s="145"/>
      <c r="AF116" s="146"/>
      <c r="AG116" s="145"/>
      <c r="AH116" s="146"/>
      <c r="AI116" s="144"/>
      <c r="AJ116" s="85"/>
      <c r="AK116" s="1158"/>
      <c r="AL116" s="1159"/>
      <c r="AM116" s="1160"/>
      <c r="AN116" s="17"/>
      <c r="AO116" s="18"/>
      <c r="AP116" s="22"/>
      <c r="AQ116" s="2371"/>
      <c r="AR116" s="1332"/>
      <c r="AS116" s="1653"/>
      <c r="AT116" s="17"/>
      <c r="AU116" s="18"/>
      <c r="AV116" s="22"/>
    </row>
    <row r="117" spans="2:48" ht="5.0999999999999996" customHeight="1">
      <c r="B117" s="2363"/>
      <c r="C117" s="1103"/>
      <c r="D117" s="2364"/>
      <c r="E117" s="74"/>
      <c r="F117" s="75"/>
      <c r="G117" s="79"/>
      <c r="H117" s="80"/>
      <c r="I117" s="75"/>
      <c r="J117" s="75"/>
      <c r="K117" s="79"/>
      <c r="L117" s="80"/>
      <c r="M117" s="75"/>
      <c r="N117" s="75"/>
      <c r="O117" s="79"/>
      <c r="P117" s="146"/>
      <c r="Q117" s="85"/>
      <c r="R117" s="85"/>
      <c r="S117" s="147"/>
      <c r="T117" s="146"/>
      <c r="U117" s="85"/>
      <c r="V117" s="85"/>
      <c r="W117" s="147"/>
      <c r="X117" s="146"/>
      <c r="Y117" s="85"/>
      <c r="Z117" s="85"/>
      <c r="AA117" s="147"/>
      <c r="AB117" s="146"/>
      <c r="AC117" s="147"/>
      <c r="AD117" s="146"/>
      <c r="AE117" s="147"/>
      <c r="AF117" s="146"/>
      <c r="AG117" s="147"/>
      <c r="AH117" s="146"/>
      <c r="AI117" s="85"/>
      <c r="AJ117" s="85"/>
      <c r="AK117" s="1328"/>
      <c r="AL117" s="1332"/>
      <c r="AM117" s="1653"/>
      <c r="AN117" s="23"/>
      <c r="AO117" s="14"/>
      <c r="AP117" s="16"/>
      <c r="AQ117" s="1328"/>
      <c r="AR117" s="1332"/>
      <c r="AS117" s="1653"/>
      <c r="AT117" s="23"/>
      <c r="AU117" s="14"/>
      <c r="AV117" s="16"/>
    </row>
    <row r="118" spans="2:48" ht="5.0999999999999996" customHeight="1">
      <c r="B118" s="2363"/>
      <c r="C118" s="1103"/>
      <c r="D118" s="2364"/>
      <c r="E118" s="74"/>
      <c r="F118" s="75"/>
      <c r="G118" s="79"/>
      <c r="H118" s="80"/>
      <c r="I118" s="75"/>
      <c r="J118" s="75"/>
      <c r="K118" s="79"/>
      <c r="L118" s="80"/>
      <c r="M118" s="75"/>
      <c r="N118" s="75"/>
      <c r="O118" s="79"/>
      <c r="P118" s="146"/>
      <c r="Q118" s="85"/>
      <c r="R118" s="85"/>
      <c r="S118" s="147"/>
      <c r="T118" s="146"/>
      <c r="U118" s="85"/>
      <c r="V118" s="85"/>
      <c r="W118" s="147"/>
      <c r="X118" s="146"/>
      <c r="Y118" s="85"/>
      <c r="Z118" s="85"/>
      <c r="AA118" s="147"/>
      <c r="AB118" s="146"/>
      <c r="AC118" s="147"/>
      <c r="AD118" s="146"/>
      <c r="AE118" s="147"/>
      <c r="AF118" s="146"/>
      <c r="AG118" s="147"/>
      <c r="AH118" s="146"/>
      <c r="AI118" s="85"/>
      <c r="AJ118" s="85"/>
      <c r="AK118" s="2368"/>
      <c r="AL118" s="2369"/>
      <c r="AM118" s="2370"/>
      <c r="AN118" s="2373"/>
      <c r="AO118" s="1332"/>
      <c r="AP118" s="1653"/>
      <c r="AQ118" s="2372"/>
      <c r="AR118" s="1332"/>
      <c r="AS118" s="1653"/>
      <c r="AT118" s="2373"/>
      <c r="AU118" s="1332"/>
      <c r="AV118" s="1653"/>
    </row>
    <row r="119" spans="2:48" ht="5.0999999999999996" customHeight="1">
      <c r="B119" s="2363"/>
      <c r="C119" s="1103"/>
      <c r="D119" s="2364"/>
      <c r="E119" s="74"/>
      <c r="F119" s="75"/>
      <c r="G119" s="79"/>
      <c r="H119" s="80"/>
      <c r="I119" s="75"/>
      <c r="J119" s="75"/>
      <c r="K119" s="79"/>
      <c r="L119" s="80"/>
      <c r="M119" s="75"/>
      <c r="N119" s="75"/>
      <c r="O119" s="79"/>
      <c r="P119" s="146"/>
      <c r="Q119" s="85"/>
      <c r="R119" s="85"/>
      <c r="S119" s="147"/>
      <c r="T119" s="146"/>
      <c r="U119" s="85"/>
      <c r="V119" s="85"/>
      <c r="W119" s="147"/>
      <c r="X119" s="146"/>
      <c r="Y119" s="85"/>
      <c r="Z119" s="85"/>
      <c r="AA119" s="147"/>
      <c r="AB119" s="146"/>
      <c r="AC119" s="147"/>
      <c r="AD119" s="146"/>
      <c r="AE119" s="147"/>
      <c r="AF119" s="146"/>
      <c r="AG119" s="147"/>
      <c r="AH119" s="146"/>
      <c r="AI119" s="85"/>
      <c r="AJ119" s="85"/>
      <c r="AK119" s="1328"/>
      <c r="AL119" s="1332"/>
      <c r="AM119" s="1653"/>
      <c r="AN119" s="1328"/>
      <c r="AO119" s="1332"/>
      <c r="AP119" s="1653"/>
      <c r="AQ119" s="1328"/>
      <c r="AR119" s="1332"/>
      <c r="AS119" s="1653"/>
      <c r="AT119" s="1328"/>
      <c r="AU119" s="1332"/>
      <c r="AV119" s="1653"/>
    </row>
    <row r="120" spans="2:48" ht="5.0999999999999996" customHeight="1">
      <c r="B120" s="2363"/>
      <c r="C120" s="1103"/>
      <c r="D120" s="2364"/>
      <c r="E120" s="74"/>
      <c r="F120" s="75"/>
      <c r="G120" s="79"/>
      <c r="H120" s="80"/>
      <c r="I120" s="75"/>
      <c r="J120" s="75"/>
      <c r="K120" s="79"/>
      <c r="L120" s="80"/>
      <c r="M120" s="75"/>
      <c r="N120" s="75"/>
      <c r="O120" s="79"/>
      <c r="P120" s="146"/>
      <c r="Q120" s="85"/>
      <c r="R120" s="85"/>
      <c r="S120" s="147"/>
      <c r="T120" s="146"/>
      <c r="U120" s="85"/>
      <c r="V120" s="85"/>
      <c r="W120" s="147"/>
      <c r="X120" s="146"/>
      <c r="Y120" s="85"/>
      <c r="Z120" s="85"/>
      <c r="AA120" s="147"/>
      <c r="AB120" s="146"/>
      <c r="AC120" s="147"/>
      <c r="AD120" s="146"/>
      <c r="AE120" s="147"/>
      <c r="AF120" s="146"/>
      <c r="AG120" s="147"/>
      <c r="AH120" s="146"/>
      <c r="AI120" s="85"/>
      <c r="AJ120" s="85"/>
      <c r="AK120" s="1328"/>
      <c r="AL120" s="1332"/>
      <c r="AM120" s="1653"/>
      <c r="AN120" s="23"/>
      <c r="AO120" s="14"/>
      <c r="AP120" s="16"/>
      <c r="AQ120" s="1328"/>
      <c r="AR120" s="1332"/>
      <c r="AS120" s="1653"/>
      <c r="AT120" s="23"/>
      <c r="AU120" s="14"/>
      <c r="AV120" s="16"/>
    </row>
    <row r="121" spans="2:48" ht="5.0999999999999996" customHeight="1">
      <c r="B121" s="2365"/>
      <c r="C121" s="2366"/>
      <c r="D121" s="2367"/>
      <c r="E121" s="81"/>
      <c r="F121" s="82"/>
      <c r="G121" s="83"/>
      <c r="H121" s="84"/>
      <c r="I121" s="82"/>
      <c r="J121" s="82"/>
      <c r="K121" s="83"/>
      <c r="L121" s="84"/>
      <c r="M121" s="82"/>
      <c r="N121" s="82"/>
      <c r="O121" s="83"/>
      <c r="P121" s="150"/>
      <c r="Q121" s="151"/>
      <c r="R121" s="151"/>
      <c r="S121" s="152"/>
      <c r="T121" s="150"/>
      <c r="U121" s="151"/>
      <c r="V121" s="151"/>
      <c r="W121" s="152"/>
      <c r="X121" s="150"/>
      <c r="Y121" s="151"/>
      <c r="Z121" s="151"/>
      <c r="AA121" s="152"/>
      <c r="AB121" s="150"/>
      <c r="AC121" s="152"/>
      <c r="AD121" s="150"/>
      <c r="AE121" s="152"/>
      <c r="AF121" s="150"/>
      <c r="AG121" s="152"/>
      <c r="AH121" s="150"/>
      <c r="AI121" s="151"/>
      <c r="AJ121" s="151"/>
      <c r="AK121" s="1326"/>
      <c r="AL121" s="1327"/>
      <c r="AM121" s="1355"/>
      <c r="AN121" s="24"/>
      <c r="AO121" s="25"/>
      <c r="AP121" s="26"/>
      <c r="AQ121" s="1326"/>
      <c r="AR121" s="1327"/>
      <c r="AS121" s="1355"/>
      <c r="AT121" s="24"/>
      <c r="AU121" s="25"/>
      <c r="AV121" s="26"/>
    </row>
    <row r="122" spans="2:48" ht="5.0999999999999996" customHeight="1">
      <c r="B122" s="2360"/>
      <c r="C122" s="2361"/>
      <c r="D122" s="2362"/>
      <c r="E122" s="74"/>
      <c r="F122" s="75"/>
      <c r="G122" s="79"/>
      <c r="H122" s="80"/>
      <c r="I122" s="78"/>
      <c r="J122" s="75"/>
      <c r="K122" s="76"/>
      <c r="L122" s="80"/>
      <c r="M122" s="78"/>
      <c r="N122" s="75"/>
      <c r="O122" s="76"/>
      <c r="P122" s="146"/>
      <c r="Q122" s="144"/>
      <c r="R122" s="85"/>
      <c r="S122" s="145"/>
      <c r="T122" s="146"/>
      <c r="U122" s="144"/>
      <c r="V122" s="85"/>
      <c r="W122" s="145"/>
      <c r="X122" s="146"/>
      <c r="Y122" s="144"/>
      <c r="Z122" s="85"/>
      <c r="AA122" s="145"/>
      <c r="AB122" s="146"/>
      <c r="AC122" s="145"/>
      <c r="AD122" s="146"/>
      <c r="AE122" s="145"/>
      <c r="AF122" s="146"/>
      <c r="AG122" s="145"/>
      <c r="AH122" s="146"/>
      <c r="AI122" s="144"/>
      <c r="AJ122" s="85"/>
      <c r="AK122" s="1158"/>
      <c r="AL122" s="1159"/>
      <c r="AM122" s="1160"/>
      <c r="AN122" s="17"/>
      <c r="AO122" s="18"/>
      <c r="AP122" s="22"/>
      <c r="AQ122" s="2371"/>
      <c r="AR122" s="1332"/>
      <c r="AS122" s="1653"/>
      <c r="AT122" s="17"/>
      <c r="AU122" s="18"/>
      <c r="AV122" s="22"/>
    </row>
    <row r="123" spans="2:48" ht="5.0999999999999996" customHeight="1">
      <c r="B123" s="2363"/>
      <c r="C123" s="1103"/>
      <c r="D123" s="2364"/>
      <c r="E123" s="74"/>
      <c r="F123" s="75"/>
      <c r="G123" s="79"/>
      <c r="H123" s="80"/>
      <c r="I123" s="75"/>
      <c r="J123" s="75"/>
      <c r="K123" s="79"/>
      <c r="L123" s="80"/>
      <c r="M123" s="75"/>
      <c r="N123" s="75"/>
      <c r="O123" s="79"/>
      <c r="P123" s="146"/>
      <c r="Q123" s="85"/>
      <c r="R123" s="85"/>
      <c r="S123" s="147"/>
      <c r="T123" s="146"/>
      <c r="U123" s="85"/>
      <c r="V123" s="85"/>
      <c r="W123" s="147"/>
      <c r="X123" s="146"/>
      <c r="Y123" s="85"/>
      <c r="Z123" s="85"/>
      <c r="AA123" s="147"/>
      <c r="AB123" s="146"/>
      <c r="AC123" s="147"/>
      <c r="AD123" s="146"/>
      <c r="AE123" s="147"/>
      <c r="AF123" s="146"/>
      <c r="AG123" s="147"/>
      <c r="AH123" s="146"/>
      <c r="AI123" s="85"/>
      <c r="AJ123" s="85"/>
      <c r="AK123" s="1328"/>
      <c r="AL123" s="1332"/>
      <c r="AM123" s="1653"/>
      <c r="AN123" s="23"/>
      <c r="AO123" s="14"/>
      <c r="AP123" s="16"/>
      <c r="AQ123" s="1328"/>
      <c r="AR123" s="1332"/>
      <c r="AS123" s="1653"/>
      <c r="AT123" s="23"/>
      <c r="AU123" s="14"/>
      <c r="AV123" s="16"/>
    </row>
    <row r="124" spans="2:48" ht="5.0999999999999996" customHeight="1">
      <c r="B124" s="2363"/>
      <c r="C124" s="1103"/>
      <c r="D124" s="2364"/>
      <c r="E124" s="74"/>
      <c r="F124" s="75"/>
      <c r="G124" s="79"/>
      <c r="H124" s="80"/>
      <c r="I124" s="75"/>
      <c r="J124" s="75"/>
      <c r="K124" s="79"/>
      <c r="L124" s="80"/>
      <c r="M124" s="75"/>
      <c r="N124" s="75"/>
      <c r="O124" s="79"/>
      <c r="P124" s="146"/>
      <c r="Q124" s="85"/>
      <c r="R124" s="85"/>
      <c r="S124" s="147"/>
      <c r="T124" s="146"/>
      <c r="U124" s="85"/>
      <c r="V124" s="85"/>
      <c r="W124" s="147"/>
      <c r="X124" s="146"/>
      <c r="Y124" s="85"/>
      <c r="Z124" s="85"/>
      <c r="AA124" s="147"/>
      <c r="AB124" s="146"/>
      <c r="AC124" s="147"/>
      <c r="AD124" s="146"/>
      <c r="AE124" s="147"/>
      <c r="AF124" s="146"/>
      <c r="AG124" s="147"/>
      <c r="AH124" s="146"/>
      <c r="AI124" s="85"/>
      <c r="AJ124" s="85"/>
      <c r="AK124" s="2368"/>
      <c r="AL124" s="2369"/>
      <c r="AM124" s="2370"/>
      <c r="AN124" s="2373"/>
      <c r="AO124" s="1332"/>
      <c r="AP124" s="1653"/>
      <c r="AQ124" s="2372"/>
      <c r="AR124" s="1332"/>
      <c r="AS124" s="1653"/>
      <c r="AT124" s="2373"/>
      <c r="AU124" s="1332"/>
      <c r="AV124" s="1653"/>
    </row>
    <row r="125" spans="2:48" ht="5.0999999999999996" customHeight="1">
      <c r="B125" s="2363"/>
      <c r="C125" s="1103"/>
      <c r="D125" s="2364"/>
      <c r="E125" s="74"/>
      <c r="F125" s="75"/>
      <c r="G125" s="79"/>
      <c r="H125" s="80"/>
      <c r="I125" s="75"/>
      <c r="J125" s="75"/>
      <c r="K125" s="79"/>
      <c r="L125" s="80"/>
      <c r="M125" s="75"/>
      <c r="N125" s="75"/>
      <c r="O125" s="79"/>
      <c r="P125" s="146"/>
      <c r="Q125" s="85"/>
      <c r="R125" s="85"/>
      <c r="S125" s="147"/>
      <c r="T125" s="146"/>
      <c r="U125" s="85"/>
      <c r="V125" s="85"/>
      <c r="W125" s="147"/>
      <c r="X125" s="146"/>
      <c r="Y125" s="85"/>
      <c r="Z125" s="85"/>
      <c r="AA125" s="147"/>
      <c r="AB125" s="146"/>
      <c r="AC125" s="147"/>
      <c r="AD125" s="146"/>
      <c r="AE125" s="147"/>
      <c r="AF125" s="146"/>
      <c r="AG125" s="147"/>
      <c r="AH125" s="146"/>
      <c r="AI125" s="85"/>
      <c r="AJ125" s="85"/>
      <c r="AK125" s="1328"/>
      <c r="AL125" s="1332"/>
      <c r="AM125" s="1653"/>
      <c r="AN125" s="1328"/>
      <c r="AO125" s="1332"/>
      <c r="AP125" s="1653"/>
      <c r="AQ125" s="1328"/>
      <c r="AR125" s="1332"/>
      <c r="AS125" s="1653"/>
      <c r="AT125" s="1328"/>
      <c r="AU125" s="1332"/>
      <c r="AV125" s="1653"/>
    </row>
    <row r="126" spans="2:48" ht="5.0999999999999996" customHeight="1">
      <c r="B126" s="2363"/>
      <c r="C126" s="1103"/>
      <c r="D126" s="2364"/>
      <c r="E126" s="74"/>
      <c r="F126" s="75"/>
      <c r="G126" s="79"/>
      <c r="H126" s="80"/>
      <c r="I126" s="75"/>
      <c r="J126" s="75"/>
      <c r="K126" s="79"/>
      <c r="L126" s="80"/>
      <c r="M126" s="75"/>
      <c r="N126" s="75"/>
      <c r="O126" s="79"/>
      <c r="P126" s="146"/>
      <c r="Q126" s="85"/>
      <c r="R126" s="85"/>
      <c r="S126" s="147"/>
      <c r="T126" s="146"/>
      <c r="U126" s="85"/>
      <c r="V126" s="85"/>
      <c r="W126" s="147"/>
      <c r="X126" s="146"/>
      <c r="Y126" s="85"/>
      <c r="Z126" s="85"/>
      <c r="AA126" s="147"/>
      <c r="AB126" s="146"/>
      <c r="AC126" s="147"/>
      <c r="AD126" s="146"/>
      <c r="AE126" s="147"/>
      <c r="AF126" s="146"/>
      <c r="AG126" s="147"/>
      <c r="AH126" s="146"/>
      <c r="AI126" s="85"/>
      <c r="AJ126" s="85"/>
      <c r="AK126" s="1328"/>
      <c r="AL126" s="1332"/>
      <c r="AM126" s="1653"/>
      <c r="AN126" s="23"/>
      <c r="AO126" s="14"/>
      <c r="AP126" s="16"/>
      <c r="AQ126" s="1328"/>
      <c r="AR126" s="1332"/>
      <c r="AS126" s="1653"/>
      <c r="AT126" s="23"/>
      <c r="AU126" s="14"/>
      <c r="AV126" s="16"/>
    </row>
    <row r="127" spans="2:48" ht="5.0999999999999996" customHeight="1">
      <c r="B127" s="2365"/>
      <c r="C127" s="2366"/>
      <c r="D127" s="2367"/>
      <c r="E127" s="81"/>
      <c r="F127" s="82"/>
      <c r="G127" s="83"/>
      <c r="H127" s="84"/>
      <c r="I127" s="82"/>
      <c r="J127" s="82"/>
      <c r="K127" s="83"/>
      <c r="L127" s="84"/>
      <c r="M127" s="82"/>
      <c r="N127" s="82"/>
      <c r="O127" s="83"/>
      <c r="P127" s="150"/>
      <c r="Q127" s="151"/>
      <c r="R127" s="151"/>
      <c r="S127" s="152"/>
      <c r="T127" s="150"/>
      <c r="U127" s="151"/>
      <c r="V127" s="151"/>
      <c r="W127" s="152"/>
      <c r="X127" s="150"/>
      <c r="Y127" s="151"/>
      <c r="Z127" s="151"/>
      <c r="AA127" s="152"/>
      <c r="AB127" s="150"/>
      <c r="AC127" s="152"/>
      <c r="AD127" s="150"/>
      <c r="AE127" s="152"/>
      <c r="AF127" s="150"/>
      <c r="AG127" s="152"/>
      <c r="AH127" s="150"/>
      <c r="AI127" s="151"/>
      <c r="AJ127" s="151"/>
      <c r="AK127" s="1326"/>
      <c r="AL127" s="1327"/>
      <c r="AM127" s="1355"/>
      <c r="AN127" s="24"/>
      <c r="AO127" s="25"/>
      <c r="AP127" s="26"/>
      <c r="AQ127" s="1326"/>
      <c r="AR127" s="1327"/>
      <c r="AS127" s="1355"/>
      <c r="AT127" s="24"/>
      <c r="AU127" s="25"/>
      <c r="AV127" s="26"/>
    </row>
    <row r="128" spans="2:48" ht="5.0999999999999996" customHeight="1">
      <c r="B128" s="2360"/>
      <c r="C128" s="2361"/>
      <c r="D128" s="2362"/>
      <c r="E128" s="74"/>
      <c r="F128" s="75"/>
      <c r="G128" s="79"/>
      <c r="H128" s="80"/>
      <c r="I128" s="78"/>
      <c r="J128" s="75"/>
      <c r="K128" s="76"/>
      <c r="L128" s="80"/>
      <c r="M128" s="78"/>
      <c r="N128" s="75"/>
      <c r="O128" s="76"/>
      <c r="P128" s="146"/>
      <c r="Q128" s="144"/>
      <c r="R128" s="85"/>
      <c r="S128" s="145"/>
      <c r="T128" s="146"/>
      <c r="U128" s="144"/>
      <c r="V128" s="85"/>
      <c r="W128" s="145"/>
      <c r="X128" s="146"/>
      <c r="Y128" s="144"/>
      <c r="Z128" s="85"/>
      <c r="AA128" s="145"/>
      <c r="AB128" s="146"/>
      <c r="AC128" s="145"/>
      <c r="AD128" s="146"/>
      <c r="AE128" s="145"/>
      <c r="AF128" s="146"/>
      <c r="AG128" s="145"/>
      <c r="AH128" s="146"/>
      <c r="AI128" s="144"/>
      <c r="AJ128" s="85"/>
      <c r="AK128" s="1158"/>
      <c r="AL128" s="1159"/>
      <c r="AM128" s="1160"/>
      <c r="AN128" s="17"/>
      <c r="AO128" s="18"/>
      <c r="AP128" s="22"/>
      <c r="AQ128" s="2371"/>
      <c r="AR128" s="1332"/>
      <c r="AS128" s="1653"/>
      <c r="AT128" s="17"/>
      <c r="AU128" s="18"/>
      <c r="AV128" s="22"/>
    </row>
    <row r="129" spans="2:48" ht="5.0999999999999996" customHeight="1">
      <c r="B129" s="2363"/>
      <c r="C129" s="1103"/>
      <c r="D129" s="2364"/>
      <c r="E129" s="74"/>
      <c r="F129" s="75"/>
      <c r="G129" s="79"/>
      <c r="H129" s="80"/>
      <c r="I129" s="75"/>
      <c r="J129" s="75"/>
      <c r="K129" s="79"/>
      <c r="L129" s="80"/>
      <c r="M129" s="75"/>
      <c r="N129" s="75"/>
      <c r="O129" s="79"/>
      <c r="P129" s="146"/>
      <c r="Q129" s="85"/>
      <c r="R129" s="85"/>
      <c r="S129" s="147"/>
      <c r="T129" s="146"/>
      <c r="U129" s="85"/>
      <c r="V129" s="85"/>
      <c r="W129" s="147"/>
      <c r="X129" s="146"/>
      <c r="Y129" s="85"/>
      <c r="Z129" s="85"/>
      <c r="AA129" s="147"/>
      <c r="AB129" s="146"/>
      <c r="AC129" s="147"/>
      <c r="AD129" s="146"/>
      <c r="AE129" s="147"/>
      <c r="AF129" s="146"/>
      <c r="AG129" s="147"/>
      <c r="AH129" s="146"/>
      <c r="AI129" s="85"/>
      <c r="AJ129" s="85"/>
      <c r="AK129" s="1328"/>
      <c r="AL129" s="1332"/>
      <c r="AM129" s="1653"/>
      <c r="AN129" s="23"/>
      <c r="AO129" s="14"/>
      <c r="AP129" s="16"/>
      <c r="AQ129" s="1328"/>
      <c r="AR129" s="1332"/>
      <c r="AS129" s="1653"/>
      <c r="AT129" s="23"/>
      <c r="AU129" s="14"/>
      <c r="AV129" s="16"/>
    </row>
    <row r="130" spans="2:48" ht="5.0999999999999996" customHeight="1">
      <c r="B130" s="2363"/>
      <c r="C130" s="1103"/>
      <c r="D130" s="2364"/>
      <c r="E130" s="74"/>
      <c r="F130" s="75"/>
      <c r="G130" s="79"/>
      <c r="H130" s="80"/>
      <c r="I130" s="75"/>
      <c r="J130" s="75"/>
      <c r="K130" s="79"/>
      <c r="L130" s="80"/>
      <c r="M130" s="75"/>
      <c r="N130" s="75"/>
      <c r="O130" s="79"/>
      <c r="P130" s="146"/>
      <c r="Q130" s="85"/>
      <c r="R130" s="85"/>
      <c r="S130" s="147"/>
      <c r="T130" s="146"/>
      <c r="U130" s="85"/>
      <c r="V130" s="85"/>
      <c r="W130" s="147"/>
      <c r="X130" s="146"/>
      <c r="Y130" s="85"/>
      <c r="Z130" s="85"/>
      <c r="AA130" s="147"/>
      <c r="AB130" s="146"/>
      <c r="AC130" s="147"/>
      <c r="AD130" s="146"/>
      <c r="AE130" s="147"/>
      <c r="AF130" s="146"/>
      <c r="AG130" s="147"/>
      <c r="AH130" s="146"/>
      <c r="AI130" s="85"/>
      <c r="AJ130" s="85"/>
      <c r="AK130" s="2368"/>
      <c r="AL130" s="2369"/>
      <c r="AM130" s="2370"/>
      <c r="AN130" s="2373"/>
      <c r="AO130" s="1332"/>
      <c r="AP130" s="1653"/>
      <c r="AQ130" s="2372"/>
      <c r="AR130" s="1332"/>
      <c r="AS130" s="1653"/>
      <c r="AT130" s="2373"/>
      <c r="AU130" s="1332"/>
      <c r="AV130" s="1653"/>
    </row>
    <row r="131" spans="2:48" ht="5.0999999999999996" customHeight="1">
      <c r="B131" s="2363"/>
      <c r="C131" s="1103"/>
      <c r="D131" s="2364"/>
      <c r="E131" s="74"/>
      <c r="F131" s="75"/>
      <c r="G131" s="79"/>
      <c r="H131" s="80"/>
      <c r="I131" s="75"/>
      <c r="J131" s="75"/>
      <c r="K131" s="79"/>
      <c r="L131" s="80"/>
      <c r="M131" s="75"/>
      <c r="N131" s="75"/>
      <c r="O131" s="79"/>
      <c r="P131" s="146"/>
      <c r="Q131" s="85"/>
      <c r="R131" s="85"/>
      <c r="S131" s="147"/>
      <c r="T131" s="146"/>
      <c r="U131" s="85"/>
      <c r="V131" s="85"/>
      <c r="W131" s="147"/>
      <c r="X131" s="146"/>
      <c r="Y131" s="85"/>
      <c r="Z131" s="85"/>
      <c r="AA131" s="147"/>
      <c r="AB131" s="146"/>
      <c r="AC131" s="147"/>
      <c r="AD131" s="146"/>
      <c r="AE131" s="147"/>
      <c r="AF131" s="146"/>
      <c r="AG131" s="147"/>
      <c r="AH131" s="146"/>
      <c r="AI131" s="85"/>
      <c r="AJ131" s="85"/>
      <c r="AK131" s="1328"/>
      <c r="AL131" s="1332"/>
      <c r="AM131" s="1653"/>
      <c r="AN131" s="1328"/>
      <c r="AO131" s="1332"/>
      <c r="AP131" s="1653"/>
      <c r="AQ131" s="1328"/>
      <c r="AR131" s="1332"/>
      <c r="AS131" s="1653"/>
      <c r="AT131" s="1328"/>
      <c r="AU131" s="1332"/>
      <c r="AV131" s="1653"/>
    </row>
    <row r="132" spans="2:48" ht="5.0999999999999996" customHeight="1">
      <c r="B132" s="2363"/>
      <c r="C132" s="1103"/>
      <c r="D132" s="2364"/>
      <c r="E132" s="74"/>
      <c r="F132" s="75"/>
      <c r="G132" s="79"/>
      <c r="H132" s="80"/>
      <c r="I132" s="75"/>
      <c r="J132" s="75"/>
      <c r="K132" s="79"/>
      <c r="L132" s="80"/>
      <c r="M132" s="75"/>
      <c r="N132" s="75"/>
      <c r="O132" s="79"/>
      <c r="P132" s="146"/>
      <c r="Q132" s="85"/>
      <c r="R132" s="85"/>
      <c r="S132" s="147"/>
      <c r="T132" s="146"/>
      <c r="U132" s="85"/>
      <c r="V132" s="85"/>
      <c r="W132" s="147"/>
      <c r="X132" s="146"/>
      <c r="Y132" s="85"/>
      <c r="Z132" s="85"/>
      <c r="AA132" s="147"/>
      <c r="AB132" s="146"/>
      <c r="AC132" s="147"/>
      <c r="AD132" s="146"/>
      <c r="AE132" s="147"/>
      <c r="AF132" s="146"/>
      <c r="AG132" s="147"/>
      <c r="AH132" s="146"/>
      <c r="AI132" s="85"/>
      <c r="AJ132" s="85"/>
      <c r="AK132" s="1328"/>
      <c r="AL132" s="1332"/>
      <c r="AM132" s="1653"/>
      <c r="AN132" s="23"/>
      <c r="AO132" s="14"/>
      <c r="AP132" s="16"/>
      <c r="AQ132" s="1328"/>
      <c r="AR132" s="1332"/>
      <c r="AS132" s="1653"/>
      <c r="AT132" s="23"/>
      <c r="AU132" s="14"/>
      <c r="AV132" s="16"/>
    </row>
    <row r="133" spans="2:48" ht="5.0999999999999996" customHeight="1">
      <c r="B133" s="2365"/>
      <c r="C133" s="2366"/>
      <c r="D133" s="2367"/>
      <c r="E133" s="81"/>
      <c r="F133" s="82"/>
      <c r="G133" s="83"/>
      <c r="H133" s="84"/>
      <c r="I133" s="82"/>
      <c r="J133" s="82"/>
      <c r="K133" s="83"/>
      <c r="L133" s="84"/>
      <c r="M133" s="82"/>
      <c r="N133" s="82"/>
      <c r="O133" s="83"/>
      <c r="P133" s="150"/>
      <c r="Q133" s="151"/>
      <c r="R133" s="151"/>
      <c r="S133" s="152"/>
      <c r="T133" s="150"/>
      <c r="U133" s="151"/>
      <c r="V133" s="151"/>
      <c r="W133" s="152"/>
      <c r="X133" s="150"/>
      <c r="Y133" s="151"/>
      <c r="Z133" s="151"/>
      <c r="AA133" s="152"/>
      <c r="AB133" s="150"/>
      <c r="AC133" s="152"/>
      <c r="AD133" s="150"/>
      <c r="AE133" s="152"/>
      <c r="AF133" s="150"/>
      <c r="AG133" s="152"/>
      <c r="AH133" s="150"/>
      <c r="AI133" s="151"/>
      <c r="AJ133" s="151"/>
      <c r="AK133" s="1326"/>
      <c r="AL133" s="1327"/>
      <c r="AM133" s="1355"/>
      <c r="AN133" s="24"/>
      <c r="AO133" s="25"/>
      <c r="AP133" s="26"/>
      <c r="AQ133" s="1326"/>
      <c r="AR133" s="1327"/>
      <c r="AS133" s="1355"/>
      <c r="AT133" s="24"/>
      <c r="AU133" s="25"/>
      <c r="AV133" s="26"/>
    </row>
    <row r="134" spans="2:48" ht="5.0999999999999996" customHeight="1">
      <c r="B134" s="1158" t="s">
        <v>303</v>
      </c>
      <c r="C134" s="1159"/>
      <c r="D134" s="1160"/>
      <c r="E134" s="74"/>
      <c r="F134" s="75"/>
      <c r="G134" s="78"/>
      <c r="H134" s="78"/>
      <c r="I134" s="78"/>
      <c r="J134" s="78"/>
      <c r="K134" s="78"/>
      <c r="L134" s="78"/>
      <c r="M134" s="78"/>
      <c r="N134" s="78"/>
      <c r="O134" s="78"/>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85"/>
      <c r="AK134" s="1158"/>
      <c r="AL134" s="1159"/>
      <c r="AM134" s="1159"/>
      <c r="AN134" s="18"/>
      <c r="AO134" s="18"/>
      <c r="AP134" s="18"/>
      <c r="AQ134" s="18"/>
      <c r="AR134" s="18"/>
      <c r="AS134" s="18"/>
      <c r="AT134" s="18"/>
      <c r="AU134" s="18"/>
      <c r="AV134" s="22"/>
    </row>
    <row r="135" spans="2:48" ht="5.0999999999999996" customHeight="1">
      <c r="B135" s="1328"/>
      <c r="C135" s="1332"/>
      <c r="D135" s="1653"/>
      <c r="E135" s="74"/>
      <c r="F135" s="75"/>
      <c r="G135" s="75"/>
      <c r="H135" s="75"/>
      <c r="I135" s="75"/>
      <c r="J135" s="75"/>
      <c r="K135" s="75"/>
      <c r="L135" s="75"/>
      <c r="M135" s="75"/>
      <c r="N135" s="75"/>
      <c r="O135" s="75"/>
      <c r="P135" s="85"/>
      <c r="Q135" s="85"/>
      <c r="R135" s="85"/>
      <c r="S135" s="85"/>
      <c r="T135" s="85"/>
      <c r="U135" s="85"/>
      <c r="V135" s="85"/>
      <c r="W135" s="85"/>
      <c r="X135" s="85"/>
      <c r="Y135" s="85"/>
      <c r="Z135" s="85"/>
      <c r="AA135" s="85"/>
      <c r="AB135" s="85"/>
      <c r="AC135" s="85"/>
      <c r="AD135" s="85"/>
      <c r="AE135" s="85"/>
      <c r="AF135" s="85"/>
      <c r="AG135" s="85"/>
      <c r="AH135" s="85"/>
      <c r="AI135" s="85"/>
      <c r="AJ135" s="85"/>
      <c r="AK135" s="1328"/>
      <c r="AL135" s="1332"/>
      <c r="AM135" s="1332"/>
      <c r="AN135" s="36"/>
      <c r="AO135" s="36"/>
      <c r="AP135" s="36"/>
      <c r="AQ135" s="36"/>
      <c r="AR135" s="36"/>
      <c r="AS135" s="36"/>
      <c r="AT135" s="36"/>
      <c r="AU135" s="36"/>
      <c r="AV135" s="58"/>
    </row>
    <row r="136" spans="2:48" ht="5.0999999999999996" customHeight="1">
      <c r="B136" s="1328"/>
      <c r="C136" s="1332"/>
      <c r="D136" s="1653"/>
      <c r="E136" s="74"/>
      <c r="F136" s="75"/>
      <c r="G136" s="75"/>
      <c r="H136" s="75"/>
      <c r="I136" s="75"/>
      <c r="J136" s="75"/>
      <c r="K136" s="75"/>
      <c r="L136" s="75"/>
      <c r="M136" s="75"/>
      <c r="N136" s="75"/>
      <c r="O136" s="75"/>
      <c r="P136" s="85"/>
      <c r="Q136" s="85"/>
      <c r="R136" s="85"/>
      <c r="S136" s="85"/>
      <c r="T136" s="85"/>
      <c r="U136" s="85"/>
      <c r="V136" s="85"/>
      <c r="W136" s="85"/>
      <c r="X136" s="85"/>
      <c r="Y136" s="85"/>
      <c r="Z136" s="85"/>
      <c r="AA136" s="85"/>
      <c r="AB136" s="85"/>
      <c r="AC136" s="85"/>
      <c r="AD136" s="85"/>
      <c r="AE136" s="85"/>
      <c r="AF136" s="85"/>
      <c r="AG136" s="85"/>
      <c r="AH136" s="85"/>
      <c r="AI136" s="85"/>
      <c r="AJ136" s="85"/>
      <c r="AK136" s="1328"/>
      <c r="AL136" s="1332"/>
      <c r="AM136" s="1332"/>
      <c r="AN136" s="36"/>
      <c r="AO136" s="36"/>
      <c r="AP136" s="36"/>
      <c r="AQ136" s="36"/>
      <c r="AR136" s="36"/>
      <c r="AS136" s="36"/>
      <c r="AT136" s="36"/>
      <c r="AU136" s="36"/>
      <c r="AV136" s="58"/>
    </row>
    <row r="137" spans="2:48" ht="5.0999999999999996" customHeight="1">
      <c r="B137" s="1328"/>
      <c r="C137" s="1332"/>
      <c r="D137" s="1653"/>
      <c r="E137" s="74"/>
      <c r="F137" s="75"/>
      <c r="G137" s="75"/>
      <c r="H137" s="75"/>
      <c r="I137" s="75"/>
      <c r="J137" s="75"/>
      <c r="K137" s="75"/>
      <c r="L137" s="75"/>
      <c r="M137" s="75"/>
      <c r="N137" s="75"/>
      <c r="O137" s="75"/>
      <c r="P137" s="85"/>
      <c r="Q137" s="85"/>
      <c r="R137" s="85"/>
      <c r="S137" s="85"/>
      <c r="T137" s="85"/>
      <c r="U137" s="85"/>
      <c r="V137" s="85"/>
      <c r="W137" s="85"/>
      <c r="X137" s="85"/>
      <c r="Y137" s="85"/>
      <c r="Z137" s="85"/>
      <c r="AA137" s="85"/>
      <c r="AB137" s="85"/>
      <c r="AC137" s="85"/>
      <c r="AD137" s="85"/>
      <c r="AE137" s="85"/>
      <c r="AF137" s="85"/>
      <c r="AG137" s="85"/>
      <c r="AH137" s="85"/>
      <c r="AI137" s="85"/>
      <c r="AJ137" s="85"/>
      <c r="AK137" s="1328"/>
      <c r="AL137" s="1332"/>
      <c r="AM137" s="1332"/>
      <c r="AN137" s="14"/>
      <c r="AO137" s="14"/>
      <c r="AP137" s="14"/>
      <c r="AQ137" s="14"/>
      <c r="AR137" s="14"/>
      <c r="AS137" s="14"/>
      <c r="AT137" s="14"/>
      <c r="AU137" s="14"/>
      <c r="AV137" s="16"/>
    </row>
    <row r="138" spans="2:48" ht="5.0999999999999996" customHeight="1">
      <c r="B138" s="1328"/>
      <c r="C138" s="1332"/>
      <c r="D138" s="1653"/>
      <c r="E138" s="74"/>
      <c r="F138" s="75"/>
      <c r="G138" s="75"/>
      <c r="H138" s="75"/>
      <c r="I138" s="75"/>
      <c r="J138" s="75"/>
      <c r="K138" s="75"/>
      <c r="L138" s="75"/>
      <c r="M138" s="75"/>
      <c r="N138" s="75"/>
      <c r="O138" s="75"/>
      <c r="P138" s="85"/>
      <c r="Q138" s="85"/>
      <c r="R138" s="85"/>
      <c r="S138" s="85"/>
      <c r="T138" s="85"/>
      <c r="U138" s="85"/>
      <c r="V138" s="85"/>
      <c r="W138" s="85"/>
      <c r="X138" s="85"/>
      <c r="Y138" s="85"/>
      <c r="Z138" s="85"/>
      <c r="AA138" s="85"/>
      <c r="AB138" s="85"/>
      <c r="AC138" s="85"/>
      <c r="AD138" s="85"/>
      <c r="AE138" s="85"/>
      <c r="AF138" s="85"/>
      <c r="AG138" s="85"/>
      <c r="AH138" s="85"/>
      <c r="AI138" s="85"/>
      <c r="AJ138" s="85"/>
      <c r="AK138" s="1328"/>
      <c r="AL138" s="1332"/>
      <c r="AM138" s="1332"/>
      <c r="AN138" s="36"/>
      <c r="AO138" s="36"/>
      <c r="AP138" s="36"/>
      <c r="AQ138" s="36"/>
      <c r="AR138" s="36"/>
      <c r="AS138" s="36"/>
      <c r="AT138" s="36"/>
      <c r="AU138" s="36"/>
      <c r="AV138" s="58"/>
    </row>
    <row r="139" spans="2:48" ht="5.0999999999999996" customHeight="1">
      <c r="B139" s="1326"/>
      <c r="C139" s="1327"/>
      <c r="D139" s="1355"/>
      <c r="E139" s="81"/>
      <c r="F139" s="82"/>
      <c r="G139" s="82"/>
      <c r="H139" s="82"/>
      <c r="I139" s="82"/>
      <c r="J139" s="82"/>
      <c r="K139" s="82"/>
      <c r="L139" s="82"/>
      <c r="M139" s="82"/>
      <c r="N139" s="82"/>
      <c r="O139" s="82"/>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326"/>
      <c r="AL139" s="1327"/>
      <c r="AM139" s="1327"/>
      <c r="AN139" s="59"/>
      <c r="AO139" s="59"/>
      <c r="AP139" s="59"/>
      <c r="AQ139" s="59"/>
      <c r="AR139" s="59"/>
      <c r="AS139" s="59"/>
      <c r="AT139" s="59"/>
      <c r="AU139" s="59"/>
      <c r="AV139" s="60"/>
    </row>
    <row r="140" spans="2:48" ht="5.0999999999999996" customHeight="1">
      <c r="B140" s="1158" t="s">
        <v>523</v>
      </c>
      <c r="C140" s="1159"/>
      <c r="D140" s="1160"/>
      <c r="E140" s="74"/>
      <c r="F140" s="75"/>
      <c r="G140" s="78"/>
      <c r="H140" s="78"/>
      <c r="I140" s="78"/>
      <c r="J140" s="78"/>
      <c r="K140" s="78"/>
      <c r="L140" s="78"/>
      <c r="M140" s="78"/>
      <c r="N140" s="78"/>
      <c r="O140" s="78"/>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85"/>
      <c r="AK140" s="1158"/>
      <c r="AL140" s="1159"/>
      <c r="AM140" s="1159"/>
      <c r="AN140" s="18"/>
      <c r="AO140" s="18"/>
      <c r="AP140" s="18"/>
      <c r="AQ140" s="18"/>
      <c r="AR140" s="18"/>
      <c r="AS140" s="18"/>
      <c r="AT140" s="18"/>
      <c r="AU140" s="18"/>
      <c r="AV140" s="22"/>
    </row>
    <row r="141" spans="2:48" ht="5.0999999999999996" customHeight="1">
      <c r="B141" s="1328"/>
      <c r="C141" s="1332"/>
      <c r="D141" s="1653"/>
      <c r="E141" s="74"/>
      <c r="F141" s="75"/>
      <c r="G141" s="75"/>
      <c r="H141" s="75"/>
      <c r="I141" s="75"/>
      <c r="J141" s="75"/>
      <c r="K141" s="75"/>
      <c r="L141" s="75"/>
      <c r="M141" s="75"/>
      <c r="N141" s="75"/>
      <c r="O141" s="75"/>
      <c r="P141" s="85"/>
      <c r="Q141" s="85"/>
      <c r="R141" s="85"/>
      <c r="S141" s="85"/>
      <c r="T141" s="85"/>
      <c r="U141" s="85"/>
      <c r="V141" s="85"/>
      <c r="W141" s="85"/>
      <c r="X141" s="85"/>
      <c r="Y141" s="85"/>
      <c r="Z141" s="85"/>
      <c r="AA141" s="85"/>
      <c r="AB141" s="85"/>
      <c r="AC141" s="85"/>
      <c r="AD141" s="85"/>
      <c r="AE141" s="85"/>
      <c r="AF141" s="85"/>
      <c r="AG141" s="85"/>
      <c r="AH141" s="85"/>
      <c r="AI141" s="85"/>
      <c r="AJ141" s="85"/>
      <c r="AK141" s="1328"/>
      <c r="AL141" s="1332"/>
      <c r="AM141" s="1332"/>
      <c r="AN141" s="36"/>
      <c r="AO141" s="36"/>
      <c r="AP141" s="36"/>
      <c r="AQ141" s="36"/>
      <c r="AR141" s="36"/>
      <c r="AS141" s="36"/>
      <c r="AT141" s="36"/>
      <c r="AU141" s="36"/>
      <c r="AV141" s="58"/>
    </row>
    <row r="142" spans="2:48" ht="5.0999999999999996" customHeight="1">
      <c r="B142" s="1328"/>
      <c r="C142" s="1332"/>
      <c r="D142" s="1653"/>
      <c r="E142" s="74"/>
      <c r="F142" s="75"/>
      <c r="G142" s="75"/>
      <c r="H142" s="75"/>
      <c r="I142" s="75"/>
      <c r="J142" s="75"/>
      <c r="K142" s="75"/>
      <c r="L142" s="75"/>
      <c r="M142" s="75"/>
      <c r="N142" s="75"/>
      <c r="O142" s="75"/>
      <c r="P142" s="85"/>
      <c r="Q142" s="85"/>
      <c r="R142" s="85"/>
      <c r="S142" s="85"/>
      <c r="T142" s="85"/>
      <c r="U142" s="85"/>
      <c r="V142" s="85"/>
      <c r="W142" s="85"/>
      <c r="X142" s="85"/>
      <c r="Y142" s="85"/>
      <c r="Z142" s="85"/>
      <c r="AA142" s="85"/>
      <c r="AB142" s="85"/>
      <c r="AC142" s="85"/>
      <c r="AD142" s="85"/>
      <c r="AE142" s="85"/>
      <c r="AF142" s="85"/>
      <c r="AG142" s="85"/>
      <c r="AH142" s="85"/>
      <c r="AI142" s="85"/>
      <c r="AJ142" s="85"/>
      <c r="AK142" s="1328"/>
      <c r="AL142" s="1332"/>
      <c r="AM142" s="1332"/>
      <c r="AN142" s="36"/>
      <c r="AO142" s="36"/>
      <c r="AP142" s="36"/>
      <c r="AQ142" s="36"/>
      <c r="AR142" s="36"/>
      <c r="AS142" s="36"/>
      <c r="AT142" s="36"/>
      <c r="AU142" s="36"/>
      <c r="AV142" s="58"/>
    </row>
    <row r="143" spans="2:48" ht="5.0999999999999996" customHeight="1">
      <c r="B143" s="1328"/>
      <c r="C143" s="1332"/>
      <c r="D143" s="1653"/>
      <c r="E143" s="74"/>
      <c r="F143" s="75"/>
      <c r="G143" s="75"/>
      <c r="H143" s="75"/>
      <c r="I143" s="75"/>
      <c r="J143" s="75"/>
      <c r="K143" s="75"/>
      <c r="L143" s="75"/>
      <c r="M143" s="75"/>
      <c r="N143" s="75"/>
      <c r="O143" s="75"/>
      <c r="P143" s="85"/>
      <c r="Q143" s="85"/>
      <c r="R143" s="85"/>
      <c r="S143" s="85"/>
      <c r="T143" s="85"/>
      <c r="U143" s="85"/>
      <c r="V143" s="85"/>
      <c r="W143" s="85"/>
      <c r="X143" s="85"/>
      <c r="Y143" s="85"/>
      <c r="Z143" s="85"/>
      <c r="AA143" s="85"/>
      <c r="AB143" s="85"/>
      <c r="AC143" s="85"/>
      <c r="AD143" s="85"/>
      <c r="AE143" s="85"/>
      <c r="AF143" s="85"/>
      <c r="AG143" s="85"/>
      <c r="AH143" s="85"/>
      <c r="AI143" s="85"/>
      <c r="AJ143" s="85"/>
      <c r="AK143" s="1328"/>
      <c r="AL143" s="1332"/>
      <c r="AM143" s="1332"/>
      <c r="AN143" s="14"/>
      <c r="AO143" s="14"/>
      <c r="AP143" s="14"/>
      <c r="AQ143" s="14"/>
      <c r="AR143" s="14"/>
      <c r="AS143" s="14"/>
      <c r="AT143" s="14"/>
      <c r="AU143" s="14"/>
      <c r="AV143" s="16"/>
    </row>
    <row r="144" spans="2:48" ht="5.0999999999999996" customHeight="1">
      <c r="B144" s="1328"/>
      <c r="C144" s="1332"/>
      <c r="D144" s="1653"/>
      <c r="E144" s="74"/>
      <c r="F144" s="75"/>
      <c r="G144" s="75"/>
      <c r="H144" s="75"/>
      <c r="I144" s="75"/>
      <c r="J144" s="75"/>
      <c r="K144" s="75"/>
      <c r="L144" s="75"/>
      <c r="M144" s="75"/>
      <c r="N144" s="75"/>
      <c r="O144" s="75"/>
      <c r="P144" s="85"/>
      <c r="Q144" s="85"/>
      <c r="R144" s="85"/>
      <c r="S144" s="85"/>
      <c r="T144" s="85"/>
      <c r="U144" s="85"/>
      <c r="V144" s="85"/>
      <c r="W144" s="85"/>
      <c r="X144" s="85"/>
      <c r="Y144" s="85"/>
      <c r="Z144" s="85"/>
      <c r="AA144" s="85"/>
      <c r="AB144" s="85"/>
      <c r="AC144" s="85"/>
      <c r="AD144" s="85"/>
      <c r="AE144" s="85"/>
      <c r="AF144" s="85"/>
      <c r="AG144" s="85"/>
      <c r="AH144" s="85"/>
      <c r="AI144" s="85"/>
      <c r="AJ144" s="85"/>
      <c r="AK144" s="1328"/>
      <c r="AL144" s="1332"/>
      <c r="AM144" s="1332"/>
      <c r="AN144" s="36"/>
      <c r="AO144" s="36"/>
      <c r="AP144" s="36"/>
      <c r="AQ144" s="36"/>
      <c r="AR144" s="36"/>
      <c r="AS144" s="36"/>
      <c r="AT144" s="36"/>
      <c r="AU144" s="36"/>
      <c r="AV144" s="58"/>
    </row>
    <row r="145" spans="1:48" ht="5.0999999999999996" customHeight="1">
      <c r="B145" s="1326"/>
      <c r="C145" s="1327"/>
      <c r="D145" s="1355"/>
      <c r="E145" s="81"/>
      <c r="F145" s="82"/>
      <c r="G145" s="82"/>
      <c r="H145" s="82"/>
      <c r="I145" s="82"/>
      <c r="J145" s="82"/>
      <c r="K145" s="82"/>
      <c r="L145" s="82"/>
      <c r="M145" s="82"/>
      <c r="N145" s="82"/>
      <c r="O145" s="82"/>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326"/>
      <c r="AL145" s="1327"/>
      <c r="AM145" s="1327"/>
      <c r="AN145" s="59"/>
      <c r="AO145" s="59"/>
      <c r="AP145" s="59"/>
      <c r="AQ145" s="59"/>
      <c r="AR145" s="59"/>
      <c r="AS145" s="59"/>
      <c r="AT145" s="59"/>
      <c r="AU145" s="59"/>
      <c r="AV145" s="60"/>
    </row>
    <row r="146" spans="1:48" s="35" customFormat="1" ht="14.1" customHeight="1">
      <c r="B146" s="53" t="s">
        <v>798</v>
      </c>
    </row>
    <row r="147" spans="1:48" ht="14.1" customHeight="1">
      <c r="B147" s="61" t="s">
        <v>808</v>
      </c>
    </row>
    <row r="148" spans="1:48" ht="18.75" customHeight="1">
      <c r="A148" s="4" t="s">
        <v>646</v>
      </c>
      <c r="B148" s="35"/>
      <c r="C148" s="35"/>
      <c r="D148" s="35"/>
      <c r="E148" s="35"/>
    </row>
    <row r="149" spans="1:48" s="35" customFormat="1" ht="14.25" customHeight="1">
      <c r="A149" s="4" t="s">
        <v>648</v>
      </c>
      <c r="B149" s="4"/>
      <c r="C149" s="4"/>
      <c r="D149" s="4"/>
      <c r="E149" s="4"/>
      <c r="F149" s="4"/>
      <c r="G149" s="4"/>
      <c r="H149" s="4"/>
      <c r="I149" s="4"/>
      <c r="J149" s="4"/>
      <c r="K149" s="4"/>
      <c r="L149" s="4"/>
      <c r="M149" s="4"/>
      <c r="N149" s="4"/>
      <c r="O149" s="4"/>
      <c r="P149" s="4"/>
      <c r="Q149" s="4"/>
      <c r="R149" s="4"/>
      <c r="S149" s="4"/>
      <c r="T149" s="4"/>
      <c r="U149" s="4"/>
      <c r="V149" s="4"/>
      <c r="W149" s="96"/>
      <c r="X149" s="96"/>
      <c r="Y149" s="96"/>
      <c r="Z149" s="96"/>
      <c r="AA149" s="96"/>
      <c r="AB149" s="43"/>
      <c r="AC149" s="43"/>
      <c r="AD149" s="20"/>
      <c r="AE149" s="20"/>
      <c r="AF149" s="20"/>
      <c r="AG149" s="20"/>
      <c r="AH149" s="20"/>
    </row>
    <row r="150" spans="1:48">
      <c r="A150" s="4"/>
    </row>
    <row r="151" spans="1:48">
      <c r="AH151" s="4"/>
      <c r="AI151" s="4"/>
    </row>
  </sheetData>
  <mergeCells count="205">
    <mergeCell ref="AK134:AM136"/>
    <mergeCell ref="AK137:AM139"/>
    <mergeCell ref="B140:D145"/>
    <mergeCell ref="AK140:AM142"/>
    <mergeCell ref="AK143:AM145"/>
    <mergeCell ref="B134:D139"/>
    <mergeCell ref="AT124:AV125"/>
    <mergeCell ref="AK125:AM127"/>
    <mergeCell ref="B128:D133"/>
    <mergeCell ref="AK128:AM130"/>
    <mergeCell ref="AQ128:AS129"/>
    <mergeCell ref="AN130:AP131"/>
    <mergeCell ref="AQ130:AS133"/>
    <mergeCell ref="AT130:AV131"/>
    <mergeCell ref="AK131:AM133"/>
    <mergeCell ref="B122:D127"/>
    <mergeCell ref="AK122:AM124"/>
    <mergeCell ref="AQ122:AS123"/>
    <mergeCell ref="AN124:AP125"/>
    <mergeCell ref="AQ124:AS127"/>
    <mergeCell ref="AT112:AV113"/>
    <mergeCell ref="AK113:AM115"/>
    <mergeCell ref="B116:D121"/>
    <mergeCell ref="AK116:AM118"/>
    <mergeCell ref="AQ116:AS117"/>
    <mergeCell ref="AN118:AP119"/>
    <mergeCell ref="AQ118:AS121"/>
    <mergeCell ref="AT118:AV119"/>
    <mergeCell ref="AK119:AM121"/>
    <mergeCell ref="B110:D115"/>
    <mergeCell ref="AK110:AM112"/>
    <mergeCell ref="AQ110:AS111"/>
    <mergeCell ref="AN112:AP113"/>
    <mergeCell ref="AQ112:AS115"/>
    <mergeCell ref="AT100:AV101"/>
    <mergeCell ref="AK101:AM103"/>
    <mergeCell ref="B104:D109"/>
    <mergeCell ref="AK104:AM106"/>
    <mergeCell ref="AQ104:AS105"/>
    <mergeCell ref="AN106:AP107"/>
    <mergeCell ref="AQ106:AS109"/>
    <mergeCell ref="AT106:AV107"/>
    <mergeCell ref="AK107:AM109"/>
    <mergeCell ref="B98:D103"/>
    <mergeCell ref="AK98:AM100"/>
    <mergeCell ref="AQ98:AS99"/>
    <mergeCell ref="AN100:AP101"/>
    <mergeCell ref="AQ100:AS103"/>
    <mergeCell ref="B92:D97"/>
    <mergeCell ref="AK92:AM94"/>
    <mergeCell ref="AQ92:AS93"/>
    <mergeCell ref="AN94:AP95"/>
    <mergeCell ref="AQ94:AS97"/>
    <mergeCell ref="AB91:AC91"/>
    <mergeCell ref="AD91:AE91"/>
    <mergeCell ref="AT94:AV95"/>
    <mergeCell ref="AK95:AM97"/>
    <mergeCell ref="AF91:AG91"/>
    <mergeCell ref="AH91:AI91"/>
    <mergeCell ref="T91:U91"/>
    <mergeCell ref="V91:W91"/>
    <mergeCell ref="X91:Y91"/>
    <mergeCell ref="Z91:AA91"/>
    <mergeCell ref="AD90:AE90"/>
    <mergeCell ref="AF90:AG90"/>
    <mergeCell ref="AH90:AI90"/>
    <mergeCell ref="F91:G91"/>
    <mergeCell ref="H91:I91"/>
    <mergeCell ref="J91:K91"/>
    <mergeCell ref="L91:M91"/>
    <mergeCell ref="N91:O91"/>
    <mergeCell ref="P91:Q91"/>
    <mergeCell ref="R91:S91"/>
    <mergeCell ref="F90:G90"/>
    <mergeCell ref="H90:I90"/>
    <mergeCell ref="J90:K90"/>
    <mergeCell ref="L90:M90"/>
    <mergeCell ref="N90:O90"/>
    <mergeCell ref="P90:Q90"/>
    <mergeCell ref="R90:S90"/>
    <mergeCell ref="T90:U90"/>
    <mergeCell ref="V90:W90"/>
    <mergeCell ref="X90:Y90"/>
    <mergeCell ref="Z90:AA90"/>
    <mergeCell ref="AB90:AC90"/>
    <mergeCell ref="B83:D88"/>
    <mergeCell ref="AQ7:AS10"/>
    <mergeCell ref="AK47:AM49"/>
    <mergeCell ref="AK50:AM52"/>
    <mergeCell ref="AK29:AM31"/>
    <mergeCell ref="AK32:AM34"/>
    <mergeCell ref="AQ11:AS12"/>
    <mergeCell ref="AQ13:AS16"/>
    <mergeCell ref="AQ53:AS54"/>
    <mergeCell ref="AN55:AP56"/>
    <mergeCell ref="B77:D82"/>
    <mergeCell ref="B41:D46"/>
    <mergeCell ref="AK41:AM43"/>
    <mergeCell ref="AK44:AM46"/>
    <mergeCell ref="AK68:AM70"/>
    <mergeCell ref="AK80:AM82"/>
    <mergeCell ref="B71:D76"/>
    <mergeCell ref="AK8:AM10"/>
    <mergeCell ref="AK11:AM13"/>
    <mergeCell ref="AQ23:AS24"/>
    <mergeCell ref="AK35:AM37"/>
    <mergeCell ref="AK17:AM19"/>
    <mergeCell ref="AK20:AM22"/>
    <mergeCell ref="AK14:AM16"/>
    <mergeCell ref="AT7:AV8"/>
    <mergeCell ref="AK77:AM79"/>
    <mergeCell ref="AQ25:AS28"/>
    <mergeCell ref="AQ29:AS30"/>
    <mergeCell ref="AQ31:AS34"/>
    <mergeCell ref="AQ17:AS18"/>
    <mergeCell ref="AQ37:AS40"/>
    <mergeCell ref="AQ47:AS48"/>
    <mergeCell ref="AN37:AP38"/>
    <mergeCell ref="AN7:AP8"/>
    <mergeCell ref="AQ73:AS76"/>
    <mergeCell ref="AK38:AM40"/>
    <mergeCell ref="AK23:AM25"/>
    <mergeCell ref="AK26:AM28"/>
    <mergeCell ref="AN13:AP14"/>
    <mergeCell ref="AN19:AP20"/>
    <mergeCell ref="AN25:AP26"/>
    <mergeCell ref="AN31:AP32"/>
    <mergeCell ref="AQ19:AS22"/>
    <mergeCell ref="P3:Q3"/>
    <mergeCell ref="N3:O3"/>
    <mergeCell ref="B5:D10"/>
    <mergeCell ref="F3:G3"/>
    <mergeCell ref="H3:I3"/>
    <mergeCell ref="J3:K3"/>
    <mergeCell ref="L3:M3"/>
    <mergeCell ref="F4:G4"/>
    <mergeCell ref="H4:I4"/>
    <mergeCell ref="J4:K4"/>
    <mergeCell ref="L4:M4"/>
    <mergeCell ref="N4:O4"/>
    <mergeCell ref="P4:Q4"/>
    <mergeCell ref="AH3:AI3"/>
    <mergeCell ref="AF3:AG3"/>
    <mergeCell ref="R3:S3"/>
    <mergeCell ref="T3:U3"/>
    <mergeCell ref="V3:W3"/>
    <mergeCell ref="X3:Y3"/>
    <mergeCell ref="AB3:AC3"/>
    <mergeCell ref="Z3:AA3"/>
    <mergeCell ref="AD3:AE3"/>
    <mergeCell ref="R4:S4"/>
    <mergeCell ref="T4:U4"/>
    <mergeCell ref="X4:Y4"/>
    <mergeCell ref="Z4:AA4"/>
    <mergeCell ref="AB4:AC4"/>
    <mergeCell ref="AF4:AG4"/>
    <mergeCell ref="V4:W4"/>
    <mergeCell ref="AQ5:AS6"/>
    <mergeCell ref="AK5:AM7"/>
    <mergeCell ref="AD4:AE4"/>
    <mergeCell ref="AH4:AI4"/>
    <mergeCell ref="AK86:AM88"/>
    <mergeCell ref="AK71:AM73"/>
    <mergeCell ref="AK74:AM76"/>
    <mergeCell ref="AK83:AM85"/>
    <mergeCell ref="AN73:AP74"/>
    <mergeCell ref="AT13:AV14"/>
    <mergeCell ref="AT19:AV20"/>
    <mergeCell ref="AT25:AV26"/>
    <mergeCell ref="AT31:AV32"/>
    <mergeCell ref="AT49:AV50"/>
    <mergeCell ref="AT55:AV56"/>
    <mergeCell ref="AQ43:AS46"/>
    <mergeCell ref="AT37:AV38"/>
    <mergeCell ref="AT43:AV44"/>
    <mergeCell ref="AQ35:AS36"/>
    <mergeCell ref="AQ41:AS42"/>
    <mergeCell ref="AT61:AV62"/>
    <mergeCell ref="AT67:AV68"/>
    <mergeCell ref="AT73:AV74"/>
    <mergeCell ref="AQ49:AS52"/>
    <mergeCell ref="B59:D64"/>
    <mergeCell ref="B65:D70"/>
    <mergeCell ref="AK59:AM61"/>
    <mergeCell ref="AK62:AM64"/>
    <mergeCell ref="AQ59:AS60"/>
    <mergeCell ref="AQ61:AS64"/>
    <mergeCell ref="AN67:AP68"/>
    <mergeCell ref="AQ71:AS72"/>
    <mergeCell ref="B11:D16"/>
    <mergeCell ref="B17:D22"/>
    <mergeCell ref="B23:D28"/>
    <mergeCell ref="B29:D34"/>
    <mergeCell ref="B35:D40"/>
    <mergeCell ref="B53:D58"/>
    <mergeCell ref="B47:D52"/>
    <mergeCell ref="AN43:AP44"/>
    <mergeCell ref="AQ65:AS66"/>
    <mergeCell ref="AQ67:AS70"/>
    <mergeCell ref="AK65:AM67"/>
    <mergeCell ref="AK56:AM58"/>
    <mergeCell ref="AK53:AM55"/>
    <mergeCell ref="AN49:AP50"/>
    <mergeCell ref="AN61:AP62"/>
    <mergeCell ref="AQ55:AS58"/>
  </mergeCells>
  <phoneticPr fontId="2"/>
  <dataValidations count="1">
    <dataValidation imeMode="hiragana" allowBlank="1" showInputMessage="1" showErrorMessage="1" sqref="E140:AJ145 E83:AJ89 B92:D133 B5:D76"/>
  </dataValidations>
  <printOptions horizontalCentered="1"/>
  <pageMargins left="0.39370078740157483" right="0.39370078740157483" top="0.59055118110236227" bottom="0.59055118110236227" header="0.51181102362204722" footer="0.51181102362204722"/>
  <pageSetup paperSize="9" scale="93" firstPageNumber="14" orientation="portrait" blackAndWhite="1" useFirstPageNumber="1"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67"/>
  <sheetViews>
    <sheetView showZeros="0" view="pageBreakPreview" zoomScaleNormal="100" zoomScaleSheetLayoutView="100" workbookViewId="0">
      <selection activeCell="A44" sqref="A44"/>
    </sheetView>
  </sheetViews>
  <sheetFormatPr defaultColWidth="2.6640625" defaultRowHeight="10.199999999999999"/>
  <cols>
    <col min="1" max="1" width="2.6640625" style="294" customWidth="1"/>
    <col min="2" max="2" width="6.6640625" style="294" customWidth="1"/>
    <col min="3" max="15" width="2.88671875" style="294" customWidth="1"/>
    <col min="16" max="45" width="2.88671875" style="295" customWidth="1"/>
    <col min="46" max="47" width="8.6640625" style="294" customWidth="1"/>
    <col min="48" max="16384" width="2.6640625" style="294"/>
  </cols>
  <sheetData>
    <row r="1" spans="1:47" s="247" customFormat="1" ht="16.5" customHeight="1">
      <c r="A1" s="246" t="s">
        <v>290</v>
      </c>
      <c r="N1" s="248"/>
      <c r="O1" s="248"/>
      <c r="P1" s="249"/>
      <c r="Q1" s="249"/>
      <c r="R1" s="249"/>
      <c r="S1" s="249"/>
      <c r="T1" s="249"/>
      <c r="U1" s="250"/>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U1" s="251" t="s">
        <v>447</v>
      </c>
    </row>
    <row r="2" spans="1:47" s="254" customFormat="1" ht="13.95" customHeight="1">
      <c r="A2" s="2389" t="s">
        <v>310</v>
      </c>
      <c r="B2" s="2390"/>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395" t="s">
        <v>6</v>
      </c>
      <c r="AI2" s="2396"/>
      <c r="AJ2" s="2396"/>
      <c r="AK2" s="2396"/>
      <c r="AL2" s="2396"/>
      <c r="AM2" s="2396"/>
      <c r="AN2" s="2396"/>
      <c r="AO2" s="2396"/>
      <c r="AP2" s="2396"/>
      <c r="AQ2" s="2396"/>
      <c r="AR2" s="2396"/>
      <c r="AS2" s="2397"/>
      <c r="AT2" s="253" t="s">
        <v>5</v>
      </c>
      <c r="AU2" s="253" t="s">
        <v>497</v>
      </c>
    </row>
    <row r="3" spans="1:47" s="254" customFormat="1" ht="13.95" customHeight="1">
      <c r="A3" s="2391"/>
      <c r="B3" s="2392"/>
      <c r="C3" s="255" t="s">
        <v>318</v>
      </c>
      <c r="D3" s="255" t="s">
        <v>318</v>
      </c>
      <c r="E3" s="255" t="s">
        <v>318</v>
      </c>
      <c r="F3" s="255" t="s">
        <v>318</v>
      </c>
      <c r="G3" s="255" t="s">
        <v>318</v>
      </c>
      <c r="H3" s="255" t="s">
        <v>318</v>
      </c>
      <c r="I3" s="255" t="s">
        <v>318</v>
      </c>
      <c r="J3" s="255" t="s">
        <v>318</v>
      </c>
      <c r="K3" s="255" t="s">
        <v>318</v>
      </c>
      <c r="L3" s="255" t="s">
        <v>318</v>
      </c>
      <c r="M3" s="255" t="s">
        <v>318</v>
      </c>
      <c r="N3" s="255" t="s">
        <v>318</v>
      </c>
      <c r="O3" s="255" t="s">
        <v>318</v>
      </c>
      <c r="P3" s="256" t="s">
        <v>318</v>
      </c>
      <c r="Q3" s="256" t="s">
        <v>318</v>
      </c>
      <c r="R3" s="256" t="s">
        <v>318</v>
      </c>
      <c r="S3" s="256" t="s">
        <v>318</v>
      </c>
      <c r="T3" s="256" t="s">
        <v>318</v>
      </c>
      <c r="U3" s="256" t="s">
        <v>318</v>
      </c>
      <c r="V3" s="256" t="s">
        <v>318</v>
      </c>
      <c r="W3" s="256" t="s">
        <v>318</v>
      </c>
      <c r="X3" s="256" t="s">
        <v>318</v>
      </c>
      <c r="Y3" s="256" t="s">
        <v>318</v>
      </c>
      <c r="Z3" s="256" t="s">
        <v>318</v>
      </c>
      <c r="AA3" s="256" t="s">
        <v>318</v>
      </c>
      <c r="AB3" s="256" t="s">
        <v>318</v>
      </c>
      <c r="AC3" s="256" t="s">
        <v>318</v>
      </c>
      <c r="AD3" s="256" t="s">
        <v>318</v>
      </c>
      <c r="AE3" s="256" t="s">
        <v>318</v>
      </c>
      <c r="AF3" s="256" t="s">
        <v>318</v>
      </c>
      <c r="AG3" s="256" t="s">
        <v>318</v>
      </c>
      <c r="AH3" s="2398"/>
      <c r="AI3" s="2399"/>
      <c r="AJ3" s="2399"/>
      <c r="AK3" s="2399"/>
      <c r="AL3" s="2399"/>
      <c r="AM3" s="2399"/>
      <c r="AN3" s="2399"/>
      <c r="AO3" s="2399"/>
      <c r="AP3" s="2399"/>
      <c r="AQ3" s="2399"/>
      <c r="AR3" s="2399"/>
      <c r="AS3" s="2400"/>
      <c r="AT3" s="258"/>
      <c r="AU3" s="258" t="s">
        <v>498</v>
      </c>
    </row>
    <row r="4" spans="1:47" s="254" customFormat="1" ht="13.95" customHeight="1">
      <c r="A4" s="2391"/>
      <c r="B4" s="2392"/>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386" t="s">
        <v>184</v>
      </c>
      <c r="AI4" s="2386" t="s">
        <v>185</v>
      </c>
      <c r="AJ4" s="2386" t="s">
        <v>186</v>
      </c>
      <c r="AK4" s="2386" t="s">
        <v>187</v>
      </c>
      <c r="AL4" s="2386" t="s">
        <v>188</v>
      </c>
      <c r="AM4" s="2386" t="s">
        <v>189</v>
      </c>
      <c r="AN4" s="2386" t="s">
        <v>267</v>
      </c>
      <c r="AO4" s="2386" t="s">
        <v>419</v>
      </c>
      <c r="AP4" s="2386" t="s">
        <v>201</v>
      </c>
      <c r="AQ4" s="2386" t="s">
        <v>522</v>
      </c>
      <c r="AR4" s="2386" t="s">
        <v>311</v>
      </c>
      <c r="AS4" s="2401" t="s">
        <v>30</v>
      </c>
      <c r="AT4" s="258" t="s">
        <v>7</v>
      </c>
      <c r="AU4" s="258" t="s">
        <v>8</v>
      </c>
    </row>
    <row r="5" spans="1:47" s="254" customFormat="1" ht="13.95" customHeight="1">
      <c r="A5" s="2391" t="s">
        <v>11</v>
      </c>
      <c r="B5" s="2392"/>
      <c r="C5" s="259" t="s">
        <v>9</v>
      </c>
      <c r="D5" s="259" t="s">
        <v>9</v>
      </c>
      <c r="E5" s="259" t="s">
        <v>9</v>
      </c>
      <c r="F5" s="259" t="s">
        <v>9</v>
      </c>
      <c r="G5" s="259" t="s">
        <v>9</v>
      </c>
      <c r="H5" s="259" t="s">
        <v>9</v>
      </c>
      <c r="I5" s="259" t="s">
        <v>9</v>
      </c>
      <c r="J5" s="259" t="s">
        <v>9</v>
      </c>
      <c r="K5" s="259" t="s">
        <v>9</v>
      </c>
      <c r="L5" s="259" t="s">
        <v>9</v>
      </c>
      <c r="M5" s="259" t="s">
        <v>9</v>
      </c>
      <c r="N5" s="259" t="s">
        <v>9</v>
      </c>
      <c r="O5" s="259" t="s">
        <v>9</v>
      </c>
      <c r="P5" s="260" t="s">
        <v>9</v>
      </c>
      <c r="Q5" s="260" t="s">
        <v>9</v>
      </c>
      <c r="R5" s="260" t="s">
        <v>9</v>
      </c>
      <c r="S5" s="260" t="s">
        <v>9</v>
      </c>
      <c r="T5" s="260" t="s">
        <v>9</v>
      </c>
      <c r="U5" s="260" t="s">
        <v>9</v>
      </c>
      <c r="V5" s="260" t="s">
        <v>9</v>
      </c>
      <c r="W5" s="260" t="s">
        <v>9</v>
      </c>
      <c r="X5" s="260" t="s">
        <v>9</v>
      </c>
      <c r="Y5" s="260" t="s">
        <v>9</v>
      </c>
      <c r="Z5" s="260" t="s">
        <v>9</v>
      </c>
      <c r="AA5" s="260" t="s">
        <v>9</v>
      </c>
      <c r="AB5" s="260" t="s">
        <v>9</v>
      </c>
      <c r="AC5" s="260" t="s">
        <v>9</v>
      </c>
      <c r="AD5" s="260" t="s">
        <v>9</v>
      </c>
      <c r="AE5" s="260" t="s">
        <v>9</v>
      </c>
      <c r="AF5" s="260" t="s">
        <v>9</v>
      </c>
      <c r="AG5" s="260" t="s">
        <v>9</v>
      </c>
      <c r="AH5" s="2387"/>
      <c r="AI5" s="2387"/>
      <c r="AJ5" s="2387"/>
      <c r="AK5" s="2387"/>
      <c r="AL5" s="2387"/>
      <c r="AM5" s="2387"/>
      <c r="AN5" s="2387"/>
      <c r="AO5" s="2387"/>
      <c r="AP5" s="2387"/>
      <c r="AQ5" s="2387"/>
      <c r="AR5" s="2387"/>
      <c r="AS5" s="2402"/>
      <c r="AT5" s="261"/>
      <c r="AU5" s="261" t="s">
        <v>10</v>
      </c>
    </row>
    <row r="6" spans="1:47" s="254" customFormat="1" ht="13.95" customHeight="1">
      <c r="A6" s="2391"/>
      <c r="B6" s="2392"/>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387"/>
      <c r="AI6" s="2387"/>
      <c r="AJ6" s="2387"/>
      <c r="AK6" s="2387"/>
      <c r="AL6" s="2387"/>
      <c r="AM6" s="2387"/>
      <c r="AN6" s="2387"/>
      <c r="AO6" s="2387"/>
      <c r="AP6" s="2387"/>
      <c r="AQ6" s="2387"/>
      <c r="AR6" s="2387"/>
      <c r="AS6" s="2402"/>
      <c r="AT6" s="261" t="s">
        <v>12</v>
      </c>
      <c r="AU6" s="258"/>
    </row>
    <row r="7" spans="1:47" s="254" customFormat="1" ht="13.95" customHeight="1">
      <c r="A7" s="2393"/>
      <c r="B7" s="2394"/>
      <c r="C7" s="262" t="s">
        <v>284</v>
      </c>
      <c r="D7" s="262" t="s">
        <v>284</v>
      </c>
      <c r="E7" s="262" t="s">
        <v>284</v>
      </c>
      <c r="F7" s="262" t="s">
        <v>284</v>
      </c>
      <c r="G7" s="262" t="s">
        <v>284</v>
      </c>
      <c r="H7" s="262" t="s">
        <v>284</v>
      </c>
      <c r="I7" s="262" t="s">
        <v>284</v>
      </c>
      <c r="J7" s="262" t="s">
        <v>284</v>
      </c>
      <c r="K7" s="262" t="s">
        <v>284</v>
      </c>
      <c r="L7" s="262" t="s">
        <v>284</v>
      </c>
      <c r="M7" s="262" t="s">
        <v>284</v>
      </c>
      <c r="N7" s="262" t="s">
        <v>284</v>
      </c>
      <c r="O7" s="262" t="s">
        <v>284</v>
      </c>
      <c r="P7" s="263" t="s">
        <v>284</v>
      </c>
      <c r="Q7" s="263" t="s">
        <v>284</v>
      </c>
      <c r="R7" s="263" t="s">
        <v>284</v>
      </c>
      <c r="S7" s="263" t="s">
        <v>284</v>
      </c>
      <c r="T7" s="263" t="s">
        <v>284</v>
      </c>
      <c r="U7" s="263" t="s">
        <v>284</v>
      </c>
      <c r="V7" s="263" t="s">
        <v>284</v>
      </c>
      <c r="W7" s="263" t="s">
        <v>284</v>
      </c>
      <c r="X7" s="263" t="s">
        <v>284</v>
      </c>
      <c r="Y7" s="263" t="s">
        <v>284</v>
      </c>
      <c r="Z7" s="263" t="s">
        <v>284</v>
      </c>
      <c r="AA7" s="263" t="s">
        <v>284</v>
      </c>
      <c r="AB7" s="263" t="s">
        <v>284</v>
      </c>
      <c r="AC7" s="263" t="s">
        <v>284</v>
      </c>
      <c r="AD7" s="263" t="s">
        <v>284</v>
      </c>
      <c r="AE7" s="263" t="s">
        <v>284</v>
      </c>
      <c r="AF7" s="263" t="s">
        <v>284</v>
      </c>
      <c r="AG7" s="263" t="s">
        <v>284</v>
      </c>
      <c r="AH7" s="2388"/>
      <c r="AI7" s="2388"/>
      <c r="AJ7" s="2388"/>
      <c r="AK7" s="2388"/>
      <c r="AL7" s="2388"/>
      <c r="AM7" s="2388"/>
      <c r="AN7" s="2388"/>
      <c r="AO7" s="2388"/>
      <c r="AP7" s="2388"/>
      <c r="AQ7" s="2388"/>
      <c r="AR7" s="2388"/>
      <c r="AS7" s="2403"/>
      <c r="AT7" s="264"/>
      <c r="AU7" s="265"/>
    </row>
    <row r="8" spans="1:47" s="254" customFormat="1" ht="17.25" customHeight="1">
      <c r="A8" s="2378"/>
      <c r="B8" s="2378"/>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97">
        <f>COUNTIF(C8:AG8,$AH$4)</f>
        <v>0</v>
      </c>
      <c r="AI8" s="297">
        <f>COUNTIF(C8:AG8,$AI$4)</f>
        <v>0</v>
      </c>
      <c r="AJ8" s="297">
        <f>COUNTIF(C8:AG8,$AJ$4)</f>
        <v>0</v>
      </c>
      <c r="AK8" s="297">
        <f>COUNTIF(C8:AG8,$AK$4)</f>
        <v>0</v>
      </c>
      <c r="AL8" s="297">
        <f>COUNTIF(C8:AG8,$AL$4)</f>
        <v>0</v>
      </c>
      <c r="AM8" s="297">
        <f>COUNTIF(C8:AG8,$AM$4)</f>
        <v>0</v>
      </c>
      <c r="AN8" s="297">
        <f>COUNTIF(C8:AG8,$AN$4)</f>
        <v>0</v>
      </c>
      <c r="AO8" s="297">
        <f>COUNTIF(C8:AG8,$AO$4)</f>
        <v>0</v>
      </c>
      <c r="AP8" s="297">
        <f>COUNTIF(C8:AG8,$AP$4)</f>
        <v>0</v>
      </c>
      <c r="AQ8" s="297">
        <f>COUNTIF(C8:AG8,$AQ$4)</f>
        <v>0</v>
      </c>
      <c r="AR8" s="297">
        <f>COUNTIF(C8:AG8,$AR$4)</f>
        <v>0</v>
      </c>
      <c r="AS8" s="297">
        <f t="shared" ref="AS8:AS27" si="0">SUM(AH8:AR8)</f>
        <v>0</v>
      </c>
      <c r="AT8" s="267"/>
      <c r="AU8" s="268"/>
    </row>
    <row r="9" spans="1:47" s="254" customFormat="1" ht="17.25" customHeight="1">
      <c r="A9" s="2378"/>
      <c r="B9" s="2378"/>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97">
        <f t="shared" ref="AH9:AH27" si="1">COUNTIF(C9:AG9,$AH$4)</f>
        <v>0</v>
      </c>
      <c r="AI9" s="297">
        <f t="shared" ref="AI9:AI27" si="2">COUNTIF(C9:AG9,$AI$4)</f>
        <v>0</v>
      </c>
      <c r="AJ9" s="297">
        <f t="shared" ref="AJ9:AJ27" si="3">COUNTIF(C9:AG9,$AJ$4)</f>
        <v>0</v>
      </c>
      <c r="AK9" s="297">
        <f t="shared" ref="AK9:AK27" si="4">COUNTIF(C9:AG9,$AK$4)</f>
        <v>0</v>
      </c>
      <c r="AL9" s="297">
        <f t="shared" ref="AL9:AL27" si="5">COUNTIF(C9:AG9,$AL$4)</f>
        <v>0</v>
      </c>
      <c r="AM9" s="297">
        <f t="shared" ref="AM9:AM27" si="6">COUNTIF(C9:AG9,$AM$4)</f>
        <v>0</v>
      </c>
      <c r="AN9" s="297">
        <f t="shared" ref="AN9:AN27" si="7">COUNTIF(C9:AG9,$AN$4)</f>
        <v>0</v>
      </c>
      <c r="AO9" s="297">
        <f t="shared" ref="AO9:AO27" si="8">COUNTIF(C9:AG9,$AO$4)</f>
        <v>0</v>
      </c>
      <c r="AP9" s="297">
        <f t="shared" ref="AP9:AP27" si="9">COUNTIF(C9:AG9,$AP$4)</f>
        <v>0</v>
      </c>
      <c r="AQ9" s="297">
        <f t="shared" ref="AQ9:AQ27" si="10">COUNTIF(C9:AG9,$AQ$4)</f>
        <v>0</v>
      </c>
      <c r="AR9" s="297">
        <f t="shared" ref="AR9:AR27" si="11">COUNTIF(C9:AG9,$AR$4)</f>
        <v>0</v>
      </c>
      <c r="AS9" s="297">
        <f t="shared" si="0"/>
        <v>0</v>
      </c>
      <c r="AT9" s="267"/>
      <c r="AU9" s="268"/>
    </row>
    <row r="10" spans="1:47" s="254" customFormat="1" ht="17.25" customHeight="1">
      <c r="A10" s="2378"/>
      <c r="B10" s="2378"/>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97">
        <f t="shared" si="1"/>
        <v>0</v>
      </c>
      <c r="AI10" s="297">
        <f t="shared" si="2"/>
        <v>0</v>
      </c>
      <c r="AJ10" s="297">
        <f t="shared" si="3"/>
        <v>0</v>
      </c>
      <c r="AK10" s="297">
        <f t="shared" si="4"/>
        <v>0</v>
      </c>
      <c r="AL10" s="297">
        <f t="shared" si="5"/>
        <v>0</v>
      </c>
      <c r="AM10" s="297">
        <f t="shared" si="6"/>
        <v>0</v>
      </c>
      <c r="AN10" s="297">
        <f t="shared" si="7"/>
        <v>0</v>
      </c>
      <c r="AO10" s="297">
        <f t="shared" si="8"/>
        <v>0</v>
      </c>
      <c r="AP10" s="297">
        <f t="shared" si="9"/>
        <v>0</v>
      </c>
      <c r="AQ10" s="297">
        <f t="shared" si="10"/>
        <v>0</v>
      </c>
      <c r="AR10" s="297">
        <f t="shared" si="11"/>
        <v>0</v>
      </c>
      <c r="AS10" s="297">
        <f t="shared" si="0"/>
        <v>0</v>
      </c>
      <c r="AT10" s="267"/>
      <c r="AU10" s="268"/>
    </row>
    <row r="11" spans="1:47" s="254" customFormat="1" ht="17.25" customHeight="1">
      <c r="A11" s="2378"/>
      <c r="B11" s="2378"/>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97">
        <f t="shared" si="1"/>
        <v>0</v>
      </c>
      <c r="AI11" s="297">
        <f t="shared" si="2"/>
        <v>0</v>
      </c>
      <c r="AJ11" s="297">
        <f t="shared" si="3"/>
        <v>0</v>
      </c>
      <c r="AK11" s="297">
        <f t="shared" si="4"/>
        <v>0</v>
      </c>
      <c r="AL11" s="297">
        <f t="shared" si="5"/>
        <v>0</v>
      </c>
      <c r="AM11" s="297">
        <f t="shared" si="6"/>
        <v>0</v>
      </c>
      <c r="AN11" s="297">
        <f t="shared" si="7"/>
        <v>0</v>
      </c>
      <c r="AO11" s="297">
        <f t="shared" si="8"/>
        <v>0</v>
      </c>
      <c r="AP11" s="297">
        <f t="shared" si="9"/>
        <v>0</v>
      </c>
      <c r="AQ11" s="297">
        <f t="shared" si="10"/>
        <v>0</v>
      </c>
      <c r="AR11" s="297">
        <f t="shared" si="11"/>
        <v>0</v>
      </c>
      <c r="AS11" s="297">
        <f t="shared" si="0"/>
        <v>0</v>
      </c>
      <c r="AT11" s="267"/>
      <c r="AU11" s="268"/>
    </row>
    <row r="12" spans="1:47" s="254" customFormat="1" ht="17.25" customHeight="1">
      <c r="A12" s="2378"/>
      <c r="B12" s="2378"/>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97">
        <f t="shared" si="1"/>
        <v>0</v>
      </c>
      <c r="AI12" s="297">
        <f t="shared" si="2"/>
        <v>0</v>
      </c>
      <c r="AJ12" s="297">
        <f t="shared" si="3"/>
        <v>0</v>
      </c>
      <c r="AK12" s="297">
        <f t="shared" si="4"/>
        <v>0</v>
      </c>
      <c r="AL12" s="297">
        <f t="shared" si="5"/>
        <v>0</v>
      </c>
      <c r="AM12" s="297">
        <f t="shared" si="6"/>
        <v>0</v>
      </c>
      <c r="AN12" s="297">
        <f t="shared" si="7"/>
        <v>0</v>
      </c>
      <c r="AO12" s="297">
        <f t="shared" si="8"/>
        <v>0</v>
      </c>
      <c r="AP12" s="297">
        <f t="shared" si="9"/>
        <v>0</v>
      </c>
      <c r="AQ12" s="297">
        <f t="shared" si="10"/>
        <v>0</v>
      </c>
      <c r="AR12" s="297">
        <f t="shared" si="11"/>
        <v>0</v>
      </c>
      <c r="AS12" s="297">
        <f t="shared" si="0"/>
        <v>0</v>
      </c>
      <c r="AT12" s="267"/>
      <c r="AU12" s="268"/>
    </row>
    <row r="13" spans="1:47" s="254" customFormat="1" ht="17.25" customHeight="1">
      <c r="A13" s="2378"/>
      <c r="B13" s="2378"/>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97">
        <f t="shared" si="1"/>
        <v>0</v>
      </c>
      <c r="AI13" s="297">
        <f t="shared" si="2"/>
        <v>0</v>
      </c>
      <c r="AJ13" s="297">
        <f t="shared" si="3"/>
        <v>0</v>
      </c>
      <c r="AK13" s="297">
        <f t="shared" si="4"/>
        <v>0</v>
      </c>
      <c r="AL13" s="297">
        <f t="shared" si="5"/>
        <v>0</v>
      </c>
      <c r="AM13" s="297">
        <f t="shared" si="6"/>
        <v>0</v>
      </c>
      <c r="AN13" s="297">
        <f t="shared" si="7"/>
        <v>0</v>
      </c>
      <c r="AO13" s="297">
        <f t="shared" si="8"/>
        <v>0</v>
      </c>
      <c r="AP13" s="297">
        <f t="shared" si="9"/>
        <v>0</v>
      </c>
      <c r="AQ13" s="297">
        <f t="shared" si="10"/>
        <v>0</v>
      </c>
      <c r="AR13" s="297">
        <f t="shared" si="11"/>
        <v>0</v>
      </c>
      <c r="AS13" s="297">
        <f t="shared" si="0"/>
        <v>0</v>
      </c>
      <c r="AT13" s="267"/>
      <c r="AU13" s="268"/>
    </row>
    <row r="14" spans="1:47" s="254" customFormat="1" ht="17.25" customHeight="1">
      <c r="A14" s="2378"/>
      <c r="B14" s="2378"/>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97">
        <f t="shared" si="1"/>
        <v>0</v>
      </c>
      <c r="AI14" s="297">
        <f t="shared" si="2"/>
        <v>0</v>
      </c>
      <c r="AJ14" s="297">
        <f t="shared" si="3"/>
        <v>0</v>
      </c>
      <c r="AK14" s="297">
        <f t="shared" si="4"/>
        <v>0</v>
      </c>
      <c r="AL14" s="297">
        <f t="shared" si="5"/>
        <v>0</v>
      </c>
      <c r="AM14" s="297">
        <f t="shared" si="6"/>
        <v>0</v>
      </c>
      <c r="AN14" s="297">
        <f t="shared" si="7"/>
        <v>0</v>
      </c>
      <c r="AO14" s="297">
        <f t="shared" si="8"/>
        <v>0</v>
      </c>
      <c r="AP14" s="297">
        <f t="shared" si="9"/>
        <v>0</v>
      </c>
      <c r="AQ14" s="297">
        <f t="shared" si="10"/>
        <v>0</v>
      </c>
      <c r="AR14" s="297">
        <f t="shared" si="11"/>
        <v>0</v>
      </c>
      <c r="AS14" s="297">
        <f t="shared" si="0"/>
        <v>0</v>
      </c>
      <c r="AT14" s="267"/>
      <c r="AU14" s="268"/>
    </row>
    <row r="15" spans="1:47" s="254" customFormat="1" ht="17.25" customHeight="1">
      <c r="A15" s="2378"/>
      <c r="B15" s="2378"/>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97">
        <f t="shared" si="1"/>
        <v>0</v>
      </c>
      <c r="AI15" s="297">
        <f t="shared" si="2"/>
        <v>0</v>
      </c>
      <c r="AJ15" s="297">
        <f t="shared" si="3"/>
        <v>0</v>
      </c>
      <c r="AK15" s="297">
        <f t="shared" si="4"/>
        <v>0</v>
      </c>
      <c r="AL15" s="297">
        <f t="shared" si="5"/>
        <v>0</v>
      </c>
      <c r="AM15" s="297">
        <f t="shared" si="6"/>
        <v>0</v>
      </c>
      <c r="AN15" s="297">
        <f t="shared" si="7"/>
        <v>0</v>
      </c>
      <c r="AO15" s="297">
        <f t="shared" si="8"/>
        <v>0</v>
      </c>
      <c r="AP15" s="297">
        <f t="shared" si="9"/>
        <v>0</v>
      </c>
      <c r="AQ15" s="297">
        <f t="shared" si="10"/>
        <v>0</v>
      </c>
      <c r="AR15" s="297">
        <f t="shared" si="11"/>
        <v>0</v>
      </c>
      <c r="AS15" s="297">
        <f t="shared" si="0"/>
        <v>0</v>
      </c>
      <c r="AT15" s="267"/>
      <c r="AU15" s="268"/>
    </row>
    <row r="16" spans="1:47" s="254" customFormat="1" ht="17.25" customHeight="1">
      <c r="A16" s="2378"/>
      <c r="B16" s="2378"/>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97">
        <f t="shared" si="1"/>
        <v>0</v>
      </c>
      <c r="AI16" s="297">
        <f t="shared" si="2"/>
        <v>0</v>
      </c>
      <c r="AJ16" s="297">
        <f t="shared" si="3"/>
        <v>0</v>
      </c>
      <c r="AK16" s="297">
        <f t="shared" si="4"/>
        <v>0</v>
      </c>
      <c r="AL16" s="297">
        <f t="shared" si="5"/>
        <v>0</v>
      </c>
      <c r="AM16" s="297">
        <f t="shared" si="6"/>
        <v>0</v>
      </c>
      <c r="AN16" s="297">
        <f t="shared" si="7"/>
        <v>0</v>
      </c>
      <c r="AO16" s="297">
        <f t="shared" si="8"/>
        <v>0</v>
      </c>
      <c r="AP16" s="297">
        <f t="shared" si="9"/>
        <v>0</v>
      </c>
      <c r="AQ16" s="297">
        <f t="shared" si="10"/>
        <v>0</v>
      </c>
      <c r="AR16" s="297">
        <f t="shared" si="11"/>
        <v>0</v>
      </c>
      <c r="AS16" s="297">
        <f t="shared" si="0"/>
        <v>0</v>
      </c>
      <c r="AT16" s="267"/>
      <c r="AU16" s="268"/>
    </row>
    <row r="17" spans="1:47" s="254" customFormat="1" ht="17.25" customHeight="1">
      <c r="A17" s="2378"/>
      <c r="B17" s="2378"/>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97">
        <f t="shared" si="1"/>
        <v>0</v>
      </c>
      <c r="AI17" s="297">
        <f t="shared" si="2"/>
        <v>0</v>
      </c>
      <c r="AJ17" s="297">
        <f t="shared" si="3"/>
        <v>0</v>
      </c>
      <c r="AK17" s="297">
        <f t="shared" si="4"/>
        <v>0</v>
      </c>
      <c r="AL17" s="297">
        <f t="shared" si="5"/>
        <v>0</v>
      </c>
      <c r="AM17" s="297">
        <f t="shared" si="6"/>
        <v>0</v>
      </c>
      <c r="AN17" s="297">
        <f t="shared" si="7"/>
        <v>0</v>
      </c>
      <c r="AO17" s="297">
        <f t="shared" si="8"/>
        <v>0</v>
      </c>
      <c r="AP17" s="297">
        <f t="shared" si="9"/>
        <v>0</v>
      </c>
      <c r="AQ17" s="297">
        <f t="shared" si="10"/>
        <v>0</v>
      </c>
      <c r="AR17" s="297">
        <f t="shared" si="11"/>
        <v>0</v>
      </c>
      <c r="AS17" s="297">
        <f t="shared" si="0"/>
        <v>0</v>
      </c>
      <c r="AT17" s="267"/>
      <c r="AU17" s="268"/>
    </row>
    <row r="18" spans="1:47" s="254" customFormat="1" ht="17.25" customHeight="1">
      <c r="A18" s="2378"/>
      <c r="B18" s="2378"/>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97">
        <f t="shared" si="1"/>
        <v>0</v>
      </c>
      <c r="AI18" s="297">
        <f t="shared" si="2"/>
        <v>0</v>
      </c>
      <c r="AJ18" s="297">
        <f t="shared" si="3"/>
        <v>0</v>
      </c>
      <c r="AK18" s="297">
        <f t="shared" si="4"/>
        <v>0</v>
      </c>
      <c r="AL18" s="297">
        <f t="shared" si="5"/>
        <v>0</v>
      </c>
      <c r="AM18" s="297">
        <f t="shared" si="6"/>
        <v>0</v>
      </c>
      <c r="AN18" s="297">
        <f t="shared" si="7"/>
        <v>0</v>
      </c>
      <c r="AO18" s="297">
        <f t="shared" si="8"/>
        <v>0</v>
      </c>
      <c r="AP18" s="297">
        <f t="shared" si="9"/>
        <v>0</v>
      </c>
      <c r="AQ18" s="297">
        <f t="shared" si="10"/>
        <v>0</v>
      </c>
      <c r="AR18" s="297">
        <f t="shared" si="11"/>
        <v>0</v>
      </c>
      <c r="AS18" s="297">
        <f t="shared" si="0"/>
        <v>0</v>
      </c>
      <c r="AT18" s="267"/>
      <c r="AU18" s="268"/>
    </row>
    <row r="19" spans="1:47" s="254" customFormat="1" ht="17.25" customHeight="1">
      <c r="A19" s="2378"/>
      <c r="B19" s="2378"/>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97">
        <f t="shared" si="1"/>
        <v>0</v>
      </c>
      <c r="AI19" s="297">
        <f t="shared" si="2"/>
        <v>0</v>
      </c>
      <c r="AJ19" s="297">
        <f t="shared" si="3"/>
        <v>0</v>
      </c>
      <c r="AK19" s="297">
        <f t="shared" si="4"/>
        <v>0</v>
      </c>
      <c r="AL19" s="297">
        <f t="shared" si="5"/>
        <v>0</v>
      </c>
      <c r="AM19" s="297">
        <f t="shared" si="6"/>
        <v>0</v>
      </c>
      <c r="AN19" s="297">
        <f t="shared" si="7"/>
        <v>0</v>
      </c>
      <c r="AO19" s="297">
        <f t="shared" si="8"/>
        <v>0</v>
      </c>
      <c r="AP19" s="297">
        <f t="shared" si="9"/>
        <v>0</v>
      </c>
      <c r="AQ19" s="297">
        <f t="shared" si="10"/>
        <v>0</v>
      </c>
      <c r="AR19" s="297">
        <f t="shared" si="11"/>
        <v>0</v>
      </c>
      <c r="AS19" s="297">
        <f t="shared" si="0"/>
        <v>0</v>
      </c>
      <c r="AT19" s="267"/>
      <c r="AU19" s="268"/>
    </row>
    <row r="20" spans="1:47" s="254" customFormat="1" ht="17.25" customHeight="1">
      <c r="A20" s="2378"/>
      <c r="B20" s="2378"/>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97">
        <f t="shared" si="1"/>
        <v>0</v>
      </c>
      <c r="AI20" s="297">
        <f t="shared" si="2"/>
        <v>0</v>
      </c>
      <c r="AJ20" s="297">
        <f t="shared" si="3"/>
        <v>0</v>
      </c>
      <c r="AK20" s="297">
        <f t="shared" si="4"/>
        <v>0</v>
      </c>
      <c r="AL20" s="297">
        <f t="shared" si="5"/>
        <v>0</v>
      </c>
      <c r="AM20" s="297">
        <f t="shared" si="6"/>
        <v>0</v>
      </c>
      <c r="AN20" s="297">
        <f t="shared" si="7"/>
        <v>0</v>
      </c>
      <c r="AO20" s="297">
        <f t="shared" si="8"/>
        <v>0</v>
      </c>
      <c r="AP20" s="297">
        <f t="shared" si="9"/>
        <v>0</v>
      </c>
      <c r="AQ20" s="297">
        <f t="shared" si="10"/>
        <v>0</v>
      </c>
      <c r="AR20" s="297">
        <f t="shared" si="11"/>
        <v>0</v>
      </c>
      <c r="AS20" s="297">
        <f t="shared" si="0"/>
        <v>0</v>
      </c>
      <c r="AT20" s="267"/>
      <c r="AU20" s="268"/>
    </row>
    <row r="21" spans="1:47" s="254" customFormat="1" ht="17.25" customHeight="1">
      <c r="A21" s="2379"/>
      <c r="B21" s="2379"/>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97">
        <f t="shared" si="1"/>
        <v>0</v>
      </c>
      <c r="AI21" s="297">
        <f t="shared" si="2"/>
        <v>0</v>
      </c>
      <c r="AJ21" s="297">
        <f t="shared" si="3"/>
        <v>0</v>
      </c>
      <c r="AK21" s="297">
        <f t="shared" si="4"/>
        <v>0</v>
      </c>
      <c r="AL21" s="297">
        <f t="shared" si="5"/>
        <v>0</v>
      </c>
      <c r="AM21" s="297">
        <f t="shared" si="6"/>
        <v>0</v>
      </c>
      <c r="AN21" s="297">
        <f t="shared" si="7"/>
        <v>0</v>
      </c>
      <c r="AO21" s="297">
        <f t="shared" si="8"/>
        <v>0</v>
      </c>
      <c r="AP21" s="297">
        <f t="shared" si="9"/>
        <v>0</v>
      </c>
      <c r="AQ21" s="297">
        <f t="shared" si="10"/>
        <v>0</v>
      </c>
      <c r="AR21" s="297">
        <f t="shared" si="11"/>
        <v>0</v>
      </c>
      <c r="AS21" s="297">
        <f t="shared" si="0"/>
        <v>0</v>
      </c>
      <c r="AT21" s="267"/>
      <c r="AU21" s="268"/>
    </row>
    <row r="22" spans="1:47" s="254" customFormat="1" ht="17.25" customHeight="1">
      <c r="A22" s="2379"/>
      <c r="B22" s="2379"/>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97">
        <f t="shared" si="1"/>
        <v>0</v>
      </c>
      <c r="AI22" s="297">
        <f t="shared" si="2"/>
        <v>0</v>
      </c>
      <c r="AJ22" s="297">
        <f t="shared" si="3"/>
        <v>0</v>
      </c>
      <c r="AK22" s="297">
        <f t="shared" si="4"/>
        <v>0</v>
      </c>
      <c r="AL22" s="297">
        <f t="shared" si="5"/>
        <v>0</v>
      </c>
      <c r="AM22" s="297">
        <f t="shared" si="6"/>
        <v>0</v>
      </c>
      <c r="AN22" s="297">
        <f t="shared" si="7"/>
        <v>0</v>
      </c>
      <c r="AO22" s="297">
        <f t="shared" si="8"/>
        <v>0</v>
      </c>
      <c r="AP22" s="297">
        <f t="shared" si="9"/>
        <v>0</v>
      </c>
      <c r="AQ22" s="297">
        <f t="shared" si="10"/>
        <v>0</v>
      </c>
      <c r="AR22" s="297">
        <f t="shared" si="11"/>
        <v>0</v>
      </c>
      <c r="AS22" s="297">
        <f t="shared" si="0"/>
        <v>0</v>
      </c>
      <c r="AT22" s="267"/>
      <c r="AU22" s="268"/>
    </row>
    <row r="23" spans="1:47" s="254" customFormat="1" ht="17.25" customHeight="1">
      <c r="A23" s="2379"/>
      <c r="B23" s="2379"/>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97">
        <f t="shared" si="1"/>
        <v>0</v>
      </c>
      <c r="AI23" s="297">
        <f t="shared" si="2"/>
        <v>0</v>
      </c>
      <c r="AJ23" s="297">
        <f t="shared" si="3"/>
        <v>0</v>
      </c>
      <c r="AK23" s="297">
        <f t="shared" si="4"/>
        <v>0</v>
      </c>
      <c r="AL23" s="297">
        <f t="shared" si="5"/>
        <v>0</v>
      </c>
      <c r="AM23" s="297">
        <f t="shared" si="6"/>
        <v>0</v>
      </c>
      <c r="AN23" s="297">
        <f t="shared" si="7"/>
        <v>0</v>
      </c>
      <c r="AO23" s="297">
        <f t="shared" si="8"/>
        <v>0</v>
      </c>
      <c r="AP23" s="297">
        <f t="shared" si="9"/>
        <v>0</v>
      </c>
      <c r="AQ23" s="297">
        <f t="shared" si="10"/>
        <v>0</v>
      </c>
      <c r="AR23" s="297">
        <f t="shared" si="11"/>
        <v>0</v>
      </c>
      <c r="AS23" s="297">
        <f t="shared" si="0"/>
        <v>0</v>
      </c>
      <c r="AT23" s="267"/>
      <c r="AU23" s="268"/>
    </row>
    <row r="24" spans="1:47" s="254" customFormat="1" ht="17.25" customHeight="1">
      <c r="A24" s="2379"/>
      <c r="B24" s="2379"/>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97">
        <f t="shared" si="1"/>
        <v>0</v>
      </c>
      <c r="AI24" s="297">
        <f t="shared" si="2"/>
        <v>0</v>
      </c>
      <c r="AJ24" s="297">
        <f t="shared" si="3"/>
        <v>0</v>
      </c>
      <c r="AK24" s="297">
        <f t="shared" si="4"/>
        <v>0</v>
      </c>
      <c r="AL24" s="297">
        <f t="shared" si="5"/>
        <v>0</v>
      </c>
      <c r="AM24" s="297">
        <f t="shared" si="6"/>
        <v>0</v>
      </c>
      <c r="AN24" s="297">
        <f t="shared" si="7"/>
        <v>0</v>
      </c>
      <c r="AO24" s="297">
        <f t="shared" si="8"/>
        <v>0</v>
      </c>
      <c r="AP24" s="297">
        <f t="shared" si="9"/>
        <v>0</v>
      </c>
      <c r="AQ24" s="297">
        <f t="shared" si="10"/>
        <v>0</v>
      </c>
      <c r="AR24" s="297">
        <f t="shared" si="11"/>
        <v>0</v>
      </c>
      <c r="AS24" s="297">
        <f t="shared" si="0"/>
        <v>0</v>
      </c>
      <c r="AT24" s="267"/>
      <c r="AU24" s="268"/>
    </row>
    <row r="25" spans="1:47" s="254" customFormat="1" ht="17.25" customHeight="1">
      <c r="A25" s="2379"/>
      <c r="B25" s="2379"/>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97">
        <f t="shared" si="1"/>
        <v>0</v>
      </c>
      <c r="AI25" s="297">
        <f t="shared" si="2"/>
        <v>0</v>
      </c>
      <c r="AJ25" s="297">
        <f t="shared" si="3"/>
        <v>0</v>
      </c>
      <c r="AK25" s="297">
        <f t="shared" si="4"/>
        <v>0</v>
      </c>
      <c r="AL25" s="297">
        <f t="shared" si="5"/>
        <v>0</v>
      </c>
      <c r="AM25" s="297">
        <f t="shared" si="6"/>
        <v>0</v>
      </c>
      <c r="AN25" s="297">
        <f t="shared" si="7"/>
        <v>0</v>
      </c>
      <c r="AO25" s="297">
        <f t="shared" si="8"/>
        <v>0</v>
      </c>
      <c r="AP25" s="297">
        <f t="shared" si="9"/>
        <v>0</v>
      </c>
      <c r="AQ25" s="297">
        <f t="shared" si="10"/>
        <v>0</v>
      </c>
      <c r="AR25" s="297">
        <f t="shared" si="11"/>
        <v>0</v>
      </c>
      <c r="AS25" s="297">
        <f t="shared" si="0"/>
        <v>0</v>
      </c>
      <c r="AT25" s="267"/>
      <c r="AU25" s="268"/>
    </row>
    <row r="26" spans="1:47" s="254" customFormat="1" ht="17.25" customHeight="1">
      <c r="A26" s="2379"/>
      <c r="B26" s="2379"/>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97">
        <f t="shared" si="1"/>
        <v>0</v>
      </c>
      <c r="AI26" s="297">
        <f t="shared" si="2"/>
        <v>0</v>
      </c>
      <c r="AJ26" s="297">
        <f t="shared" si="3"/>
        <v>0</v>
      </c>
      <c r="AK26" s="297">
        <f t="shared" si="4"/>
        <v>0</v>
      </c>
      <c r="AL26" s="297">
        <f t="shared" si="5"/>
        <v>0</v>
      </c>
      <c r="AM26" s="297">
        <f t="shared" si="6"/>
        <v>0</v>
      </c>
      <c r="AN26" s="297">
        <f t="shared" si="7"/>
        <v>0</v>
      </c>
      <c r="AO26" s="297">
        <f t="shared" si="8"/>
        <v>0</v>
      </c>
      <c r="AP26" s="297">
        <f t="shared" si="9"/>
        <v>0</v>
      </c>
      <c r="AQ26" s="297">
        <f t="shared" si="10"/>
        <v>0</v>
      </c>
      <c r="AR26" s="297">
        <f t="shared" si="11"/>
        <v>0</v>
      </c>
      <c r="AS26" s="297">
        <f t="shared" si="0"/>
        <v>0</v>
      </c>
      <c r="AT26" s="267"/>
      <c r="AU26" s="267"/>
    </row>
    <row r="27" spans="1:47" s="254" customFormat="1" ht="17.25" customHeight="1">
      <c r="A27" s="2381"/>
      <c r="B27" s="2381"/>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97">
        <f t="shared" si="1"/>
        <v>0</v>
      </c>
      <c r="AI27" s="297">
        <f t="shared" si="2"/>
        <v>0</v>
      </c>
      <c r="AJ27" s="297">
        <f t="shared" si="3"/>
        <v>0</v>
      </c>
      <c r="AK27" s="297">
        <f t="shared" si="4"/>
        <v>0</v>
      </c>
      <c r="AL27" s="297">
        <f t="shared" si="5"/>
        <v>0</v>
      </c>
      <c r="AM27" s="297">
        <f t="shared" si="6"/>
        <v>0</v>
      </c>
      <c r="AN27" s="297">
        <f t="shared" si="7"/>
        <v>0</v>
      </c>
      <c r="AO27" s="297">
        <f t="shared" si="8"/>
        <v>0</v>
      </c>
      <c r="AP27" s="297">
        <f t="shared" si="9"/>
        <v>0</v>
      </c>
      <c r="AQ27" s="297">
        <f t="shared" si="10"/>
        <v>0</v>
      </c>
      <c r="AR27" s="297">
        <f t="shared" si="11"/>
        <v>0</v>
      </c>
      <c r="AS27" s="297">
        <f t="shared" si="0"/>
        <v>0</v>
      </c>
      <c r="AT27" s="267"/>
      <c r="AU27" s="267"/>
    </row>
    <row r="28" spans="1:47" s="254" customFormat="1" ht="18" customHeight="1">
      <c r="A28" s="2382" t="s">
        <v>13</v>
      </c>
      <c r="B28" s="268" t="s">
        <v>190</v>
      </c>
      <c r="C28" s="297">
        <f>COUNTIF(C8:C27,$B$28)</f>
        <v>0</v>
      </c>
      <c r="D28" s="297">
        <f t="shared" ref="D28:AG28" si="12">COUNTIF(D8:D27,$B$28)</f>
        <v>0</v>
      </c>
      <c r="E28" s="297">
        <f t="shared" si="12"/>
        <v>0</v>
      </c>
      <c r="F28" s="297">
        <f t="shared" si="12"/>
        <v>0</v>
      </c>
      <c r="G28" s="297">
        <f t="shared" si="12"/>
        <v>0</v>
      </c>
      <c r="H28" s="297">
        <f t="shared" si="12"/>
        <v>0</v>
      </c>
      <c r="I28" s="297">
        <f t="shared" si="12"/>
        <v>0</v>
      </c>
      <c r="J28" s="297">
        <f t="shared" si="12"/>
        <v>0</v>
      </c>
      <c r="K28" s="297">
        <f t="shared" si="12"/>
        <v>0</v>
      </c>
      <c r="L28" s="297">
        <f t="shared" si="12"/>
        <v>0</v>
      </c>
      <c r="M28" s="297">
        <f t="shared" si="12"/>
        <v>0</v>
      </c>
      <c r="N28" s="297">
        <f t="shared" si="12"/>
        <v>0</v>
      </c>
      <c r="O28" s="297">
        <f t="shared" si="12"/>
        <v>0</v>
      </c>
      <c r="P28" s="297">
        <f t="shared" si="12"/>
        <v>0</v>
      </c>
      <c r="Q28" s="297">
        <f t="shared" si="12"/>
        <v>0</v>
      </c>
      <c r="R28" s="297">
        <f t="shared" si="12"/>
        <v>0</v>
      </c>
      <c r="S28" s="297">
        <f t="shared" si="12"/>
        <v>0</v>
      </c>
      <c r="T28" s="297">
        <f t="shared" si="12"/>
        <v>0</v>
      </c>
      <c r="U28" s="297">
        <f t="shared" si="12"/>
        <v>0</v>
      </c>
      <c r="V28" s="297">
        <f t="shared" si="12"/>
        <v>0</v>
      </c>
      <c r="W28" s="297">
        <f t="shared" si="12"/>
        <v>0</v>
      </c>
      <c r="X28" s="297">
        <f t="shared" si="12"/>
        <v>0</v>
      </c>
      <c r="Y28" s="297">
        <f t="shared" si="12"/>
        <v>0</v>
      </c>
      <c r="Z28" s="297">
        <f t="shared" si="12"/>
        <v>0</v>
      </c>
      <c r="AA28" s="297">
        <f t="shared" si="12"/>
        <v>0</v>
      </c>
      <c r="AB28" s="297">
        <f t="shared" si="12"/>
        <v>0</v>
      </c>
      <c r="AC28" s="297">
        <f t="shared" si="12"/>
        <v>0</v>
      </c>
      <c r="AD28" s="297">
        <f t="shared" si="12"/>
        <v>0</v>
      </c>
      <c r="AE28" s="297">
        <f t="shared" si="12"/>
        <v>0</v>
      </c>
      <c r="AF28" s="297">
        <f t="shared" si="12"/>
        <v>0</v>
      </c>
      <c r="AG28" s="297">
        <f t="shared" si="12"/>
        <v>0</v>
      </c>
      <c r="AH28" s="269" t="s">
        <v>14</v>
      </c>
      <c r="AI28" s="270"/>
      <c r="AJ28" s="270"/>
      <c r="AK28" s="270"/>
      <c r="AL28" s="270"/>
      <c r="AM28" s="270"/>
      <c r="AN28" s="270"/>
      <c r="AO28" s="270"/>
      <c r="AP28" s="270"/>
      <c r="AQ28" s="270"/>
      <c r="AR28" s="271"/>
      <c r="AS28" s="269" t="s">
        <v>15</v>
      </c>
      <c r="AT28" s="272"/>
      <c r="AU28" s="273"/>
    </row>
    <row r="29" spans="1:47" s="254" customFormat="1" ht="18" customHeight="1">
      <c r="A29" s="2383"/>
      <c r="B29" s="268" t="s">
        <v>191</v>
      </c>
      <c r="C29" s="297">
        <f>COUNTIF(C8:C27,$B$29)</f>
        <v>0</v>
      </c>
      <c r="D29" s="297">
        <f t="shared" ref="D29:AG29" si="13">COUNTIF(D8:D27,$B$29)</f>
        <v>0</v>
      </c>
      <c r="E29" s="297">
        <f t="shared" si="13"/>
        <v>0</v>
      </c>
      <c r="F29" s="297">
        <f t="shared" si="13"/>
        <v>0</v>
      </c>
      <c r="G29" s="297">
        <f t="shared" si="13"/>
        <v>0</v>
      </c>
      <c r="H29" s="297">
        <f t="shared" si="13"/>
        <v>0</v>
      </c>
      <c r="I29" s="297">
        <f t="shared" si="13"/>
        <v>0</v>
      </c>
      <c r="J29" s="297">
        <f t="shared" si="13"/>
        <v>0</v>
      </c>
      <c r="K29" s="297">
        <f t="shared" si="13"/>
        <v>0</v>
      </c>
      <c r="L29" s="297">
        <f t="shared" si="13"/>
        <v>0</v>
      </c>
      <c r="M29" s="297">
        <f t="shared" si="13"/>
        <v>0</v>
      </c>
      <c r="N29" s="297">
        <f t="shared" si="13"/>
        <v>0</v>
      </c>
      <c r="O29" s="297">
        <f t="shared" si="13"/>
        <v>0</v>
      </c>
      <c r="P29" s="297">
        <f t="shared" si="13"/>
        <v>0</v>
      </c>
      <c r="Q29" s="297">
        <f t="shared" si="13"/>
        <v>0</v>
      </c>
      <c r="R29" s="297">
        <f t="shared" si="13"/>
        <v>0</v>
      </c>
      <c r="S29" s="297">
        <f t="shared" si="13"/>
        <v>0</v>
      </c>
      <c r="T29" s="297">
        <f t="shared" si="13"/>
        <v>0</v>
      </c>
      <c r="U29" s="297">
        <f t="shared" si="13"/>
        <v>0</v>
      </c>
      <c r="V29" s="297">
        <f t="shared" si="13"/>
        <v>0</v>
      </c>
      <c r="W29" s="297">
        <f t="shared" si="13"/>
        <v>0</v>
      </c>
      <c r="X29" s="297">
        <f t="shared" si="13"/>
        <v>0</v>
      </c>
      <c r="Y29" s="297">
        <f t="shared" si="13"/>
        <v>0</v>
      </c>
      <c r="Z29" s="297">
        <f t="shared" si="13"/>
        <v>0</v>
      </c>
      <c r="AA29" s="297">
        <f t="shared" si="13"/>
        <v>0</v>
      </c>
      <c r="AB29" s="297">
        <f t="shared" si="13"/>
        <v>0</v>
      </c>
      <c r="AC29" s="297">
        <f t="shared" si="13"/>
        <v>0</v>
      </c>
      <c r="AD29" s="297">
        <f t="shared" si="13"/>
        <v>0</v>
      </c>
      <c r="AE29" s="297">
        <f t="shared" si="13"/>
        <v>0</v>
      </c>
      <c r="AF29" s="297">
        <f t="shared" si="13"/>
        <v>0</v>
      </c>
      <c r="AG29" s="297">
        <f t="shared" si="13"/>
        <v>0</v>
      </c>
      <c r="AH29" s="274"/>
      <c r="AI29" s="275" t="s">
        <v>192</v>
      </c>
      <c r="AJ29" s="2380"/>
      <c r="AK29" s="2380"/>
      <c r="AN29" s="275" t="s">
        <v>434</v>
      </c>
      <c r="AO29" s="2404" t="s">
        <v>266</v>
      </c>
      <c r="AP29" s="2404"/>
      <c r="AQ29" s="275"/>
      <c r="AR29" s="276"/>
      <c r="AS29" s="2408" t="s">
        <v>263</v>
      </c>
      <c r="AT29" s="2409"/>
      <c r="AU29" s="2410"/>
    </row>
    <row r="30" spans="1:47" s="254" customFormat="1" ht="18" customHeight="1">
      <c r="A30" s="2383"/>
      <c r="B30" s="268" t="s">
        <v>193</v>
      </c>
      <c r="C30" s="297">
        <f>COUNTIF(C8:C27,$B$30)</f>
        <v>0</v>
      </c>
      <c r="D30" s="297">
        <f t="shared" ref="D30:AG30" si="14">COUNTIF(D8:D27,$B$30)</f>
        <v>0</v>
      </c>
      <c r="E30" s="297">
        <f t="shared" si="14"/>
        <v>0</v>
      </c>
      <c r="F30" s="297">
        <f t="shared" si="14"/>
        <v>0</v>
      </c>
      <c r="G30" s="297">
        <f t="shared" si="14"/>
        <v>0</v>
      </c>
      <c r="H30" s="297">
        <f t="shared" si="14"/>
        <v>0</v>
      </c>
      <c r="I30" s="297">
        <f t="shared" si="14"/>
        <v>0</v>
      </c>
      <c r="J30" s="297">
        <f t="shared" si="14"/>
        <v>0</v>
      </c>
      <c r="K30" s="297">
        <f t="shared" si="14"/>
        <v>0</v>
      </c>
      <c r="L30" s="297">
        <f t="shared" si="14"/>
        <v>0</v>
      </c>
      <c r="M30" s="297">
        <f t="shared" si="14"/>
        <v>0</v>
      </c>
      <c r="N30" s="297">
        <f t="shared" si="14"/>
        <v>0</v>
      </c>
      <c r="O30" s="297">
        <f t="shared" si="14"/>
        <v>0</v>
      </c>
      <c r="P30" s="297">
        <f t="shared" si="14"/>
        <v>0</v>
      </c>
      <c r="Q30" s="297">
        <f t="shared" si="14"/>
        <v>0</v>
      </c>
      <c r="R30" s="297">
        <f t="shared" si="14"/>
        <v>0</v>
      </c>
      <c r="S30" s="297">
        <f t="shared" si="14"/>
        <v>0</v>
      </c>
      <c r="T30" s="297">
        <f t="shared" si="14"/>
        <v>0</v>
      </c>
      <c r="U30" s="297">
        <f t="shared" si="14"/>
        <v>0</v>
      </c>
      <c r="V30" s="297">
        <f t="shared" si="14"/>
        <v>0</v>
      </c>
      <c r="W30" s="297">
        <f t="shared" si="14"/>
        <v>0</v>
      </c>
      <c r="X30" s="297">
        <f t="shared" si="14"/>
        <v>0</v>
      </c>
      <c r="Y30" s="297">
        <f t="shared" si="14"/>
        <v>0</v>
      </c>
      <c r="Z30" s="297">
        <f t="shared" si="14"/>
        <v>0</v>
      </c>
      <c r="AA30" s="297">
        <f t="shared" si="14"/>
        <v>0</v>
      </c>
      <c r="AB30" s="297">
        <f t="shared" si="14"/>
        <v>0</v>
      </c>
      <c r="AC30" s="297">
        <f t="shared" si="14"/>
        <v>0</v>
      </c>
      <c r="AD30" s="297">
        <f t="shared" si="14"/>
        <v>0</v>
      </c>
      <c r="AE30" s="297">
        <f t="shared" si="14"/>
        <v>0</v>
      </c>
      <c r="AF30" s="297">
        <f t="shared" si="14"/>
        <v>0</v>
      </c>
      <c r="AG30" s="297">
        <f t="shared" si="14"/>
        <v>0</v>
      </c>
      <c r="AH30" s="274"/>
      <c r="AI30" s="275" t="s">
        <v>194</v>
      </c>
      <c r="AJ30" s="2380"/>
      <c r="AK30" s="2380"/>
      <c r="AN30" s="275" t="s">
        <v>435</v>
      </c>
      <c r="AO30" s="2404" t="s">
        <v>202</v>
      </c>
      <c r="AP30" s="2404"/>
      <c r="AQ30" s="275"/>
      <c r="AR30" s="276"/>
      <c r="AS30" s="277"/>
      <c r="AT30" s="278" t="s">
        <v>4</v>
      </c>
      <c r="AU30" s="279"/>
    </row>
    <row r="31" spans="1:47" s="254" customFormat="1" ht="18" customHeight="1">
      <c r="A31" s="2383"/>
      <c r="B31" s="268" t="s">
        <v>195</v>
      </c>
      <c r="C31" s="297">
        <f>COUNTIF(C8:C27,$B$31)</f>
        <v>0</v>
      </c>
      <c r="D31" s="297">
        <f t="shared" ref="D31:AG31" si="15">COUNTIF(D8:D27,$B$31)</f>
        <v>0</v>
      </c>
      <c r="E31" s="297">
        <f t="shared" si="15"/>
        <v>0</v>
      </c>
      <c r="F31" s="297">
        <f t="shared" si="15"/>
        <v>0</v>
      </c>
      <c r="G31" s="297">
        <f t="shared" si="15"/>
        <v>0</v>
      </c>
      <c r="H31" s="297">
        <f t="shared" si="15"/>
        <v>0</v>
      </c>
      <c r="I31" s="297">
        <f t="shared" si="15"/>
        <v>0</v>
      </c>
      <c r="J31" s="297">
        <f t="shared" si="15"/>
        <v>0</v>
      </c>
      <c r="K31" s="297">
        <f t="shared" si="15"/>
        <v>0</v>
      </c>
      <c r="L31" s="297">
        <f t="shared" si="15"/>
        <v>0</v>
      </c>
      <c r="M31" s="297">
        <f t="shared" si="15"/>
        <v>0</v>
      </c>
      <c r="N31" s="297">
        <f t="shared" si="15"/>
        <v>0</v>
      </c>
      <c r="O31" s="297">
        <f t="shared" si="15"/>
        <v>0</v>
      </c>
      <c r="P31" s="297">
        <f t="shared" si="15"/>
        <v>0</v>
      </c>
      <c r="Q31" s="297">
        <f t="shared" si="15"/>
        <v>0</v>
      </c>
      <c r="R31" s="297">
        <f t="shared" si="15"/>
        <v>0</v>
      </c>
      <c r="S31" s="297">
        <f t="shared" si="15"/>
        <v>0</v>
      </c>
      <c r="T31" s="297">
        <f t="shared" si="15"/>
        <v>0</v>
      </c>
      <c r="U31" s="297">
        <f t="shared" si="15"/>
        <v>0</v>
      </c>
      <c r="V31" s="297">
        <f t="shared" si="15"/>
        <v>0</v>
      </c>
      <c r="W31" s="297">
        <f t="shared" si="15"/>
        <v>0</v>
      </c>
      <c r="X31" s="297">
        <f t="shared" si="15"/>
        <v>0</v>
      </c>
      <c r="Y31" s="297">
        <f t="shared" si="15"/>
        <v>0</v>
      </c>
      <c r="Z31" s="297">
        <f t="shared" si="15"/>
        <v>0</v>
      </c>
      <c r="AA31" s="297">
        <f t="shared" si="15"/>
        <v>0</v>
      </c>
      <c r="AB31" s="297">
        <f t="shared" si="15"/>
        <v>0</v>
      </c>
      <c r="AC31" s="297">
        <f t="shared" si="15"/>
        <v>0</v>
      </c>
      <c r="AD31" s="297">
        <f t="shared" si="15"/>
        <v>0</v>
      </c>
      <c r="AE31" s="297">
        <f t="shared" si="15"/>
        <v>0</v>
      </c>
      <c r="AF31" s="297">
        <f t="shared" si="15"/>
        <v>0</v>
      </c>
      <c r="AG31" s="297">
        <f t="shared" si="15"/>
        <v>0</v>
      </c>
      <c r="AH31" s="274"/>
      <c r="AI31" s="275" t="s">
        <v>196</v>
      </c>
      <c r="AJ31" s="2380"/>
      <c r="AK31" s="2380"/>
      <c r="AO31" s="2405"/>
      <c r="AP31" s="2405"/>
      <c r="AR31" s="275"/>
      <c r="AS31" s="277"/>
      <c r="AT31" s="278" t="s">
        <v>295</v>
      </c>
      <c r="AU31" s="279"/>
    </row>
    <row r="32" spans="1:47" s="254" customFormat="1" ht="18" customHeight="1">
      <c r="A32" s="2383"/>
      <c r="B32" s="268" t="s">
        <v>197</v>
      </c>
      <c r="C32" s="297">
        <f>COUNTIF(C8:C27,$B$32)</f>
        <v>0</v>
      </c>
      <c r="D32" s="297">
        <f t="shared" ref="D32:AG32" si="16">COUNTIF(D8:D27,$B$32)</f>
        <v>0</v>
      </c>
      <c r="E32" s="297">
        <f t="shared" si="16"/>
        <v>0</v>
      </c>
      <c r="F32" s="297">
        <f t="shared" si="16"/>
        <v>0</v>
      </c>
      <c r="G32" s="297">
        <f t="shared" si="16"/>
        <v>0</v>
      </c>
      <c r="H32" s="297">
        <f t="shared" si="16"/>
        <v>0</v>
      </c>
      <c r="I32" s="297">
        <f t="shared" si="16"/>
        <v>0</v>
      </c>
      <c r="J32" s="297">
        <f t="shared" si="16"/>
        <v>0</v>
      </c>
      <c r="K32" s="297">
        <f t="shared" si="16"/>
        <v>0</v>
      </c>
      <c r="L32" s="297">
        <f t="shared" si="16"/>
        <v>0</v>
      </c>
      <c r="M32" s="297">
        <f t="shared" si="16"/>
        <v>0</v>
      </c>
      <c r="N32" s="297">
        <f t="shared" si="16"/>
        <v>0</v>
      </c>
      <c r="O32" s="297">
        <f t="shared" si="16"/>
        <v>0</v>
      </c>
      <c r="P32" s="297">
        <f t="shared" si="16"/>
        <v>0</v>
      </c>
      <c r="Q32" s="297">
        <f t="shared" si="16"/>
        <v>0</v>
      </c>
      <c r="R32" s="297">
        <f t="shared" si="16"/>
        <v>0</v>
      </c>
      <c r="S32" s="297">
        <f t="shared" si="16"/>
        <v>0</v>
      </c>
      <c r="T32" s="297">
        <f t="shared" si="16"/>
        <v>0</v>
      </c>
      <c r="U32" s="297">
        <f t="shared" si="16"/>
        <v>0</v>
      </c>
      <c r="V32" s="297">
        <f t="shared" si="16"/>
        <v>0</v>
      </c>
      <c r="W32" s="297">
        <f t="shared" si="16"/>
        <v>0</v>
      </c>
      <c r="X32" s="297">
        <f t="shared" si="16"/>
        <v>0</v>
      </c>
      <c r="Y32" s="297">
        <f t="shared" si="16"/>
        <v>0</v>
      </c>
      <c r="Z32" s="297">
        <f t="shared" si="16"/>
        <v>0</v>
      </c>
      <c r="AA32" s="297">
        <f t="shared" si="16"/>
        <v>0</v>
      </c>
      <c r="AB32" s="297">
        <f t="shared" si="16"/>
        <v>0</v>
      </c>
      <c r="AC32" s="297">
        <f t="shared" si="16"/>
        <v>0</v>
      </c>
      <c r="AD32" s="297">
        <f t="shared" si="16"/>
        <v>0</v>
      </c>
      <c r="AE32" s="297">
        <f t="shared" si="16"/>
        <v>0</v>
      </c>
      <c r="AF32" s="297">
        <f t="shared" si="16"/>
        <v>0</v>
      </c>
      <c r="AG32" s="297">
        <f t="shared" si="16"/>
        <v>0</v>
      </c>
      <c r="AH32" s="274"/>
      <c r="AI32" s="275" t="s">
        <v>198</v>
      </c>
      <c r="AJ32" s="2380"/>
      <c r="AK32" s="2380"/>
      <c r="AN32" s="275" t="s">
        <v>288</v>
      </c>
      <c r="AO32" s="275"/>
      <c r="AP32" s="275"/>
      <c r="AQ32" s="275"/>
      <c r="AR32" s="275"/>
      <c r="AS32" s="277"/>
      <c r="AT32" s="278" t="s">
        <v>476</v>
      </c>
      <c r="AU32" s="279"/>
    </row>
    <row r="33" spans="1:47" s="254" customFormat="1" ht="18" customHeight="1">
      <c r="A33" s="2383"/>
      <c r="B33" s="268" t="s">
        <v>199</v>
      </c>
      <c r="C33" s="297">
        <f>COUNTIF(C8:C27,$B$33)</f>
        <v>0</v>
      </c>
      <c r="D33" s="297">
        <f t="shared" ref="D33:AG33" si="17">COUNTIF(D8:D27,$B$33)</f>
        <v>0</v>
      </c>
      <c r="E33" s="297">
        <f t="shared" si="17"/>
        <v>0</v>
      </c>
      <c r="F33" s="297">
        <f t="shared" si="17"/>
        <v>0</v>
      </c>
      <c r="G33" s="297">
        <f t="shared" si="17"/>
        <v>0</v>
      </c>
      <c r="H33" s="297">
        <f t="shared" si="17"/>
        <v>0</v>
      </c>
      <c r="I33" s="297">
        <f t="shared" si="17"/>
        <v>0</v>
      </c>
      <c r="J33" s="297">
        <f t="shared" si="17"/>
        <v>0</v>
      </c>
      <c r="K33" s="297">
        <f t="shared" si="17"/>
        <v>0</v>
      </c>
      <c r="L33" s="297">
        <f t="shared" si="17"/>
        <v>0</v>
      </c>
      <c r="M33" s="297">
        <f t="shared" si="17"/>
        <v>0</v>
      </c>
      <c r="N33" s="297">
        <f t="shared" si="17"/>
        <v>0</v>
      </c>
      <c r="O33" s="297">
        <f t="shared" si="17"/>
        <v>0</v>
      </c>
      <c r="P33" s="297">
        <f t="shared" si="17"/>
        <v>0</v>
      </c>
      <c r="Q33" s="297">
        <f t="shared" si="17"/>
        <v>0</v>
      </c>
      <c r="R33" s="297">
        <f t="shared" si="17"/>
        <v>0</v>
      </c>
      <c r="S33" s="297">
        <f t="shared" si="17"/>
        <v>0</v>
      </c>
      <c r="T33" s="297">
        <f t="shared" si="17"/>
        <v>0</v>
      </c>
      <c r="U33" s="297">
        <f t="shared" si="17"/>
        <v>0</v>
      </c>
      <c r="V33" s="297">
        <f t="shared" si="17"/>
        <v>0</v>
      </c>
      <c r="W33" s="297">
        <f t="shared" si="17"/>
        <v>0</v>
      </c>
      <c r="X33" s="297">
        <f t="shared" si="17"/>
        <v>0</v>
      </c>
      <c r="Y33" s="297">
        <f t="shared" si="17"/>
        <v>0</v>
      </c>
      <c r="Z33" s="297">
        <f t="shared" si="17"/>
        <v>0</v>
      </c>
      <c r="AA33" s="297">
        <f t="shared" si="17"/>
        <v>0</v>
      </c>
      <c r="AB33" s="297">
        <f t="shared" si="17"/>
        <v>0</v>
      </c>
      <c r="AC33" s="297">
        <f t="shared" si="17"/>
        <v>0</v>
      </c>
      <c r="AD33" s="297">
        <f t="shared" si="17"/>
        <v>0</v>
      </c>
      <c r="AE33" s="297">
        <f t="shared" si="17"/>
        <v>0</v>
      </c>
      <c r="AF33" s="297">
        <f t="shared" si="17"/>
        <v>0</v>
      </c>
      <c r="AG33" s="297">
        <f t="shared" si="17"/>
        <v>0</v>
      </c>
      <c r="AH33" s="274"/>
      <c r="AI33" s="275" t="s">
        <v>200</v>
      </c>
      <c r="AJ33" s="2380"/>
      <c r="AK33" s="2380"/>
      <c r="AN33" s="275" t="s">
        <v>265</v>
      </c>
      <c r="AO33" s="275"/>
      <c r="AP33" s="275"/>
      <c r="AQ33" s="275"/>
      <c r="AR33" s="275"/>
      <c r="AS33" s="2406"/>
      <c r="AT33" s="270" t="s">
        <v>264</v>
      </c>
      <c r="AU33" s="273"/>
    </row>
    <row r="34" spans="1:47" s="254" customFormat="1" ht="18" customHeight="1">
      <c r="A34" s="2383"/>
      <c r="B34" s="268" t="s">
        <v>203</v>
      </c>
      <c r="C34" s="297">
        <f>COUNTIF(C8:C27,$B$34)</f>
        <v>0</v>
      </c>
      <c r="D34" s="297">
        <f t="shared" ref="D34:AG34" si="18">COUNTIF(D8:D27,$B$34)</f>
        <v>0</v>
      </c>
      <c r="E34" s="297">
        <f t="shared" si="18"/>
        <v>0</v>
      </c>
      <c r="F34" s="297">
        <f t="shared" si="18"/>
        <v>0</v>
      </c>
      <c r="G34" s="297">
        <f t="shared" si="18"/>
        <v>0</v>
      </c>
      <c r="H34" s="297">
        <f t="shared" si="18"/>
        <v>0</v>
      </c>
      <c r="I34" s="297">
        <f t="shared" si="18"/>
        <v>0</v>
      </c>
      <c r="J34" s="297">
        <f t="shared" si="18"/>
        <v>0</v>
      </c>
      <c r="K34" s="297">
        <f t="shared" si="18"/>
        <v>0</v>
      </c>
      <c r="L34" s="297">
        <f t="shared" si="18"/>
        <v>0</v>
      </c>
      <c r="M34" s="297">
        <f t="shared" si="18"/>
        <v>0</v>
      </c>
      <c r="N34" s="297">
        <f t="shared" si="18"/>
        <v>0</v>
      </c>
      <c r="O34" s="297">
        <f t="shared" si="18"/>
        <v>0</v>
      </c>
      <c r="P34" s="297">
        <f t="shared" si="18"/>
        <v>0</v>
      </c>
      <c r="Q34" s="297">
        <f t="shared" si="18"/>
        <v>0</v>
      </c>
      <c r="R34" s="297">
        <f t="shared" si="18"/>
        <v>0</v>
      </c>
      <c r="S34" s="297">
        <f t="shared" si="18"/>
        <v>0</v>
      </c>
      <c r="T34" s="297">
        <f t="shared" si="18"/>
        <v>0</v>
      </c>
      <c r="U34" s="297">
        <f t="shared" si="18"/>
        <v>0</v>
      </c>
      <c r="V34" s="297">
        <f t="shared" si="18"/>
        <v>0</v>
      </c>
      <c r="W34" s="297">
        <f t="shared" si="18"/>
        <v>0</v>
      </c>
      <c r="X34" s="297">
        <f t="shared" si="18"/>
        <v>0</v>
      </c>
      <c r="Y34" s="297">
        <f t="shared" si="18"/>
        <v>0</v>
      </c>
      <c r="Z34" s="297">
        <f t="shared" si="18"/>
        <v>0</v>
      </c>
      <c r="AA34" s="297">
        <f t="shared" si="18"/>
        <v>0</v>
      </c>
      <c r="AB34" s="297">
        <f t="shared" si="18"/>
        <v>0</v>
      </c>
      <c r="AC34" s="297">
        <f t="shared" si="18"/>
        <v>0</v>
      </c>
      <c r="AD34" s="297">
        <f t="shared" si="18"/>
        <v>0</v>
      </c>
      <c r="AE34" s="297">
        <f t="shared" si="18"/>
        <v>0</v>
      </c>
      <c r="AF34" s="297">
        <f t="shared" si="18"/>
        <v>0</v>
      </c>
      <c r="AG34" s="297">
        <f t="shared" si="18"/>
        <v>0</v>
      </c>
      <c r="AH34" s="274"/>
      <c r="AI34" s="275" t="s">
        <v>204</v>
      </c>
      <c r="AJ34" s="2380"/>
      <c r="AK34" s="2380"/>
      <c r="AN34" s="275" t="s">
        <v>205</v>
      </c>
      <c r="AO34" s="275"/>
      <c r="AP34" s="275"/>
      <c r="AQ34" s="275"/>
      <c r="AR34" s="275"/>
      <c r="AS34" s="2407"/>
      <c r="AT34" s="280" t="s">
        <v>206</v>
      </c>
      <c r="AU34" s="281"/>
    </row>
    <row r="35" spans="1:47" s="254" customFormat="1" ht="18" customHeight="1">
      <c r="A35" s="2383"/>
      <c r="B35" s="268" t="s">
        <v>207</v>
      </c>
      <c r="C35" s="297">
        <f>COUNTIF(C8:C27,$B$35)</f>
        <v>0</v>
      </c>
      <c r="D35" s="297">
        <f t="shared" ref="D35:AG35" si="19">COUNTIF(D8:D27,$B$35)</f>
        <v>0</v>
      </c>
      <c r="E35" s="297">
        <f t="shared" si="19"/>
        <v>0</v>
      </c>
      <c r="F35" s="297">
        <f t="shared" si="19"/>
        <v>0</v>
      </c>
      <c r="G35" s="297">
        <f t="shared" si="19"/>
        <v>0</v>
      </c>
      <c r="H35" s="297">
        <f t="shared" si="19"/>
        <v>0</v>
      </c>
      <c r="I35" s="297">
        <f t="shared" si="19"/>
        <v>0</v>
      </c>
      <c r="J35" s="297">
        <f t="shared" si="19"/>
        <v>0</v>
      </c>
      <c r="K35" s="297">
        <f t="shared" si="19"/>
        <v>0</v>
      </c>
      <c r="L35" s="297">
        <f t="shared" si="19"/>
        <v>0</v>
      </c>
      <c r="M35" s="297">
        <f t="shared" si="19"/>
        <v>0</v>
      </c>
      <c r="N35" s="297">
        <f t="shared" si="19"/>
        <v>0</v>
      </c>
      <c r="O35" s="297">
        <f t="shared" si="19"/>
        <v>0</v>
      </c>
      <c r="P35" s="297">
        <f t="shared" si="19"/>
        <v>0</v>
      </c>
      <c r="Q35" s="297">
        <f t="shared" si="19"/>
        <v>0</v>
      </c>
      <c r="R35" s="297">
        <f t="shared" si="19"/>
        <v>0</v>
      </c>
      <c r="S35" s="297">
        <f t="shared" si="19"/>
        <v>0</v>
      </c>
      <c r="T35" s="297">
        <f t="shared" si="19"/>
        <v>0</v>
      </c>
      <c r="U35" s="297">
        <f t="shared" si="19"/>
        <v>0</v>
      </c>
      <c r="V35" s="297">
        <f t="shared" si="19"/>
        <v>0</v>
      </c>
      <c r="W35" s="297">
        <f t="shared" si="19"/>
        <v>0</v>
      </c>
      <c r="X35" s="297">
        <f t="shared" si="19"/>
        <v>0</v>
      </c>
      <c r="Y35" s="297">
        <f t="shared" si="19"/>
        <v>0</v>
      </c>
      <c r="Z35" s="297">
        <f t="shared" si="19"/>
        <v>0</v>
      </c>
      <c r="AA35" s="297">
        <f t="shared" si="19"/>
        <v>0</v>
      </c>
      <c r="AB35" s="297">
        <f t="shared" si="19"/>
        <v>0</v>
      </c>
      <c r="AC35" s="297">
        <f t="shared" si="19"/>
        <v>0</v>
      </c>
      <c r="AD35" s="297">
        <f t="shared" si="19"/>
        <v>0</v>
      </c>
      <c r="AE35" s="297">
        <f t="shared" si="19"/>
        <v>0</v>
      </c>
      <c r="AF35" s="297">
        <f t="shared" si="19"/>
        <v>0</v>
      </c>
      <c r="AG35" s="297">
        <f t="shared" si="19"/>
        <v>0</v>
      </c>
      <c r="AH35" s="274"/>
      <c r="AI35" s="275" t="s">
        <v>208</v>
      </c>
      <c r="AJ35" s="2380"/>
      <c r="AK35" s="2380"/>
      <c r="AL35" s="275"/>
      <c r="AN35" s="275"/>
      <c r="AO35" s="275"/>
      <c r="AP35" s="275"/>
      <c r="AQ35" s="275"/>
      <c r="AR35" s="275"/>
      <c r="AS35" s="274"/>
      <c r="AT35" s="282"/>
      <c r="AU35" s="283"/>
    </row>
    <row r="36" spans="1:47" s="254" customFormat="1" ht="18" customHeight="1">
      <c r="A36" s="2383"/>
      <c r="B36" s="268" t="s">
        <v>209</v>
      </c>
      <c r="C36" s="297">
        <f>COUNTIF(C8:C27,$B$36)</f>
        <v>0</v>
      </c>
      <c r="D36" s="297">
        <f t="shared" ref="D36:AG36" si="20">COUNTIF(D8:D27,$B$36)</f>
        <v>0</v>
      </c>
      <c r="E36" s="297">
        <f t="shared" si="20"/>
        <v>0</v>
      </c>
      <c r="F36" s="297">
        <f t="shared" si="20"/>
        <v>0</v>
      </c>
      <c r="G36" s="297">
        <f t="shared" si="20"/>
        <v>0</v>
      </c>
      <c r="H36" s="297">
        <f t="shared" si="20"/>
        <v>0</v>
      </c>
      <c r="I36" s="297">
        <f t="shared" si="20"/>
        <v>0</v>
      </c>
      <c r="J36" s="297">
        <f t="shared" si="20"/>
        <v>0</v>
      </c>
      <c r="K36" s="297">
        <f t="shared" si="20"/>
        <v>0</v>
      </c>
      <c r="L36" s="297">
        <f t="shared" si="20"/>
        <v>0</v>
      </c>
      <c r="M36" s="297">
        <f t="shared" si="20"/>
        <v>0</v>
      </c>
      <c r="N36" s="297">
        <f t="shared" si="20"/>
        <v>0</v>
      </c>
      <c r="O36" s="297">
        <f t="shared" si="20"/>
        <v>0</v>
      </c>
      <c r="P36" s="297">
        <f t="shared" si="20"/>
        <v>0</v>
      </c>
      <c r="Q36" s="297">
        <f t="shared" si="20"/>
        <v>0</v>
      </c>
      <c r="R36" s="297">
        <f t="shared" si="20"/>
        <v>0</v>
      </c>
      <c r="S36" s="297">
        <f t="shared" si="20"/>
        <v>0</v>
      </c>
      <c r="T36" s="297">
        <f t="shared" si="20"/>
        <v>0</v>
      </c>
      <c r="U36" s="297">
        <f t="shared" si="20"/>
        <v>0</v>
      </c>
      <c r="V36" s="297">
        <f t="shared" si="20"/>
        <v>0</v>
      </c>
      <c r="W36" s="297">
        <f t="shared" si="20"/>
        <v>0</v>
      </c>
      <c r="X36" s="297">
        <f t="shared" si="20"/>
        <v>0</v>
      </c>
      <c r="Y36" s="297">
        <f t="shared" si="20"/>
        <v>0</v>
      </c>
      <c r="Z36" s="297">
        <f t="shared" si="20"/>
        <v>0</v>
      </c>
      <c r="AA36" s="297">
        <f t="shared" si="20"/>
        <v>0</v>
      </c>
      <c r="AB36" s="297">
        <f t="shared" si="20"/>
        <v>0</v>
      </c>
      <c r="AC36" s="297">
        <f t="shared" si="20"/>
        <v>0</v>
      </c>
      <c r="AD36" s="297">
        <f t="shared" si="20"/>
        <v>0</v>
      </c>
      <c r="AE36" s="297">
        <f t="shared" si="20"/>
        <v>0</v>
      </c>
      <c r="AF36" s="297">
        <f t="shared" si="20"/>
        <v>0</v>
      </c>
      <c r="AG36" s="297">
        <f t="shared" si="20"/>
        <v>0</v>
      </c>
      <c r="AH36" s="274"/>
      <c r="AI36" s="275" t="s">
        <v>78</v>
      </c>
      <c r="AJ36" s="2380"/>
      <c r="AK36" s="2380"/>
      <c r="AL36" s="275"/>
      <c r="AN36" s="275"/>
      <c r="AO36" s="275"/>
      <c r="AP36" s="275"/>
      <c r="AQ36" s="275"/>
      <c r="AR36" s="275"/>
      <c r="AS36" s="274"/>
      <c r="AT36" s="282"/>
      <c r="AU36" s="283"/>
    </row>
    <row r="37" spans="1:47" s="254" customFormat="1" ht="18" customHeight="1">
      <c r="A37" s="2384"/>
      <c r="B37" s="268" t="s">
        <v>16</v>
      </c>
      <c r="C37" s="297">
        <f>SUM(C28:C36)</f>
        <v>0</v>
      </c>
      <c r="D37" s="297">
        <f t="shared" ref="D37:AG37" si="21">SUM(D28:D36)</f>
        <v>0</v>
      </c>
      <c r="E37" s="297">
        <f t="shared" si="21"/>
        <v>0</v>
      </c>
      <c r="F37" s="297">
        <f t="shared" si="21"/>
        <v>0</v>
      </c>
      <c r="G37" s="297">
        <f t="shared" si="21"/>
        <v>0</v>
      </c>
      <c r="H37" s="297">
        <f t="shared" si="21"/>
        <v>0</v>
      </c>
      <c r="I37" s="297">
        <f t="shared" si="21"/>
        <v>0</v>
      </c>
      <c r="J37" s="297">
        <f t="shared" si="21"/>
        <v>0</v>
      </c>
      <c r="K37" s="297">
        <f t="shared" si="21"/>
        <v>0</v>
      </c>
      <c r="L37" s="297">
        <f t="shared" si="21"/>
        <v>0</v>
      </c>
      <c r="M37" s="297">
        <f t="shared" si="21"/>
        <v>0</v>
      </c>
      <c r="N37" s="297">
        <f t="shared" si="21"/>
        <v>0</v>
      </c>
      <c r="O37" s="297">
        <f t="shared" si="21"/>
        <v>0</v>
      </c>
      <c r="P37" s="297">
        <f t="shared" si="21"/>
        <v>0</v>
      </c>
      <c r="Q37" s="297">
        <f t="shared" si="21"/>
        <v>0</v>
      </c>
      <c r="R37" s="297">
        <f t="shared" si="21"/>
        <v>0</v>
      </c>
      <c r="S37" s="297">
        <f t="shared" si="21"/>
        <v>0</v>
      </c>
      <c r="T37" s="297">
        <f t="shared" si="21"/>
        <v>0</v>
      </c>
      <c r="U37" s="297">
        <f t="shared" si="21"/>
        <v>0</v>
      </c>
      <c r="V37" s="297">
        <f t="shared" si="21"/>
        <v>0</v>
      </c>
      <c r="W37" s="297">
        <f t="shared" si="21"/>
        <v>0</v>
      </c>
      <c r="X37" s="297">
        <f t="shared" si="21"/>
        <v>0</v>
      </c>
      <c r="Y37" s="297">
        <f t="shared" si="21"/>
        <v>0</v>
      </c>
      <c r="Z37" s="297">
        <f t="shared" si="21"/>
        <v>0</v>
      </c>
      <c r="AA37" s="297">
        <f t="shared" si="21"/>
        <v>0</v>
      </c>
      <c r="AB37" s="297">
        <f t="shared" si="21"/>
        <v>0</v>
      </c>
      <c r="AC37" s="297">
        <f t="shared" si="21"/>
        <v>0</v>
      </c>
      <c r="AD37" s="297">
        <f t="shared" si="21"/>
        <v>0</v>
      </c>
      <c r="AE37" s="297">
        <f t="shared" si="21"/>
        <v>0</v>
      </c>
      <c r="AF37" s="297">
        <f t="shared" si="21"/>
        <v>0</v>
      </c>
      <c r="AG37" s="297">
        <f t="shared" si="21"/>
        <v>0</v>
      </c>
      <c r="AH37" s="284"/>
      <c r="AI37" s="257" t="s">
        <v>270</v>
      </c>
      <c r="AJ37" s="2385"/>
      <c r="AK37" s="2385"/>
      <c r="AL37" s="285"/>
      <c r="AM37" s="285"/>
      <c r="AN37" s="285"/>
      <c r="AO37" s="285"/>
      <c r="AP37" s="285"/>
      <c r="AQ37" s="285"/>
      <c r="AR37" s="286"/>
      <c r="AS37" s="280"/>
      <c r="AT37" s="287"/>
      <c r="AU37" s="281"/>
    </row>
    <row r="38" spans="1:47" s="289" customFormat="1" ht="12" customHeight="1">
      <c r="A38" s="288" t="s">
        <v>799</v>
      </c>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90"/>
      <c r="AB38" s="290"/>
      <c r="AC38" s="290"/>
      <c r="AD38" s="290"/>
      <c r="AE38" s="290"/>
      <c r="AF38" s="290"/>
      <c r="AG38" s="290"/>
      <c r="AH38" s="290"/>
      <c r="AI38" s="290"/>
      <c r="AJ38" s="290"/>
      <c r="AK38" s="290"/>
      <c r="AL38" s="290"/>
      <c r="AM38" s="290"/>
      <c r="AN38" s="290"/>
      <c r="AO38" s="290"/>
      <c r="AP38" s="290"/>
      <c r="AQ38" s="291"/>
      <c r="AR38" s="291"/>
    </row>
    <row r="39" spans="1:47" s="289" customFormat="1" ht="12" customHeight="1">
      <c r="A39" s="288" t="s">
        <v>580</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row>
    <row r="40" spans="1:47" s="289" customFormat="1" ht="12" customHeight="1">
      <c r="A40" s="289" t="s">
        <v>531</v>
      </c>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90"/>
      <c r="AC40" s="290"/>
      <c r="AD40" s="290"/>
      <c r="AE40" s="290"/>
      <c r="AF40" s="290"/>
      <c r="AG40" s="290"/>
      <c r="AH40" s="290"/>
      <c r="AI40" s="290"/>
      <c r="AJ40" s="290"/>
      <c r="AK40" s="290"/>
      <c r="AL40" s="290"/>
      <c r="AM40" s="290"/>
      <c r="AN40" s="290"/>
      <c r="AO40" s="290"/>
      <c r="AP40" s="290"/>
      <c r="AQ40" s="290"/>
      <c r="AR40" s="290"/>
      <c r="AS40" s="290"/>
      <c r="AT40" s="291"/>
      <c r="AU40" s="291"/>
    </row>
    <row r="41" spans="1:47" s="289" customFormat="1" ht="12" customHeight="1">
      <c r="A41" s="288" t="s">
        <v>581</v>
      </c>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90"/>
      <c r="AC41" s="290"/>
      <c r="AD41" s="290"/>
      <c r="AE41" s="290"/>
      <c r="AF41" s="290"/>
      <c r="AG41" s="290"/>
      <c r="AH41" s="290"/>
      <c r="AI41" s="290"/>
      <c r="AJ41" s="290"/>
      <c r="AK41" s="290"/>
      <c r="AL41" s="290"/>
      <c r="AM41" s="290"/>
      <c r="AN41" s="290"/>
      <c r="AO41" s="290"/>
      <c r="AP41" s="290"/>
      <c r="AQ41" s="290"/>
      <c r="AR41" s="290"/>
      <c r="AS41" s="290"/>
      <c r="AT41" s="291"/>
      <c r="AU41" s="291"/>
    </row>
    <row r="42" spans="1:47" s="289" customFormat="1" ht="12" customHeight="1">
      <c r="A42" s="288" t="s">
        <v>582</v>
      </c>
      <c r="C42" s="291"/>
      <c r="D42" s="291"/>
      <c r="E42" s="291"/>
      <c r="F42" s="291"/>
      <c r="G42" s="291"/>
      <c r="H42" s="291"/>
      <c r="I42" s="291"/>
      <c r="J42" s="291"/>
      <c r="K42" s="291"/>
      <c r="L42" s="291"/>
      <c r="M42" s="291"/>
      <c r="N42" s="291"/>
      <c r="O42" s="291"/>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1"/>
      <c r="AU42" s="291"/>
    </row>
    <row r="43" spans="1:47" s="292" customFormat="1" ht="12">
      <c r="A43" s="291"/>
      <c r="C43" s="293"/>
      <c r="D43" s="293"/>
      <c r="E43" s="293"/>
      <c r="F43" s="293"/>
      <c r="G43" s="293"/>
      <c r="H43" s="293"/>
      <c r="I43" s="293"/>
      <c r="J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row>
    <row r="44" spans="1:47" ht="3.6" customHeight="1">
      <c r="C44" s="295"/>
      <c r="D44" s="295"/>
      <c r="E44" s="295"/>
      <c r="F44" s="295"/>
      <c r="G44" s="295"/>
      <c r="H44" s="295"/>
      <c r="I44" s="295"/>
      <c r="J44" s="295"/>
      <c r="X44" s="296"/>
      <c r="Y44" s="296"/>
    </row>
    <row r="45" spans="1:47" ht="3" customHeight="1">
      <c r="C45" s="295"/>
      <c r="D45" s="295"/>
      <c r="E45" s="295"/>
      <c r="F45" s="295"/>
      <c r="G45" s="295"/>
      <c r="H45" s="295"/>
      <c r="I45" s="295"/>
      <c r="J45" s="295"/>
      <c r="U45" s="296"/>
      <c r="X45" s="296"/>
      <c r="Y45" s="296"/>
      <c r="AJ45" s="294"/>
      <c r="AK45" s="294"/>
      <c r="AL45" s="294"/>
      <c r="AM45" s="294"/>
      <c r="AN45" s="294"/>
      <c r="AO45" s="294"/>
    </row>
    <row r="46" spans="1:47">
      <c r="C46" s="295"/>
      <c r="D46" s="295"/>
      <c r="E46" s="295"/>
      <c r="F46" s="295"/>
      <c r="G46" s="295"/>
      <c r="H46" s="295"/>
      <c r="I46" s="295"/>
      <c r="J46" s="295"/>
      <c r="AJ46" s="294"/>
      <c r="AK46" s="294"/>
      <c r="AL46" s="294"/>
      <c r="AM46" s="294"/>
      <c r="AN46" s="294"/>
      <c r="AO46" s="294"/>
      <c r="AP46" s="294"/>
      <c r="AQ46" s="294"/>
    </row>
    <row r="47" spans="1:47">
      <c r="C47" s="295"/>
      <c r="D47" s="295"/>
      <c r="E47" s="295"/>
      <c r="F47" s="295"/>
      <c r="G47" s="295"/>
      <c r="H47" s="295"/>
      <c r="I47" s="295"/>
      <c r="J47" s="295"/>
      <c r="AJ47" s="294"/>
      <c r="AK47" s="294"/>
      <c r="AL47" s="294"/>
      <c r="AM47" s="294"/>
      <c r="AN47" s="294"/>
      <c r="AO47" s="294"/>
      <c r="AP47" s="294"/>
      <c r="AQ47" s="294"/>
    </row>
    <row r="48" spans="1:47">
      <c r="C48" s="295"/>
      <c r="D48" s="295"/>
      <c r="E48" s="295"/>
      <c r="F48" s="295"/>
      <c r="G48" s="295"/>
      <c r="H48" s="295"/>
      <c r="I48" s="295"/>
      <c r="J48" s="295"/>
    </row>
    <row r="49" spans="3:10">
      <c r="C49" s="295"/>
      <c r="D49" s="295"/>
      <c r="E49" s="295"/>
      <c r="F49" s="295"/>
      <c r="G49" s="295"/>
      <c r="H49" s="295"/>
      <c r="I49" s="295"/>
      <c r="J49" s="295"/>
    </row>
    <row r="50" spans="3:10">
      <c r="C50" s="295"/>
      <c r="D50" s="295"/>
      <c r="E50" s="295"/>
      <c r="F50" s="295"/>
      <c r="G50" s="295"/>
      <c r="H50" s="295"/>
      <c r="I50" s="295"/>
      <c r="J50" s="295"/>
    </row>
    <row r="51" spans="3:10">
      <c r="C51" s="295"/>
      <c r="D51" s="295"/>
      <c r="E51" s="295"/>
      <c r="F51" s="295"/>
      <c r="G51" s="295"/>
      <c r="H51" s="295"/>
      <c r="I51" s="295"/>
      <c r="J51" s="295"/>
    </row>
    <row r="52" spans="3:10">
      <c r="C52" s="295"/>
      <c r="D52" s="295"/>
      <c r="E52" s="295"/>
      <c r="F52" s="295"/>
      <c r="G52" s="295"/>
      <c r="H52" s="295"/>
      <c r="I52" s="295"/>
      <c r="J52" s="295"/>
    </row>
    <row r="53" spans="3:10">
      <c r="C53" s="295"/>
      <c r="D53" s="295"/>
      <c r="E53" s="295"/>
      <c r="F53" s="295"/>
      <c r="G53" s="295"/>
      <c r="H53" s="295"/>
      <c r="I53" s="295"/>
      <c r="J53" s="295"/>
    </row>
    <row r="54" spans="3:10">
      <c r="C54" s="295"/>
      <c r="D54" s="295"/>
      <c r="E54" s="295"/>
      <c r="F54" s="295"/>
      <c r="G54" s="295"/>
      <c r="H54" s="295"/>
      <c r="I54" s="295"/>
      <c r="J54" s="295"/>
    </row>
    <row r="55" spans="3:10">
      <c r="C55" s="295"/>
      <c r="D55" s="295"/>
      <c r="E55" s="295"/>
      <c r="F55" s="295"/>
      <c r="G55" s="295"/>
      <c r="H55" s="295"/>
      <c r="I55" s="295"/>
      <c r="J55" s="295"/>
    </row>
    <row r="56" spans="3:10">
      <c r="C56" s="295"/>
      <c r="D56" s="295"/>
      <c r="E56" s="295"/>
      <c r="F56" s="295"/>
      <c r="G56" s="295"/>
      <c r="H56" s="295"/>
      <c r="I56" s="295"/>
      <c r="J56" s="295"/>
    </row>
    <row r="57" spans="3:10">
      <c r="C57" s="295"/>
      <c r="D57" s="295"/>
      <c r="E57" s="295"/>
      <c r="F57" s="295"/>
      <c r="G57" s="295"/>
      <c r="H57" s="295"/>
      <c r="I57" s="295"/>
      <c r="J57" s="295"/>
    </row>
    <row r="167" spans="2:9">
      <c r="B167" s="295"/>
      <c r="C167" s="295"/>
      <c r="D167" s="295"/>
      <c r="E167" s="295"/>
      <c r="F167" s="295"/>
      <c r="G167" s="295"/>
      <c r="H167" s="295"/>
      <c r="I167" s="295"/>
    </row>
  </sheetData>
  <mergeCells count="50">
    <mergeCell ref="AK4:AK7"/>
    <mergeCell ref="AL4:AL7"/>
    <mergeCell ref="AM4:AM7"/>
    <mergeCell ref="AS33:AS34"/>
    <mergeCell ref="AS29:AU29"/>
    <mergeCell ref="AJ32:AK32"/>
    <mergeCell ref="AJ33:AK33"/>
    <mergeCell ref="AJ34:AK34"/>
    <mergeCell ref="AJ35:AK35"/>
    <mergeCell ref="AO29:AP29"/>
    <mergeCell ref="AO30:AP30"/>
    <mergeCell ref="AO31:AP31"/>
    <mergeCell ref="AJ31:AK31"/>
    <mergeCell ref="AH4:AH7"/>
    <mergeCell ref="A11:B11"/>
    <mergeCell ref="A9:B9"/>
    <mergeCell ref="A8:B8"/>
    <mergeCell ref="A2:B4"/>
    <mergeCell ref="A5:B7"/>
    <mergeCell ref="AH2:AS3"/>
    <mergeCell ref="AQ4:AQ7"/>
    <mergeCell ref="AR4:AR7"/>
    <mergeCell ref="AS4:AS7"/>
    <mergeCell ref="A10:B10"/>
    <mergeCell ref="AO4:AO7"/>
    <mergeCell ref="AP4:AP7"/>
    <mergeCell ref="AJ4:AJ7"/>
    <mergeCell ref="AI4:AI7"/>
    <mergeCell ref="AN4:AN7"/>
    <mergeCell ref="A12:B12"/>
    <mergeCell ref="A16:B16"/>
    <mergeCell ref="A13:B13"/>
    <mergeCell ref="A14:B14"/>
    <mergeCell ref="A15:B15"/>
    <mergeCell ref="A17:B17"/>
    <mergeCell ref="A18:B18"/>
    <mergeCell ref="A24:B24"/>
    <mergeCell ref="A25:B25"/>
    <mergeCell ref="AJ30:AK30"/>
    <mergeCell ref="A26:B26"/>
    <mergeCell ref="A19:B19"/>
    <mergeCell ref="A20:B20"/>
    <mergeCell ref="A21:B21"/>
    <mergeCell ref="A22:B22"/>
    <mergeCell ref="A23:B23"/>
    <mergeCell ref="AJ29:AK29"/>
    <mergeCell ref="A27:B27"/>
    <mergeCell ref="A28:A37"/>
    <mergeCell ref="AJ36:AK36"/>
    <mergeCell ref="AJ37:AK37"/>
  </mergeCells>
  <phoneticPr fontId="2"/>
  <dataValidations count="3">
    <dataValidation imeMode="hiragana" allowBlank="1" showInputMessage="1" showErrorMessage="1" sqref="A8:B27 C6:AG6"/>
    <dataValidation type="list" imeMode="hiragana" allowBlank="1" showInputMessage="1" showErrorMessage="1" sqref="C8:AG27">
      <formula1>"A,B,C,D,E,F,G,H,Ｉ,休,年"</formula1>
    </dataValidation>
    <dataValidation type="list" allowBlank="1" showInputMessage="1" showErrorMessage="1" sqref="AS30:AS33">
      <formula1>"○"</formula1>
    </dataValidation>
  </dataValidations>
  <printOptions horizontalCentered="1"/>
  <pageMargins left="0.19685039370078741" right="0.19685039370078741" top="0.39370078740157483" bottom="0.19685039370078741" header="0.31496062992125984" footer="0.31496062992125984"/>
  <pageSetup paperSize="9" scale="84" firstPageNumber="15" fitToHeight="2" orientation="landscape" blackAndWhite="1" useFirstPageNumber="1" r:id="rId1"/>
  <headerFooter alignWithMargins="0">
    <oddHeader xml:space="preserve">&amp;C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99"/>
  <sheetViews>
    <sheetView showOutlineSymbols="0" view="pageBreakPreview" zoomScale="115" zoomScaleNormal="110" zoomScaleSheetLayoutView="115" zoomScalePageLayoutView="110" workbookViewId="0">
      <selection activeCell="C89" sqref="C89"/>
    </sheetView>
  </sheetViews>
  <sheetFormatPr defaultColWidth="0" defaultRowHeight="12"/>
  <cols>
    <col min="1" max="19" width="2.6640625" style="20" customWidth="1"/>
    <col min="20" max="20" width="2.44140625" style="20" customWidth="1"/>
    <col min="21" max="37" width="2.6640625" style="20" customWidth="1"/>
    <col min="38" max="64" width="2.6640625" style="159" customWidth="1"/>
    <col min="65" max="65" width="2.6640625" style="155" customWidth="1"/>
    <col min="66" max="16384" width="2.6640625" style="20" hidden="1"/>
  </cols>
  <sheetData>
    <row r="1" spans="1:35" s="3" customFormat="1" ht="20.100000000000001" customHeight="1">
      <c r="A1" s="2" t="s">
        <v>417</v>
      </c>
    </row>
    <row r="2" spans="1:35" s="4" customFormat="1" ht="20.100000000000001" customHeight="1">
      <c r="B2" s="1918"/>
      <c r="C2" s="193" t="s">
        <v>358</v>
      </c>
      <c r="D2" s="194"/>
      <c r="E2" s="194"/>
      <c r="F2" s="194"/>
      <c r="G2" s="194"/>
      <c r="H2" s="194"/>
      <c r="I2" s="194"/>
      <c r="J2" s="194"/>
      <c r="K2" s="194"/>
      <c r="L2" s="194"/>
      <c r="M2" s="194"/>
      <c r="N2" s="193" t="s">
        <v>734</v>
      </c>
      <c r="O2" s="194"/>
      <c r="P2" s="194"/>
      <c r="Q2" s="194"/>
      <c r="R2" s="194"/>
      <c r="S2" s="194"/>
      <c r="T2" s="194"/>
      <c r="U2" s="194"/>
      <c r="V2" s="194"/>
      <c r="W2" s="194"/>
      <c r="X2" s="195"/>
      <c r="Y2" s="193" t="s">
        <v>359</v>
      </c>
      <c r="Z2" s="194"/>
      <c r="AA2" s="194"/>
      <c r="AB2" s="194"/>
      <c r="AC2" s="194"/>
      <c r="AD2" s="194"/>
      <c r="AE2" s="194"/>
      <c r="AF2" s="194"/>
      <c r="AG2" s="194"/>
      <c r="AH2" s="194"/>
      <c r="AI2" s="195"/>
    </row>
    <row r="3" spans="1:35" s="4" customFormat="1" ht="15.9" customHeight="1">
      <c r="B3" s="1920"/>
      <c r="C3" s="2438"/>
      <c r="D3" s="2374"/>
      <c r="E3" s="2374"/>
      <c r="F3" s="2374"/>
      <c r="G3" s="2374"/>
      <c r="H3" s="2374"/>
      <c r="I3" s="2374"/>
      <c r="J3" s="2374"/>
      <c r="K3" s="2439"/>
      <c r="L3" s="187" t="s">
        <v>314</v>
      </c>
      <c r="M3" s="191" t="s">
        <v>315</v>
      </c>
      <c r="N3" s="2438"/>
      <c r="O3" s="2374"/>
      <c r="P3" s="2374"/>
      <c r="Q3" s="2374"/>
      <c r="R3" s="2374"/>
      <c r="S3" s="2374"/>
      <c r="T3" s="2374"/>
      <c r="U3" s="2374"/>
      <c r="V3" s="2439"/>
      <c r="W3" s="187" t="s">
        <v>314</v>
      </c>
      <c r="X3" s="191" t="s">
        <v>315</v>
      </c>
      <c r="Y3" s="218" t="s">
        <v>746</v>
      </c>
      <c r="Z3" s="196"/>
      <c r="AA3" s="196"/>
      <c r="AB3" s="196"/>
      <c r="AC3" s="196"/>
      <c r="AD3" s="196"/>
      <c r="AE3" s="196"/>
      <c r="AF3" s="196"/>
      <c r="AG3" s="196"/>
      <c r="AH3" s="187" t="s">
        <v>314</v>
      </c>
      <c r="AI3" s="191" t="s">
        <v>315</v>
      </c>
    </row>
    <row r="4" spans="1:35" s="4" customFormat="1" ht="15.9" customHeight="1">
      <c r="B4" s="1582" t="s">
        <v>502</v>
      </c>
      <c r="C4" s="65" t="s">
        <v>793</v>
      </c>
      <c r="D4" s="12"/>
      <c r="E4" s="12"/>
      <c r="F4" s="12"/>
      <c r="G4" s="12"/>
      <c r="H4" s="12"/>
      <c r="I4" s="12"/>
      <c r="J4" s="12"/>
      <c r="K4" s="105"/>
      <c r="L4" s="106"/>
      <c r="M4" s="106"/>
      <c r="N4" s="65"/>
      <c r="O4" s="12"/>
      <c r="P4" s="12"/>
      <c r="Q4" s="12"/>
      <c r="R4" s="12"/>
      <c r="S4" s="12"/>
      <c r="T4" s="12"/>
      <c r="U4" s="12"/>
      <c r="V4" s="105"/>
      <c r="W4" s="106"/>
      <c r="X4" s="106"/>
      <c r="Y4" s="65" t="s">
        <v>482</v>
      </c>
      <c r="Z4" s="12"/>
      <c r="AA4" s="12"/>
      <c r="AB4" s="12"/>
      <c r="AC4" s="12"/>
      <c r="AD4" s="12"/>
      <c r="AE4" s="12"/>
      <c r="AF4" s="12"/>
      <c r="AG4" s="105"/>
      <c r="AH4" s="106"/>
      <c r="AI4" s="106"/>
    </row>
    <row r="5" spans="1:35" s="4" customFormat="1" ht="15.9" customHeight="1">
      <c r="B5" s="1583"/>
      <c r="C5" s="65" t="s">
        <v>483</v>
      </c>
      <c r="D5" s="12"/>
      <c r="E5" s="12"/>
      <c r="F5" s="12"/>
      <c r="G5" s="12"/>
      <c r="H5" s="12"/>
      <c r="I5" s="12"/>
      <c r="J5" s="12"/>
      <c r="K5" s="105"/>
      <c r="L5" s="106"/>
      <c r="M5" s="106"/>
      <c r="N5" s="65"/>
      <c r="O5" s="12"/>
      <c r="P5" s="12"/>
      <c r="Q5" s="12"/>
      <c r="R5" s="12"/>
      <c r="S5" s="12"/>
      <c r="T5" s="12"/>
      <c r="U5" s="12"/>
      <c r="V5" s="105"/>
      <c r="W5" s="106"/>
      <c r="X5" s="106"/>
      <c r="Y5" s="65"/>
      <c r="Z5" s="12"/>
      <c r="AA5" s="12"/>
      <c r="AB5" s="12"/>
      <c r="AC5" s="12"/>
      <c r="AD5" s="12"/>
      <c r="AE5" s="12"/>
      <c r="AF5" s="12"/>
      <c r="AG5" s="105"/>
      <c r="AH5" s="106"/>
      <c r="AI5" s="106"/>
    </row>
    <row r="6" spans="1:35" s="4" customFormat="1" ht="15.9" customHeight="1">
      <c r="B6" s="1583"/>
      <c r="C6" s="65" t="s">
        <v>477</v>
      </c>
      <c r="D6" s="12"/>
      <c r="E6" s="12"/>
      <c r="F6" s="12"/>
      <c r="G6" s="12"/>
      <c r="H6" s="12"/>
      <c r="I6" s="12"/>
      <c r="J6" s="12"/>
      <c r="K6" s="105"/>
      <c r="L6" s="106"/>
      <c r="M6" s="106"/>
      <c r="N6" s="65"/>
      <c r="O6" s="12"/>
      <c r="P6" s="12"/>
      <c r="Q6" s="12"/>
      <c r="R6" s="12"/>
      <c r="S6" s="12"/>
      <c r="T6" s="12"/>
      <c r="U6" s="12"/>
      <c r="V6" s="105"/>
      <c r="W6" s="106"/>
      <c r="X6" s="106"/>
      <c r="Y6" s="65"/>
      <c r="Z6" s="12"/>
      <c r="AA6" s="12"/>
      <c r="AB6" s="12"/>
      <c r="AC6" s="12"/>
      <c r="AD6" s="12"/>
      <c r="AE6" s="12"/>
      <c r="AF6" s="12"/>
      <c r="AG6" s="105"/>
      <c r="AH6" s="106"/>
      <c r="AI6" s="106"/>
    </row>
    <row r="7" spans="1:35" s="4" customFormat="1" ht="15.9" customHeight="1">
      <c r="B7" s="1583"/>
      <c r="C7" s="65" t="s">
        <v>440</v>
      </c>
      <c r="D7" s="12"/>
      <c r="E7" s="12"/>
      <c r="F7" s="12"/>
      <c r="G7" s="12"/>
      <c r="H7" s="12"/>
      <c r="I7" s="12"/>
      <c r="J7" s="12"/>
      <c r="K7" s="105"/>
      <c r="L7" s="106"/>
      <c r="M7" s="106"/>
      <c r="N7" s="65"/>
      <c r="O7" s="12"/>
      <c r="P7" s="12"/>
      <c r="Q7" s="12"/>
      <c r="R7" s="12"/>
      <c r="S7" s="12"/>
      <c r="T7" s="12"/>
      <c r="U7" s="12"/>
      <c r="V7" s="105"/>
      <c r="W7" s="106"/>
      <c r="X7" s="106"/>
      <c r="Y7" s="65"/>
      <c r="Z7" s="12"/>
      <c r="AA7" s="12"/>
      <c r="AB7" s="12"/>
      <c r="AC7" s="12"/>
      <c r="AD7" s="12"/>
      <c r="AE7" s="12"/>
      <c r="AF7" s="12"/>
      <c r="AG7" s="105"/>
      <c r="AH7" s="106"/>
      <c r="AI7" s="106"/>
    </row>
    <row r="8" spans="1:35" s="4" customFormat="1" ht="15.9" customHeight="1">
      <c r="B8" s="1583"/>
      <c r="C8" s="65" t="s">
        <v>484</v>
      </c>
      <c r="D8" s="12"/>
      <c r="E8" s="12"/>
      <c r="F8" s="12"/>
      <c r="G8" s="12"/>
      <c r="H8" s="12"/>
      <c r="I8" s="12"/>
      <c r="J8" s="12"/>
      <c r="K8" s="105"/>
      <c r="L8" s="106"/>
      <c r="M8" s="106"/>
      <c r="N8" s="65"/>
      <c r="O8" s="12"/>
      <c r="P8" s="12"/>
      <c r="Q8" s="12"/>
      <c r="R8" s="12"/>
      <c r="S8" s="12"/>
      <c r="T8" s="12"/>
      <c r="U8" s="12"/>
      <c r="V8" s="105"/>
      <c r="W8" s="106"/>
      <c r="X8" s="106"/>
      <c r="Y8" s="65"/>
      <c r="Z8" s="12"/>
      <c r="AA8" s="12"/>
      <c r="AB8" s="12"/>
      <c r="AC8" s="12"/>
      <c r="AD8" s="12"/>
      <c r="AE8" s="12"/>
      <c r="AF8" s="12"/>
      <c r="AG8" s="105"/>
      <c r="AH8" s="106"/>
      <c r="AI8" s="106"/>
    </row>
    <row r="9" spans="1:35" s="4" customFormat="1" ht="15.9" customHeight="1">
      <c r="B9" s="1583"/>
      <c r="C9" s="65" t="s">
        <v>485</v>
      </c>
      <c r="D9" s="12"/>
      <c r="E9" s="12"/>
      <c r="F9" s="12"/>
      <c r="G9" s="12"/>
      <c r="H9" s="12"/>
      <c r="I9" s="12"/>
      <c r="J9" s="12"/>
      <c r="K9" s="105"/>
      <c r="L9" s="106"/>
      <c r="M9" s="106"/>
      <c r="N9" s="65"/>
      <c r="O9" s="12"/>
      <c r="P9" s="12"/>
      <c r="Q9" s="12"/>
      <c r="R9" s="12"/>
      <c r="S9" s="12"/>
      <c r="T9" s="12"/>
      <c r="U9" s="12"/>
      <c r="V9" s="105"/>
      <c r="W9" s="106"/>
      <c r="X9" s="106"/>
      <c r="Y9" s="65"/>
      <c r="Z9" s="12"/>
      <c r="AA9" s="12"/>
      <c r="AB9" s="12"/>
      <c r="AC9" s="12"/>
      <c r="AD9" s="12"/>
      <c r="AE9" s="12"/>
      <c r="AF9" s="12"/>
      <c r="AG9" s="105"/>
      <c r="AH9" s="106"/>
      <c r="AI9" s="106"/>
    </row>
    <row r="10" spans="1:35" s="4" customFormat="1" ht="15.9" customHeight="1">
      <c r="B10" s="1583"/>
      <c r="C10" s="65" t="s">
        <v>405</v>
      </c>
      <c r="D10" s="12"/>
      <c r="E10" s="12"/>
      <c r="F10" s="12"/>
      <c r="G10" s="12"/>
      <c r="H10" s="12"/>
      <c r="I10" s="12"/>
      <c r="J10" s="12"/>
      <c r="K10" s="105"/>
      <c r="L10" s="106"/>
      <c r="M10" s="106"/>
      <c r="N10" s="65"/>
      <c r="O10" s="12"/>
      <c r="P10" s="12"/>
      <c r="Q10" s="12"/>
      <c r="R10" s="12"/>
      <c r="S10" s="12"/>
      <c r="T10" s="12"/>
      <c r="U10" s="12"/>
      <c r="V10" s="105"/>
      <c r="W10" s="106"/>
      <c r="X10" s="106"/>
      <c r="Y10" s="65"/>
      <c r="Z10" s="12"/>
      <c r="AA10" s="12"/>
      <c r="AB10" s="12"/>
      <c r="AC10" s="12"/>
      <c r="AD10" s="12"/>
      <c r="AE10" s="12"/>
      <c r="AF10" s="12"/>
      <c r="AG10" s="105"/>
      <c r="AH10" s="106"/>
      <c r="AI10" s="106"/>
    </row>
    <row r="11" spans="1:35" s="4" customFormat="1" ht="15.9" customHeight="1">
      <c r="B11" s="1583"/>
      <c r="C11" s="65" t="s">
        <v>406</v>
      </c>
      <c r="D11" s="12"/>
      <c r="E11" s="12"/>
      <c r="F11" s="12"/>
      <c r="G11" s="12"/>
      <c r="H11" s="12"/>
      <c r="I11" s="12"/>
      <c r="J11" s="12"/>
      <c r="K11" s="105"/>
      <c r="L11" s="106"/>
      <c r="M11" s="106"/>
      <c r="N11" s="65"/>
      <c r="O11" s="12"/>
      <c r="P11" s="12"/>
      <c r="Q11" s="12"/>
      <c r="R11" s="12"/>
      <c r="S11" s="12"/>
      <c r="T11" s="12"/>
      <c r="U11" s="12"/>
      <c r="V11" s="105"/>
      <c r="W11" s="106"/>
      <c r="X11" s="106"/>
      <c r="Y11" s="65"/>
      <c r="Z11" s="12"/>
      <c r="AA11" s="12"/>
      <c r="AB11" s="12"/>
      <c r="AC11" s="12"/>
      <c r="AD11" s="12"/>
      <c r="AE11" s="12"/>
      <c r="AF11" s="12"/>
      <c r="AG11" s="105"/>
      <c r="AH11" s="106"/>
      <c r="AI11" s="106"/>
    </row>
    <row r="12" spans="1:35" s="4" customFormat="1" ht="15.9" customHeight="1">
      <c r="B12" s="1583"/>
      <c r="C12" s="65" t="s">
        <v>503</v>
      </c>
      <c r="D12" s="12"/>
      <c r="E12" s="12"/>
      <c r="F12" s="12"/>
      <c r="G12" s="12"/>
      <c r="H12" s="12"/>
      <c r="I12" s="12"/>
      <c r="J12" s="12"/>
      <c r="K12" s="105"/>
      <c r="L12" s="106"/>
      <c r="M12" s="106"/>
      <c r="N12" s="65"/>
      <c r="O12" s="12"/>
      <c r="P12" s="12"/>
      <c r="Q12" s="12"/>
      <c r="R12" s="12"/>
      <c r="S12" s="12"/>
      <c r="T12" s="12"/>
      <c r="U12" s="12"/>
      <c r="V12" s="105"/>
      <c r="W12" s="106"/>
      <c r="X12" s="106"/>
      <c r="Y12" s="65"/>
      <c r="Z12" s="12"/>
      <c r="AA12" s="12"/>
      <c r="AB12" s="12"/>
      <c r="AC12" s="12"/>
      <c r="AD12" s="12"/>
      <c r="AE12" s="12"/>
      <c r="AF12" s="12"/>
      <c r="AG12" s="105"/>
      <c r="AH12" s="106"/>
      <c r="AI12" s="106"/>
    </row>
    <row r="13" spans="1:35" s="4" customFormat="1" ht="15.9" customHeight="1">
      <c r="B13" s="1584"/>
      <c r="C13" s="65" t="s">
        <v>327</v>
      </c>
      <c r="D13" s="12"/>
      <c r="E13" s="12"/>
      <c r="F13" s="12"/>
      <c r="G13" s="12"/>
      <c r="H13" s="12"/>
      <c r="I13" s="12"/>
      <c r="J13" s="12"/>
      <c r="K13" s="105"/>
      <c r="L13" s="106"/>
      <c r="M13" s="106"/>
      <c r="N13" s="65"/>
      <c r="O13" s="12"/>
      <c r="P13" s="12"/>
      <c r="Q13" s="12"/>
      <c r="R13" s="12"/>
      <c r="S13" s="12"/>
      <c r="T13" s="12"/>
      <c r="U13" s="12"/>
      <c r="V13" s="105"/>
      <c r="W13" s="106"/>
      <c r="X13" s="106"/>
      <c r="Y13" s="65"/>
      <c r="Z13" s="12"/>
      <c r="AA13" s="12"/>
      <c r="AB13" s="12"/>
      <c r="AC13" s="12"/>
      <c r="AD13" s="12"/>
      <c r="AE13" s="12"/>
      <c r="AF13" s="12"/>
      <c r="AG13" s="105"/>
      <c r="AH13" s="106"/>
      <c r="AI13" s="106"/>
    </row>
    <row r="14" spans="1:35" s="4" customFormat="1" ht="15.9" customHeight="1">
      <c r="B14" s="1582" t="s">
        <v>162</v>
      </c>
      <c r="C14" s="65" t="s">
        <v>60</v>
      </c>
      <c r="D14" s="12"/>
      <c r="E14" s="12"/>
      <c r="F14" s="12"/>
      <c r="G14" s="12"/>
      <c r="H14" s="12"/>
      <c r="I14" s="12"/>
      <c r="J14" s="12"/>
      <c r="K14" s="105"/>
      <c r="L14" s="106"/>
      <c r="M14" s="106"/>
      <c r="N14" s="2440" t="s">
        <v>1775</v>
      </c>
      <c r="O14" s="65" t="s">
        <v>34</v>
      </c>
      <c r="P14" s="12"/>
      <c r="Q14" s="12"/>
      <c r="R14" s="12"/>
      <c r="S14" s="12"/>
      <c r="T14" s="12"/>
      <c r="U14" s="12"/>
      <c r="V14" s="105"/>
      <c r="W14" s="106"/>
      <c r="X14" s="106"/>
      <c r="Y14" s="65" t="s">
        <v>163</v>
      </c>
      <c r="Z14" s="12"/>
      <c r="AA14" s="12"/>
      <c r="AB14" s="12"/>
      <c r="AC14" s="12"/>
      <c r="AD14" s="12"/>
      <c r="AE14" s="12"/>
      <c r="AF14" s="12"/>
      <c r="AG14" s="105"/>
      <c r="AH14" s="106"/>
      <c r="AI14" s="106"/>
    </row>
    <row r="15" spans="1:35" s="4" customFormat="1" ht="15.9" customHeight="1">
      <c r="B15" s="1583"/>
      <c r="C15" s="65" t="s">
        <v>511</v>
      </c>
      <c r="D15" s="12"/>
      <c r="E15" s="12"/>
      <c r="F15" s="12"/>
      <c r="G15" s="12"/>
      <c r="H15" s="12"/>
      <c r="I15" s="12"/>
      <c r="J15" s="12"/>
      <c r="K15" s="105"/>
      <c r="L15" s="106"/>
      <c r="M15" s="106"/>
      <c r="N15" s="2441"/>
      <c r="O15" s="65" t="s">
        <v>35</v>
      </c>
      <c r="P15" s="12"/>
      <c r="Q15" s="12"/>
      <c r="R15" s="12"/>
      <c r="S15" s="12"/>
      <c r="T15" s="12"/>
      <c r="U15" s="12"/>
      <c r="V15" s="105"/>
      <c r="W15" s="106"/>
      <c r="X15" s="106"/>
      <c r="Y15" s="65" t="s">
        <v>164</v>
      </c>
      <c r="Z15" s="12"/>
      <c r="AA15" s="12"/>
      <c r="AB15" s="12"/>
      <c r="AC15" s="12"/>
      <c r="AD15" s="12"/>
      <c r="AE15" s="12"/>
      <c r="AF15" s="12"/>
      <c r="AG15" s="105"/>
      <c r="AH15" s="106"/>
      <c r="AI15" s="106"/>
    </row>
    <row r="16" spans="1:35" s="4" customFormat="1" ht="15.9" customHeight="1">
      <c r="B16" s="1583"/>
      <c r="C16" s="65" t="s">
        <v>165</v>
      </c>
      <c r="D16" s="12"/>
      <c r="E16" s="12"/>
      <c r="F16" s="12"/>
      <c r="G16" s="12"/>
      <c r="H16" s="12"/>
      <c r="I16" s="12"/>
      <c r="J16" s="12"/>
      <c r="K16" s="105"/>
      <c r="L16" s="106"/>
      <c r="M16" s="106"/>
      <c r="N16" s="2441"/>
      <c r="O16" s="65" t="s">
        <v>36</v>
      </c>
      <c r="P16" s="12"/>
      <c r="Q16" s="12"/>
      <c r="R16" s="12"/>
      <c r="S16" s="12"/>
      <c r="T16" s="12"/>
      <c r="U16" s="12"/>
      <c r="V16" s="105"/>
      <c r="W16" s="106"/>
      <c r="X16" s="106"/>
      <c r="Y16" s="65" t="s">
        <v>166</v>
      </c>
      <c r="Z16" s="12"/>
      <c r="AA16" s="12"/>
      <c r="AB16" s="12"/>
      <c r="AC16" s="12"/>
      <c r="AD16" s="12"/>
      <c r="AE16" s="12"/>
      <c r="AF16" s="12"/>
      <c r="AG16" s="105"/>
      <c r="AH16" s="106"/>
      <c r="AI16" s="106"/>
    </row>
    <row r="17" spans="2:35" s="4" customFormat="1" ht="15.9" customHeight="1">
      <c r="B17" s="1583"/>
      <c r="C17" s="65" t="s">
        <v>79</v>
      </c>
      <c r="D17" s="12"/>
      <c r="E17" s="12"/>
      <c r="F17" s="12"/>
      <c r="G17" s="12"/>
      <c r="H17" s="12"/>
      <c r="I17" s="12"/>
      <c r="J17" s="12"/>
      <c r="K17" s="105"/>
      <c r="L17" s="106"/>
      <c r="M17" s="106"/>
      <c r="N17" s="2441"/>
      <c r="O17" s="65" t="s">
        <v>334</v>
      </c>
      <c r="P17" s="12"/>
      <c r="Q17" s="12"/>
      <c r="R17" s="12"/>
      <c r="S17" s="12"/>
      <c r="T17" s="12"/>
      <c r="U17" s="12"/>
      <c r="V17" s="105"/>
      <c r="W17" s="106"/>
      <c r="X17" s="106"/>
      <c r="Y17" s="65" t="s">
        <v>167</v>
      </c>
      <c r="Z17" s="12"/>
      <c r="AA17" s="12"/>
      <c r="AB17" s="12"/>
      <c r="AC17" s="12"/>
      <c r="AD17" s="12"/>
      <c r="AE17" s="12"/>
      <c r="AF17" s="12"/>
      <c r="AG17" s="105"/>
      <c r="AH17" s="106"/>
      <c r="AI17" s="106"/>
    </row>
    <row r="18" spans="2:35" s="4" customFormat="1" ht="15.9" customHeight="1">
      <c r="B18" s="1583"/>
      <c r="C18" s="65" t="s">
        <v>168</v>
      </c>
      <c r="D18" s="12"/>
      <c r="E18" s="12"/>
      <c r="F18" s="12"/>
      <c r="G18" s="12"/>
      <c r="H18" s="12"/>
      <c r="I18" s="12"/>
      <c r="J18" s="12"/>
      <c r="K18" s="105"/>
      <c r="L18" s="106"/>
      <c r="M18" s="106"/>
      <c r="N18" s="2441"/>
      <c r="O18" s="65" t="s">
        <v>37</v>
      </c>
      <c r="P18" s="12"/>
      <c r="Q18" s="12"/>
      <c r="R18" s="12"/>
      <c r="S18" s="12"/>
      <c r="T18" s="12"/>
      <c r="U18" s="12"/>
      <c r="V18" s="105"/>
      <c r="W18" s="106"/>
      <c r="X18" s="106"/>
      <c r="Y18" s="65" t="s">
        <v>169</v>
      </c>
      <c r="Z18" s="12"/>
      <c r="AA18" s="12"/>
      <c r="AB18" s="12"/>
      <c r="AC18" s="12"/>
      <c r="AD18" s="12"/>
      <c r="AE18" s="12"/>
      <c r="AF18" s="12"/>
      <c r="AG18" s="105"/>
      <c r="AH18" s="106"/>
      <c r="AI18" s="106"/>
    </row>
    <row r="19" spans="2:35" s="4" customFormat="1" ht="15.9" customHeight="1">
      <c r="B19" s="1583"/>
      <c r="C19" s="65" t="s">
        <v>17</v>
      </c>
      <c r="D19" s="12"/>
      <c r="E19" s="12"/>
      <c r="F19" s="12"/>
      <c r="G19" s="12"/>
      <c r="H19" s="12"/>
      <c r="I19" s="12"/>
      <c r="J19" s="12"/>
      <c r="K19" s="105"/>
      <c r="L19" s="106"/>
      <c r="M19" s="106"/>
      <c r="N19" s="65" t="s">
        <v>486</v>
      </c>
      <c r="O19" s="12"/>
      <c r="P19" s="12"/>
      <c r="Q19" s="12"/>
      <c r="R19" s="12"/>
      <c r="S19" s="12"/>
      <c r="T19" s="12"/>
      <c r="U19" s="12"/>
      <c r="V19" s="105"/>
      <c r="W19" s="106"/>
      <c r="X19" s="106"/>
      <c r="Y19" s="65" t="s">
        <v>170</v>
      </c>
      <c r="Z19" s="12"/>
      <c r="AA19" s="12"/>
      <c r="AB19" s="12"/>
      <c r="AC19" s="12"/>
      <c r="AD19" s="12"/>
      <c r="AE19" s="12"/>
      <c r="AF19" s="12"/>
      <c r="AG19" s="105"/>
      <c r="AH19" s="106"/>
      <c r="AI19" s="106"/>
    </row>
    <row r="20" spans="2:35" s="4" customFormat="1" ht="15.9" customHeight="1">
      <c r="B20" s="1583"/>
      <c r="C20" s="65" t="s">
        <v>171</v>
      </c>
      <c r="D20" s="12"/>
      <c r="E20" s="12"/>
      <c r="F20" s="12"/>
      <c r="G20" s="12"/>
      <c r="H20" s="12"/>
      <c r="I20" s="12"/>
      <c r="J20" s="12"/>
      <c r="K20" s="105"/>
      <c r="L20" s="106"/>
      <c r="M20" s="106"/>
      <c r="N20" s="65" t="s">
        <v>329</v>
      </c>
      <c r="O20" s="12"/>
      <c r="P20" s="12"/>
      <c r="Q20" s="12"/>
      <c r="R20" s="12"/>
      <c r="S20" s="12"/>
      <c r="T20" s="12"/>
      <c r="U20" s="12"/>
      <c r="V20" s="105"/>
      <c r="W20" s="106"/>
      <c r="X20" s="106"/>
      <c r="Y20" s="65" t="s">
        <v>172</v>
      </c>
      <c r="Z20" s="12"/>
      <c r="AA20" s="12"/>
      <c r="AB20" s="12"/>
      <c r="AC20" s="12"/>
      <c r="AD20" s="12"/>
      <c r="AE20" s="12"/>
      <c r="AF20" s="12"/>
      <c r="AG20" s="105"/>
      <c r="AH20" s="106"/>
      <c r="AI20" s="106"/>
    </row>
    <row r="21" spans="2:35" s="4" customFormat="1" ht="15.9" customHeight="1">
      <c r="B21" s="1583"/>
      <c r="C21" s="65" t="s">
        <v>328</v>
      </c>
      <c r="D21" s="12"/>
      <c r="E21" s="12"/>
      <c r="F21" s="12"/>
      <c r="G21" s="12"/>
      <c r="H21" s="12"/>
      <c r="I21" s="12"/>
      <c r="J21" s="12"/>
      <c r="K21" s="105"/>
      <c r="L21" s="106"/>
      <c r="M21" s="106"/>
      <c r="N21" s="4" t="s">
        <v>910</v>
      </c>
      <c r="V21" s="105"/>
      <c r="W21" s="106"/>
      <c r="X21" s="106"/>
      <c r="Y21" s="65" t="s">
        <v>173</v>
      </c>
      <c r="Z21" s="12"/>
      <c r="AA21" s="12"/>
      <c r="AB21" s="12"/>
      <c r="AC21" s="12"/>
      <c r="AD21" s="12"/>
      <c r="AE21" s="12"/>
      <c r="AF21" s="12"/>
      <c r="AG21" s="105"/>
      <c r="AH21" s="106"/>
      <c r="AI21" s="106"/>
    </row>
    <row r="22" spans="2:35" s="4" customFormat="1" ht="15.9" customHeight="1">
      <c r="B22" s="1583"/>
      <c r="C22" s="65" t="s">
        <v>330</v>
      </c>
      <c r="D22" s="12"/>
      <c r="E22" s="12"/>
      <c r="F22" s="12"/>
      <c r="G22" s="12"/>
      <c r="H22" s="12"/>
      <c r="I22" s="12"/>
      <c r="J22" s="12"/>
      <c r="K22" s="105"/>
      <c r="L22" s="106"/>
      <c r="M22" s="106"/>
      <c r="N22" s="65" t="s">
        <v>487</v>
      </c>
      <c r="O22" s="12"/>
      <c r="P22" s="12"/>
      <c r="Q22" s="12"/>
      <c r="R22" s="12"/>
      <c r="S22" s="12"/>
      <c r="T22" s="12"/>
      <c r="U22" s="12"/>
      <c r="V22" s="105"/>
      <c r="W22" s="106"/>
      <c r="X22" s="106"/>
      <c r="Y22" s="65" t="s">
        <v>174</v>
      </c>
      <c r="Z22" s="12"/>
      <c r="AA22" s="12"/>
      <c r="AB22" s="12"/>
      <c r="AC22" s="12"/>
      <c r="AD22" s="12"/>
      <c r="AE22" s="12"/>
      <c r="AF22" s="12"/>
      <c r="AG22" s="105"/>
      <c r="AH22" s="106"/>
      <c r="AI22" s="106"/>
    </row>
    <row r="23" spans="2:35" s="4" customFormat="1" ht="15.9" customHeight="1">
      <c r="B23" s="1583"/>
      <c r="C23" s="65" t="s">
        <v>510</v>
      </c>
      <c r="D23" s="12"/>
      <c r="E23" s="12"/>
      <c r="F23" s="12"/>
      <c r="G23" s="12"/>
      <c r="H23" s="12"/>
      <c r="I23" s="12"/>
      <c r="J23" s="12"/>
      <c r="K23" s="105"/>
      <c r="L23" s="106"/>
      <c r="M23" s="106"/>
      <c r="N23" s="65" t="s">
        <v>500</v>
      </c>
      <c r="O23" s="12"/>
      <c r="P23" s="12"/>
      <c r="Q23" s="12"/>
      <c r="R23" s="12"/>
      <c r="S23" s="12"/>
      <c r="T23" s="12"/>
      <c r="U23" s="12"/>
      <c r="V23" s="105"/>
      <c r="W23" s="106"/>
      <c r="X23" s="106"/>
      <c r="Y23" s="65" t="s">
        <v>335</v>
      </c>
      <c r="Z23" s="12"/>
      <c r="AA23" s="12"/>
      <c r="AB23" s="12"/>
      <c r="AC23" s="12"/>
      <c r="AD23" s="12"/>
      <c r="AE23" s="12"/>
      <c r="AF23" s="12"/>
      <c r="AG23" s="105"/>
      <c r="AH23" s="106"/>
      <c r="AI23" s="106"/>
    </row>
    <row r="24" spans="2:35" s="4" customFormat="1" ht="15.9" customHeight="1">
      <c r="B24" s="1583"/>
      <c r="C24" s="65" t="s">
        <v>509</v>
      </c>
      <c r="D24" s="12"/>
      <c r="E24" s="12"/>
      <c r="F24" s="12"/>
      <c r="G24" s="12"/>
      <c r="H24" s="12"/>
      <c r="I24" s="12"/>
      <c r="J24" s="12"/>
      <c r="K24" s="105"/>
      <c r="L24" s="106"/>
      <c r="M24" s="106"/>
      <c r="N24" s="65" t="s">
        <v>66</v>
      </c>
      <c r="O24" s="12"/>
      <c r="P24" s="12"/>
      <c r="Q24" s="12"/>
      <c r="R24" s="12"/>
      <c r="S24" s="12"/>
      <c r="T24" s="12"/>
      <c r="U24" s="12"/>
      <c r="V24" s="105"/>
      <c r="W24" s="106"/>
      <c r="X24" s="106"/>
      <c r="Y24" s="65" t="s">
        <v>175</v>
      </c>
      <c r="Z24" s="12"/>
      <c r="AA24" s="12"/>
      <c r="AB24" s="12"/>
      <c r="AC24" s="12"/>
      <c r="AD24" s="12"/>
      <c r="AE24" s="12"/>
      <c r="AF24" s="12"/>
      <c r="AG24" s="105"/>
      <c r="AH24" s="106"/>
      <c r="AI24" s="106"/>
    </row>
    <row r="25" spans="2:35" s="4" customFormat="1" ht="15.9" customHeight="1">
      <c r="B25" s="1583"/>
      <c r="C25" s="65" t="s">
        <v>508</v>
      </c>
      <c r="D25" s="12"/>
      <c r="E25" s="12"/>
      <c r="F25" s="12"/>
      <c r="G25" s="12"/>
      <c r="H25" s="12"/>
      <c r="I25" s="12"/>
      <c r="J25" s="12"/>
      <c r="K25" s="105"/>
      <c r="L25" s="106"/>
      <c r="M25" s="106"/>
      <c r="N25" s="65" t="s">
        <v>331</v>
      </c>
      <c r="O25" s="12"/>
      <c r="P25" s="12"/>
      <c r="Q25" s="12"/>
      <c r="R25" s="12"/>
      <c r="S25" s="12"/>
      <c r="T25" s="12"/>
      <c r="U25" s="12"/>
      <c r="V25" s="105"/>
      <c r="W25" s="106"/>
      <c r="X25" s="106"/>
      <c r="Y25" s="65" t="s">
        <v>589</v>
      </c>
      <c r="Z25" s="12"/>
      <c r="AA25" s="12"/>
      <c r="AB25" s="12"/>
      <c r="AC25" s="12"/>
      <c r="AD25" s="12"/>
      <c r="AE25" s="12"/>
      <c r="AF25" s="12"/>
      <c r="AG25" s="105"/>
      <c r="AH25" s="106"/>
      <c r="AI25" s="106"/>
    </row>
    <row r="26" spans="2:35" s="4" customFormat="1" ht="15.9" customHeight="1">
      <c r="B26" s="1583"/>
      <c r="C26" s="65" t="s">
        <v>338</v>
      </c>
      <c r="D26" s="12"/>
      <c r="E26" s="12"/>
      <c r="F26" s="12"/>
      <c r="G26" s="12"/>
      <c r="H26" s="12"/>
      <c r="I26" s="12"/>
      <c r="J26" s="12"/>
      <c r="K26" s="105"/>
      <c r="L26" s="106"/>
      <c r="M26" s="106"/>
      <c r="N26" s="65" t="s">
        <v>398</v>
      </c>
      <c r="O26" s="12"/>
      <c r="P26" s="12"/>
      <c r="Q26" s="12"/>
      <c r="R26" s="12"/>
      <c r="S26" s="12"/>
      <c r="T26" s="12"/>
      <c r="U26" s="12"/>
      <c r="V26" s="105"/>
      <c r="W26" s="106"/>
      <c r="X26" s="106"/>
      <c r="Y26" s="65" t="s">
        <v>336</v>
      </c>
      <c r="Z26" s="12"/>
      <c r="AA26" s="12"/>
      <c r="AB26" s="12"/>
      <c r="AC26" s="5" t="s">
        <v>337</v>
      </c>
      <c r="AD26" s="1419"/>
      <c r="AE26" s="1419"/>
      <c r="AF26" s="12" t="s">
        <v>65</v>
      </c>
      <c r="AG26" s="105"/>
      <c r="AH26" s="106"/>
      <c r="AI26" s="106"/>
    </row>
    <row r="27" spans="2:35" s="4" customFormat="1" ht="15.9" customHeight="1">
      <c r="B27" s="1583"/>
      <c r="C27" s="65" t="s">
        <v>341</v>
      </c>
      <c r="D27" s="12"/>
      <c r="E27" s="12"/>
      <c r="F27" s="12"/>
      <c r="G27" s="12"/>
      <c r="H27" s="12"/>
      <c r="I27" s="12"/>
      <c r="J27" s="12"/>
      <c r="K27" s="105"/>
      <c r="L27" s="106"/>
      <c r="M27" s="106"/>
      <c r="N27" s="65" t="s">
        <v>488</v>
      </c>
      <c r="O27" s="12"/>
      <c r="P27" s="12"/>
      <c r="Q27" s="12"/>
      <c r="R27" s="12"/>
      <c r="S27" s="12"/>
      <c r="T27" s="12"/>
      <c r="U27" s="12"/>
      <c r="V27" s="105"/>
      <c r="W27" s="106"/>
      <c r="X27" s="106"/>
      <c r="Y27" s="65" t="s">
        <v>339</v>
      </c>
      <c r="Z27" s="12"/>
      <c r="AA27" s="12"/>
      <c r="AB27" s="12"/>
      <c r="AC27" s="5" t="s">
        <v>340</v>
      </c>
      <c r="AD27" s="1419"/>
      <c r="AE27" s="1419"/>
      <c r="AF27" s="12" t="s">
        <v>65</v>
      </c>
      <c r="AG27" s="105"/>
      <c r="AH27" s="106"/>
      <c r="AI27" s="106"/>
    </row>
    <row r="28" spans="2:35" s="4" customFormat="1" ht="15.9" customHeight="1">
      <c r="B28" s="1583"/>
      <c r="C28" s="65" t="s">
        <v>504</v>
      </c>
      <c r="D28" s="12"/>
      <c r="E28" s="12"/>
      <c r="F28" s="12"/>
      <c r="G28" s="12"/>
      <c r="H28" s="12"/>
      <c r="I28" s="12"/>
      <c r="J28" s="12"/>
      <c r="K28" s="105"/>
      <c r="L28" s="106"/>
      <c r="M28" s="106"/>
      <c r="N28" s="65" t="s">
        <v>429</v>
      </c>
      <c r="O28" s="12"/>
      <c r="P28" s="12"/>
      <c r="Q28" s="12"/>
      <c r="R28" s="12"/>
      <c r="S28" s="12"/>
      <c r="T28" s="12"/>
      <c r="U28" s="12"/>
      <c r="V28" s="105"/>
      <c r="W28" s="106"/>
      <c r="X28" s="106"/>
      <c r="Y28" s="65" t="s">
        <v>342</v>
      </c>
      <c r="Z28" s="12"/>
      <c r="AA28" s="12"/>
      <c r="AB28" s="12"/>
      <c r="AC28" s="12"/>
      <c r="AD28" s="12"/>
      <c r="AE28" s="12"/>
      <c r="AF28" s="12"/>
      <c r="AG28" s="105"/>
      <c r="AH28" s="106"/>
      <c r="AI28" s="106"/>
    </row>
    <row r="29" spans="2:35" s="4" customFormat="1" ht="15.9" customHeight="1">
      <c r="B29" s="1583"/>
      <c r="C29" s="65" t="s">
        <v>343</v>
      </c>
      <c r="D29" s="12"/>
      <c r="E29" s="12"/>
      <c r="F29" s="12"/>
      <c r="G29" s="12"/>
      <c r="H29" s="12"/>
      <c r="I29" s="12"/>
      <c r="J29" s="12"/>
      <c r="K29" s="105"/>
      <c r="L29" s="106"/>
      <c r="M29" s="106"/>
      <c r="N29" s="65" t="s">
        <v>489</v>
      </c>
      <c r="O29" s="12"/>
      <c r="P29" s="12"/>
      <c r="Q29" s="12"/>
      <c r="R29" s="12"/>
      <c r="S29" s="12"/>
      <c r="T29" s="12"/>
      <c r="U29" s="12"/>
      <c r="V29" s="105"/>
      <c r="W29" s="106"/>
      <c r="X29" s="106"/>
      <c r="Y29" s="65" t="s">
        <v>1778</v>
      </c>
      <c r="Z29" s="12"/>
      <c r="AA29" s="12"/>
      <c r="AB29" s="12"/>
      <c r="AC29" s="12"/>
      <c r="AD29" s="12"/>
      <c r="AE29" s="12"/>
      <c r="AF29" s="12"/>
      <c r="AG29" s="105"/>
      <c r="AH29" s="106"/>
      <c r="AI29" s="106"/>
    </row>
    <row r="30" spans="2:35" s="4" customFormat="1" ht="15.9" customHeight="1">
      <c r="B30" s="1583"/>
      <c r="C30" s="65" t="s">
        <v>507</v>
      </c>
      <c r="D30" s="12"/>
      <c r="E30" s="12"/>
      <c r="F30" s="12"/>
      <c r="G30" s="12"/>
      <c r="H30" s="12"/>
      <c r="I30" s="12"/>
      <c r="J30" s="12"/>
      <c r="K30" s="105"/>
      <c r="L30" s="106"/>
      <c r="M30" s="106"/>
      <c r="N30" s="65" t="s">
        <v>490</v>
      </c>
      <c r="O30" s="12"/>
      <c r="P30" s="12"/>
      <c r="Q30" s="12"/>
      <c r="R30" s="12"/>
      <c r="S30" s="12"/>
      <c r="T30" s="12"/>
      <c r="U30" s="12"/>
      <c r="V30" s="105"/>
      <c r="W30" s="106"/>
      <c r="X30" s="106"/>
      <c r="Y30" s="65" t="s">
        <v>344</v>
      </c>
      <c r="Z30" s="12"/>
      <c r="AA30" s="12"/>
      <c r="AB30" s="12"/>
      <c r="AC30" s="12"/>
      <c r="AD30" s="12"/>
      <c r="AE30" s="12"/>
      <c r="AF30" s="12"/>
      <c r="AG30" s="105"/>
      <c r="AH30" s="106"/>
      <c r="AI30" s="106"/>
    </row>
    <row r="31" spans="2:35" s="4" customFormat="1" ht="15.9" customHeight="1">
      <c r="B31" s="1583"/>
      <c r="C31" s="65" t="s">
        <v>506</v>
      </c>
      <c r="D31" s="12"/>
      <c r="E31" s="12"/>
      <c r="F31" s="12"/>
      <c r="G31" s="12"/>
      <c r="H31" s="12"/>
      <c r="I31" s="12"/>
      <c r="J31" s="12"/>
      <c r="K31" s="105"/>
      <c r="L31" s="106"/>
      <c r="M31" s="106"/>
      <c r="N31" s="65" t="s">
        <v>491</v>
      </c>
      <c r="O31" s="12"/>
      <c r="P31" s="12"/>
      <c r="Q31" s="12"/>
      <c r="R31" s="12"/>
      <c r="S31" s="12"/>
      <c r="T31" s="12"/>
      <c r="U31" s="12"/>
      <c r="V31" s="105"/>
      <c r="W31" s="106"/>
      <c r="X31" s="106"/>
      <c r="Y31" s="65" t="s">
        <v>345</v>
      </c>
      <c r="Z31" s="12"/>
      <c r="AA31" s="12"/>
      <c r="AB31" s="12"/>
      <c r="AC31" s="12"/>
      <c r="AD31" s="12"/>
      <c r="AE31" s="12"/>
      <c r="AF31" s="12"/>
      <c r="AG31" s="105"/>
      <c r="AH31" s="106"/>
      <c r="AI31" s="106"/>
    </row>
    <row r="32" spans="2:35" s="4" customFormat="1" ht="15.9" customHeight="1">
      <c r="B32" s="1583"/>
      <c r="C32" s="65" t="s">
        <v>431</v>
      </c>
      <c r="D32" s="12"/>
      <c r="E32" s="12"/>
      <c r="F32" s="12"/>
      <c r="G32" s="12"/>
      <c r="H32" s="12"/>
      <c r="I32" s="12"/>
      <c r="J32" s="12"/>
      <c r="K32" s="105"/>
      <c r="L32" s="106"/>
      <c r="M32" s="106"/>
      <c r="N32" s="65" t="s">
        <v>492</v>
      </c>
      <c r="O32" s="12"/>
      <c r="P32" s="12"/>
      <c r="Q32" s="12"/>
      <c r="R32" s="12"/>
      <c r="S32" s="12"/>
      <c r="T32" s="12"/>
      <c r="U32" s="12"/>
      <c r="V32" s="105"/>
      <c r="W32" s="106"/>
      <c r="X32" s="106"/>
      <c r="Y32" s="65" t="s">
        <v>1777</v>
      </c>
      <c r="Z32" s="12"/>
      <c r="AA32" s="12"/>
      <c r="AB32" s="12"/>
      <c r="AC32" s="12"/>
      <c r="AD32" s="12"/>
      <c r="AE32" s="12"/>
      <c r="AF32" s="12"/>
      <c r="AG32" s="105"/>
      <c r="AH32" s="106"/>
      <c r="AI32" s="106"/>
    </row>
    <row r="33" spans="2:36" s="4" customFormat="1" ht="15.9" customHeight="1">
      <c r="B33" s="1583"/>
      <c r="C33" s="65" t="s">
        <v>399</v>
      </c>
      <c r="D33" s="12"/>
      <c r="E33" s="12"/>
      <c r="F33" s="12"/>
      <c r="G33" s="12"/>
      <c r="H33" s="12"/>
      <c r="I33" s="12"/>
      <c r="J33" s="12"/>
      <c r="K33" s="105"/>
      <c r="L33" s="106"/>
      <c r="M33" s="106"/>
      <c r="N33" s="65" t="s">
        <v>493</v>
      </c>
      <c r="O33" s="12"/>
      <c r="P33" s="12"/>
      <c r="Q33" s="12"/>
      <c r="R33" s="12"/>
      <c r="S33" s="12"/>
      <c r="T33" s="12"/>
      <c r="U33" s="12"/>
      <c r="V33" s="105"/>
      <c r="W33" s="106"/>
      <c r="X33" s="106"/>
      <c r="Y33" s="65" t="s">
        <v>176</v>
      </c>
      <c r="Z33" s="12"/>
      <c r="AA33" s="12"/>
      <c r="AB33" s="12"/>
      <c r="AC33" s="12"/>
      <c r="AD33" s="12"/>
      <c r="AE33" s="12"/>
      <c r="AF33" s="12"/>
      <c r="AG33" s="105"/>
      <c r="AH33" s="106"/>
      <c r="AI33" s="106"/>
    </row>
    <row r="34" spans="2:36" s="4" customFormat="1" ht="15.9" customHeight="1">
      <c r="B34" s="1583"/>
      <c r="C34" s="65" t="s">
        <v>505</v>
      </c>
      <c r="D34" s="12"/>
      <c r="E34" s="12"/>
      <c r="F34" s="12"/>
      <c r="G34" s="12"/>
      <c r="H34" s="12"/>
      <c r="I34" s="12"/>
      <c r="J34" s="12"/>
      <c r="K34" s="105"/>
      <c r="L34" s="106"/>
      <c r="M34" s="106"/>
      <c r="N34" s="65" t="s">
        <v>494</v>
      </c>
      <c r="O34" s="12"/>
      <c r="P34" s="12"/>
      <c r="Q34" s="12"/>
      <c r="R34" s="12"/>
      <c r="S34" s="12"/>
      <c r="T34" s="12"/>
      <c r="U34" s="12"/>
      <c r="V34" s="105"/>
      <c r="W34" s="106"/>
      <c r="X34" s="106"/>
      <c r="Y34" s="65" t="s">
        <v>177</v>
      </c>
      <c r="Z34" s="12"/>
      <c r="AA34" s="12"/>
      <c r="AB34" s="12"/>
      <c r="AC34" s="12"/>
      <c r="AD34" s="12"/>
      <c r="AE34" s="12"/>
      <c r="AF34" s="12"/>
      <c r="AG34" s="105"/>
      <c r="AH34" s="106"/>
      <c r="AI34" s="106"/>
    </row>
    <row r="35" spans="2:36" s="4" customFormat="1" ht="15.9" customHeight="1">
      <c r="B35" s="1583"/>
      <c r="C35" s="65" t="s">
        <v>432</v>
      </c>
      <c r="D35" s="12"/>
      <c r="E35" s="12"/>
      <c r="F35" s="12"/>
      <c r="G35" s="12"/>
      <c r="H35" s="12"/>
      <c r="I35" s="12"/>
      <c r="J35" s="12"/>
      <c r="K35" s="105"/>
      <c r="L35" s="106"/>
      <c r="M35" s="106"/>
      <c r="N35" s="65" t="s">
        <v>501</v>
      </c>
      <c r="O35" s="12"/>
      <c r="P35" s="12"/>
      <c r="Q35" s="12"/>
      <c r="R35" s="12"/>
      <c r="S35" s="12"/>
      <c r="T35" s="12"/>
      <c r="U35" s="12"/>
      <c r="V35" s="105"/>
      <c r="W35" s="106"/>
      <c r="X35" s="106"/>
      <c r="Y35" s="65" t="s">
        <v>178</v>
      </c>
      <c r="Z35" s="12"/>
      <c r="AA35" s="12"/>
      <c r="AB35" s="12"/>
      <c r="AC35" s="12"/>
      <c r="AD35" s="12"/>
      <c r="AE35" s="12"/>
      <c r="AF35" s="12"/>
      <c r="AG35" s="105"/>
      <c r="AH35" s="106"/>
      <c r="AI35" s="106"/>
    </row>
    <row r="36" spans="2:36" s="4" customFormat="1" ht="15.9" customHeight="1">
      <c r="B36" s="1583"/>
      <c r="C36" s="65" t="s">
        <v>67</v>
      </c>
      <c r="D36" s="12"/>
      <c r="E36" s="12"/>
      <c r="F36" s="12"/>
      <c r="G36" s="12"/>
      <c r="H36" s="12"/>
      <c r="I36" s="12"/>
      <c r="J36" s="12"/>
      <c r="K36" s="105"/>
      <c r="L36" s="106"/>
      <c r="M36" s="106"/>
      <c r="N36" s="65" t="s">
        <v>495</v>
      </c>
      <c r="O36" s="12"/>
      <c r="P36" s="12"/>
      <c r="Q36" s="12"/>
      <c r="R36" s="12"/>
      <c r="S36" s="12"/>
      <c r="T36" s="12"/>
      <c r="U36" s="12"/>
      <c r="V36" s="105"/>
      <c r="W36" s="106"/>
      <c r="X36" s="106"/>
      <c r="Y36" s="65" t="s">
        <v>179</v>
      </c>
      <c r="Z36" s="12"/>
      <c r="AA36" s="12"/>
      <c r="AB36" s="12"/>
      <c r="AC36" s="12"/>
      <c r="AD36" s="12"/>
      <c r="AE36" s="12"/>
      <c r="AF36" s="12"/>
      <c r="AG36" s="105"/>
      <c r="AH36" s="106"/>
      <c r="AI36" s="106"/>
    </row>
    <row r="37" spans="2:36" s="4" customFormat="1" ht="15.9" customHeight="1">
      <c r="B37" s="1583"/>
      <c r="C37" s="65" t="s">
        <v>346</v>
      </c>
      <c r="D37" s="12"/>
      <c r="E37" s="12"/>
      <c r="F37" s="12"/>
      <c r="G37" s="12"/>
      <c r="H37" s="12"/>
      <c r="I37" s="12"/>
      <c r="J37" s="12"/>
      <c r="K37" s="105"/>
      <c r="L37" s="106"/>
      <c r="M37" s="106"/>
      <c r="N37" s="65" t="s">
        <v>496</v>
      </c>
      <c r="O37" s="12"/>
      <c r="P37" s="12"/>
      <c r="Q37" s="12"/>
      <c r="R37" s="12"/>
      <c r="S37" s="12"/>
      <c r="T37" s="12"/>
      <c r="U37" s="12"/>
      <c r="V37" s="105"/>
      <c r="W37" s="106"/>
      <c r="X37" s="106"/>
      <c r="Y37" s="65" t="s">
        <v>180</v>
      </c>
      <c r="Z37" s="12"/>
      <c r="AA37" s="12"/>
      <c r="AB37" s="12"/>
      <c r="AC37" s="12"/>
      <c r="AD37" s="12"/>
      <c r="AE37" s="12"/>
      <c r="AF37" s="12"/>
      <c r="AG37" s="105"/>
      <c r="AH37" s="106"/>
      <c r="AI37" s="106"/>
    </row>
    <row r="38" spans="2:36" s="4" customFormat="1" ht="15.9" customHeight="1">
      <c r="B38" s="1583"/>
      <c r="C38" s="65" t="s">
        <v>347</v>
      </c>
      <c r="D38" s="12"/>
      <c r="E38" s="12"/>
      <c r="F38" s="12"/>
      <c r="G38" s="12"/>
      <c r="H38" s="12"/>
      <c r="I38" s="12"/>
      <c r="J38" s="12"/>
      <c r="K38" s="105"/>
      <c r="L38" s="106"/>
      <c r="M38" s="106"/>
      <c r="N38" s="65" t="s">
        <v>912</v>
      </c>
      <c r="O38" s="12"/>
      <c r="P38" s="12"/>
      <c r="Q38" s="12"/>
      <c r="R38" s="12"/>
      <c r="S38" s="12"/>
      <c r="T38" s="12"/>
      <c r="U38" s="12"/>
      <c r="V38" s="105"/>
      <c r="W38" s="106"/>
      <c r="X38" s="106"/>
      <c r="Y38" s="65" t="s">
        <v>181</v>
      </c>
      <c r="Z38" s="12"/>
      <c r="AA38" s="12"/>
      <c r="AB38" s="12"/>
      <c r="AC38" s="12"/>
      <c r="AD38" s="12"/>
      <c r="AE38" s="12"/>
      <c r="AF38" s="12"/>
      <c r="AG38" s="105"/>
      <c r="AH38" s="106"/>
      <c r="AI38" s="106"/>
    </row>
    <row r="39" spans="2:36" s="4" customFormat="1" ht="15.9" customHeight="1">
      <c r="B39" s="1583"/>
      <c r="F39" s="12"/>
      <c r="G39" s="12"/>
      <c r="H39" s="12"/>
      <c r="I39" s="12"/>
      <c r="J39" s="12"/>
      <c r="K39" s="105"/>
      <c r="L39" s="106"/>
      <c r="M39" s="106"/>
      <c r="N39" s="65" t="s">
        <v>911</v>
      </c>
      <c r="O39" s="12"/>
      <c r="P39" s="12"/>
      <c r="Q39" s="12"/>
      <c r="R39" s="12"/>
      <c r="S39" s="12"/>
      <c r="T39" s="12"/>
      <c r="U39" s="12"/>
      <c r="V39" s="105"/>
      <c r="W39" s="106"/>
      <c r="X39" s="106"/>
      <c r="Y39" s="65" t="s">
        <v>182</v>
      </c>
      <c r="Z39" s="12"/>
      <c r="AA39" s="12"/>
      <c r="AB39" s="12"/>
      <c r="AC39" s="12"/>
      <c r="AD39" s="12"/>
      <c r="AE39" s="12"/>
      <c r="AF39" s="12"/>
      <c r="AG39" s="105"/>
      <c r="AH39" s="106"/>
      <c r="AI39" s="106"/>
    </row>
    <row r="40" spans="2:36" s="4" customFormat="1" ht="15.9" customHeight="1">
      <c r="B40" s="1583"/>
      <c r="C40" s="65"/>
      <c r="D40" s="12"/>
      <c r="E40" s="12"/>
      <c r="F40" s="12"/>
      <c r="G40" s="12"/>
      <c r="H40" s="12"/>
      <c r="I40" s="12"/>
      <c r="J40" s="12"/>
      <c r="K40" s="105"/>
      <c r="L40" s="106"/>
      <c r="M40" s="106"/>
      <c r="N40" s="65"/>
      <c r="O40" s="12"/>
      <c r="P40" s="12"/>
      <c r="Q40" s="12"/>
      <c r="R40" s="12"/>
      <c r="S40" s="12"/>
      <c r="T40" s="12"/>
      <c r="U40" s="12"/>
      <c r="V40" s="105"/>
      <c r="W40" s="106"/>
      <c r="X40" s="106"/>
      <c r="Y40" s="65" t="s">
        <v>404</v>
      </c>
      <c r="Z40" s="12"/>
      <c r="AA40" s="12"/>
      <c r="AB40" s="12"/>
      <c r="AC40" s="12"/>
      <c r="AD40" s="12"/>
      <c r="AE40" s="12"/>
      <c r="AF40" s="12"/>
      <c r="AG40" s="105"/>
      <c r="AH40" s="106"/>
      <c r="AI40" s="106"/>
    </row>
    <row r="41" spans="2:36" s="4" customFormat="1" ht="15.9" customHeight="1">
      <c r="B41" s="1583"/>
      <c r="C41" s="65"/>
      <c r="D41" s="12"/>
      <c r="E41" s="12"/>
      <c r="F41" s="12"/>
      <c r="G41" s="12"/>
      <c r="H41" s="12"/>
      <c r="I41" s="12"/>
      <c r="J41" s="12"/>
      <c r="K41" s="105"/>
      <c r="L41" s="106"/>
      <c r="M41" s="106"/>
      <c r="N41" s="65"/>
      <c r="O41" s="12"/>
      <c r="P41" s="12"/>
      <c r="Q41" s="12"/>
      <c r="R41" s="12"/>
      <c r="S41" s="12"/>
      <c r="T41" s="12"/>
      <c r="U41" s="12"/>
      <c r="V41" s="105"/>
      <c r="W41" s="106"/>
      <c r="X41" s="106"/>
      <c r="Y41" s="65" t="s">
        <v>183</v>
      </c>
      <c r="Z41" s="12"/>
      <c r="AA41" s="12"/>
      <c r="AB41" s="12"/>
      <c r="AC41" s="12"/>
      <c r="AD41" s="12"/>
      <c r="AE41" s="12"/>
      <c r="AF41" s="12"/>
      <c r="AG41" s="105"/>
      <c r="AH41" s="106"/>
      <c r="AI41" s="106"/>
    </row>
    <row r="42" spans="2:36" s="4" customFormat="1" ht="15.9" customHeight="1">
      <c r="B42" s="1584"/>
      <c r="C42" s="65"/>
      <c r="D42" s="12"/>
      <c r="E42" s="12"/>
      <c r="F42" s="12"/>
      <c r="G42" s="12"/>
      <c r="H42" s="12"/>
      <c r="I42" s="12"/>
      <c r="J42" s="12"/>
      <c r="K42" s="105"/>
      <c r="L42" s="106"/>
      <c r="M42" s="106"/>
      <c r="N42" s="65"/>
      <c r="O42" s="12"/>
      <c r="P42" s="12"/>
      <c r="Q42" s="12"/>
      <c r="R42" s="12"/>
      <c r="S42" s="12"/>
      <c r="T42" s="12"/>
      <c r="U42" s="12"/>
      <c r="V42" s="105"/>
      <c r="W42" s="106"/>
      <c r="X42" s="106"/>
      <c r="Y42" s="65"/>
      <c r="Z42" s="12"/>
      <c r="AA42" s="12"/>
      <c r="AB42" s="12"/>
      <c r="AC42" s="12"/>
      <c r="AD42" s="12"/>
      <c r="AE42" s="12"/>
      <c r="AF42" s="12"/>
      <c r="AG42" s="105"/>
      <c r="AH42" s="106"/>
      <c r="AI42" s="106"/>
    </row>
    <row r="43" spans="2:36" s="35" customFormat="1" ht="14.1" customHeight="1">
      <c r="B43" s="35" t="s">
        <v>601</v>
      </c>
    </row>
    <row r="44" spans="2:36" s="35" customFormat="1" ht="14.1" customHeight="1">
      <c r="B44" s="35" t="s">
        <v>1920</v>
      </c>
      <c r="C44" s="20"/>
      <c r="D44" s="20"/>
      <c r="E44" s="20"/>
      <c r="F44" s="20"/>
      <c r="G44" s="20"/>
      <c r="H44" s="20"/>
      <c r="I44" s="20"/>
      <c r="J44" s="20"/>
      <c r="K44" s="20"/>
      <c r="L44" s="20"/>
      <c r="M44" s="20"/>
      <c r="N44" s="20"/>
      <c r="O44" s="20"/>
      <c r="P44" s="20"/>
      <c r="Q44" s="20"/>
      <c r="R44" s="20"/>
      <c r="S44" s="20"/>
      <c r="T44" s="20"/>
    </row>
    <row r="45" spans="2:36" s="35" customFormat="1" ht="14.1" customHeight="1">
      <c r="B45" s="35" t="s">
        <v>1776</v>
      </c>
      <c r="C45" s="20"/>
      <c r="D45" s="20"/>
      <c r="E45" s="20"/>
      <c r="F45" s="20"/>
      <c r="G45" s="20"/>
      <c r="H45" s="20"/>
      <c r="I45" s="20"/>
      <c r="J45" s="20"/>
      <c r="K45" s="20"/>
      <c r="L45" s="20"/>
      <c r="M45" s="20"/>
      <c r="N45" s="20"/>
      <c r="O45" s="20"/>
      <c r="P45" s="20"/>
      <c r="Q45" s="20"/>
      <c r="R45" s="20"/>
      <c r="S45" s="20"/>
      <c r="T45" s="20"/>
    </row>
    <row r="46" spans="2:36" s="35" customFormat="1" ht="14.1" customHeight="1">
      <c r="C46" s="20"/>
      <c r="D46" s="20"/>
      <c r="E46" s="20"/>
      <c r="F46" s="20"/>
      <c r="G46" s="20"/>
      <c r="H46" s="20"/>
      <c r="I46" s="20"/>
      <c r="J46" s="20"/>
      <c r="K46" s="20"/>
      <c r="L46" s="20"/>
      <c r="M46" s="20"/>
      <c r="N46" s="20"/>
      <c r="O46" s="20"/>
      <c r="P46" s="20"/>
      <c r="Q46" s="20"/>
      <c r="R46" s="20"/>
      <c r="S46" s="20"/>
      <c r="T46" s="20"/>
    </row>
    <row r="47" spans="2:36" s="35" customFormat="1" ht="14.1" customHeight="1">
      <c r="B47" s="4" t="s">
        <v>212</v>
      </c>
      <c r="C47" s="4"/>
      <c r="D47" s="4"/>
      <c r="E47" s="4"/>
      <c r="F47" s="4"/>
      <c r="G47" s="20"/>
      <c r="H47" s="20"/>
      <c r="I47" s="20"/>
      <c r="J47" s="20"/>
      <c r="K47" s="20"/>
      <c r="L47" s="20"/>
      <c r="M47" s="20"/>
      <c r="N47" s="20"/>
      <c r="O47" s="20"/>
      <c r="P47" s="20"/>
      <c r="Q47" s="20"/>
      <c r="R47" s="20"/>
      <c r="S47" s="20"/>
      <c r="T47" s="20"/>
    </row>
    <row r="48" spans="2:36" s="35" customFormat="1" ht="14.1" customHeight="1">
      <c r="C48" s="20" t="s">
        <v>1707</v>
      </c>
      <c r="D48" s="2451" t="s">
        <v>1783</v>
      </c>
      <c r="E48" s="2451"/>
      <c r="F48" s="2451"/>
      <c r="G48" s="2451"/>
      <c r="H48" s="2451"/>
      <c r="I48" s="2451"/>
      <c r="J48" s="2451"/>
      <c r="K48" s="2451"/>
      <c r="L48" s="2451"/>
      <c r="M48" s="2451"/>
      <c r="N48" s="2451"/>
      <c r="O48" s="2451"/>
      <c r="P48" s="2451"/>
      <c r="Q48" s="2451"/>
      <c r="R48" s="2451"/>
      <c r="S48" s="2451"/>
      <c r="T48" s="2451"/>
      <c r="U48" s="2451"/>
      <c r="V48" s="2451"/>
      <c r="W48" s="2451"/>
      <c r="X48" s="2451"/>
      <c r="Y48" s="2451"/>
      <c r="Z48" s="2451"/>
      <c r="AD48" s="1948" t="s">
        <v>120</v>
      </c>
      <c r="AE48" s="2412" t="s">
        <v>478</v>
      </c>
      <c r="AF48" s="2412"/>
      <c r="AG48" s="2412"/>
      <c r="AH48" s="2412"/>
      <c r="AI48" s="2412"/>
      <c r="AJ48" s="1948" t="s">
        <v>23</v>
      </c>
    </row>
    <row r="49" spans="1:65" s="35" customFormat="1" ht="14.1" customHeight="1">
      <c r="C49" s="20"/>
      <c r="D49" s="2451"/>
      <c r="E49" s="2451"/>
      <c r="F49" s="2451"/>
      <c r="G49" s="2451"/>
      <c r="H49" s="2451"/>
      <c r="I49" s="2451"/>
      <c r="J49" s="2451"/>
      <c r="K49" s="2451"/>
      <c r="L49" s="2451"/>
      <c r="M49" s="2451"/>
      <c r="N49" s="2451"/>
      <c r="O49" s="2451"/>
      <c r="P49" s="2451"/>
      <c r="Q49" s="2451"/>
      <c r="R49" s="2451"/>
      <c r="S49" s="2451"/>
      <c r="T49" s="2451"/>
      <c r="U49" s="2451"/>
      <c r="V49" s="2451"/>
      <c r="W49" s="2451"/>
      <c r="X49" s="2451"/>
      <c r="Y49" s="2451"/>
      <c r="Z49" s="2451"/>
      <c r="AD49" s="1948"/>
      <c r="AE49" s="2412"/>
      <c r="AF49" s="2412"/>
      <c r="AG49" s="2412"/>
      <c r="AH49" s="2412"/>
      <c r="AI49" s="2412"/>
      <c r="AJ49" s="1948"/>
    </row>
    <row r="50" spans="1:65" s="35" customFormat="1" ht="14.1" customHeight="1">
      <c r="C50" s="20" t="s">
        <v>1760</v>
      </c>
      <c r="D50" s="20" t="s">
        <v>1784</v>
      </c>
      <c r="E50" s="20"/>
      <c r="F50" s="20"/>
      <c r="G50" s="20"/>
      <c r="H50" s="20"/>
      <c r="I50" s="20"/>
      <c r="J50" s="20"/>
      <c r="K50" s="20"/>
      <c r="L50" s="20"/>
      <c r="M50" s="20"/>
      <c r="N50" s="20"/>
      <c r="O50" s="20"/>
      <c r="P50" s="20"/>
      <c r="Q50" s="20"/>
      <c r="R50" s="20"/>
      <c r="S50" s="20"/>
      <c r="T50" s="20"/>
      <c r="AC50" s="219"/>
      <c r="AD50" s="532" t="s">
        <v>924</v>
      </c>
      <c r="AE50" s="2413" t="s">
        <v>478</v>
      </c>
      <c r="AF50" s="2413"/>
      <c r="AG50" s="2413"/>
      <c r="AH50" s="2413"/>
      <c r="AI50" s="2413"/>
      <c r="AJ50" s="532" t="s">
        <v>925</v>
      </c>
    </row>
    <row r="51" spans="1:65" s="35" customFormat="1" ht="14.1" customHeight="1">
      <c r="C51" s="20" t="s">
        <v>1761</v>
      </c>
      <c r="D51" s="20" t="s">
        <v>1785</v>
      </c>
      <c r="E51" s="20"/>
      <c r="F51" s="20"/>
      <c r="G51" s="20"/>
      <c r="H51" s="20"/>
      <c r="I51" s="20"/>
      <c r="J51" s="20"/>
      <c r="K51" s="20"/>
      <c r="L51" s="20"/>
      <c r="M51" s="20"/>
      <c r="N51" s="20"/>
      <c r="O51" s="20"/>
      <c r="P51" s="20"/>
      <c r="Q51" s="20"/>
      <c r="R51" s="20"/>
      <c r="S51" s="20"/>
      <c r="T51" s="20"/>
      <c r="AC51" s="219"/>
      <c r="AD51" s="532" t="s">
        <v>924</v>
      </c>
      <c r="AE51" s="2413" t="s">
        <v>478</v>
      </c>
      <c r="AF51" s="2413"/>
      <c r="AG51" s="2413"/>
      <c r="AH51" s="2413"/>
      <c r="AI51" s="2413"/>
      <c r="AJ51" s="532" t="s">
        <v>925</v>
      </c>
    </row>
    <row r="52" spans="1:65" s="35" customFormat="1" ht="6" customHeight="1">
      <c r="C52" s="20"/>
      <c r="D52" s="20"/>
      <c r="E52" s="20"/>
      <c r="F52" s="20"/>
      <c r="G52" s="20"/>
      <c r="H52" s="20"/>
      <c r="I52" s="20"/>
      <c r="J52" s="20"/>
      <c r="K52" s="20"/>
      <c r="L52" s="20"/>
      <c r="M52" s="20"/>
      <c r="N52" s="20"/>
      <c r="O52" s="20"/>
      <c r="P52" s="20"/>
      <c r="Q52" s="20"/>
      <c r="R52" s="20"/>
      <c r="S52" s="20"/>
      <c r="T52" s="20"/>
    </row>
    <row r="53" spans="1:65" s="35" customFormat="1" ht="6" customHeight="1">
      <c r="C53" s="20"/>
      <c r="D53" s="20"/>
      <c r="E53" s="20"/>
      <c r="F53" s="20"/>
      <c r="G53" s="20"/>
      <c r="H53" s="20"/>
      <c r="I53" s="20"/>
      <c r="J53" s="20"/>
      <c r="K53" s="20"/>
      <c r="L53" s="20"/>
      <c r="M53" s="20"/>
      <c r="N53" s="20"/>
      <c r="O53" s="20"/>
      <c r="P53" s="20"/>
      <c r="Q53" s="20"/>
      <c r="R53" s="20"/>
      <c r="S53" s="20"/>
      <c r="T53" s="20"/>
    </row>
    <row r="54" spans="1:65" s="35" customFormat="1" ht="6" customHeight="1"/>
    <row r="55" spans="1:65">
      <c r="B55" s="35"/>
    </row>
    <row r="56" spans="1:65" ht="37.5" customHeight="1">
      <c r="B56" s="35"/>
    </row>
    <row r="57" spans="1:65" s="3" customFormat="1" ht="20.100000000000001" customHeight="1">
      <c r="A57" s="2" t="s">
        <v>108</v>
      </c>
      <c r="AK57" s="186"/>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53"/>
    </row>
    <row r="58" spans="1:65" s="4" customFormat="1" ht="20.100000000000001" customHeight="1">
      <c r="B58" s="188" t="s">
        <v>291</v>
      </c>
      <c r="C58" s="189"/>
      <c r="D58" s="189"/>
      <c r="E58" s="189"/>
      <c r="F58" s="189"/>
      <c r="G58" s="189"/>
      <c r="H58" s="190"/>
      <c r="I58" s="188" t="s">
        <v>55</v>
      </c>
      <c r="J58" s="189"/>
      <c r="K58" s="189"/>
      <c r="L58" s="189"/>
      <c r="M58" s="189"/>
      <c r="N58" s="189"/>
      <c r="O58" s="189"/>
      <c r="P58" s="190"/>
      <c r="Q58" s="2442" t="s">
        <v>80</v>
      </c>
      <c r="R58" s="2443"/>
      <c r="S58" s="2443"/>
      <c r="T58" s="2443"/>
      <c r="U58" s="2444"/>
      <c r="V58" s="188" t="s">
        <v>81</v>
      </c>
      <c r="W58" s="189"/>
      <c r="X58" s="189"/>
      <c r="Y58" s="189"/>
      <c r="Z58" s="189"/>
      <c r="AA58" s="189"/>
      <c r="AB58" s="189"/>
      <c r="AC58" s="189"/>
      <c r="AD58" s="189"/>
      <c r="AE58" s="189"/>
      <c r="AF58" s="189"/>
      <c r="AG58" s="189"/>
      <c r="AH58" s="189"/>
      <c r="AI58" s="189"/>
      <c r="AJ58" s="19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54"/>
    </row>
    <row r="59" spans="1:65" s="4" customFormat="1" ht="26.1" customHeight="1">
      <c r="B59" s="1675" t="s">
        <v>444</v>
      </c>
      <c r="C59" s="114" t="s">
        <v>445</v>
      </c>
      <c r="D59" s="115"/>
      <c r="E59" s="115"/>
      <c r="F59" s="115"/>
      <c r="G59" s="115"/>
      <c r="H59" s="120"/>
      <c r="I59" s="124" t="s">
        <v>451</v>
      </c>
      <c r="J59" s="125"/>
      <c r="K59" s="125"/>
      <c r="L59" s="125"/>
      <c r="M59" s="125"/>
      <c r="N59" s="125"/>
      <c r="O59" s="125"/>
      <c r="P59" s="126"/>
      <c r="Q59" s="124" t="s">
        <v>261</v>
      </c>
      <c r="R59" s="125"/>
      <c r="S59" s="125"/>
      <c r="T59" s="125"/>
      <c r="U59" s="126"/>
      <c r="V59" s="114" t="s">
        <v>232</v>
      </c>
      <c r="W59" s="115"/>
      <c r="X59" s="115"/>
      <c r="Y59" s="115"/>
      <c r="Z59" s="115"/>
      <c r="AA59" s="115"/>
      <c r="AB59" s="115"/>
      <c r="AC59" s="115"/>
      <c r="AD59" s="115"/>
      <c r="AE59" s="115"/>
      <c r="AF59" s="115"/>
      <c r="AG59" s="115"/>
      <c r="AH59" s="115"/>
      <c r="AI59" s="115"/>
      <c r="AJ59" s="12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54"/>
    </row>
    <row r="60" spans="1:65" ht="26.1" customHeight="1">
      <c r="B60" s="1676"/>
      <c r="C60" s="118" t="s">
        <v>513</v>
      </c>
      <c r="D60" s="117"/>
      <c r="E60" s="117"/>
      <c r="F60" s="117"/>
      <c r="G60" s="117"/>
      <c r="H60" s="119"/>
      <c r="I60" s="124" t="s">
        <v>451</v>
      </c>
      <c r="J60" s="125"/>
      <c r="K60" s="125"/>
      <c r="L60" s="125"/>
      <c r="M60" s="125"/>
      <c r="N60" s="125"/>
      <c r="O60" s="125"/>
      <c r="P60" s="126"/>
      <c r="Q60" s="2450" t="s">
        <v>262</v>
      </c>
      <c r="R60" s="1566"/>
      <c r="S60" s="1566"/>
      <c r="T60" s="1566"/>
      <c r="U60" s="1567"/>
      <c r="V60" s="118" t="s">
        <v>233</v>
      </c>
      <c r="W60" s="117"/>
      <c r="X60" s="117"/>
      <c r="Y60" s="117"/>
      <c r="Z60" s="117"/>
      <c r="AA60" s="117"/>
      <c r="AB60" s="117"/>
      <c r="AC60" s="117"/>
      <c r="AD60" s="117"/>
      <c r="AE60" s="117"/>
      <c r="AF60" s="117"/>
      <c r="AG60" s="117"/>
      <c r="AH60" s="117"/>
      <c r="AI60" s="117"/>
      <c r="AJ60" s="119"/>
    </row>
    <row r="61" spans="1:65" ht="26.1" customHeight="1">
      <c r="B61" s="1676"/>
      <c r="C61" s="118" t="s">
        <v>514</v>
      </c>
      <c r="D61" s="117"/>
      <c r="E61" s="117"/>
      <c r="F61" s="117"/>
      <c r="G61" s="117"/>
      <c r="H61" s="119"/>
      <c r="I61" s="127" t="s">
        <v>800</v>
      </c>
      <c r="J61" s="128"/>
      <c r="K61" s="128"/>
      <c r="L61" s="128"/>
      <c r="M61" s="128"/>
      <c r="N61" s="128"/>
      <c r="O61" s="128"/>
      <c r="P61" s="129"/>
      <c r="Q61" s="130" t="s">
        <v>261</v>
      </c>
      <c r="R61" s="128"/>
      <c r="S61" s="128"/>
      <c r="T61" s="128"/>
      <c r="U61" s="129"/>
      <c r="V61" s="118" t="s">
        <v>231</v>
      </c>
      <c r="W61" s="117"/>
      <c r="X61" s="117"/>
      <c r="Y61" s="117"/>
      <c r="Z61" s="117"/>
      <c r="AA61" s="117"/>
      <c r="AB61" s="117"/>
      <c r="AC61" s="117"/>
      <c r="AD61" s="117"/>
      <c r="AE61" s="117"/>
      <c r="AF61" s="117"/>
      <c r="AG61" s="117"/>
      <c r="AH61" s="117"/>
      <c r="AI61" s="117"/>
      <c r="AJ61" s="119"/>
    </row>
    <row r="62" spans="1:65" ht="26.1" customHeight="1">
      <c r="B62" s="2449"/>
      <c r="C62" s="2446" t="s">
        <v>515</v>
      </c>
      <c r="D62" s="2447"/>
      <c r="E62" s="2447"/>
      <c r="F62" s="2447"/>
      <c r="G62" s="2447"/>
      <c r="H62" s="2448"/>
      <c r="I62" s="124" t="s">
        <v>451</v>
      </c>
      <c r="J62" s="125"/>
      <c r="K62" s="125"/>
      <c r="L62" s="125"/>
      <c r="M62" s="125"/>
      <c r="N62" s="125"/>
      <c r="O62" s="125"/>
      <c r="P62" s="126"/>
      <c r="Q62" s="133" t="s">
        <v>158</v>
      </c>
      <c r="R62" s="131"/>
      <c r="S62" s="131"/>
      <c r="T62" s="131"/>
      <c r="U62" s="132"/>
      <c r="V62" s="118" t="s">
        <v>230</v>
      </c>
      <c r="W62" s="171"/>
      <c r="X62" s="171"/>
      <c r="Y62" s="171"/>
      <c r="Z62" s="171"/>
      <c r="AA62" s="171"/>
      <c r="AB62" s="171"/>
      <c r="AC62" s="171"/>
      <c r="AD62" s="171"/>
      <c r="AE62" s="171"/>
      <c r="AF62" s="171"/>
      <c r="AG62" s="171"/>
      <c r="AH62" s="171"/>
      <c r="AI62" s="171"/>
      <c r="AJ62" s="172"/>
    </row>
    <row r="63" spans="1:65" ht="26.1" customHeight="1">
      <c r="B63" s="2414"/>
      <c r="C63" s="2415"/>
      <c r="D63" s="2415"/>
      <c r="E63" s="2415"/>
      <c r="F63" s="2415"/>
      <c r="G63" s="2415"/>
      <c r="H63" s="2416"/>
      <c r="I63" s="2414"/>
      <c r="J63" s="2415"/>
      <c r="K63" s="2415"/>
      <c r="L63" s="2415"/>
      <c r="M63" s="2415"/>
      <c r="N63" s="2415"/>
      <c r="O63" s="2415"/>
      <c r="P63" s="2416"/>
      <c r="Q63" s="1899"/>
      <c r="R63" s="1900"/>
      <c r="S63" s="1900"/>
      <c r="T63" s="1900"/>
      <c r="U63" s="1901"/>
      <c r="V63" s="2414"/>
      <c r="W63" s="2415"/>
      <c r="X63" s="2415"/>
      <c r="Y63" s="2415"/>
      <c r="Z63" s="2415"/>
      <c r="AA63" s="2415"/>
      <c r="AB63" s="2415"/>
      <c r="AC63" s="2415"/>
      <c r="AD63" s="2415"/>
      <c r="AE63" s="2415"/>
      <c r="AF63" s="2415"/>
      <c r="AG63" s="2415"/>
      <c r="AH63" s="2415"/>
      <c r="AI63" s="2415"/>
      <c r="AJ63" s="2416"/>
    </row>
    <row r="64" spans="1:65" ht="26.1" customHeight="1">
      <c r="B64" s="2414"/>
      <c r="C64" s="2415"/>
      <c r="D64" s="2415"/>
      <c r="E64" s="2415"/>
      <c r="F64" s="2415"/>
      <c r="G64" s="2415"/>
      <c r="H64" s="2416"/>
      <c r="I64" s="2414"/>
      <c r="J64" s="2415"/>
      <c r="K64" s="2415"/>
      <c r="L64" s="2415"/>
      <c r="M64" s="2415"/>
      <c r="N64" s="2415"/>
      <c r="O64" s="2415"/>
      <c r="P64" s="2416"/>
      <c r="Q64" s="2445"/>
      <c r="R64" s="2445"/>
      <c r="S64" s="2445"/>
      <c r="T64" s="2445"/>
      <c r="U64" s="2445"/>
      <c r="V64" s="2414"/>
      <c r="W64" s="2415"/>
      <c r="X64" s="2415"/>
      <c r="Y64" s="2415"/>
      <c r="Z64" s="2415"/>
      <c r="AA64" s="2415"/>
      <c r="AB64" s="2415"/>
      <c r="AC64" s="2415"/>
      <c r="AD64" s="2415"/>
      <c r="AE64" s="2415"/>
      <c r="AF64" s="2415"/>
      <c r="AG64" s="2415"/>
      <c r="AH64" s="2415"/>
      <c r="AI64" s="2415"/>
      <c r="AJ64" s="2416"/>
    </row>
    <row r="65" spans="1:65" ht="26.1" customHeight="1">
      <c r="B65" s="2414"/>
      <c r="C65" s="2415"/>
      <c r="D65" s="2415"/>
      <c r="E65" s="2415"/>
      <c r="F65" s="2415"/>
      <c r="G65" s="2415"/>
      <c r="H65" s="2416"/>
      <c r="I65" s="2414"/>
      <c r="J65" s="2415"/>
      <c r="K65" s="2415"/>
      <c r="L65" s="2415"/>
      <c r="M65" s="2415"/>
      <c r="N65" s="2415"/>
      <c r="O65" s="2415"/>
      <c r="P65" s="2416"/>
      <c r="Q65" s="2445"/>
      <c r="R65" s="2445"/>
      <c r="S65" s="2445"/>
      <c r="T65" s="2445"/>
      <c r="U65" s="2445"/>
      <c r="V65" s="2414"/>
      <c r="W65" s="2415"/>
      <c r="X65" s="2415"/>
      <c r="Y65" s="2415"/>
      <c r="Z65" s="2415"/>
      <c r="AA65" s="2415"/>
      <c r="AB65" s="2415"/>
      <c r="AC65" s="2415"/>
      <c r="AD65" s="2415"/>
      <c r="AE65" s="2415"/>
      <c r="AF65" s="2415"/>
      <c r="AG65" s="2415"/>
      <c r="AH65" s="2415"/>
      <c r="AI65" s="2415"/>
      <c r="AJ65" s="2416"/>
    </row>
    <row r="66" spans="1:65" ht="26.1" customHeight="1">
      <c r="B66" s="2414"/>
      <c r="C66" s="2415"/>
      <c r="D66" s="2415"/>
      <c r="E66" s="2415"/>
      <c r="F66" s="2415"/>
      <c r="G66" s="2415"/>
      <c r="H66" s="2416"/>
      <c r="I66" s="2414"/>
      <c r="J66" s="2415"/>
      <c r="K66" s="2415"/>
      <c r="L66" s="2415"/>
      <c r="M66" s="2415"/>
      <c r="N66" s="2415"/>
      <c r="O66" s="2415"/>
      <c r="P66" s="2416"/>
      <c r="Q66" s="1899"/>
      <c r="R66" s="1900"/>
      <c r="S66" s="1900"/>
      <c r="T66" s="1900"/>
      <c r="U66" s="1901"/>
      <c r="V66" s="2414"/>
      <c r="W66" s="2415"/>
      <c r="X66" s="2415"/>
      <c r="Y66" s="2415"/>
      <c r="Z66" s="2415"/>
      <c r="AA66" s="2415"/>
      <c r="AB66" s="2415"/>
      <c r="AC66" s="2415"/>
      <c r="AD66" s="2415"/>
      <c r="AE66" s="2415"/>
      <c r="AF66" s="2415"/>
      <c r="AG66" s="2415"/>
      <c r="AH66" s="2415"/>
      <c r="AI66" s="2415"/>
      <c r="AJ66" s="2416"/>
    </row>
    <row r="67" spans="1:65" ht="26.1" customHeight="1">
      <c r="B67" s="2414"/>
      <c r="C67" s="2415"/>
      <c r="D67" s="2415"/>
      <c r="E67" s="2415"/>
      <c r="F67" s="2415"/>
      <c r="G67" s="2415"/>
      <c r="H67" s="2416"/>
      <c r="I67" s="2414"/>
      <c r="J67" s="2415"/>
      <c r="K67" s="2415"/>
      <c r="L67" s="2415"/>
      <c r="M67" s="2415"/>
      <c r="N67" s="2415"/>
      <c r="O67" s="2415"/>
      <c r="P67" s="2416"/>
      <c r="Q67" s="1899"/>
      <c r="R67" s="1900"/>
      <c r="S67" s="1900"/>
      <c r="T67" s="1900"/>
      <c r="U67" s="1901"/>
      <c r="V67" s="2414"/>
      <c r="W67" s="2415"/>
      <c r="X67" s="2415"/>
      <c r="Y67" s="2415"/>
      <c r="Z67" s="2415"/>
      <c r="AA67" s="2415"/>
      <c r="AB67" s="2415"/>
      <c r="AC67" s="2415"/>
      <c r="AD67" s="2415"/>
      <c r="AE67" s="2415"/>
      <c r="AF67" s="2415"/>
      <c r="AG67" s="2415"/>
      <c r="AH67" s="2415"/>
      <c r="AI67" s="2415"/>
      <c r="AJ67" s="2416"/>
    </row>
    <row r="68" spans="1:65" ht="26.1" customHeight="1">
      <c r="B68" s="2414"/>
      <c r="C68" s="2415"/>
      <c r="D68" s="2415"/>
      <c r="E68" s="2415"/>
      <c r="F68" s="2415"/>
      <c r="G68" s="2415"/>
      <c r="H68" s="2416"/>
      <c r="I68" s="2414"/>
      <c r="J68" s="2415"/>
      <c r="K68" s="2415"/>
      <c r="L68" s="2415"/>
      <c r="M68" s="2415"/>
      <c r="N68" s="2415"/>
      <c r="O68" s="2415"/>
      <c r="P68" s="2416"/>
      <c r="Q68" s="2445"/>
      <c r="R68" s="2445"/>
      <c r="S68" s="2445"/>
      <c r="T68" s="2445"/>
      <c r="U68" s="2445"/>
      <c r="V68" s="2414"/>
      <c r="W68" s="2415"/>
      <c r="X68" s="2415"/>
      <c r="Y68" s="2415"/>
      <c r="Z68" s="2415"/>
      <c r="AA68" s="2415"/>
      <c r="AB68" s="2415"/>
      <c r="AC68" s="2415"/>
      <c r="AD68" s="2415"/>
      <c r="AE68" s="2415"/>
      <c r="AF68" s="2415"/>
      <c r="AG68" s="2415"/>
      <c r="AH68" s="2415"/>
      <c r="AI68" s="2415"/>
      <c r="AJ68" s="2416"/>
    </row>
    <row r="69" spans="1:65" ht="26.1" customHeight="1">
      <c r="B69" s="2414"/>
      <c r="C69" s="2415"/>
      <c r="D69" s="2415"/>
      <c r="E69" s="2415"/>
      <c r="F69" s="2415"/>
      <c r="G69" s="2415"/>
      <c r="H69" s="2416"/>
      <c r="I69" s="2414"/>
      <c r="J69" s="2415"/>
      <c r="K69" s="2415"/>
      <c r="L69" s="2415"/>
      <c r="M69" s="2415"/>
      <c r="N69" s="2415"/>
      <c r="O69" s="2415"/>
      <c r="P69" s="2416"/>
      <c r="Q69" s="2445"/>
      <c r="R69" s="2445"/>
      <c r="S69" s="2445"/>
      <c r="T69" s="2445"/>
      <c r="U69" s="2445"/>
      <c r="V69" s="2414"/>
      <c r="W69" s="2415"/>
      <c r="X69" s="2415"/>
      <c r="Y69" s="2415"/>
      <c r="Z69" s="2415"/>
      <c r="AA69" s="2415"/>
      <c r="AB69" s="2415"/>
      <c r="AC69" s="2415"/>
      <c r="AD69" s="2415"/>
      <c r="AE69" s="2415"/>
      <c r="AF69" s="2415"/>
      <c r="AG69" s="2415"/>
      <c r="AH69" s="2415"/>
      <c r="AI69" s="2415"/>
      <c r="AJ69" s="2416"/>
    </row>
    <row r="70" spans="1:65" ht="26.1" customHeight="1">
      <c r="B70" s="2414"/>
      <c r="C70" s="2415"/>
      <c r="D70" s="2415"/>
      <c r="E70" s="2415"/>
      <c r="F70" s="2415"/>
      <c r="G70" s="2415"/>
      <c r="H70" s="2416"/>
      <c r="I70" s="2414"/>
      <c r="J70" s="2415"/>
      <c r="K70" s="2415"/>
      <c r="L70" s="2415"/>
      <c r="M70" s="2415"/>
      <c r="N70" s="2415"/>
      <c r="O70" s="2415"/>
      <c r="P70" s="2416"/>
      <c r="Q70" s="2445"/>
      <c r="R70" s="2445"/>
      <c r="S70" s="2445"/>
      <c r="T70" s="2445"/>
      <c r="U70" s="2445"/>
      <c r="V70" s="2414"/>
      <c r="W70" s="2415"/>
      <c r="X70" s="2415"/>
      <c r="Y70" s="2415"/>
      <c r="Z70" s="2415"/>
      <c r="AA70" s="2415"/>
      <c r="AB70" s="2415"/>
      <c r="AC70" s="2415"/>
      <c r="AD70" s="2415"/>
      <c r="AE70" s="2415"/>
      <c r="AF70" s="2415"/>
      <c r="AG70" s="2415"/>
      <c r="AH70" s="2415"/>
      <c r="AI70" s="2415"/>
      <c r="AJ70" s="2416"/>
    </row>
    <row r="71" spans="1:65" ht="26.1" customHeight="1">
      <c r="B71" s="2414"/>
      <c r="C71" s="2415"/>
      <c r="D71" s="2415"/>
      <c r="E71" s="2415"/>
      <c r="F71" s="2415"/>
      <c r="G71" s="2415"/>
      <c r="H71" s="2416"/>
      <c r="I71" s="2414"/>
      <c r="J71" s="2415"/>
      <c r="K71" s="2415"/>
      <c r="L71" s="2415"/>
      <c r="M71" s="2415"/>
      <c r="N71" s="2415"/>
      <c r="O71" s="2415"/>
      <c r="P71" s="2416"/>
      <c r="Q71" s="2445"/>
      <c r="R71" s="2445"/>
      <c r="S71" s="2445"/>
      <c r="T71" s="2445"/>
      <c r="U71" s="2445"/>
      <c r="V71" s="2414"/>
      <c r="W71" s="2415"/>
      <c r="X71" s="2415"/>
      <c r="Y71" s="2415"/>
      <c r="Z71" s="2415"/>
      <c r="AA71" s="2415"/>
      <c r="AB71" s="2415"/>
      <c r="AC71" s="2415"/>
      <c r="AD71" s="2415"/>
      <c r="AE71" s="2415"/>
      <c r="AF71" s="2415"/>
      <c r="AG71" s="2415"/>
      <c r="AH71" s="2415"/>
      <c r="AI71" s="2415"/>
      <c r="AJ71" s="2416"/>
    </row>
    <row r="72" spans="1:65" ht="26.1" customHeight="1">
      <c r="B72" s="2414"/>
      <c r="C72" s="2415"/>
      <c r="D72" s="2415"/>
      <c r="E72" s="2415"/>
      <c r="F72" s="2415"/>
      <c r="G72" s="2415"/>
      <c r="H72" s="2416"/>
      <c r="I72" s="2414"/>
      <c r="J72" s="2415"/>
      <c r="K72" s="2415"/>
      <c r="L72" s="2415"/>
      <c r="M72" s="2415"/>
      <c r="N72" s="2415"/>
      <c r="O72" s="2415"/>
      <c r="P72" s="2416"/>
      <c r="Q72" s="2445"/>
      <c r="R72" s="2445"/>
      <c r="S72" s="2445"/>
      <c r="T72" s="2445"/>
      <c r="U72" s="2445"/>
      <c r="V72" s="2414"/>
      <c r="W72" s="2415"/>
      <c r="X72" s="2415"/>
      <c r="Y72" s="2415"/>
      <c r="Z72" s="2415"/>
      <c r="AA72" s="2415"/>
      <c r="AB72" s="2415"/>
      <c r="AC72" s="2415"/>
      <c r="AD72" s="2415"/>
      <c r="AE72" s="2415"/>
      <c r="AF72" s="2415"/>
      <c r="AG72" s="2415"/>
      <c r="AH72" s="2415"/>
      <c r="AI72" s="2415"/>
      <c r="AJ72" s="2416"/>
    </row>
    <row r="73" spans="1:65" s="35" customFormat="1" ht="14.1" customHeight="1">
      <c r="B73" s="213" t="s">
        <v>586</v>
      </c>
      <c r="AA73" s="204"/>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56"/>
    </row>
    <row r="74" spans="1:65" s="35" customFormat="1" ht="14.1" customHeight="1">
      <c r="B74" s="203" t="s">
        <v>587</v>
      </c>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56"/>
    </row>
    <row r="75" spans="1:65" ht="11.25" customHeight="1"/>
    <row r="76" spans="1:65" s="4" customFormat="1" ht="20.100000000000001" customHeight="1">
      <c r="B76" s="4" t="s">
        <v>212</v>
      </c>
      <c r="AL76" s="2420" t="s">
        <v>1857</v>
      </c>
      <c r="AM76" s="2421"/>
      <c r="AN76" s="2421"/>
      <c r="AO76" s="2421"/>
      <c r="AP76" s="2421"/>
      <c r="AQ76" s="2421"/>
      <c r="AR76" s="2421"/>
      <c r="AS76" s="2421"/>
      <c r="AT76" s="2421"/>
      <c r="AU76" s="2421"/>
      <c r="AV76" s="2421"/>
      <c r="AW76" s="2421"/>
      <c r="AX76" s="2421"/>
      <c r="AY76" s="2421"/>
      <c r="AZ76" s="2421"/>
      <c r="BA76" s="2421"/>
      <c r="BB76" s="2421"/>
      <c r="BC76" s="2421"/>
      <c r="BD76" s="2421"/>
      <c r="BE76" s="2421"/>
      <c r="BF76" s="2421"/>
      <c r="BG76" s="2421"/>
      <c r="BH76" s="2421"/>
      <c r="BI76" s="2421"/>
      <c r="BJ76" s="2421"/>
      <c r="BK76" s="2421"/>
      <c r="BL76" s="2422"/>
      <c r="BM76" s="154"/>
    </row>
    <row r="77" spans="1:65" s="94" customFormat="1" ht="15" customHeight="1">
      <c r="A77" s="20"/>
      <c r="B77" s="10"/>
      <c r="C77" s="1565" t="s">
        <v>306</v>
      </c>
      <c r="D77" s="1565"/>
      <c r="E77" s="1565"/>
      <c r="F77" s="1565"/>
      <c r="G77" s="1565"/>
      <c r="H77" s="1565"/>
      <c r="I77" s="1565"/>
      <c r="J77" s="1565"/>
      <c r="K77" s="1565"/>
      <c r="L77" s="1565"/>
      <c r="M77" s="1565"/>
      <c r="N77" s="1565"/>
      <c r="O77" s="1565"/>
      <c r="P77" s="1565"/>
      <c r="Q77" s="1565"/>
      <c r="R77" s="1565"/>
      <c r="S77" s="1565"/>
      <c r="T77" s="1565"/>
      <c r="U77" s="1565"/>
      <c r="V77" s="1565"/>
      <c r="W77" s="1565"/>
      <c r="X77" s="1565"/>
      <c r="Y77" s="1565"/>
      <c r="Z77" s="1565"/>
      <c r="AA77" s="1565"/>
      <c r="AB77" s="1565"/>
      <c r="AC77" s="1565"/>
      <c r="AD77" s="1948" t="s">
        <v>348</v>
      </c>
      <c r="AE77" s="1451" t="s">
        <v>478</v>
      </c>
      <c r="AF77" s="1451"/>
      <c r="AG77" s="1451"/>
      <c r="AH77" s="1451"/>
      <c r="AI77" s="1451"/>
      <c r="AJ77" s="1948" t="s">
        <v>349</v>
      </c>
      <c r="AL77" s="2423"/>
      <c r="AM77" s="2424"/>
      <c r="AN77" s="2424"/>
      <c r="AO77" s="2424"/>
      <c r="AP77" s="2424"/>
      <c r="AQ77" s="2424"/>
      <c r="AR77" s="2424"/>
      <c r="AS77" s="2424"/>
      <c r="AT77" s="2424"/>
      <c r="AU77" s="2424"/>
      <c r="AV77" s="2424"/>
      <c r="AW77" s="2424"/>
      <c r="AX77" s="2424"/>
      <c r="AY77" s="2424"/>
      <c r="AZ77" s="2424"/>
      <c r="BA77" s="2424"/>
      <c r="BB77" s="2424"/>
      <c r="BC77" s="2424"/>
      <c r="BD77" s="2424"/>
      <c r="BE77" s="2424"/>
      <c r="BF77" s="2424"/>
      <c r="BG77" s="2424"/>
      <c r="BH77" s="2424"/>
      <c r="BI77" s="2424"/>
      <c r="BJ77" s="2424"/>
      <c r="BK77" s="2424"/>
      <c r="BL77" s="2425"/>
      <c r="BM77" s="158"/>
    </row>
    <row r="78" spans="1:65" s="94" customFormat="1" ht="15" customHeight="1">
      <c r="A78" s="20"/>
      <c r="B78" s="10"/>
      <c r="C78" s="1565"/>
      <c r="D78" s="1565"/>
      <c r="E78" s="1565"/>
      <c r="F78" s="1565"/>
      <c r="G78" s="1565"/>
      <c r="H78" s="1565"/>
      <c r="I78" s="1565"/>
      <c r="J78" s="1565"/>
      <c r="K78" s="1565"/>
      <c r="L78" s="1565"/>
      <c r="M78" s="1565"/>
      <c r="N78" s="1565"/>
      <c r="O78" s="1565"/>
      <c r="P78" s="1565"/>
      <c r="Q78" s="1565"/>
      <c r="R78" s="1565"/>
      <c r="S78" s="1565"/>
      <c r="T78" s="1565"/>
      <c r="U78" s="1565"/>
      <c r="V78" s="1565"/>
      <c r="W78" s="1565"/>
      <c r="X78" s="1565"/>
      <c r="Y78" s="1565"/>
      <c r="Z78" s="1565"/>
      <c r="AA78" s="1565"/>
      <c r="AB78" s="1565"/>
      <c r="AC78" s="1565"/>
      <c r="AD78" s="1948"/>
      <c r="AE78" s="1451"/>
      <c r="AF78" s="1451"/>
      <c r="AG78" s="1451"/>
      <c r="AH78" s="1451"/>
      <c r="AI78" s="1451"/>
      <c r="AJ78" s="1948"/>
      <c r="AL78" s="2423"/>
      <c r="AM78" s="2424"/>
      <c r="AN78" s="2424"/>
      <c r="AO78" s="2424"/>
      <c r="AP78" s="2424"/>
      <c r="AQ78" s="2424"/>
      <c r="AR78" s="2424"/>
      <c r="AS78" s="2424"/>
      <c r="AT78" s="2424"/>
      <c r="AU78" s="2424"/>
      <c r="AV78" s="2424"/>
      <c r="AW78" s="2424"/>
      <c r="AX78" s="2424"/>
      <c r="AY78" s="2424"/>
      <c r="AZ78" s="2424"/>
      <c r="BA78" s="2424"/>
      <c r="BB78" s="2424"/>
      <c r="BC78" s="2424"/>
      <c r="BD78" s="2424"/>
      <c r="BE78" s="2424"/>
      <c r="BF78" s="2424"/>
      <c r="BG78" s="2424"/>
      <c r="BH78" s="2424"/>
      <c r="BI78" s="2424"/>
      <c r="BJ78" s="2424"/>
      <c r="BK78" s="2424"/>
      <c r="BL78" s="2425"/>
      <c r="BM78" s="158"/>
    </row>
    <row r="79" spans="1:65" s="94" customFormat="1" ht="20.100000000000001" customHeight="1">
      <c r="A79" s="20"/>
      <c r="B79" s="10"/>
      <c r="C79" s="48" t="s">
        <v>794</v>
      </c>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205"/>
      <c r="AD79" s="102" t="s">
        <v>348</v>
      </c>
      <c r="AE79" s="1451" t="s">
        <v>478</v>
      </c>
      <c r="AF79" s="1451"/>
      <c r="AG79" s="1451"/>
      <c r="AH79" s="1451"/>
      <c r="AI79" s="1451"/>
      <c r="AJ79" s="102" t="s">
        <v>349</v>
      </c>
      <c r="AL79" s="2423"/>
      <c r="AM79" s="2424"/>
      <c r="AN79" s="2424"/>
      <c r="AO79" s="2424"/>
      <c r="AP79" s="2424"/>
      <c r="AQ79" s="2424"/>
      <c r="AR79" s="2424"/>
      <c r="AS79" s="2424"/>
      <c r="AT79" s="2424"/>
      <c r="AU79" s="2424"/>
      <c r="AV79" s="2424"/>
      <c r="AW79" s="2424"/>
      <c r="AX79" s="2424"/>
      <c r="AY79" s="2424"/>
      <c r="AZ79" s="2424"/>
      <c r="BA79" s="2424"/>
      <c r="BB79" s="2424"/>
      <c r="BC79" s="2424"/>
      <c r="BD79" s="2424"/>
      <c r="BE79" s="2424"/>
      <c r="BF79" s="2424"/>
      <c r="BG79" s="2424"/>
      <c r="BH79" s="2424"/>
      <c r="BI79" s="2424"/>
      <c r="BJ79" s="2424"/>
      <c r="BK79" s="2424"/>
      <c r="BL79" s="2425"/>
      <c r="BM79" s="158"/>
    </row>
    <row r="80" spans="1:65" s="94" customFormat="1" ht="20.100000000000001" customHeight="1">
      <c r="A80" s="20"/>
      <c r="B80" s="10"/>
      <c r="C80" s="48" t="s">
        <v>430</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205"/>
      <c r="AD80" s="102" t="s">
        <v>348</v>
      </c>
      <c r="AE80" s="1451" t="s">
        <v>478</v>
      </c>
      <c r="AF80" s="1451"/>
      <c r="AG80" s="1451"/>
      <c r="AH80" s="1451"/>
      <c r="AI80" s="1451"/>
      <c r="AJ80" s="102" t="s">
        <v>349</v>
      </c>
      <c r="AL80" s="2423"/>
      <c r="AM80" s="2424"/>
      <c r="AN80" s="2424"/>
      <c r="AO80" s="2424"/>
      <c r="AP80" s="2424"/>
      <c r="AQ80" s="2424"/>
      <c r="AR80" s="2424"/>
      <c r="AS80" s="2424"/>
      <c r="AT80" s="2424"/>
      <c r="AU80" s="2424"/>
      <c r="AV80" s="2424"/>
      <c r="AW80" s="2424"/>
      <c r="AX80" s="2424"/>
      <c r="AY80" s="2424"/>
      <c r="AZ80" s="2424"/>
      <c r="BA80" s="2424"/>
      <c r="BB80" s="2424"/>
      <c r="BC80" s="2424"/>
      <c r="BD80" s="2424"/>
      <c r="BE80" s="2424"/>
      <c r="BF80" s="2424"/>
      <c r="BG80" s="2424"/>
      <c r="BH80" s="2424"/>
      <c r="BI80" s="2424"/>
      <c r="BJ80" s="2424"/>
      <c r="BK80" s="2424"/>
      <c r="BL80" s="2425"/>
      <c r="BM80" s="158"/>
    </row>
    <row r="81" spans="1:65" s="4" customFormat="1" ht="12" customHeight="1">
      <c r="AL81" s="2426"/>
      <c r="AM81" s="2427"/>
      <c r="AN81" s="2427"/>
      <c r="AO81" s="2427"/>
      <c r="AP81" s="2427"/>
      <c r="AQ81" s="2427"/>
      <c r="AR81" s="2427"/>
      <c r="AS81" s="2427"/>
      <c r="AT81" s="2427"/>
      <c r="AU81" s="2427"/>
      <c r="AV81" s="2427"/>
      <c r="AW81" s="2427"/>
      <c r="AX81" s="2427"/>
      <c r="AY81" s="2427"/>
      <c r="AZ81" s="2427"/>
      <c r="BA81" s="2427"/>
      <c r="BB81" s="2427"/>
      <c r="BC81" s="2427"/>
      <c r="BD81" s="2427"/>
      <c r="BE81" s="2427"/>
      <c r="BF81" s="2427"/>
      <c r="BG81" s="2427"/>
      <c r="BH81" s="2427"/>
      <c r="BI81" s="2427"/>
      <c r="BJ81" s="2427"/>
      <c r="BK81" s="2427"/>
      <c r="BL81" s="2428"/>
    </row>
    <row r="82" spans="1:65" s="3" customFormat="1" ht="20.100000000000001" customHeight="1">
      <c r="A82" s="2" t="s">
        <v>747</v>
      </c>
      <c r="BM82" s="153"/>
    </row>
    <row r="83" spans="1:65" s="3" customFormat="1" ht="20.100000000000001" customHeight="1">
      <c r="A83" s="2"/>
      <c r="B83" s="3" t="s">
        <v>395</v>
      </c>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53"/>
    </row>
    <row r="84" spans="1:65" s="4" customFormat="1" ht="20.100000000000001" customHeight="1">
      <c r="B84" s="188" t="s">
        <v>463</v>
      </c>
      <c r="C84" s="189"/>
      <c r="D84" s="189"/>
      <c r="E84" s="189"/>
      <c r="F84" s="189"/>
      <c r="G84" s="189"/>
      <c r="H84" s="189"/>
      <c r="I84" s="189"/>
      <c r="J84" s="189"/>
      <c r="K84" s="189"/>
      <c r="L84" s="189"/>
      <c r="M84" s="189"/>
      <c r="N84" s="189"/>
      <c r="O84" s="189"/>
      <c r="P84" s="189"/>
      <c r="Q84" s="189"/>
      <c r="R84" s="189"/>
      <c r="S84" s="189"/>
      <c r="T84" s="189"/>
      <c r="U84" s="189"/>
      <c r="V84" s="190"/>
      <c r="W84" s="188" t="s">
        <v>159</v>
      </c>
      <c r="X84" s="189"/>
      <c r="Y84" s="189"/>
      <c r="Z84" s="189"/>
      <c r="AA84" s="189"/>
      <c r="AB84" s="189"/>
      <c r="AC84" s="190"/>
      <c r="AD84" s="188" t="s">
        <v>3</v>
      </c>
      <c r="AE84" s="189"/>
      <c r="AF84" s="189"/>
      <c r="AG84" s="189"/>
      <c r="AH84" s="189"/>
      <c r="AI84" s="189"/>
      <c r="AJ84" s="190"/>
      <c r="AL84" s="2429" t="s">
        <v>1858</v>
      </c>
      <c r="AM84" s="2430"/>
      <c r="AN84" s="2430"/>
      <c r="AO84" s="2430"/>
      <c r="AP84" s="2430"/>
      <c r="AQ84" s="2430"/>
      <c r="AR84" s="2430"/>
      <c r="AS84" s="2430"/>
      <c r="AT84" s="2430"/>
      <c r="AU84" s="2430"/>
      <c r="AV84" s="2430"/>
      <c r="AW84" s="2430"/>
      <c r="AX84" s="2430"/>
      <c r="AY84" s="2430"/>
      <c r="AZ84" s="2430"/>
      <c r="BA84" s="2430"/>
      <c r="BB84" s="2430"/>
      <c r="BC84" s="2430"/>
      <c r="BD84" s="2430"/>
      <c r="BE84" s="2430"/>
      <c r="BF84" s="2430"/>
      <c r="BG84" s="2430"/>
      <c r="BH84" s="2430"/>
      <c r="BI84" s="2430"/>
      <c r="BJ84" s="2430"/>
      <c r="BK84" s="2430"/>
      <c r="BL84" s="2431"/>
      <c r="BM84" s="154"/>
    </row>
    <row r="85" spans="1:65" s="4" customFormat="1" ht="20.100000000000001" customHeight="1">
      <c r="B85" s="65" t="s">
        <v>602</v>
      </c>
      <c r="C85" s="12"/>
      <c r="D85" s="12"/>
      <c r="E85" s="12"/>
      <c r="F85" s="12"/>
      <c r="G85" s="12"/>
      <c r="H85" s="12"/>
      <c r="I85" s="12"/>
      <c r="J85" s="12"/>
      <c r="K85" s="12"/>
      <c r="L85" s="12"/>
      <c r="M85" s="12"/>
      <c r="N85" s="12"/>
      <c r="O85" s="12"/>
      <c r="P85" s="12"/>
      <c r="Q85" s="12"/>
      <c r="R85" s="12"/>
      <c r="S85" s="12"/>
      <c r="T85" s="12"/>
      <c r="U85" s="12"/>
      <c r="V85" s="105"/>
      <c r="W85" s="2417" t="s">
        <v>350</v>
      </c>
      <c r="X85" s="2418"/>
      <c r="Y85" s="2418"/>
      <c r="Z85" s="2418"/>
      <c r="AA85" s="2418"/>
      <c r="AB85" s="2418"/>
      <c r="AC85" s="2419"/>
      <c r="AD85" s="1464" t="s">
        <v>453</v>
      </c>
      <c r="AE85" s="1365"/>
      <c r="AF85" s="1365"/>
      <c r="AG85" s="1365"/>
      <c r="AH85" s="1365"/>
      <c r="AI85" s="1365"/>
      <c r="AJ85" s="1366"/>
      <c r="AL85" s="2432"/>
      <c r="AM85" s="2433"/>
      <c r="AN85" s="2433"/>
      <c r="AO85" s="2433"/>
      <c r="AP85" s="2433"/>
      <c r="AQ85" s="2433"/>
      <c r="AR85" s="2433"/>
      <c r="AS85" s="2433"/>
      <c r="AT85" s="2433"/>
      <c r="AU85" s="2433"/>
      <c r="AV85" s="2433"/>
      <c r="AW85" s="2433"/>
      <c r="AX85" s="2433"/>
      <c r="AY85" s="2433"/>
      <c r="AZ85" s="2433"/>
      <c r="BA85" s="2433"/>
      <c r="BB85" s="2433"/>
      <c r="BC85" s="2433"/>
      <c r="BD85" s="2433"/>
      <c r="BE85" s="2433"/>
      <c r="BF85" s="2433"/>
      <c r="BG85" s="2433"/>
      <c r="BH85" s="2433"/>
      <c r="BI85" s="2433"/>
      <c r="BJ85" s="2433"/>
      <c r="BK85" s="2433"/>
      <c r="BL85" s="2434"/>
      <c r="BM85" s="154"/>
    </row>
    <row r="86" spans="1:65" s="4" customFormat="1" ht="20.100000000000001" customHeight="1">
      <c r="B86" s="65" t="s">
        <v>603</v>
      </c>
      <c r="C86" s="12"/>
      <c r="D86" s="12"/>
      <c r="E86" s="12"/>
      <c r="F86" s="12"/>
      <c r="G86" s="12"/>
      <c r="H86" s="12"/>
      <c r="I86" s="12"/>
      <c r="J86" s="12"/>
      <c r="K86" s="12"/>
      <c r="L86" s="12"/>
      <c r="M86" s="12"/>
      <c r="N86" s="12"/>
      <c r="O86" s="12"/>
      <c r="P86" s="12"/>
      <c r="Q86" s="12"/>
      <c r="R86" s="12"/>
      <c r="S86" s="12"/>
      <c r="T86" s="12"/>
      <c r="U86" s="12"/>
      <c r="V86" s="105"/>
      <c r="W86" s="2417" t="s">
        <v>351</v>
      </c>
      <c r="X86" s="2418"/>
      <c r="Y86" s="2418"/>
      <c r="Z86" s="2418"/>
      <c r="AA86" s="2418"/>
      <c r="AB86" s="2418"/>
      <c r="AC86" s="2419"/>
      <c r="AD86" s="1464" t="s">
        <v>453</v>
      </c>
      <c r="AE86" s="1365"/>
      <c r="AF86" s="1365"/>
      <c r="AG86" s="1365"/>
      <c r="AH86" s="1365"/>
      <c r="AI86" s="1365"/>
      <c r="AJ86" s="1366"/>
      <c r="AL86" s="2432"/>
      <c r="AM86" s="2433"/>
      <c r="AN86" s="2433"/>
      <c r="AO86" s="2433"/>
      <c r="AP86" s="2433"/>
      <c r="AQ86" s="2433"/>
      <c r="AR86" s="2433"/>
      <c r="AS86" s="2433"/>
      <c r="AT86" s="2433"/>
      <c r="AU86" s="2433"/>
      <c r="AV86" s="2433"/>
      <c r="AW86" s="2433"/>
      <c r="AX86" s="2433"/>
      <c r="AY86" s="2433"/>
      <c r="AZ86" s="2433"/>
      <c r="BA86" s="2433"/>
      <c r="BB86" s="2433"/>
      <c r="BC86" s="2433"/>
      <c r="BD86" s="2433"/>
      <c r="BE86" s="2433"/>
      <c r="BF86" s="2433"/>
      <c r="BG86" s="2433"/>
      <c r="BH86" s="2433"/>
      <c r="BI86" s="2433"/>
      <c r="BJ86" s="2433"/>
      <c r="BK86" s="2433"/>
      <c r="BL86" s="2434"/>
      <c r="BM86" s="154"/>
    </row>
    <row r="87" spans="1:65" s="4" customFormat="1" ht="20.100000000000001" customHeight="1">
      <c r="B87" s="65" t="s">
        <v>352</v>
      </c>
      <c r="C87" s="12"/>
      <c r="D87" s="12"/>
      <c r="E87" s="12"/>
      <c r="F87" s="12"/>
      <c r="G87" s="12"/>
      <c r="H87" s="12"/>
      <c r="I87" s="12"/>
      <c r="J87" s="12"/>
      <c r="K87" s="12"/>
      <c r="L87" s="12"/>
      <c r="M87" s="12"/>
      <c r="N87" s="12"/>
      <c r="O87" s="12"/>
      <c r="P87" s="12"/>
      <c r="Q87" s="12"/>
      <c r="R87" s="12"/>
      <c r="S87" s="12"/>
      <c r="T87" s="12"/>
      <c r="U87" s="12"/>
      <c r="V87" s="105"/>
      <c r="W87" s="2417" t="s">
        <v>353</v>
      </c>
      <c r="X87" s="2418"/>
      <c r="Y87" s="2418"/>
      <c r="Z87" s="2418"/>
      <c r="AA87" s="2418"/>
      <c r="AB87" s="2418"/>
      <c r="AC87" s="2419"/>
      <c r="AD87" s="1464" t="s">
        <v>453</v>
      </c>
      <c r="AE87" s="1365"/>
      <c r="AF87" s="1365"/>
      <c r="AG87" s="1365"/>
      <c r="AH87" s="1365"/>
      <c r="AI87" s="1365"/>
      <c r="AJ87" s="1366"/>
      <c r="AL87" s="2432"/>
      <c r="AM87" s="2433"/>
      <c r="AN87" s="2433"/>
      <c r="AO87" s="2433"/>
      <c r="AP87" s="2433"/>
      <c r="AQ87" s="2433"/>
      <c r="AR87" s="2433"/>
      <c r="AS87" s="2433"/>
      <c r="AT87" s="2433"/>
      <c r="AU87" s="2433"/>
      <c r="AV87" s="2433"/>
      <c r="AW87" s="2433"/>
      <c r="AX87" s="2433"/>
      <c r="AY87" s="2433"/>
      <c r="AZ87" s="2433"/>
      <c r="BA87" s="2433"/>
      <c r="BB87" s="2433"/>
      <c r="BC87" s="2433"/>
      <c r="BD87" s="2433"/>
      <c r="BE87" s="2433"/>
      <c r="BF87" s="2433"/>
      <c r="BG87" s="2433"/>
      <c r="BH87" s="2433"/>
      <c r="BI87" s="2433"/>
      <c r="BJ87" s="2433"/>
      <c r="BK87" s="2433"/>
      <c r="BL87" s="2434"/>
      <c r="BM87" s="154"/>
    </row>
    <row r="88" spans="1:65" s="4" customFormat="1" ht="20.100000000000001" customHeight="1">
      <c r="B88" s="65" t="s">
        <v>354</v>
      </c>
      <c r="C88" s="12"/>
      <c r="D88" s="12"/>
      <c r="E88" s="12"/>
      <c r="F88" s="12"/>
      <c r="G88" s="12"/>
      <c r="H88" s="12"/>
      <c r="I88" s="12"/>
      <c r="J88" s="12"/>
      <c r="K88" s="12"/>
      <c r="L88" s="12"/>
      <c r="M88" s="12"/>
      <c r="N88" s="12"/>
      <c r="O88" s="12"/>
      <c r="P88" s="12"/>
      <c r="Q88" s="12"/>
      <c r="R88" s="12"/>
      <c r="S88" s="12"/>
      <c r="T88" s="12"/>
      <c r="U88" s="12"/>
      <c r="V88" s="105"/>
      <c r="W88" s="2417" t="s">
        <v>355</v>
      </c>
      <c r="X88" s="2418"/>
      <c r="Y88" s="2418"/>
      <c r="Z88" s="2418"/>
      <c r="AA88" s="2418"/>
      <c r="AB88" s="2418"/>
      <c r="AC88" s="2419"/>
      <c r="AD88" s="1464" t="s">
        <v>453</v>
      </c>
      <c r="AE88" s="1365"/>
      <c r="AF88" s="1365"/>
      <c r="AG88" s="1365"/>
      <c r="AH88" s="1365"/>
      <c r="AI88" s="1365"/>
      <c r="AJ88" s="1366"/>
      <c r="AL88" s="2432"/>
      <c r="AM88" s="2433"/>
      <c r="AN88" s="2433"/>
      <c r="AO88" s="2433"/>
      <c r="AP88" s="2433"/>
      <c r="AQ88" s="2433"/>
      <c r="AR88" s="2433"/>
      <c r="AS88" s="2433"/>
      <c r="AT88" s="2433"/>
      <c r="AU88" s="2433"/>
      <c r="AV88" s="2433"/>
      <c r="AW88" s="2433"/>
      <c r="AX88" s="2433"/>
      <c r="AY88" s="2433"/>
      <c r="AZ88" s="2433"/>
      <c r="BA88" s="2433"/>
      <c r="BB88" s="2433"/>
      <c r="BC88" s="2433"/>
      <c r="BD88" s="2433"/>
      <c r="BE88" s="2433"/>
      <c r="BF88" s="2433"/>
      <c r="BG88" s="2433"/>
      <c r="BH88" s="2433"/>
      <c r="BI88" s="2433"/>
      <c r="BJ88" s="2433"/>
      <c r="BK88" s="2433"/>
      <c r="BL88" s="2434"/>
      <c r="BM88" s="154"/>
    </row>
    <row r="89" spans="1:65" s="4" customFormat="1" ht="20.100000000000001" customHeight="1">
      <c r="B89" s="65" t="s">
        <v>160</v>
      </c>
      <c r="C89" s="12"/>
      <c r="D89" s="12"/>
      <c r="E89" s="12"/>
      <c r="F89" s="12"/>
      <c r="G89" s="12"/>
      <c r="H89" s="12"/>
      <c r="I89" s="12"/>
      <c r="J89" s="12"/>
      <c r="K89" s="12"/>
      <c r="L89" s="907"/>
      <c r="M89" s="907" t="s">
        <v>1786</v>
      </c>
      <c r="O89" s="13"/>
      <c r="P89" s="13"/>
      <c r="Q89" s="13"/>
      <c r="R89" s="905" t="s">
        <v>728</v>
      </c>
      <c r="S89" s="1419" t="s">
        <v>1787</v>
      </c>
      <c r="T89" s="1419"/>
      <c r="U89" s="1419"/>
      <c r="V89" s="1419"/>
      <c r="W89" s="2417" t="s">
        <v>355</v>
      </c>
      <c r="X89" s="2418"/>
      <c r="Y89" s="2418"/>
      <c r="Z89" s="2418"/>
      <c r="AA89" s="2418"/>
      <c r="AB89" s="2418"/>
      <c r="AC89" s="2419"/>
      <c r="AD89" s="1464" t="s">
        <v>453</v>
      </c>
      <c r="AE89" s="1365"/>
      <c r="AF89" s="1365"/>
      <c r="AG89" s="1365"/>
      <c r="AH89" s="1365"/>
      <c r="AI89" s="1365"/>
      <c r="AJ89" s="1366"/>
      <c r="AL89" s="2432"/>
      <c r="AM89" s="2433"/>
      <c r="AN89" s="2433"/>
      <c r="AO89" s="2433"/>
      <c r="AP89" s="2433"/>
      <c r="AQ89" s="2433"/>
      <c r="AR89" s="2433"/>
      <c r="AS89" s="2433"/>
      <c r="AT89" s="2433"/>
      <c r="AU89" s="2433"/>
      <c r="AV89" s="2433"/>
      <c r="AW89" s="2433"/>
      <c r="AX89" s="2433"/>
      <c r="AY89" s="2433"/>
      <c r="AZ89" s="2433"/>
      <c r="BA89" s="2433"/>
      <c r="BB89" s="2433"/>
      <c r="BC89" s="2433"/>
      <c r="BD89" s="2433"/>
      <c r="BE89" s="2433"/>
      <c r="BF89" s="2433"/>
      <c r="BG89" s="2433"/>
      <c r="BH89" s="2433"/>
      <c r="BI89" s="2433"/>
      <c r="BJ89" s="2433"/>
      <c r="BK89" s="2433"/>
      <c r="BL89" s="2434"/>
      <c r="BM89" s="154"/>
    </row>
    <row r="90" spans="1:65" s="4" customFormat="1" ht="20.100000000000001" customHeight="1">
      <c r="B90" s="753" t="s">
        <v>1788</v>
      </c>
      <c r="C90" s="752"/>
      <c r="D90" s="752"/>
      <c r="E90" s="752"/>
      <c r="F90" s="752"/>
      <c r="G90" s="752"/>
      <c r="H90" s="752"/>
      <c r="I90" s="752"/>
      <c r="J90" s="752"/>
      <c r="K90" s="752"/>
      <c r="L90" s="907"/>
      <c r="M90" s="907" t="s">
        <v>1789</v>
      </c>
      <c r="N90" s="13"/>
      <c r="O90" s="13"/>
      <c r="P90" s="13"/>
      <c r="Q90" s="13"/>
      <c r="R90" s="905" t="s">
        <v>728</v>
      </c>
      <c r="S90" s="2411" t="s">
        <v>1790</v>
      </c>
      <c r="T90" s="2411"/>
      <c r="U90" s="2411"/>
      <c r="V90" s="2411"/>
      <c r="W90" s="2417" t="s">
        <v>356</v>
      </c>
      <c r="X90" s="2418"/>
      <c r="Y90" s="2418"/>
      <c r="Z90" s="2418"/>
      <c r="AA90" s="2418"/>
      <c r="AB90" s="2418"/>
      <c r="AC90" s="2419"/>
      <c r="AD90" s="1464" t="s">
        <v>453</v>
      </c>
      <c r="AE90" s="1365"/>
      <c r="AF90" s="1365"/>
      <c r="AG90" s="1365"/>
      <c r="AH90" s="1365"/>
      <c r="AI90" s="1365"/>
      <c r="AJ90" s="1366"/>
      <c r="AL90" s="2432"/>
      <c r="AM90" s="2433"/>
      <c r="AN90" s="2433"/>
      <c r="AO90" s="2433"/>
      <c r="AP90" s="2433"/>
      <c r="AQ90" s="2433"/>
      <c r="AR90" s="2433"/>
      <c r="AS90" s="2433"/>
      <c r="AT90" s="2433"/>
      <c r="AU90" s="2433"/>
      <c r="AV90" s="2433"/>
      <c r="AW90" s="2433"/>
      <c r="AX90" s="2433"/>
      <c r="AY90" s="2433"/>
      <c r="AZ90" s="2433"/>
      <c r="BA90" s="2433"/>
      <c r="BB90" s="2433"/>
      <c r="BC90" s="2433"/>
      <c r="BD90" s="2433"/>
      <c r="BE90" s="2433"/>
      <c r="BF90" s="2433"/>
      <c r="BG90" s="2433"/>
      <c r="BH90" s="2433"/>
      <c r="BI90" s="2433"/>
      <c r="BJ90" s="2433"/>
      <c r="BK90" s="2433"/>
      <c r="BL90" s="2434"/>
      <c r="BM90" s="154"/>
    </row>
    <row r="91" spans="1:65" s="94" customFormat="1" ht="14.1" customHeight="1">
      <c r="B91" s="35" t="s">
        <v>588</v>
      </c>
      <c r="C91" s="10"/>
      <c r="D91" s="10"/>
      <c r="E91" s="10"/>
      <c r="F91" s="10"/>
      <c r="G91" s="10"/>
      <c r="H91" s="10"/>
      <c r="I91" s="10"/>
      <c r="J91" s="10"/>
      <c r="K91" s="10"/>
      <c r="L91" s="10"/>
      <c r="M91" s="10"/>
      <c r="N91" s="10"/>
      <c r="O91" s="10"/>
      <c r="P91" s="10"/>
      <c r="Q91" s="10"/>
      <c r="R91" s="10"/>
      <c r="S91" s="10"/>
      <c r="T91" s="10"/>
      <c r="U91" s="10"/>
      <c r="V91" s="10"/>
      <c r="W91" s="163"/>
      <c r="X91" s="163"/>
      <c r="Y91" s="163"/>
      <c r="Z91" s="163"/>
      <c r="AA91" s="163"/>
      <c r="AB91" s="163"/>
      <c r="AC91" s="163"/>
      <c r="AD91" s="31"/>
      <c r="AE91" s="31"/>
      <c r="AF91" s="31"/>
      <c r="AG91" s="31"/>
      <c r="AH91" s="31"/>
      <c r="AI91" s="31"/>
      <c r="AJ91" s="31"/>
      <c r="AL91" s="2432"/>
      <c r="AM91" s="2433"/>
      <c r="AN91" s="2433"/>
      <c r="AO91" s="2433"/>
      <c r="AP91" s="2433"/>
      <c r="AQ91" s="2433"/>
      <c r="AR91" s="2433"/>
      <c r="AS91" s="2433"/>
      <c r="AT91" s="2433"/>
      <c r="AU91" s="2433"/>
      <c r="AV91" s="2433"/>
      <c r="AW91" s="2433"/>
      <c r="AX91" s="2433"/>
      <c r="AY91" s="2433"/>
      <c r="AZ91" s="2433"/>
      <c r="BA91" s="2433"/>
      <c r="BB91" s="2433"/>
      <c r="BC91" s="2433"/>
      <c r="BD91" s="2433"/>
      <c r="BE91" s="2433"/>
      <c r="BF91" s="2433"/>
      <c r="BG91" s="2433"/>
      <c r="BH91" s="2433"/>
      <c r="BI91" s="2433"/>
      <c r="BJ91" s="2433"/>
      <c r="BK91" s="2433"/>
      <c r="BL91" s="2434"/>
      <c r="BM91" s="158"/>
    </row>
    <row r="92" spans="1:65" s="4" customFormat="1" ht="20.100000000000001" customHeight="1">
      <c r="B92" s="3" t="s">
        <v>357</v>
      </c>
      <c r="C92" s="10"/>
      <c r="D92" s="10"/>
      <c r="E92" s="10"/>
      <c r="F92" s="10"/>
      <c r="G92" s="31"/>
      <c r="H92" s="31"/>
      <c r="I92" s="14"/>
      <c r="J92" s="14"/>
      <c r="K92" s="14"/>
      <c r="L92" s="14"/>
      <c r="M92" s="14"/>
      <c r="N92" s="14"/>
      <c r="O92" s="14"/>
      <c r="P92" s="14"/>
      <c r="Q92" s="14"/>
      <c r="R92" s="14"/>
      <c r="S92" s="30"/>
      <c r="T92" s="30"/>
      <c r="U92" s="30"/>
      <c r="V92" s="14"/>
      <c r="W92" s="14"/>
      <c r="X92" s="14"/>
      <c r="Y92" s="14"/>
      <c r="Z92" s="14"/>
      <c r="AA92" s="30"/>
      <c r="AB92" s="30"/>
      <c r="AC92" s="30"/>
      <c r="AD92" s="14"/>
      <c r="AE92" s="14"/>
      <c r="AF92" s="14"/>
      <c r="AG92" s="14"/>
      <c r="AH92" s="14"/>
      <c r="AI92" s="14"/>
      <c r="AJ92" s="14"/>
      <c r="AL92" s="2432"/>
      <c r="AM92" s="2433"/>
      <c r="AN92" s="2433"/>
      <c r="AO92" s="2433"/>
      <c r="AP92" s="2433"/>
      <c r="AQ92" s="2433"/>
      <c r="AR92" s="2433"/>
      <c r="AS92" s="2433"/>
      <c r="AT92" s="2433"/>
      <c r="AU92" s="2433"/>
      <c r="AV92" s="2433"/>
      <c r="AW92" s="2433"/>
      <c r="AX92" s="2433"/>
      <c r="AY92" s="2433"/>
      <c r="AZ92" s="2433"/>
      <c r="BA92" s="2433"/>
      <c r="BB92" s="2433"/>
      <c r="BC92" s="2433"/>
      <c r="BD92" s="2433"/>
      <c r="BE92" s="2433"/>
      <c r="BF92" s="2433"/>
      <c r="BG92" s="2433"/>
      <c r="BH92" s="2433"/>
      <c r="BI92" s="2433"/>
      <c r="BJ92" s="2433"/>
      <c r="BK92" s="2433"/>
      <c r="BL92" s="2434"/>
      <c r="BM92" s="154"/>
    </row>
    <row r="93" spans="1:65" s="4" customFormat="1" ht="20.100000000000001" customHeight="1">
      <c r="B93" s="188" t="s">
        <v>521</v>
      </c>
      <c r="C93" s="189"/>
      <c r="D93" s="189"/>
      <c r="E93" s="189"/>
      <c r="F93" s="190"/>
      <c r="G93" s="188" t="s">
        <v>47</v>
      </c>
      <c r="H93" s="189"/>
      <c r="I93" s="189"/>
      <c r="J93" s="189"/>
      <c r="K93" s="189"/>
      <c r="L93" s="189"/>
      <c r="M93" s="189"/>
      <c r="N93" s="189"/>
      <c r="O93" s="189"/>
      <c r="P93" s="189"/>
      <c r="Q93" s="189"/>
      <c r="R93" s="189"/>
      <c r="S93" s="189"/>
      <c r="T93" s="189"/>
      <c r="U93" s="190"/>
      <c r="V93" s="188" t="s">
        <v>31</v>
      </c>
      <c r="W93" s="189"/>
      <c r="X93" s="189"/>
      <c r="Y93" s="189"/>
      <c r="Z93" s="189"/>
      <c r="AA93" s="189"/>
      <c r="AB93" s="189"/>
      <c r="AC93" s="189"/>
      <c r="AD93" s="189"/>
      <c r="AE93" s="189"/>
      <c r="AF93" s="189"/>
      <c r="AG93" s="189"/>
      <c r="AH93" s="189"/>
      <c r="AI93" s="189"/>
      <c r="AJ93" s="190"/>
      <c r="AL93" s="2432"/>
      <c r="AM93" s="2433"/>
      <c r="AN93" s="2433"/>
      <c r="AO93" s="2433"/>
      <c r="AP93" s="2433"/>
      <c r="AQ93" s="2433"/>
      <c r="AR93" s="2433"/>
      <c r="AS93" s="2433"/>
      <c r="AT93" s="2433"/>
      <c r="AU93" s="2433"/>
      <c r="AV93" s="2433"/>
      <c r="AW93" s="2433"/>
      <c r="AX93" s="2433"/>
      <c r="AY93" s="2433"/>
      <c r="AZ93" s="2433"/>
      <c r="BA93" s="2433"/>
      <c r="BB93" s="2433"/>
      <c r="BC93" s="2433"/>
      <c r="BD93" s="2433"/>
      <c r="BE93" s="2433"/>
      <c r="BF93" s="2433"/>
      <c r="BG93" s="2433"/>
      <c r="BH93" s="2433"/>
      <c r="BI93" s="2433"/>
      <c r="BJ93" s="2433"/>
      <c r="BK93" s="2433"/>
      <c r="BL93" s="2434"/>
      <c r="BM93" s="154"/>
    </row>
    <row r="94" spans="1:65" s="4" customFormat="1" ht="14.1" customHeight="1">
      <c r="B94" s="1158"/>
      <c r="C94" s="1159"/>
      <c r="D94" s="1159"/>
      <c r="E94" s="1159"/>
      <c r="F94" s="1160"/>
      <c r="G94" s="17"/>
      <c r="H94" s="18"/>
      <c r="I94" s="18"/>
      <c r="J94" s="18"/>
      <c r="K94" s="18"/>
      <c r="L94" s="18"/>
      <c r="M94" s="18"/>
      <c r="N94" s="18"/>
      <c r="O94" s="18"/>
      <c r="P94" s="18"/>
      <c r="Q94" s="18"/>
      <c r="R94" s="18"/>
      <c r="S94" s="18"/>
      <c r="T94" s="18"/>
      <c r="U94" s="22"/>
      <c r="V94" s="1899"/>
      <c r="W94" s="1900"/>
      <c r="X94" s="1900"/>
      <c r="Y94" s="1900"/>
      <c r="Z94" s="1900"/>
      <c r="AA94" s="1900"/>
      <c r="AB94" s="1900"/>
      <c r="AC94" s="1900"/>
      <c r="AD94" s="1900"/>
      <c r="AE94" s="1900"/>
      <c r="AF94" s="1900"/>
      <c r="AG94" s="1900"/>
      <c r="AH94" s="1900"/>
      <c r="AI94" s="1900"/>
      <c r="AJ94" s="1901"/>
      <c r="AL94" s="2435"/>
      <c r="AM94" s="2436"/>
      <c r="AN94" s="2436"/>
      <c r="AO94" s="2436"/>
      <c r="AP94" s="2436"/>
      <c r="AQ94" s="2436"/>
      <c r="AR94" s="2436"/>
      <c r="AS94" s="2436"/>
      <c r="AT94" s="2436"/>
      <c r="AU94" s="2436"/>
      <c r="AV94" s="2436"/>
      <c r="AW94" s="2436"/>
      <c r="AX94" s="2436"/>
      <c r="AY94" s="2436"/>
      <c r="AZ94" s="2436"/>
      <c r="BA94" s="2436"/>
      <c r="BB94" s="2436"/>
      <c r="BC94" s="2436"/>
      <c r="BD94" s="2436"/>
      <c r="BE94" s="2436"/>
      <c r="BF94" s="2436"/>
      <c r="BG94" s="2436"/>
      <c r="BH94" s="2436"/>
      <c r="BI94" s="2436"/>
      <c r="BJ94" s="2436"/>
      <c r="BK94" s="2436"/>
      <c r="BL94" s="2437"/>
      <c r="BM94" s="154"/>
    </row>
    <row r="95" spans="1:65" s="4" customFormat="1" ht="18.75" customHeight="1">
      <c r="B95" s="1328"/>
      <c r="C95" s="1332"/>
      <c r="D95" s="1332"/>
      <c r="E95" s="1332"/>
      <c r="F95" s="1653"/>
      <c r="G95" s="23"/>
      <c r="H95" s="14"/>
      <c r="I95" s="14"/>
      <c r="J95" s="14"/>
      <c r="K95" s="14"/>
      <c r="L95" s="14"/>
      <c r="M95" s="14"/>
      <c r="N95" s="14"/>
      <c r="O95" s="14"/>
      <c r="P95" s="14"/>
      <c r="Q95" s="14"/>
      <c r="R95" s="14"/>
      <c r="S95" s="14"/>
      <c r="T95" s="14"/>
      <c r="U95" s="16"/>
      <c r="V95" s="1902"/>
      <c r="W95" s="1903"/>
      <c r="X95" s="1903"/>
      <c r="Y95" s="1903"/>
      <c r="Z95" s="1903"/>
      <c r="AA95" s="1903"/>
      <c r="AB95" s="1903"/>
      <c r="AC95" s="1903"/>
      <c r="AD95" s="1903"/>
      <c r="AE95" s="1903"/>
      <c r="AF95" s="1903"/>
      <c r="AG95" s="1903"/>
      <c r="AH95" s="1903"/>
      <c r="AI95" s="1903"/>
      <c r="AJ95" s="1904"/>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54"/>
    </row>
    <row r="96" spans="1:65" s="4" customFormat="1" ht="14.1" customHeight="1">
      <c r="B96" s="1328"/>
      <c r="C96" s="1332"/>
      <c r="D96" s="1332"/>
      <c r="E96" s="1332"/>
      <c r="F96" s="1653"/>
      <c r="G96" s="23"/>
      <c r="H96" s="14"/>
      <c r="I96" s="14"/>
      <c r="J96" s="14"/>
      <c r="K96" s="14"/>
      <c r="L96" s="14"/>
      <c r="M96" s="14"/>
      <c r="N96" s="14"/>
      <c r="O96" s="14"/>
      <c r="P96" s="14"/>
      <c r="Q96" s="14"/>
      <c r="R96" s="14"/>
      <c r="S96" s="14"/>
      <c r="T96" s="14"/>
      <c r="U96" s="16"/>
      <c r="V96" s="1902"/>
      <c r="W96" s="1903"/>
      <c r="X96" s="1903"/>
      <c r="Y96" s="1903"/>
      <c r="Z96" s="1903"/>
      <c r="AA96" s="1903"/>
      <c r="AB96" s="1903"/>
      <c r="AC96" s="1903"/>
      <c r="AD96" s="1903"/>
      <c r="AE96" s="1903"/>
      <c r="AF96" s="1903"/>
      <c r="AG96" s="1903"/>
      <c r="AH96" s="1903"/>
      <c r="AI96" s="1903"/>
      <c r="AJ96" s="1904"/>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54"/>
    </row>
    <row r="97" spans="1:65" s="4" customFormat="1" ht="15.75" customHeight="1">
      <c r="A97" s="35"/>
      <c r="B97" s="1326"/>
      <c r="C97" s="1327"/>
      <c r="D97" s="1327"/>
      <c r="E97" s="1327"/>
      <c r="F97" s="1355"/>
      <c r="G97" s="24"/>
      <c r="H97" s="25"/>
      <c r="I97" s="25"/>
      <c r="J97" s="25"/>
      <c r="K97" s="25"/>
      <c r="L97" s="25"/>
      <c r="M97" s="25"/>
      <c r="N97" s="25"/>
      <c r="O97" s="25"/>
      <c r="P97" s="25"/>
      <c r="Q97" s="25"/>
      <c r="R97" s="25"/>
      <c r="S97" s="25"/>
      <c r="T97" s="25"/>
      <c r="U97" s="26"/>
      <c r="V97" s="1905"/>
      <c r="W97" s="1906"/>
      <c r="X97" s="1906"/>
      <c r="Y97" s="1906"/>
      <c r="Z97" s="1906"/>
      <c r="AA97" s="1906"/>
      <c r="AB97" s="1906"/>
      <c r="AC97" s="1906"/>
      <c r="AD97" s="1906"/>
      <c r="AE97" s="1906"/>
      <c r="AF97" s="1906"/>
      <c r="AG97" s="1906"/>
      <c r="AH97" s="1906"/>
      <c r="AI97" s="1906"/>
      <c r="AJ97" s="1907"/>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4"/>
    </row>
    <row r="98" spans="1:65" s="4" customFormat="1" ht="15.75" customHeight="1">
      <c r="A98" s="35"/>
      <c r="B98" s="35" t="s">
        <v>583</v>
      </c>
      <c r="C98" s="31"/>
      <c r="D98" s="31"/>
      <c r="E98" s="31"/>
      <c r="F98" s="31"/>
      <c r="G98" s="14"/>
      <c r="H98" s="14"/>
      <c r="I98" s="14"/>
      <c r="J98" s="14"/>
      <c r="K98" s="14"/>
      <c r="L98" s="14"/>
      <c r="M98" s="14"/>
      <c r="N98" s="14"/>
      <c r="O98" s="14"/>
      <c r="P98" s="14"/>
      <c r="Q98" s="14"/>
      <c r="R98" s="14"/>
      <c r="S98" s="14"/>
      <c r="T98" s="14"/>
      <c r="U98" s="14"/>
      <c r="V98" s="222"/>
      <c r="W98" s="222"/>
      <c r="X98" s="222"/>
      <c r="Y98" s="222"/>
      <c r="Z98" s="222"/>
      <c r="AA98" s="222"/>
      <c r="AB98" s="222"/>
      <c r="AC98" s="222"/>
      <c r="AD98" s="222"/>
      <c r="AE98" s="222"/>
      <c r="AF98" s="222"/>
      <c r="AG98" s="222"/>
      <c r="AH98" s="222"/>
      <c r="AI98" s="222"/>
      <c r="AJ98" s="222"/>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4"/>
    </row>
    <row r="99" spans="1:65" s="35" customFormat="1" ht="14.4" customHeight="1">
      <c r="A99" s="20"/>
      <c r="C99" s="55"/>
      <c r="D99" s="55"/>
      <c r="E99" s="55"/>
      <c r="F99" s="55"/>
      <c r="G99" s="72"/>
      <c r="H99" s="72"/>
      <c r="I99" s="45"/>
      <c r="J99" s="45"/>
      <c r="K99" s="45"/>
      <c r="L99" s="45"/>
      <c r="M99" s="45"/>
      <c r="N99" s="45"/>
      <c r="O99" s="45"/>
      <c r="P99" s="45"/>
      <c r="Q99" s="45"/>
      <c r="R99" s="223"/>
      <c r="S99" s="135"/>
      <c r="T99" s="135"/>
      <c r="U99" s="135"/>
      <c r="V99" s="45"/>
      <c r="W99" s="45"/>
      <c r="X99" s="45"/>
      <c r="Y99" s="45"/>
      <c r="Z99" s="45"/>
      <c r="AA99" s="135"/>
      <c r="AB99" s="135"/>
      <c r="AC99" s="135"/>
      <c r="AD99" s="45"/>
      <c r="AE99" s="45"/>
      <c r="AF99" s="45"/>
      <c r="AG99" s="45"/>
      <c r="AH99" s="45"/>
      <c r="AI99" s="45"/>
      <c r="AJ99" s="45"/>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6"/>
    </row>
  </sheetData>
  <mergeCells count="82">
    <mergeCell ref="B4:B13"/>
    <mergeCell ref="B2:B3"/>
    <mergeCell ref="B14:B42"/>
    <mergeCell ref="D48:Z49"/>
    <mergeCell ref="Q72:U72"/>
    <mergeCell ref="I66:P66"/>
    <mergeCell ref="V63:AJ63"/>
    <mergeCell ref="V64:AJ64"/>
    <mergeCell ref="V69:AJ69"/>
    <mergeCell ref="V70:AJ70"/>
    <mergeCell ref="V72:AJ72"/>
    <mergeCell ref="Q67:U67"/>
    <mergeCell ref="Q66:U66"/>
    <mergeCell ref="Q69:U69"/>
    <mergeCell ref="V65:AJ65"/>
    <mergeCell ref="V66:AJ66"/>
    <mergeCell ref="C62:H62"/>
    <mergeCell ref="Q65:U65"/>
    <mergeCell ref="Q63:U63"/>
    <mergeCell ref="B59:B62"/>
    <mergeCell ref="Q60:U60"/>
    <mergeCell ref="Q64:U64"/>
    <mergeCell ref="B64:H64"/>
    <mergeCell ref="B63:H63"/>
    <mergeCell ref="I64:P64"/>
    <mergeCell ref="I63:P63"/>
    <mergeCell ref="AD26:AE26"/>
    <mergeCell ref="AD27:AE27"/>
    <mergeCell ref="N3:V3"/>
    <mergeCell ref="AD77:AD78"/>
    <mergeCell ref="N14:N18"/>
    <mergeCell ref="Q58:U58"/>
    <mergeCell ref="Q71:U71"/>
    <mergeCell ref="Q70:U70"/>
    <mergeCell ref="V67:AJ67"/>
    <mergeCell ref="V71:AJ71"/>
    <mergeCell ref="Q68:U68"/>
    <mergeCell ref="I69:P69"/>
    <mergeCell ref="C3:K3"/>
    <mergeCell ref="AJ77:AJ78"/>
    <mergeCell ref="C77:AC78"/>
    <mergeCell ref="B70:H70"/>
    <mergeCell ref="B94:F97"/>
    <mergeCell ref="V94:AJ97"/>
    <mergeCell ref="W86:AC86"/>
    <mergeCell ref="W87:AC87"/>
    <mergeCell ref="AL76:BL81"/>
    <mergeCell ref="AL84:BL94"/>
    <mergeCell ref="AD90:AJ90"/>
    <mergeCell ref="W90:AC90"/>
    <mergeCell ref="W88:AC88"/>
    <mergeCell ref="W89:AC89"/>
    <mergeCell ref="AD88:AJ88"/>
    <mergeCell ref="AD89:AJ89"/>
    <mergeCell ref="AD87:AJ87"/>
    <mergeCell ref="AD85:AJ85"/>
    <mergeCell ref="AD86:AJ86"/>
    <mergeCell ref="S89:V89"/>
    <mergeCell ref="B72:H72"/>
    <mergeCell ref="I71:P71"/>
    <mergeCell ref="I70:P70"/>
    <mergeCell ref="B66:H66"/>
    <mergeCell ref="I65:P65"/>
    <mergeCell ref="B65:H65"/>
    <mergeCell ref="B71:H71"/>
    <mergeCell ref="I72:P72"/>
    <mergeCell ref="B68:H68"/>
    <mergeCell ref="I68:P68"/>
    <mergeCell ref="B69:H69"/>
    <mergeCell ref="B67:H67"/>
    <mergeCell ref="I67:P67"/>
    <mergeCell ref="S90:V90"/>
    <mergeCell ref="AD48:AD49"/>
    <mergeCell ref="AE48:AI49"/>
    <mergeCell ref="AJ48:AJ49"/>
    <mergeCell ref="AE50:AI50"/>
    <mergeCell ref="AE51:AI51"/>
    <mergeCell ref="V68:AJ68"/>
    <mergeCell ref="W85:AC85"/>
    <mergeCell ref="AE80:AI80"/>
    <mergeCell ref="AE79:AI79"/>
    <mergeCell ref="AE77:AI78"/>
  </mergeCells>
  <phoneticPr fontId="2"/>
  <dataValidations count="6">
    <dataValidation imeMode="hiragana" allowBlank="1" showInputMessage="1" showErrorMessage="1" sqref="C64:H65 G94:AJ98 J64:P65 I63:I72 B63:B72 C68:H72 Q63:V72 J68:P72 AL76 R89:R90 M85:V88 M89 B85:L90 M90:N90"/>
    <dataValidation type="list" allowBlank="1" showInputMessage="1" showErrorMessage="1" sqref="AD85:AD90">
      <formula1>"有・無,有,無"</formula1>
    </dataValidation>
    <dataValidation type="list" allowBlank="1" showInputMessage="1" showErrorMessage="1" sqref="AE77:AI77 AE79:AI80 AE48:AI48 AE50:AI51">
      <formula1>"い　る　・　いない,い な い,い　　る"</formula1>
    </dataValidation>
    <dataValidation type="list" allowBlank="1" showInputMessage="1" showErrorMessage="1" sqref="L4:M42 AH4:AI42 W4:X42">
      <formula1>"○"</formula1>
    </dataValidation>
    <dataValidation type="list" imeMode="hiragana" allowBlank="1" showInputMessage="1" showErrorMessage="1" sqref="S89:V89">
      <formula1>"有・無,有,無"</formula1>
    </dataValidation>
    <dataValidation type="list" allowBlank="1" showInputMessage="1" showErrorMessage="1" sqref="S90:V90">
      <formula1>"同意書・協定書,同意書,協定書"</formula1>
    </dataValidation>
  </dataValidations>
  <printOptions horizontalCentered="1"/>
  <pageMargins left="0.39370078740157483" right="0.39370078740157483" top="0.59055118110236227" bottom="0.39370078740157483" header="0.51181102362204722" footer="0.51181102362204722"/>
  <pageSetup paperSize="9" scale="95" firstPageNumber="16" pageOrder="overThenDown" orientation="portrait" blackAndWhite="1" useFirstPageNumber="1" r:id="rId1"/>
  <headerFooter alignWithMargins="0">
    <oddFooter>&amp;C&amp;P</oddFooter>
  </headerFooter>
  <rowBreaks count="1" manualBreakCount="1">
    <brk id="56" max="35" man="1"/>
  </rowBreaks>
  <colBreaks count="1" manualBreakCount="1">
    <brk id="36"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U622"/>
  <sheetViews>
    <sheetView showOutlineSymbols="0" view="pageBreakPreview" zoomScale="110" zoomScaleNormal="110" zoomScaleSheetLayoutView="110" workbookViewId="0">
      <selection activeCell="D469" sqref="D469:AC470"/>
    </sheetView>
  </sheetViews>
  <sheetFormatPr defaultColWidth="1.33203125" defaultRowHeight="12"/>
  <cols>
    <col min="1" max="36" width="2.6640625" style="467" customWidth="1"/>
    <col min="37" max="37" width="1.33203125" style="467" customWidth="1"/>
    <col min="38" max="65" width="0" style="469" hidden="1" customWidth="1"/>
    <col min="66" max="255" width="0.44140625" style="469" hidden="1" customWidth="1"/>
    <col min="256" max="16383" width="0" style="469" hidden="1" customWidth="1"/>
    <col min="16384" max="16384" width="2.77734375" style="469" customWidth="1"/>
  </cols>
  <sheetData>
    <row r="1" spans="1:37" s="445" customFormat="1" ht="20.100000000000001" customHeight="1">
      <c r="A1" s="442" t="s">
        <v>913</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4"/>
    </row>
    <row r="2" spans="1:37" s="445" customFormat="1" ht="20.100000000000001" customHeight="1">
      <c r="A2" s="443"/>
      <c r="B2" s="443" t="s">
        <v>914</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row>
    <row r="3" spans="1:37" s="454" customFormat="1" ht="26.1" customHeight="1">
      <c r="A3" s="446"/>
      <c r="B3" s="447" t="s">
        <v>915</v>
      </c>
      <c r="C3" s="448"/>
      <c r="D3" s="448"/>
      <c r="E3" s="448"/>
      <c r="F3" s="448"/>
      <c r="G3" s="449" t="s">
        <v>916</v>
      </c>
      <c r="H3" s="450"/>
      <c r="I3" s="451" t="s">
        <v>917</v>
      </c>
      <c r="J3" s="451"/>
      <c r="K3" s="451"/>
      <c r="L3" s="452"/>
      <c r="M3" s="451"/>
      <c r="N3" s="451"/>
      <c r="O3" s="451"/>
      <c r="P3" s="451"/>
      <c r="Q3" s="451"/>
      <c r="R3" s="451"/>
      <c r="S3" s="451"/>
      <c r="T3" s="451"/>
      <c r="U3" s="451"/>
      <c r="V3" s="451"/>
      <c r="W3" s="451"/>
      <c r="X3" s="451"/>
      <c r="Y3" s="451"/>
      <c r="Z3" s="451"/>
      <c r="AA3" s="451"/>
      <c r="AB3" s="451"/>
      <c r="AC3" s="451"/>
      <c r="AD3" s="451"/>
      <c r="AE3" s="451"/>
      <c r="AF3" s="453"/>
      <c r="AG3" s="2636" t="s">
        <v>918</v>
      </c>
      <c r="AH3" s="2644"/>
      <c r="AI3" s="2644"/>
      <c r="AJ3" s="2637"/>
      <c r="AK3" s="446"/>
    </row>
    <row r="4" spans="1:37" s="454" customFormat="1" ht="20.100000000000001" customHeight="1">
      <c r="A4" s="446"/>
      <c r="B4" s="455" t="s">
        <v>919</v>
      </c>
      <c r="C4" s="456"/>
      <c r="D4" s="456"/>
      <c r="E4" s="456"/>
      <c r="F4" s="456"/>
      <c r="G4" s="2505" t="s">
        <v>453</v>
      </c>
      <c r="H4" s="2506"/>
      <c r="I4" s="458"/>
      <c r="J4" s="459" t="s">
        <v>920</v>
      </c>
      <c r="K4" s="459"/>
      <c r="L4" s="459"/>
      <c r="M4" s="460"/>
      <c r="N4" s="459" t="s">
        <v>921</v>
      </c>
      <c r="O4" s="459"/>
      <c r="P4" s="459"/>
      <c r="Q4" s="461"/>
      <c r="R4" s="460"/>
      <c r="S4" s="459" t="s">
        <v>922</v>
      </c>
      <c r="T4" s="459"/>
      <c r="U4" s="459"/>
      <c r="V4" s="460"/>
      <c r="W4" s="459" t="s">
        <v>923</v>
      </c>
      <c r="X4" s="459"/>
      <c r="Y4" s="459" t="s">
        <v>924</v>
      </c>
      <c r="Z4" s="2640"/>
      <c r="AA4" s="2640"/>
      <c r="AB4" s="2640"/>
      <c r="AC4" s="2640"/>
      <c r="AD4" s="2640"/>
      <c r="AE4" s="2640"/>
      <c r="AF4" s="462" t="s">
        <v>925</v>
      </c>
      <c r="AG4" s="2641" t="s">
        <v>453</v>
      </c>
      <c r="AH4" s="2642"/>
      <c r="AI4" s="2642"/>
      <c r="AJ4" s="2643"/>
      <c r="AK4" s="446"/>
    </row>
    <row r="5" spans="1:37" s="454" customFormat="1" ht="20.100000000000001" customHeight="1">
      <c r="A5" s="446"/>
      <c r="B5" s="463" t="s">
        <v>926</v>
      </c>
      <c r="C5" s="464"/>
      <c r="D5" s="464"/>
      <c r="E5" s="464"/>
      <c r="F5" s="464"/>
      <c r="G5" s="2505" t="s">
        <v>453</v>
      </c>
      <c r="H5" s="2506"/>
      <c r="I5" s="458"/>
      <c r="J5" s="459" t="s">
        <v>920</v>
      </c>
      <c r="K5" s="459"/>
      <c r="L5" s="459"/>
      <c r="M5" s="460"/>
      <c r="N5" s="459" t="s">
        <v>921</v>
      </c>
      <c r="O5" s="459"/>
      <c r="P5" s="459"/>
      <c r="Q5" s="461"/>
      <c r="R5" s="460"/>
      <c r="S5" s="459" t="s">
        <v>922</v>
      </c>
      <c r="T5" s="459"/>
      <c r="U5" s="459"/>
      <c r="V5" s="460"/>
      <c r="W5" s="459" t="s">
        <v>923</v>
      </c>
      <c r="X5" s="459"/>
      <c r="Y5" s="459" t="s">
        <v>924</v>
      </c>
      <c r="Z5" s="2640"/>
      <c r="AA5" s="2640"/>
      <c r="AB5" s="2640"/>
      <c r="AC5" s="2640"/>
      <c r="AD5" s="2640"/>
      <c r="AE5" s="2640"/>
      <c r="AF5" s="462" t="s">
        <v>925</v>
      </c>
      <c r="AG5" s="2641" t="s">
        <v>453</v>
      </c>
      <c r="AH5" s="2642"/>
      <c r="AI5" s="2642"/>
      <c r="AJ5" s="2643"/>
      <c r="AK5" s="446"/>
    </row>
    <row r="6" spans="1:37" s="454" customFormat="1" ht="20.100000000000001" customHeight="1">
      <c r="A6" s="446"/>
      <c r="B6" s="465" t="s">
        <v>927</v>
      </c>
      <c r="C6" s="466"/>
      <c r="D6" s="466"/>
      <c r="E6" s="466"/>
      <c r="F6" s="466"/>
      <c r="G6" s="2505" t="s">
        <v>453</v>
      </c>
      <c r="H6" s="2506"/>
      <c r="I6" s="458"/>
      <c r="J6" s="459" t="s">
        <v>922</v>
      </c>
      <c r="K6" s="459"/>
      <c r="L6" s="459"/>
      <c r="M6" s="460"/>
      <c r="N6" s="459" t="s">
        <v>923</v>
      </c>
      <c r="O6" s="459"/>
      <c r="P6" s="459" t="s">
        <v>924</v>
      </c>
      <c r="Q6" s="2640"/>
      <c r="R6" s="2640"/>
      <c r="S6" s="2640"/>
      <c r="T6" s="2640"/>
      <c r="U6" s="2640"/>
      <c r="V6" s="2640"/>
      <c r="W6" s="2640"/>
      <c r="X6" s="2640"/>
      <c r="Y6" s="2640"/>
      <c r="Z6" s="2640"/>
      <c r="AA6" s="2640"/>
      <c r="AB6" s="2640"/>
      <c r="AC6" s="2640"/>
      <c r="AD6" s="2640"/>
      <c r="AE6" s="2640"/>
      <c r="AF6" s="462" t="s">
        <v>925</v>
      </c>
      <c r="AG6" s="2641" t="s">
        <v>453</v>
      </c>
      <c r="AH6" s="2642"/>
      <c r="AI6" s="2642"/>
      <c r="AJ6" s="2643"/>
      <c r="AK6" s="446"/>
    </row>
    <row r="7" spans="1:37" ht="20.100000000000001" customHeight="1">
      <c r="X7" s="468"/>
    </row>
    <row r="8" spans="1:37" s="445" customFormat="1" ht="20.100000000000001" customHeight="1">
      <c r="A8" s="443"/>
      <c r="B8" s="536" t="s">
        <v>1921</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row>
    <row r="9" spans="1:37" s="445" customFormat="1" ht="20.100000000000001" customHeight="1">
      <c r="A9" s="443"/>
      <c r="B9" s="447" t="s">
        <v>915</v>
      </c>
      <c r="C9" s="470"/>
      <c r="D9" s="470"/>
      <c r="E9" s="470"/>
      <c r="F9" s="470"/>
      <c r="G9" s="470"/>
      <c r="H9" s="470"/>
      <c r="I9" s="470"/>
      <c r="J9" s="470"/>
      <c r="K9" s="470"/>
      <c r="L9" s="470"/>
      <c r="M9" s="470"/>
      <c r="N9" s="2636" t="s">
        <v>928</v>
      </c>
      <c r="O9" s="2637"/>
      <c r="P9" s="447" t="s">
        <v>929</v>
      </c>
      <c r="Q9" s="471"/>
      <c r="R9" s="471"/>
      <c r="S9" s="472"/>
      <c r="T9" s="448"/>
      <c r="U9" s="448"/>
      <c r="V9" s="448"/>
      <c r="W9" s="448"/>
      <c r="X9" s="448"/>
      <c r="Y9" s="448"/>
      <c r="Z9" s="448"/>
      <c r="AA9" s="448"/>
      <c r="AB9" s="448"/>
      <c r="AC9" s="448"/>
      <c r="AD9" s="448"/>
      <c r="AE9" s="448"/>
      <c r="AF9" s="448"/>
      <c r="AG9" s="448"/>
      <c r="AH9" s="448"/>
      <c r="AI9" s="448"/>
      <c r="AJ9" s="453"/>
      <c r="AK9" s="443"/>
    </row>
    <row r="10" spans="1:37" s="454" customFormat="1" ht="20.100000000000001" customHeight="1">
      <c r="A10" s="446"/>
      <c r="B10" s="750" t="s">
        <v>1791</v>
      </c>
      <c r="C10" s="751"/>
      <c r="D10" s="751"/>
      <c r="E10" s="751"/>
      <c r="F10" s="751"/>
      <c r="G10" s="751"/>
      <c r="H10" s="751"/>
      <c r="I10" s="751"/>
      <c r="J10" s="751"/>
      <c r="K10" s="751"/>
      <c r="L10" s="751"/>
      <c r="M10" s="751"/>
      <c r="N10" s="2505" t="s">
        <v>453</v>
      </c>
      <c r="O10" s="2506"/>
      <c r="P10" s="750" t="s">
        <v>1793</v>
      </c>
      <c r="Q10" s="459"/>
      <c r="R10" s="459"/>
      <c r="S10" s="804"/>
      <c r="T10" s="804"/>
      <c r="U10" s="804"/>
      <c r="V10" s="804"/>
      <c r="W10" s="804"/>
      <c r="X10" s="804"/>
      <c r="Y10" s="804"/>
      <c r="Z10" s="804"/>
      <c r="AA10" s="804"/>
      <c r="AB10" s="804"/>
      <c r="AC10" s="804"/>
      <c r="AD10" s="804"/>
      <c r="AE10" s="476"/>
      <c r="AF10" s="476"/>
      <c r="AG10" s="476"/>
      <c r="AH10" s="476"/>
      <c r="AI10" s="476"/>
      <c r="AJ10" s="477"/>
      <c r="AK10" s="446"/>
    </row>
    <row r="11" spans="1:37" s="454" customFormat="1" ht="20.100000000000001" customHeight="1">
      <c r="A11" s="446"/>
      <c r="B11" s="750" t="s">
        <v>1792</v>
      </c>
      <c r="C11" s="751"/>
      <c r="D11" s="751"/>
      <c r="E11" s="751"/>
      <c r="F11" s="751"/>
      <c r="G11" s="751"/>
      <c r="H11" s="751"/>
      <c r="I11" s="751"/>
      <c r="J11" s="751"/>
      <c r="K11" s="751"/>
      <c r="L11" s="751"/>
      <c r="M11" s="751"/>
      <c r="N11" s="2491" t="s">
        <v>453</v>
      </c>
      <c r="O11" s="2491"/>
      <c r="P11" s="750" t="s">
        <v>1794</v>
      </c>
      <c r="Q11" s="459"/>
      <c r="R11" s="459"/>
      <c r="S11" s="804"/>
      <c r="T11" s="804"/>
      <c r="U11" s="804"/>
      <c r="V11" s="804"/>
      <c r="W11" s="804"/>
      <c r="X11" s="804"/>
      <c r="Y11" s="804"/>
      <c r="Z11" s="804"/>
      <c r="AA11" s="804"/>
      <c r="AB11" s="804"/>
      <c r="AC11" s="804"/>
      <c r="AD11" s="804"/>
      <c r="AE11" s="476"/>
      <c r="AF11" s="476"/>
      <c r="AG11" s="476"/>
      <c r="AH11" s="476"/>
      <c r="AI11" s="476"/>
      <c r="AJ11" s="477"/>
      <c r="AK11" s="446"/>
    </row>
    <row r="12" spans="1:37" s="454" customFormat="1" ht="20.100000000000001" customHeight="1">
      <c r="A12" s="446"/>
      <c r="B12" s="473" t="s">
        <v>930</v>
      </c>
      <c r="C12" s="474"/>
      <c r="D12" s="474"/>
      <c r="E12" s="474"/>
      <c r="F12" s="474"/>
      <c r="G12" s="474"/>
      <c r="H12" s="474"/>
      <c r="I12" s="474"/>
      <c r="J12" s="474"/>
      <c r="K12" s="474"/>
      <c r="L12" s="474"/>
      <c r="M12" s="474"/>
      <c r="N12" s="2491" t="s">
        <v>453</v>
      </c>
      <c r="O12" s="2491"/>
      <c r="P12" s="478" t="s">
        <v>931</v>
      </c>
      <c r="Q12" s="479"/>
      <c r="R12" s="479"/>
      <c r="S12" s="2652"/>
      <c r="T12" s="2653"/>
      <c r="U12" s="2653"/>
      <c r="V12" s="2653"/>
      <c r="W12" s="2653"/>
      <c r="X12" s="2654"/>
      <c r="Y12" s="479" t="s">
        <v>932</v>
      </c>
      <c r="Z12" s="479"/>
      <c r="AA12" s="479"/>
      <c r="AB12" s="2655"/>
      <c r="AC12" s="2656"/>
      <c r="AD12" s="2656"/>
      <c r="AE12" s="2656"/>
      <c r="AF12" s="2656"/>
      <c r="AG12" s="2656"/>
      <c r="AH12" s="2656"/>
      <c r="AI12" s="2656"/>
      <c r="AJ12" s="2657"/>
      <c r="AK12" s="446"/>
    </row>
    <row r="13" spans="1:37" s="454" customFormat="1" ht="20.100000000000001" customHeight="1">
      <c r="A13" s="446"/>
      <c r="B13" s="2658" t="s">
        <v>933</v>
      </c>
      <c r="C13" s="474" t="s">
        <v>934</v>
      </c>
      <c r="N13" s="2505" t="s">
        <v>453</v>
      </c>
      <c r="O13" s="2506"/>
      <c r="P13" s="473" t="s">
        <v>935</v>
      </c>
      <c r="Q13" s="475"/>
      <c r="R13" s="475"/>
      <c r="S13" s="476"/>
      <c r="T13" s="476"/>
      <c r="U13" s="476"/>
      <c r="V13" s="476"/>
      <c r="W13" s="476"/>
      <c r="X13" s="476"/>
      <c r="Y13" s="476"/>
      <c r="Z13" s="476"/>
      <c r="AA13" s="476"/>
      <c r="AB13" s="476"/>
      <c r="AC13" s="476"/>
      <c r="AD13" s="476"/>
      <c r="AE13" s="476"/>
      <c r="AF13" s="476"/>
      <c r="AG13" s="476"/>
      <c r="AH13" s="476"/>
      <c r="AI13" s="476"/>
      <c r="AJ13" s="477"/>
      <c r="AK13" s="446"/>
    </row>
    <row r="14" spans="1:37" s="481" customFormat="1" ht="20.100000000000001" customHeight="1">
      <c r="A14" s="480"/>
      <c r="B14" s="2659"/>
      <c r="C14" s="2661" t="s">
        <v>936</v>
      </c>
      <c r="D14" s="2662"/>
      <c r="E14" s="2662"/>
      <c r="F14" s="2662"/>
      <c r="G14" s="2662"/>
      <c r="H14" s="2662"/>
      <c r="I14" s="2662"/>
      <c r="J14" s="2662"/>
      <c r="K14" s="2662"/>
      <c r="L14" s="2662"/>
      <c r="M14" s="2663"/>
      <c r="N14" s="2505" t="s">
        <v>453</v>
      </c>
      <c r="O14" s="2506"/>
      <c r="P14" s="473" t="s">
        <v>937</v>
      </c>
      <c r="Q14" s="474"/>
      <c r="R14" s="474"/>
      <c r="S14" s="2505" t="s">
        <v>453</v>
      </c>
      <c r="T14" s="2506"/>
      <c r="U14" s="474" t="s">
        <v>938</v>
      </c>
      <c r="V14" s="474"/>
      <c r="W14" s="474"/>
      <c r="X14" s="474"/>
      <c r="Y14" s="474"/>
      <c r="AA14" s="2505" t="s">
        <v>453</v>
      </c>
      <c r="AB14" s="2506"/>
      <c r="AC14" s="474" t="s">
        <v>939</v>
      </c>
      <c r="AD14" s="474"/>
      <c r="AE14" s="474"/>
      <c r="AF14" s="474"/>
      <c r="AG14" s="474"/>
      <c r="AH14" s="474"/>
      <c r="AI14" s="2505" t="s">
        <v>453</v>
      </c>
      <c r="AJ14" s="2506"/>
      <c r="AK14" s="480"/>
    </row>
    <row r="15" spans="1:37" s="445" customFormat="1" ht="20.100000000000001" customHeight="1">
      <c r="A15" s="443"/>
      <c r="B15" s="2659"/>
      <c r="C15" s="474" t="s">
        <v>940</v>
      </c>
      <c r="D15" s="482"/>
      <c r="E15" s="482"/>
      <c r="F15" s="482"/>
      <c r="G15" s="482"/>
      <c r="H15" s="482"/>
      <c r="I15" s="482"/>
      <c r="J15" s="482"/>
      <c r="K15" s="482"/>
      <c r="L15" s="482"/>
      <c r="M15" s="482"/>
      <c r="N15" s="2505" t="s">
        <v>453</v>
      </c>
      <c r="O15" s="2506"/>
      <c r="P15" s="473" t="s">
        <v>941</v>
      </c>
      <c r="Q15" s="482"/>
      <c r="R15" s="482"/>
      <c r="S15" s="482"/>
      <c r="T15" s="482"/>
      <c r="U15" s="482"/>
      <c r="V15" s="482"/>
      <c r="W15" s="482"/>
      <c r="X15" s="482"/>
      <c r="Y15" s="482"/>
      <c r="Z15" s="482"/>
      <c r="AA15" s="482"/>
      <c r="AB15" s="482"/>
      <c r="AC15" s="482"/>
      <c r="AD15" s="482"/>
      <c r="AE15" s="482"/>
      <c r="AF15" s="482"/>
      <c r="AG15" s="482"/>
      <c r="AH15" s="482"/>
      <c r="AI15" s="482"/>
      <c r="AJ15" s="483"/>
      <c r="AK15" s="443"/>
    </row>
    <row r="16" spans="1:37" s="454" customFormat="1" ht="20.100000000000001" customHeight="1">
      <c r="B16" s="2659"/>
      <c r="C16" s="484" t="s">
        <v>942</v>
      </c>
      <c r="D16" s="485"/>
      <c r="E16" s="485"/>
      <c r="F16" s="485"/>
      <c r="G16" s="485"/>
      <c r="H16" s="485"/>
      <c r="I16" s="485"/>
      <c r="J16" s="485"/>
      <c r="K16" s="485"/>
      <c r="L16" s="485"/>
      <c r="M16" s="485"/>
      <c r="N16" s="2471" t="s">
        <v>453</v>
      </c>
      <c r="O16" s="2477"/>
      <c r="P16" s="473" t="s">
        <v>943</v>
      </c>
      <c r="Q16" s="475"/>
      <c r="R16" s="475"/>
      <c r="S16" s="475"/>
      <c r="T16" s="475"/>
      <c r="U16" s="475"/>
      <c r="V16" s="475"/>
      <c r="W16" s="475"/>
      <c r="X16" s="475"/>
      <c r="Y16" s="475"/>
      <c r="Z16" s="475"/>
      <c r="AA16" s="475"/>
      <c r="AB16" s="475"/>
      <c r="AC16" s="475"/>
      <c r="AD16" s="475"/>
      <c r="AE16" s="475"/>
      <c r="AF16" s="475"/>
      <c r="AG16" s="475"/>
      <c r="AH16" s="475"/>
      <c r="AI16" s="475"/>
      <c r="AJ16" s="487"/>
      <c r="AK16" s="446"/>
    </row>
    <row r="17" spans="1:37" s="454" customFormat="1" ht="20.100000000000001" customHeight="1">
      <c r="B17" s="2660"/>
      <c r="C17" s="484" t="s">
        <v>944</v>
      </c>
      <c r="D17" s="488"/>
      <c r="E17" s="488"/>
      <c r="F17" s="488"/>
      <c r="G17" s="488"/>
      <c r="H17" s="488"/>
      <c r="I17" s="488"/>
      <c r="J17" s="488"/>
      <c r="K17" s="488"/>
      <c r="L17" s="488"/>
      <c r="M17" s="488"/>
      <c r="N17" s="2471" t="s">
        <v>453</v>
      </c>
      <c r="O17" s="2477"/>
      <c r="P17" s="484" t="s">
        <v>945</v>
      </c>
      <c r="Q17" s="489"/>
      <c r="R17" s="489"/>
      <c r="S17" s="489"/>
      <c r="T17" s="489"/>
      <c r="U17" s="489"/>
      <c r="V17" s="489"/>
      <c r="W17" s="489"/>
      <c r="X17" s="489"/>
      <c r="Y17" s="489"/>
      <c r="Z17" s="489"/>
      <c r="AA17" s="489"/>
      <c r="AB17" s="489"/>
      <c r="AC17" s="489"/>
      <c r="AD17" s="489"/>
      <c r="AE17" s="489"/>
      <c r="AF17" s="489"/>
      <c r="AG17" s="489"/>
      <c r="AH17" s="489"/>
      <c r="AI17" s="489"/>
      <c r="AJ17" s="490"/>
      <c r="AK17" s="446"/>
    </row>
    <row r="18" spans="1:37" s="454" customFormat="1" ht="14.1" customHeight="1">
      <c r="A18" s="446"/>
      <c r="B18" s="2551" t="s">
        <v>946</v>
      </c>
      <c r="C18" s="2647"/>
      <c r="D18" s="2647"/>
      <c r="E18" s="2647"/>
      <c r="F18" s="2647"/>
      <c r="G18" s="2647"/>
      <c r="H18" s="2647"/>
      <c r="I18" s="2647"/>
      <c r="J18" s="2647"/>
      <c r="K18" s="2647"/>
      <c r="L18" s="2647"/>
      <c r="M18" s="2648"/>
      <c r="N18" s="2470" t="s">
        <v>453</v>
      </c>
      <c r="O18" s="2476"/>
      <c r="P18" s="455" t="s">
        <v>947</v>
      </c>
      <c r="Q18" s="491"/>
      <c r="R18" s="491"/>
      <c r="S18" s="492"/>
      <c r="T18" s="492"/>
      <c r="U18" s="492"/>
      <c r="V18" s="492"/>
      <c r="W18" s="492"/>
      <c r="X18" s="492"/>
      <c r="Y18" s="492"/>
      <c r="Z18" s="492"/>
      <c r="AA18" s="492"/>
      <c r="AB18" s="492"/>
      <c r="AC18" s="492"/>
      <c r="AD18" s="492"/>
      <c r="AE18" s="492"/>
      <c r="AF18" s="492"/>
      <c r="AG18" s="492"/>
      <c r="AH18" s="492"/>
      <c r="AI18" s="492"/>
      <c r="AJ18" s="493"/>
      <c r="AK18" s="446"/>
    </row>
    <row r="19" spans="1:37" s="454" customFormat="1" ht="36" customHeight="1">
      <c r="A19" s="446"/>
      <c r="B19" s="2649"/>
      <c r="C19" s="2650"/>
      <c r="D19" s="2650"/>
      <c r="E19" s="2650"/>
      <c r="F19" s="2650"/>
      <c r="G19" s="2650"/>
      <c r="H19" s="2650"/>
      <c r="I19" s="2650"/>
      <c r="J19" s="2650"/>
      <c r="K19" s="2650"/>
      <c r="L19" s="2650"/>
      <c r="M19" s="2651"/>
      <c r="N19" s="2471"/>
      <c r="O19" s="2477"/>
      <c r="P19" s="2498"/>
      <c r="Q19" s="2499"/>
      <c r="R19" s="2499"/>
      <c r="S19" s="2499"/>
      <c r="T19" s="2499"/>
      <c r="U19" s="2499"/>
      <c r="V19" s="2499"/>
      <c r="W19" s="2499"/>
      <c r="X19" s="2499"/>
      <c r="Y19" s="2499"/>
      <c r="Z19" s="2499"/>
      <c r="AA19" s="2499"/>
      <c r="AB19" s="2499"/>
      <c r="AC19" s="2499"/>
      <c r="AD19" s="2499"/>
      <c r="AE19" s="2499"/>
      <c r="AF19" s="2499"/>
      <c r="AG19" s="2499"/>
      <c r="AH19" s="2499"/>
      <c r="AI19" s="2499"/>
      <c r="AJ19" s="2500"/>
      <c r="AK19" s="446"/>
    </row>
    <row r="20" spans="1:37" s="454" customFormat="1" ht="14.1" customHeight="1">
      <c r="B20" s="495"/>
      <c r="AK20" s="446"/>
    </row>
    <row r="21" spans="1:37" s="454" customFormat="1" ht="18" customHeight="1">
      <c r="B21" s="446" t="s">
        <v>948</v>
      </c>
      <c r="C21" s="446"/>
      <c r="D21" s="446"/>
      <c r="AK21" s="446"/>
    </row>
    <row r="22" spans="1:37" s="454" customFormat="1" ht="18" customHeight="1">
      <c r="A22" s="446"/>
      <c r="B22" s="446"/>
      <c r="C22" s="769" t="s">
        <v>1707</v>
      </c>
      <c r="D22" s="446" t="s">
        <v>1795</v>
      </c>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778" t="s">
        <v>924</v>
      </c>
      <c r="AE22" s="2489" t="s">
        <v>478</v>
      </c>
      <c r="AF22" s="2489"/>
      <c r="AG22" s="2489"/>
      <c r="AH22" s="2489"/>
      <c r="AI22" s="2489"/>
      <c r="AJ22" s="778" t="s">
        <v>925</v>
      </c>
      <c r="AK22" s="446"/>
    </row>
    <row r="23" spans="1:37" s="454" customFormat="1" ht="18" customHeight="1">
      <c r="A23" s="446"/>
      <c r="B23" s="446"/>
      <c r="C23" s="769" t="s">
        <v>1760</v>
      </c>
      <c r="D23" s="446" t="s">
        <v>1796</v>
      </c>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778" t="s">
        <v>924</v>
      </c>
      <c r="AE23" s="2489" t="s">
        <v>478</v>
      </c>
      <c r="AF23" s="2489"/>
      <c r="AG23" s="2489"/>
      <c r="AH23" s="2489"/>
      <c r="AI23" s="2489"/>
      <c r="AJ23" s="778" t="s">
        <v>925</v>
      </c>
      <c r="AK23" s="446"/>
    </row>
    <row r="24" spans="1:37" s="454" customFormat="1" ht="18" customHeight="1">
      <c r="A24" s="446"/>
      <c r="B24" s="446"/>
      <c r="C24" s="769" t="s">
        <v>1761</v>
      </c>
      <c r="D24" s="446" t="s">
        <v>1797</v>
      </c>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778" t="s">
        <v>924</v>
      </c>
      <c r="AE24" s="2489" t="s">
        <v>478</v>
      </c>
      <c r="AF24" s="2489"/>
      <c r="AG24" s="2489"/>
      <c r="AH24" s="2489"/>
      <c r="AI24" s="2489"/>
      <c r="AJ24" s="778" t="s">
        <v>925</v>
      </c>
      <c r="AK24" s="446"/>
    </row>
    <row r="25" spans="1:37" ht="18" customHeight="1">
      <c r="B25" s="480"/>
    </row>
    <row r="26" spans="1:37" ht="20.100000000000001" customHeight="1">
      <c r="A26" s="442" t="s">
        <v>951</v>
      </c>
      <c r="B26" s="499"/>
      <c r="C26" s="500"/>
      <c r="D26" s="500"/>
      <c r="E26" s="499"/>
      <c r="F26" s="499"/>
      <c r="G26" s="499"/>
      <c r="H26" s="499"/>
      <c r="I26" s="499"/>
      <c r="J26" s="499"/>
      <c r="K26" s="499"/>
      <c r="L26" s="499"/>
      <c r="M26" s="499"/>
      <c r="N26" s="499"/>
      <c r="O26" s="499"/>
      <c r="P26" s="499"/>
      <c r="Q26" s="501"/>
      <c r="R26" s="502"/>
      <c r="S26" s="502"/>
      <c r="T26" s="500"/>
      <c r="U26" s="500"/>
      <c r="V26" s="500"/>
      <c r="W26" s="500"/>
      <c r="X26" s="500"/>
      <c r="Y26" s="500"/>
      <c r="Z26" s="500"/>
      <c r="AA26" s="500"/>
      <c r="AB26" s="500"/>
      <c r="AC26" s="500"/>
      <c r="AD26" s="500"/>
      <c r="AE26" s="500"/>
      <c r="AF26" s="500"/>
      <c r="AG26" s="500"/>
      <c r="AH26" s="500"/>
      <c r="AI26" s="500"/>
      <c r="AJ26" s="500"/>
    </row>
    <row r="27" spans="1:37" s="445" customFormat="1" ht="20.100000000000001" customHeight="1">
      <c r="A27" s="443"/>
      <c r="B27" s="443" t="s">
        <v>952</v>
      </c>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4"/>
    </row>
    <row r="28" spans="1:37" s="445" customFormat="1" ht="20.100000000000001" customHeight="1">
      <c r="A28" s="443"/>
      <c r="B28" s="2645" t="s">
        <v>953</v>
      </c>
      <c r="C28" s="2645"/>
      <c r="D28" s="2645"/>
      <c r="E28" s="2645"/>
      <c r="F28" s="2645"/>
      <c r="G28" s="2645" t="s">
        <v>954</v>
      </c>
      <c r="H28" s="2645"/>
      <c r="I28" s="2645"/>
      <c r="J28" s="2645"/>
      <c r="K28" s="2645" t="s">
        <v>955</v>
      </c>
      <c r="L28" s="2645"/>
      <c r="M28" s="2645"/>
      <c r="N28" s="2645"/>
      <c r="O28" s="2645" t="s">
        <v>956</v>
      </c>
      <c r="P28" s="2645"/>
      <c r="Q28" s="2645"/>
      <c r="R28" s="2645"/>
      <c r="S28" s="2646" t="s">
        <v>957</v>
      </c>
      <c r="T28" s="2646"/>
      <c r="U28" s="2646"/>
      <c r="V28" s="2646"/>
      <c r="W28" s="2646"/>
      <c r="X28" s="2646"/>
      <c r="Y28" s="2646"/>
      <c r="Z28" s="2646"/>
      <c r="AA28" s="2646"/>
      <c r="AB28" s="2645" t="s">
        <v>958</v>
      </c>
      <c r="AC28" s="2645"/>
      <c r="AD28" s="2645"/>
      <c r="AE28" s="2645"/>
      <c r="AF28" s="2645"/>
      <c r="AG28" s="2645"/>
      <c r="AH28" s="2645"/>
      <c r="AI28" s="2645"/>
      <c r="AJ28" s="2645"/>
      <c r="AK28" s="443"/>
    </row>
    <row r="29" spans="1:37" s="454" customFormat="1" ht="20.100000000000001" customHeight="1">
      <c r="A29" s="446"/>
      <c r="B29" s="2645"/>
      <c r="C29" s="2645"/>
      <c r="D29" s="2645"/>
      <c r="E29" s="2645"/>
      <c r="F29" s="2645"/>
      <c r="G29" s="2645"/>
      <c r="H29" s="2645"/>
      <c r="I29" s="2645"/>
      <c r="J29" s="2645"/>
      <c r="K29" s="2645"/>
      <c r="L29" s="2645"/>
      <c r="M29" s="2645"/>
      <c r="N29" s="2645"/>
      <c r="O29" s="2645"/>
      <c r="P29" s="2645"/>
      <c r="Q29" s="2645"/>
      <c r="R29" s="2645"/>
      <c r="S29" s="2646"/>
      <c r="T29" s="2646"/>
      <c r="U29" s="2646"/>
      <c r="V29" s="2646"/>
      <c r="W29" s="2646"/>
      <c r="X29" s="2646"/>
      <c r="Y29" s="2646"/>
      <c r="Z29" s="2646"/>
      <c r="AA29" s="2646"/>
      <c r="AB29" s="2645"/>
      <c r="AC29" s="2645"/>
      <c r="AD29" s="2645"/>
      <c r="AE29" s="2645"/>
      <c r="AF29" s="2645"/>
      <c r="AG29" s="2645"/>
      <c r="AH29" s="2645"/>
      <c r="AI29" s="2645"/>
      <c r="AJ29" s="2645"/>
      <c r="AK29" s="446"/>
    </row>
    <row r="30" spans="1:37" s="454" customFormat="1" ht="26.1" customHeight="1">
      <c r="A30" s="446"/>
      <c r="B30" s="2668" t="s">
        <v>959</v>
      </c>
      <c r="C30" s="2472"/>
      <c r="D30" s="2472"/>
      <c r="E30" s="2472"/>
      <c r="F30" s="2468"/>
      <c r="G30" s="506" t="s">
        <v>960</v>
      </c>
      <c r="H30" s="507"/>
      <c r="I30" s="507"/>
      <c r="J30" s="508"/>
      <c r="K30" s="2618"/>
      <c r="L30" s="2532"/>
      <c r="M30" s="2532"/>
      <c r="N30" s="505" t="s">
        <v>961</v>
      </c>
      <c r="O30" s="2618"/>
      <c r="P30" s="2532"/>
      <c r="Q30" s="2532"/>
      <c r="R30" s="505" t="s">
        <v>961</v>
      </c>
      <c r="S30" s="2670"/>
      <c r="T30" s="2670"/>
      <c r="U30" s="2670"/>
      <c r="V30" s="2670"/>
      <c r="W30" s="2670"/>
      <c r="X30" s="2670"/>
      <c r="Y30" s="2670"/>
      <c r="Z30" s="2670"/>
      <c r="AA30" s="2670"/>
      <c r="AB30" s="2671"/>
      <c r="AC30" s="2671"/>
      <c r="AD30" s="2671"/>
      <c r="AE30" s="2671"/>
      <c r="AF30" s="2671"/>
      <c r="AG30" s="2671"/>
      <c r="AH30" s="2671"/>
      <c r="AI30" s="2671"/>
      <c r="AJ30" s="2671"/>
      <c r="AK30" s="446"/>
    </row>
    <row r="31" spans="1:37" s="454" customFormat="1" ht="26.1" customHeight="1">
      <c r="A31" s="446"/>
      <c r="B31" s="2669"/>
      <c r="C31" s="2473"/>
      <c r="D31" s="2473"/>
      <c r="E31" s="2473"/>
      <c r="F31" s="2469"/>
      <c r="G31" s="478" t="s">
        <v>962</v>
      </c>
      <c r="H31" s="479"/>
      <c r="I31" s="479"/>
      <c r="J31" s="512"/>
      <c r="K31" s="2618"/>
      <c r="L31" s="2532"/>
      <c r="M31" s="2532"/>
      <c r="N31" s="505" t="s">
        <v>961</v>
      </c>
      <c r="O31" s="2618"/>
      <c r="P31" s="2532"/>
      <c r="Q31" s="2532"/>
      <c r="R31" s="505" t="s">
        <v>961</v>
      </c>
      <c r="S31" s="2670"/>
      <c r="T31" s="2670"/>
      <c r="U31" s="2670"/>
      <c r="V31" s="2670"/>
      <c r="W31" s="2670"/>
      <c r="X31" s="2670"/>
      <c r="Y31" s="2670"/>
      <c r="Z31" s="2670"/>
      <c r="AA31" s="2670"/>
      <c r="AB31" s="2671"/>
      <c r="AC31" s="2671"/>
      <c r="AD31" s="2671"/>
      <c r="AE31" s="2671"/>
      <c r="AF31" s="2671"/>
      <c r="AG31" s="2671"/>
      <c r="AH31" s="2671"/>
      <c r="AI31" s="2671"/>
      <c r="AJ31" s="2671"/>
      <c r="AK31" s="446"/>
    </row>
    <row r="32" spans="1:37" s="454" customFormat="1" ht="20.100000000000001" customHeight="1">
      <c r="A32" s="446"/>
      <c r="B32" s="2664" t="s">
        <v>2006</v>
      </c>
      <c r="C32" s="2492"/>
      <c r="D32" s="2493"/>
      <c r="E32" s="2493"/>
      <c r="F32" s="2494"/>
      <c r="G32" s="2492"/>
      <c r="H32" s="2493"/>
      <c r="I32" s="2493"/>
      <c r="J32" s="2494"/>
      <c r="K32" s="2614"/>
      <c r="L32" s="2615"/>
      <c r="M32" s="2615"/>
      <c r="N32" s="2468" t="s">
        <v>961</v>
      </c>
      <c r="O32" s="2614"/>
      <c r="P32" s="2615"/>
      <c r="Q32" s="2615"/>
      <c r="R32" s="2468" t="s">
        <v>961</v>
      </c>
      <c r="S32" s="455"/>
      <c r="T32" s="456"/>
      <c r="U32" s="456"/>
      <c r="V32" s="456"/>
      <c r="W32" s="456"/>
      <c r="X32" s="456"/>
      <c r="Y32" s="491"/>
      <c r="Z32" s="491"/>
      <c r="AA32" s="515"/>
      <c r="AB32" s="516"/>
      <c r="AC32" s="491"/>
      <c r="AD32" s="491"/>
      <c r="AE32" s="456"/>
      <c r="AF32" s="456"/>
      <c r="AG32" s="456"/>
      <c r="AH32" s="456"/>
      <c r="AI32" s="456"/>
      <c r="AJ32" s="513"/>
      <c r="AK32" s="446"/>
    </row>
    <row r="33" spans="1:37" s="454" customFormat="1" ht="20.100000000000001" customHeight="1">
      <c r="A33" s="446"/>
      <c r="B33" s="2665"/>
      <c r="C33" s="2495"/>
      <c r="D33" s="2496"/>
      <c r="E33" s="2496"/>
      <c r="F33" s="2497"/>
      <c r="G33" s="2495"/>
      <c r="H33" s="2496"/>
      <c r="I33" s="2496"/>
      <c r="J33" s="2497"/>
      <c r="K33" s="2672"/>
      <c r="L33" s="2673"/>
      <c r="M33" s="2673"/>
      <c r="N33" s="2667"/>
      <c r="O33" s="2672"/>
      <c r="P33" s="2673"/>
      <c r="Q33" s="2673"/>
      <c r="R33" s="2667"/>
      <c r="S33" s="517"/>
      <c r="T33" s="518"/>
      <c r="U33" s="518"/>
      <c r="V33" s="518"/>
      <c r="W33" s="518"/>
      <c r="X33" s="518"/>
      <c r="Y33" s="489"/>
      <c r="Z33" s="489"/>
      <c r="AA33" s="490"/>
      <c r="AB33" s="522"/>
      <c r="AC33" s="489"/>
      <c r="AD33" s="489"/>
      <c r="AE33" s="518"/>
      <c r="AF33" s="518"/>
      <c r="AG33" s="518"/>
      <c r="AH33" s="518"/>
      <c r="AI33" s="518"/>
      <c r="AJ33" s="519"/>
      <c r="AK33" s="446"/>
    </row>
    <row r="34" spans="1:37" s="454" customFormat="1" ht="20.100000000000001" customHeight="1">
      <c r="A34" s="446"/>
      <c r="B34" s="2665"/>
      <c r="C34" s="2495"/>
      <c r="D34" s="2496"/>
      <c r="E34" s="2496"/>
      <c r="F34" s="2497"/>
      <c r="G34" s="2495"/>
      <c r="H34" s="2496"/>
      <c r="I34" s="2496"/>
      <c r="J34" s="2497"/>
      <c r="K34" s="2672"/>
      <c r="L34" s="2673"/>
      <c r="M34" s="2673"/>
      <c r="N34" s="2469"/>
      <c r="O34" s="2672"/>
      <c r="P34" s="2673"/>
      <c r="Q34" s="2673"/>
      <c r="R34" s="2469"/>
      <c r="S34" s="517"/>
      <c r="T34" s="518"/>
      <c r="U34" s="518"/>
      <c r="V34" s="518"/>
      <c r="W34" s="518"/>
      <c r="X34" s="518"/>
      <c r="Y34" s="489"/>
      <c r="Z34" s="489"/>
      <c r="AA34" s="490"/>
      <c r="AB34" s="522"/>
      <c r="AC34" s="489"/>
      <c r="AD34" s="489"/>
      <c r="AE34" s="518"/>
      <c r="AF34" s="518"/>
      <c r="AG34" s="518"/>
      <c r="AH34" s="518"/>
      <c r="AI34" s="518"/>
      <c r="AJ34" s="519"/>
      <c r="AK34" s="446"/>
    </row>
    <row r="35" spans="1:37" s="454" customFormat="1" ht="20.100000000000001" customHeight="1">
      <c r="A35" s="446"/>
      <c r="B35" s="2665"/>
      <c r="C35" s="2492"/>
      <c r="D35" s="2493"/>
      <c r="E35" s="2493"/>
      <c r="F35" s="2494"/>
      <c r="G35" s="2492"/>
      <c r="H35" s="2493"/>
      <c r="I35" s="2493"/>
      <c r="J35" s="2494"/>
      <c r="K35" s="2614"/>
      <c r="L35" s="2615"/>
      <c r="M35" s="2615"/>
      <c r="N35" s="2468" t="s">
        <v>961</v>
      </c>
      <c r="O35" s="2614"/>
      <c r="P35" s="2615"/>
      <c r="Q35" s="2615"/>
      <c r="R35" s="2468" t="s">
        <v>961</v>
      </c>
      <c r="S35" s="455"/>
      <c r="T35" s="456"/>
      <c r="U35" s="456"/>
      <c r="V35" s="456"/>
      <c r="W35" s="456"/>
      <c r="X35" s="456"/>
      <c r="Y35" s="491"/>
      <c r="Z35" s="491"/>
      <c r="AA35" s="515"/>
      <c r="AB35" s="516"/>
      <c r="AC35" s="491"/>
      <c r="AD35" s="491"/>
      <c r="AE35" s="456"/>
      <c r="AF35" s="456"/>
      <c r="AG35" s="456"/>
      <c r="AH35" s="456"/>
      <c r="AI35" s="456"/>
      <c r="AJ35" s="513"/>
      <c r="AK35" s="446"/>
    </row>
    <row r="36" spans="1:37" s="454" customFormat="1" ht="20.100000000000001" customHeight="1">
      <c r="A36" s="446"/>
      <c r="B36" s="2665"/>
      <c r="C36" s="2495"/>
      <c r="D36" s="2496"/>
      <c r="E36" s="2496"/>
      <c r="F36" s="2497"/>
      <c r="G36" s="2495"/>
      <c r="H36" s="2496"/>
      <c r="I36" s="2496"/>
      <c r="J36" s="2497"/>
      <c r="K36" s="2672"/>
      <c r="L36" s="2673"/>
      <c r="M36" s="2673"/>
      <c r="N36" s="2667"/>
      <c r="O36" s="2672"/>
      <c r="P36" s="2673"/>
      <c r="Q36" s="2673"/>
      <c r="R36" s="2667"/>
      <c r="S36" s="523"/>
      <c r="T36" s="524"/>
      <c r="U36" s="524"/>
      <c r="V36" s="524"/>
      <c r="W36" s="524"/>
      <c r="X36" s="524"/>
      <c r="Y36" s="489"/>
      <c r="Z36" s="489"/>
      <c r="AA36" s="490"/>
      <c r="AB36" s="522"/>
      <c r="AC36" s="489"/>
      <c r="AD36" s="489"/>
      <c r="AE36" s="518"/>
      <c r="AF36" s="518"/>
      <c r="AG36" s="518"/>
      <c r="AH36" s="518"/>
      <c r="AI36" s="518"/>
      <c r="AJ36" s="519"/>
      <c r="AK36" s="446"/>
    </row>
    <row r="37" spans="1:37" s="454" customFormat="1" ht="20.100000000000001" customHeight="1">
      <c r="A37" s="446"/>
      <c r="B37" s="2666"/>
      <c r="C37" s="2498"/>
      <c r="D37" s="2499"/>
      <c r="E37" s="2499"/>
      <c r="F37" s="2500"/>
      <c r="G37" s="2498"/>
      <c r="H37" s="2499"/>
      <c r="I37" s="2499"/>
      <c r="J37" s="2500"/>
      <c r="K37" s="2674"/>
      <c r="L37" s="2675"/>
      <c r="M37" s="2675"/>
      <c r="N37" s="2469"/>
      <c r="O37" s="2674"/>
      <c r="P37" s="2675"/>
      <c r="Q37" s="2675"/>
      <c r="R37" s="2469"/>
      <c r="S37" s="525"/>
      <c r="T37" s="526"/>
      <c r="U37" s="526"/>
      <c r="V37" s="526"/>
      <c r="W37" s="526"/>
      <c r="X37" s="526"/>
      <c r="Y37" s="527"/>
      <c r="Z37" s="527"/>
      <c r="AA37" s="528"/>
      <c r="AB37" s="529"/>
      <c r="AC37" s="527"/>
      <c r="AD37" s="527"/>
      <c r="AE37" s="466"/>
      <c r="AF37" s="466"/>
      <c r="AG37" s="466"/>
      <c r="AH37" s="466"/>
      <c r="AI37" s="466"/>
      <c r="AJ37" s="494"/>
      <c r="AK37" s="446"/>
    </row>
    <row r="38" spans="1:37" s="481" customFormat="1" ht="14.1" customHeight="1">
      <c r="A38" s="480"/>
      <c r="B38" s="530" t="s">
        <v>963</v>
      </c>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row>
    <row r="39" spans="1:37" s="481" customFormat="1" ht="4.8" customHeight="1">
      <c r="A39" s="480"/>
      <c r="B39" s="53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row>
    <row r="40" spans="1:37" s="481" customFormat="1" ht="3" customHeight="1">
      <c r="A40" s="480"/>
      <c r="B40" s="531"/>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row>
    <row r="41" spans="1:37" s="454" customFormat="1" ht="20.100000000000001" customHeight="1">
      <c r="A41" s="446"/>
      <c r="B41" s="446" t="s">
        <v>948</v>
      </c>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row>
    <row r="42" spans="1:37" s="454" customFormat="1" ht="18" customHeight="1">
      <c r="A42" s="446"/>
      <c r="B42" s="788"/>
      <c r="C42" s="532" t="s">
        <v>964</v>
      </c>
      <c r="D42" s="2688" t="s">
        <v>965</v>
      </c>
      <c r="E42" s="2688"/>
      <c r="F42" s="2688"/>
      <c r="G42" s="2688"/>
      <c r="H42" s="2688"/>
      <c r="I42" s="2688"/>
      <c r="J42" s="2688"/>
      <c r="K42" s="2688"/>
      <c r="L42" s="2688"/>
      <c r="M42" s="2688"/>
      <c r="N42" s="2688"/>
      <c r="O42" s="2688"/>
      <c r="P42" s="2688"/>
      <c r="Q42" s="2688"/>
      <c r="R42" s="2688"/>
      <c r="S42" s="2688"/>
      <c r="T42" s="2688"/>
      <c r="U42" s="2688"/>
      <c r="V42" s="2688"/>
      <c r="W42" s="2688"/>
      <c r="X42" s="2688"/>
      <c r="Y42" s="2688"/>
      <c r="Z42" s="2688"/>
      <c r="AA42" s="533"/>
      <c r="AB42" s="2689" t="s">
        <v>966</v>
      </c>
      <c r="AC42" s="2689"/>
      <c r="AD42" s="532" t="s">
        <v>967</v>
      </c>
      <c r="AE42" s="2413" t="s">
        <v>478</v>
      </c>
      <c r="AF42" s="2413"/>
      <c r="AG42" s="2413"/>
      <c r="AH42" s="2413"/>
      <c r="AI42" s="2413"/>
      <c r="AJ42" s="532" t="s">
        <v>968</v>
      </c>
      <c r="AK42" s="446"/>
    </row>
    <row r="43" spans="1:37" s="454" customFormat="1" ht="18" customHeight="1">
      <c r="A43" s="446"/>
      <c r="B43" s="788"/>
      <c r="C43" s="532"/>
      <c r="D43" s="2688"/>
      <c r="E43" s="2688"/>
      <c r="F43" s="2688"/>
      <c r="G43" s="2688"/>
      <c r="H43" s="2688"/>
      <c r="I43" s="2688"/>
      <c r="J43" s="2688"/>
      <c r="K43" s="2688"/>
      <c r="L43" s="2688"/>
      <c r="M43" s="2688"/>
      <c r="N43" s="2688"/>
      <c r="O43" s="2688"/>
      <c r="P43" s="2688"/>
      <c r="Q43" s="2688"/>
      <c r="R43" s="2688"/>
      <c r="S43" s="2688"/>
      <c r="T43" s="2688"/>
      <c r="U43" s="2688"/>
      <c r="V43" s="2688"/>
      <c r="W43" s="2688"/>
      <c r="X43" s="2688"/>
      <c r="Y43" s="2688"/>
      <c r="Z43" s="2688"/>
      <c r="AA43" s="533"/>
      <c r="AB43" s="2689" t="s">
        <v>969</v>
      </c>
      <c r="AC43" s="2689"/>
      <c r="AD43" s="532" t="s">
        <v>967</v>
      </c>
      <c r="AE43" s="2413" t="s">
        <v>478</v>
      </c>
      <c r="AF43" s="2413"/>
      <c r="AG43" s="2413"/>
      <c r="AH43" s="2413"/>
      <c r="AI43" s="2413"/>
      <c r="AJ43" s="532" t="s">
        <v>968</v>
      </c>
      <c r="AK43" s="446"/>
    </row>
    <row r="44" spans="1:37" s="454" customFormat="1" ht="12" customHeight="1">
      <c r="A44" s="446"/>
      <c r="B44" s="788"/>
      <c r="C44" s="768" t="s">
        <v>970</v>
      </c>
      <c r="D44" s="2688" t="s">
        <v>971</v>
      </c>
      <c r="E44" s="2688"/>
      <c r="F44" s="2688"/>
      <c r="G44" s="2688"/>
      <c r="H44" s="2688"/>
      <c r="I44" s="2688"/>
      <c r="J44" s="2688"/>
      <c r="K44" s="2688"/>
      <c r="L44" s="2688"/>
      <c r="M44" s="2688"/>
      <c r="N44" s="2688"/>
      <c r="O44" s="2688"/>
      <c r="P44" s="2688"/>
      <c r="Q44" s="2688"/>
      <c r="R44" s="2688"/>
      <c r="S44" s="2688"/>
      <c r="T44" s="2688"/>
      <c r="U44" s="2688"/>
      <c r="V44" s="2688"/>
      <c r="W44" s="2688"/>
      <c r="X44" s="2688"/>
      <c r="Y44" s="2688"/>
      <c r="Z44" s="2688"/>
      <c r="AA44" s="2688"/>
      <c r="AB44" s="533"/>
      <c r="AC44" s="533"/>
      <c r="AD44" s="532" t="s">
        <v>967</v>
      </c>
      <c r="AE44" s="2413" t="s">
        <v>478</v>
      </c>
      <c r="AF44" s="2413"/>
      <c r="AG44" s="2413"/>
      <c r="AH44" s="2413"/>
      <c r="AI44" s="2413"/>
      <c r="AJ44" s="532" t="s">
        <v>968</v>
      </c>
      <c r="AK44" s="446"/>
    </row>
    <row r="45" spans="1:37" s="454" customFormat="1" ht="12" customHeight="1">
      <c r="A45" s="446"/>
      <c r="B45" s="788"/>
      <c r="C45" s="532"/>
      <c r="D45" s="2688"/>
      <c r="E45" s="2688"/>
      <c r="F45" s="2688"/>
      <c r="G45" s="2688"/>
      <c r="H45" s="2688"/>
      <c r="I45" s="2688"/>
      <c r="J45" s="2688"/>
      <c r="K45" s="2688"/>
      <c r="L45" s="2688"/>
      <c r="M45" s="2688"/>
      <c r="N45" s="2688"/>
      <c r="O45" s="2688"/>
      <c r="P45" s="2688"/>
      <c r="Q45" s="2688"/>
      <c r="R45" s="2688"/>
      <c r="S45" s="2688"/>
      <c r="T45" s="2688"/>
      <c r="U45" s="2688"/>
      <c r="V45" s="2688"/>
      <c r="W45" s="2688"/>
      <c r="X45" s="2688"/>
      <c r="Y45" s="2688"/>
      <c r="Z45" s="2688"/>
      <c r="AA45" s="2688"/>
      <c r="AB45" s="533"/>
      <c r="AC45" s="533"/>
      <c r="AD45" s="532"/>
      <c r="AE45" s="789"/>
      <c r="AF45" s="789"/>
      <c r="AG45" s="789"/>
      <c r="AH45" s="789"/>
      <c r="AI45" s="789"/>
      <c r="AJ45" s="532"/>
      <c r="AK45" s="446"/>
    </row>
    <row r="46" spans="1:37" s="454" customFormat="1" ht="18" customHeight="1">
      <c r="A46" s="446"/>
      <c r="B46" s="788"/>
      <c r="C46" s="535" t="s">
        <v>972</v>
      </c>
      <c r="D46" s="2681" t="s">
        <v>973</v>
      </c>
      <c r="E46" s="2681"/>
      <c r="F46" s="2681"/>
      <c r="G46" s="2681"/>
      <c r="H46" s="2681"/>
      <c r="I46" s="2681"/>
      <c r="J46" s="2681"/>
      <c r="K46" s="2681"/>
      <c r="L46" s="2681"/>
      <c r="M46" s="2681"/>
      <c r="N46" s="2681"/>
      <c r="O46" s="2681"/>
      <c r="P46" s="2681"/>
      <c r="Q46" s="2681"/>
      <c r="R46" s="2681"/>
      <c r="S46" s="2681"/>
      <c r="T46" s="2681"/>
      <c r="U46" s="2681"/>
      <c r="V46" s="2681"/>
      <c r="W46" s="2681"/>
      <c r="X46" s="2681"/>
      <c r="Y46" s="2681"/>
      <c r="Z46" s="2681"/>
      <c r="AA46" s="2681"/>
      <c r="AB46" s="768"/>
      <c r="AC46" s="768"/>
      <c r="AD46" s="532" t="s">
        <v>967</v>
      </c>
      <c r="AE46" s="2413" t="s">
        <v>478</v>
      </c>
      <c r="AF46" s="2413"/>
      <c r="AG46" s="2413"/>
      <c r="AH46" s="2413"/>
      <c r="AI46" s="2413"/>
      <c r="AJ46" s="532" t="s">
        <v>968</v>
      </c>
      <c r="AK46" s="446"/>
    </row>
    <row r="47" spans="1:37" s="454" customFormat="1" ht="18" customHeight="1">
      <c r="A47" s="446"/>
      <c r="B47" s="788"/>
      <c r="C47" s="535" t="s">
        <v>974</v>
      </c>
      <c r="D47" s="2681" t="s">
        <v>975</v>
      </c>
      <c r="E47" s="2681"/>
      <c r="F47" s="2681"/>
      <c r="G47" s="2681"/>
      <c r="H47" s="2681"/>
      <c r="I47" s="2681"/>
      <c r="J47" s="2681"/>
      <c r="K47" s="2681"/>
      <c r="L47" s="2681"/>
      <c r="M47" s="2681"/>
      <c r="N47" s="2681"/>
      <c r="O47" s="2681"/>
      <c r="P47" s="2681"/>
      <c r="Q47" s="2681"/>
      <c r="R47" s="2681"/>
      <c r="S47" s="2681"/>
      <c r="T47" s="2681"/>
      <c r="U47" s="2681"/>
      <c r="V47" s="2681"/>
      <c r="W47" s="2681"/>
      <c r="X47" s="2681"/>
      <c r="Y47" s="2681"/>
      <c r="Z47" s="2681"/>
      <c r="AA47" s="2681"/>
      <c r="AB47" s="768"/>
      <c r="AC47" s="768"/>
      <c r="AD47" s="532" t="s">
        <v>967</v>
      </c>
      <c r="AE47" s="2413" t="s">
        <v>478</v>
      </c>
      <c r="AF47" s="2413"/>
      <c r="AG47" s="2413"/>
      <c r="AH47" s="2413"/>
      <c r="AI47" s="2413"/>
      <c r="AJ47" s="532" t="s">
        <v>968</v>
      </c>
      <c r="AK47" s="446"/>
    </row>
    <row r="48" spans="1:37" s="454" customFormat="1" ht="18" customHeight="1">
      <c r="A48" s="446"/>
      <c r="B48" s="788"/>
      <c r="C48" s="535" t="s">
        <v>976</v>
      </c>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768"/>
      <c r="AC48" s="768"/>
      <c r="AD48" s="532" t="s">
        <v>967</v>
      </c>
      <c r="AE48" s="2413" t="s">
        <v>478</v>
      </c>
      <c r="AF48" s="2413"/>
      <c r="AG48" s="2413"/>
      <c r="AH48" s="2413"/>
      <c r="AI48" s="2413"/>
      <c r="AJ48" s="532" t="s">
        <v>968</v>
      </c>
      <c r="AK48" s="446"/>
    </row>
    <row r="49" spans="1:37" s="445" customFormat="1" ht="9.6" customHeight="1">
      <c r="A49" s="446"/>
      <c r="B49" s="446"/>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8"/>
      <c r="AE49" s="534"/>
      <c r="AF49" s="534"/>
      <c r="AG49" s="534"/>
      <c r="AH49" s="534"/>
      <c r="AI49" s="534"/>
      <c r="AJ49" s="498"/>
      <c r="AK49" s="443"/>
    </row>
    <row r="50" spans="1:37" s="489" customFormat="1" ht="18" customHeight="1">
      <c r="A50" s="443"/>
      <c r="B50" s="536" t="s">
        <v>977</v>
      </c>
      <c r="C50" s="443"/>
      <c r="D50" s="443"/>
      <c r="E50" s="443"/>
      <c r="F50" s="443"/>
      <c r="G50" s="443"/>
      <c r="H50" s="443"/>
      <c r="I50" s="443"/>
      <c r="J50" s="443"/>
      <c r="L50" s="443"/>
      <c r="M50" s="443"/>
      <c r="N50" s="536" t="s">
        <v>978</v>
      </c>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500"/>
    </row>
    <row r="51" spans="1:37" s="489" customFormat="1" ht="18" customHeight="1">
      <c r="A51" s="500"/>
      <c r="B51" s="2645" t="s">
        <v>979</v>
      </c>
      <c r="C51" s="537" t="s">
        <v>955</v>
      </c>
      <c r="D51" s="537"/>
      <c r="E51" s="537"/>
      <c r="F51" s="537"/>
      <c r="G51" s="537"/>
      <c r="H51" s="537"/>
      <c r="I51" s="537"/>
      <c r="J51" s="537"/>
      <c r="K51" s="537" t="s">
        <v>956</v>
      </c>
      <c r="L51" s="537"/>
      <c r="M51" s="537"/>
      <c r="N51" s="537"/>
      <c r="O51" s="537"/>
      <c r="P51" s="537"/>
      <c r="Q51" s="537"/>
      <c r="R51" s="537"/>
      <c r="S51" s="2646" t="s">
        <v>980</v>
      </c>
      <c r="T51" s="2646"/>
      <c r="U51" s="2645"/>
      <c r="V51" s="2645"/>
      <c r="W51" s="2682" t="s">
        <v>958</v>
      </c>
      <c r="X51" s="2683"/>
      <c r="Y51" s="2683"/>
      <c r="Z51" s="2683"/>
      <c r="AA51" s="2683"/>
      <c r="AB51" s="2683"/>
      <c r="AC51" s="2684"/>
      <c r="AD51" s="500"/>
      <c r="AE51" s="496" t="s">
        <v>981</v>
      </c>
      <c r="AF51" s="500"/>
      <c r="AG51" s="500"/>
      <c r="AH51" s="500"/>
      <c r="AI51" s="500"/>
      <c r="AJ51" s="500"/>
      <c r="AK51" s="500"/>
    </row>
    <row r="52" spans="1:37" s="489" customFormat="1" ht="18" customHeight="1">
      <c r="A52" s="500"/>
      <c r="B52" s="2645"/>
      <c r="C52" s="537" t="s">
        <v>982</v>
      </c>
      <c r="D52" s="537"/>
      <c r="E52" s="537"/>
      <c r="F52" s="537"/>
      <c r="G52" s="537" t="s">
        <v>983</v>
      </c>
      <c r="H52" s="537"/>
      <c r="I52" s="537"/>
      <c r="J52" s="537"/>
      <c r="K52" s="537" t="s">
        <v>982</v>
      </c>
      <c r="L52" s="537"/>
      <c r="M52" s="537"/>
      <c r="N52" s="537"/>
      <c r="O52" s="537" t="s">
        <v>983</v>
      </c>
      <c r="P52" s="537"/>
      <c r="Q52" s="537"/>
      <c r="R52" s="537"/>
      <c r="S52" s="2645"/>
      <c r="T52" s="2645"/>
      <c r="U52" s="2645"/>
      <c r="V52" s="2645"/>
      <c r="W52" s="2685"/>
      <c r="X52" s="2686"/>
      <c r="Y52" s="2686"/>
      <c r="Z52" s="2686"/>
      <c r="AA52" s="2686"/>
      <c r="AB52" s="2686"/>
      <c r="AC52" s="2687"/>
      <c r="AD52" s="500"/>
      <c r="AE52" s="537" t="s">
        <v>984</v>
      </c>
      <c r="AF52" s="537"/>
      <c r="AG52" s="537"/>
      <c r="AH52" s="537"/>
      <c r="AI52" s="537"/>
      <c r="AJ52" s="537"/>
      <c r="AK52" s="500"/>
    </row>
    <row r="53" spans="1:37" s="489" customFormat="1" ht="18" customHeight="1">
      <c r="A53" s="500"/>
      <c r="B53" s="510"/>
      <c r="C53" s="2676"/>
      <c r="D53" s="2677"/>
      <c r="E53" s="2677"/>
      <c r="F53" s="538" t="s">
        <v>961</v>
      </c>
      <c r="G53" s="2676"/>
      <c r="H53" s="2677"/>
      <c r="I53" s="2677"/>
      <c r="J53" s="538" t="s">
        <v>961</v>
      </c>
      <c r="K53" s="2676"/>
      <c r="L53" s="2677"/>
      <c r="M53" s="2677"/>
      <c r="N53" s="538" t="s">
        <v>961</v>
      </c>
      <c r="O53" s="2676"/>
      <c r="P53" s="2677"/>
      <c r="Q53" s="2677"/>
      <c r="R53" s="538" t="s">
        <v>961</v>
      </c>
      <c r="S53" s="2491" t="s">
        <v>985</v>
      </c>
      <c r="T53" s="2491"/>
      <c r="U53" s="2491"/>
      <c r="V53" s="2491"/>
      <c r="W53" s="2678"/>
      <c r="X53" s="2679"/>
      <c r="Y53" s="2679"/>
      <c r="Z53" s="2679"/>
      <c r="AA53" s="2679"/>
      <c r="AB53" s="2679"/>
      <c r="AC53" s="2680"/>
      <c r="AD53" s="500"/>
      <c r="AE53" s="458"/>
      <c r="AF53" s="463" t="s">
        <v>986</v>
      </c>
      <c r="AG53" s="464"/>
      <c r="AH53" s="464"/>
      <c r="AI53" s="464"/>
      <c r="AJ53" s="539"/>
      <c r="AK53" s="500"/>
    </row>
    <row r="54" spans="1:37" s="489" customFormat="1" ht="18" customHeight="1">
      <c r="A54" s="500"/>
      <c r="B54" s="510"/>
      <c r="C54" s="2676"/>
      <c r="D54" s="2677"/>
      <c r="E54" s="2677"/>
      <c r="F54" s="538" t="s">
        <v>961</v>
      </c>
      <c r="G54" s="2676"/>
      <c r="H54" s="2677"/>
      <c r="I54" s="2677"/>
      <c r="J54" s="538" t="s">
        <v>961</v>
      </c>
      <c r="K54" s="2676"/>
      <c r="L54" s="2677"/>
      <c r="M54" s="2677"/>
      <c r="N54" s="538" t="s">
        <v>961</v>
      </c>
      <c r="O54" s="2676"/>
      <c r="P54" s="2677"/>
      <c r="Q54" s="2677"/>
      <c r="R54" s="538" t="s">
        <v>961</v>
      </c>
      <c r="S54" s="2491" t="s">
        <v>985</v>
      </c>
      <c r="T54" s="2491"/>
      <c r="U54" s="2491"/>
      <c r="V54" s="2491"/>
      <c r="W54" s="2678"/>
      <c r="X54" s="2679"/>
      <c r="Y54" s="2679"/>
      <c r="Z54" s="2679"/>
      <c r="AA54" s="2679"/>
      <c r="AB54" s="2679"/>
      <c r="AC54" s="2680"/>
      <c r="AD54" s="500"/>
      <c r="AE54" s="458"/>
      <c r="AF54" s="463" t="s">
        <v>987</v>
      </c>
      <c r="AG54" s="464"/>
      <c r="AH54" s="464"/>
      <c r="AI54" s="464"/>
      <c r="AJ54" s="539"/>
      <c r="AK54" s="500"/>
    </row>
    <row r="55" spans="1:37" s="489" customFormat="1" ht="18" customHeight="1">
      <c r="A55" s="500"/>
      <c r="B55" s="510"/>
      <c r="C55" s="2676"/>
      <c r="D55" s="2677"/>
      <c r="E55" s="2677"/>
      <c r="F55" s="538" t="s">
        <v>961</v>
      </c>
      <c r="G55" s="2676"/>
      <c r="H55" s="2677"/>
      <c r="I55" s="2677"/>
      <c r="J55" s="538" t="s">
        <v>961</v>
      </c>
      <c r="K55" s="2676"/>
      <c r="L55" s="2677"/>
      <c r="M55" s="2677"/>
      <c r="N55" s="538" t="s">
        <v>961</v>
      </c>
      <c r="O55" s="2676"/>
      <c r="P55" s="2677"/>
      <c r="Q55" s="2677"/>
      <c r="R55" s="538" t="s">
        <v>961</v>
      </c>
      <c r="S55" s="2491" t="s">
        <v>985</v>
      </c>
      <c r="T55" s="2491"/>
      <c r="U55" s="2491"/>
      <c r="V55" s="2491"/>
      <c r="W55" s="2678"/>
      <c r="X55" s="2679"/>
      <c r="Y55" s="2679"/>
      <c r="Z55" s="2679"/>
      <c r="AA55" s="2679"/>
      <c r="AB55" s="2679"/>
      <c r="AC55" s="2680"/>
      <c r="AD55" s="500"/>
      <c r="AE55" s="458"/>
      <c r="AF55" s="463" t="s">
        <v>988</v>
      </c>
      <c r="AG55" s="464"/>
      <c r="AH55" s="464"/>
      <c r="AI55" s="464"/>
      <c r="AJ55" s="539"/>
      <c r="AK55" s="500"/>
    </row>
    <row r="56" spans="1:37" s="489" customFormat="1" ht="18" customHeight="1">
      <c r="A56" s="500"/>
      <c r="B56" s="510"/>
      <c r="C56" s="2676"/>
      <c r="D56" s="2677"/>
      <c r="E56" s="2677"/>
      <c r="F56" s="538" t="s">
        <v>961</v>
      </c>
      <c r="G56" s="2676"/>
      <c r="H56" s="2677"/>
      <c r="I56" s="2677"/>
      <c r="J56" s="538" t="s">
        <v>961</v>
      </c>
      <c r="K56" s="2676"/>
      <c r="L56" s="2677"/>
      <c r="M56" s="2677"/>
      <c r="N56" s="538" t="s">
        <v>961</v>
      </c>
      <c r="O56" s="2676"/>
      <c r="P56" s="2677"/>
      <c r="Q56" s="2677"/>
      <c r="R56" s="538" t="s">
        <v>961</v>
      </c>
      <c r="S56" s="2491" t="s">
        <v>985</v>
      </c>
      <c r="T56" s="2491"/>
      <c r="U56" s="2491"/>
      <c r="V56" s="2491"/>
      <c r="W56" s="2678"/>
      <c r="X56" s="2679"/>
      <c r="Y56" s="2679"/>
      <c r="Z56" s="2679"/>
      <c r="AA56" s="2679"/>
      <c r="AB56" s="2679"/>
      <c r="AC56" s="2680"/>
      <c r="AD56" s="500"/>
      <c r="AE56" s="458"/>
      <c r="AF56" s="463" t="s">
        <v>989</v>
      </c>
      <c r="AG56" s="464"/>
      <c r="AH56" s="464"/>
      <c r="AI56" s="464"/>
      <c r="AJ56" s="539"/>
      <c r="AK56" s="500"/>
    </row>
    <row r="57" spans="1:37" s="489" customFormat="1" ht="18" customHeight="1">
      <c r="A57" s="500"/>
      <c r="B57" s="510"/>
      <c r="C57" s="2676"/>
      <c r="D57" s="2677"/>
      <c r="E57" s="2677"/>
      <c r="F57" s="538" t="s">
        <v>961</v>
      </c>
      <c r="G57" s="2676"/>
      <c r="H57" s="2677"/>
      <c r="I57" s="2677"/>
      <c r="J57" s="538" t="s">
        <v>961</v>
      </c>
      <c r="K57" s="2676"/>
      <c r="L57" s="2677"/>
      <c r="M57" s="2677"/>
      <c r="N57" s="538" t="s">
        <v>961</v>
      </c>
      <c r="O57" s="2676"/>
      <c r="P57" s="2677"/>
      <c r="Q57" s="2677"/>
      <c r="R57" s="538" t="s">
        <v>961</v>
      </c>
      <c r="S57" s="2491" t="s">
        <v>985</v>
      </c>
      <c r="T57" s="2491"/>
      <c r="U57" s="2491"/>
      <c r="V57" s="2491"/>
      <c r="W57" s="2678"/>
      <c r="X57" s="2679"/>
      <c r="Y57" s="2679"/>
      <c r="Z57" s="2679"/>
      <c r="AA57" s="2679"/>
      <c r="AB57" s="2679"/>
      <c r="AC57" s="2680"/>
      <c r="AD57" s="500"/>
      <c r="AE57" s="458"/>
      <c r="AF57" s="2690" t="s">
        <v>990</v>
      </c>
      <c r="AG57" s="2691"/>
      <c r="AH57" s="2691"/>
      <c r="AI57" s="2691"/>
      <c r="AJ57" s="2692"/>
      <c r="AK57" s="500"/>
    </row>
    <row r="58" spans="1:37" s="489" customFormat="1" ht="18" customHeight="1">
      <c r="A58" s="500"/>
      <c r="B58" s="510"/>
      <c r="C58" s="2676"/>
      <c r="D58" s="2677"/>
      <c r="E58" s="2677"/>
      <c r="F58" s="538" t="s">
        <v>961</v>
      </c>
      <c r="G58" s="2676"/>
      <c r="H58" s="2677"/>
      <c r="I58" s="2677"/>
      <c r="J58" s="538" t="s">
        <v>961</v>
      </c>
      <c r="K58" s="2676"/>
      <c r="L58" s="2677"/>
      <c r="M58" s="2677"/>
      <c r="N58" s="538" t="s">
        <v>961</v>
      </c>
      <c r="O58" s="2676"/>
      <c r="P58" s="2677"/>
      <c r="Q58" s="2677"/>
      <c r="R58" s="538" t="s">
        <v>961</v>
      </c>
      <c r="S58" s="2491" t="s">
        <v>985</v>
      </c>
      <c r="T58" s="2491"/>
      <c r="U58" s="2491"/>
      <c r="V58" s="2491"/>
      <c r="W58" s="2678"/>
      <c r="X58" s="2679"/>
      <c r="Y58" s="2679"/>
      <c r="Z58" s="2679"/>
      <c r="AA58" s="2679"/>
      <c r="AB58" s="2679"/>
      <c r="AC58" s="2680"/>
      <c r="AD58" s="500"/>
      <c r="AE58" s="458"/>
      <c r="AF58" s="540"/>
      <c r="AG58" s="464"/>
      <c r="AH58" s="464"/>
      <c r="AI58" s="464"/>
      <c r="AJ58" s="541"/>
      <c r="AK58" s="500"/>
    </row>
    <row r="59" spans="1:37" s="489" customFormat="1" ht="18" customHeight="1">
      <c r="A59" s="500"/>
      <c r="B59" s="510"/>
      <c r="C59" s="2676"/>
      <c r="D59" s="2677"/>
      <c r="E59" s="2677"/>
      <c r="F59" s="538" t="s">
        <v>961</v>
      </c>
      <c r="G59" s="2676"/>
      <c r="H59" s="2677"/>
      <c r="I59" s="2677"/>
      <c r="J59" s="538" t="s">
        <v>961</v>
      </c>
      <c r="K59" s="2676"/>
      <c r="L59" s="2677"/>
      <c r="M59" s="2677"/>
      <c r="N59" s="538" t="s">
        <v>961</v>
      </c>
      <c r="O59" s="2676"/>
      <c r="P59" s="2677"/>
      <c r="Q59" s="2677"/>
      <c r="R59" s="538" t="s">
        <v>961</v>
      </c>
      <c r="S59" s="2491" t="s">
        <v>985</v>
      </c>
      <c r="T59" s="2491"/>
      <c r="U59" s="2491"/>
      <c r="V59" s="2491"/>
      <c r="W59" s="2678"/>
      <c r="X59" s="2679"/>
      <c r="Y59" s="2679"/>
      <c r="Z59" s="2679"/>
      <c r="AA59" s="2679"/>
      <c r="AB59" s="2679"/>
      <c r="AC59" s="2680"/>
      <c r="AD59" s="500"/>
      <c r="AE59" s="458"/>
      <c r="AF59" s="463"/>
      <c r="AG59" s="464"/>
      <c r="AH59" s="464"/>
      <c r="AI59" s="464"/>
      <c r="AJ59" s="539"/>
      <c r="AK59" s="500"/>
    </row>
    <row r="60" spans="1:37" s="489" customFormat="1" ht="18" customHeight="1">
      <c r="A60" s="500"/>
      <c r="B60" s="510"/>
      <c r="C60" s="2676"/>
      <c r="D60" s="2677"/>
      <c r="E60" s="2677"/>
      <c r="F60" s="538" t="s">
        <v>961</v>
      </c>
      <c r="G60" s="2676"/>
      <c r="H60" s="2677"/>
      <c r="I60" s="2677"/>
      <c r="J60" s="538" t="s">
        <v>961</v>
      </c>
      <c r="K60" s="2676"/>
      <c r="L60" s="2677"/>
      <c r="M60" s="2677"/>
      <c r="N60" s="538" t="s">
        <v>961</v>
      </c>
      <c r="O60" s="2676"/>
      <c r="P60" s="2677"/>
      <c r="Q60" s="2677"/>
      <c r="R60" s="538" t="s">
        <v>961</v>
      </c>
      <c r="S60" s="2491" t="s">
        <v>985</v>
      </c>
      <c r="T60" s="2491"/>
      <c r="U60" s="2491"/>
      <c r="V60" s="2491"/>
      <c r="W60" s="2678"/>
      <c r="X60" s="2679"/>
      <c r="Y60" s="2679"/>
      <c r="Z60" s="2679"/>
      <c r="AA60" s="2679"/>
      <c r="AB60" s="2679"/>
      <c r="AC60" s="2680"/>
      <c r="AD60" s="500"/>
      <c r="AE60" s="542"/>
      <c r="AF60" s="542"/>
      <c r="AG60" s="542"/>
      <c r="AH60" s="542"/>
      <c r="AI60" s="542"/>
      <c r="AJ60" s="542"/>
      <c r="AK60" s="500"/>
    </row>
    <row r="61" spans="1:37" s="489" customFormat="1" ht="18" customHeight="1">
      <c r="A61" s="500"/>
      <c r="B61" s="510"/>
      <c r="C61" s="2676"/>
      <c r="D61" s="2677"/>
      <c r="E61" s="2677"/>
      <c r="F61" s="538" t="s">
        <v>961</v>
      </c>
      <c r="G61" s="2676"/>
      <c r="H61" s="2677"/>
      <c r="I61" s="2677"/>
      <c r="J61" s="538" t="s">
        <v>961</v>
      </c>
      <c r="K61" s="2676"/>
      <c r="L61" s="2677"/>
      <c r="M61" s="2677"/>
      <c r="N61" s="538" t="s">
        <v>961</v>
      </c>
      <c r="O61" s="2676"/>
      <c r="P61" s="2677"/>
      <c r="Q61" s="2677"/>
      <c r="R61" s="538" t="s">
        <v>961</v>
      </c>
      <c r="S61" s="2491" t="s">
        <v>985</v>
      </c>
      <c r="T61" s="2491"/>
      <c r="U61" s="2491"/>
      <c r="V61" s="2491"/>
      <c r="W61" s="2678"/>
      <c r="X61" s="2679"/>
      <c r="Y61" s="2679"/>
      <c r="Z61" s="2679"/>
      <c r="AA61" s="2679"/>
      <c r="AB61" s="2679"/>
      <c r="AC61" s="2680"/>
      <c r="AD61" s="500"/>
      <c r="AE61" s="543"/>
      <c r="AF61" s="543"/>
      <c r="AG61" s="543"/>
      <c r="AH61" s="543"/>
      <c r="AI61" s="543"/>
      <c r="AJ61" s="543"/>
      <c r="AK61" s="500"/>
    </row>
    <row r="62" spans="1:37" s="489" customFormat="1" ht="18" customHeight="1">
      <c r="A62" s="500"/>
      <c r="B62" s="510"/>
      <c r="C62" s="2676"/>
      <c r="D62" s="2677"/>
      <c r="E62" s="2677"/>
      <c r="F62" s="538" t="s">
        <v>961</v>
      </c>
      <c r="G62" s="2676"/>
      <c r="H62" s="2677"/>
      <c r="I62" s="2677"/>
      <c r="J62" s="538" t="s">
        <v>961</v>
      </c>
      <c r="K62" s="2676"/>
      <c r="L62" s="2677"/>
      <c r="M62" s="2677"/>
      <c r="N62" s="538" t="s">
        <v>961</v>
      </c>
      <c r="O62" s="2676"/>
      <c r="P62" s="2677"/>
      <c r="Q62" s="2677"/>
      <c r="R62" s="538" t="s">
        <v>961</v>
      </c>
      <c r="S62" s="2491" t="s">
        <v>985</v>
      </c>
      <c r="T62" s="2491"/>
      <c r="U62" s="2491"/>
      <c r="V62" s="2491"/>
      <c r="W62" s="2678"/>
      <c r="X62" s="2679"/>
      <c r="Y62" s="2679"/>
      <c r="Z62" s="2679"/>
      <c r="AA62" s="2679"/>
      <c r="AB62" s="2679"/>
      <c r="AC62" s="2680"/>
      <c r="AD62" s="500"/>
      <c r="AE62" s="500"/>
      <c r="AF62" s="500"/>
      <c r="AG62" s="500"/>
      <c r="AH62" s="500"/>
      <c r="AI62" s="500"/>
      <c r="AJ62" s="500"/>
      <c r="AK62" s="500"/>
    </row>
    <row r="63" spans="1:37" s="489" customFormat="1" ht="18" customHeight="1">
      <c r="A63" s="500"/>
      <c r="B63" s="510"/>
      <c r="C63" s="2676"/>
      <c r="D63" s="2677"/>
      <c r="E63" s="2677"/>
      <c r="F63" s="538" t="s">
        <v>961</v>
      </c>
      <c r="G63" s="2676"/>
      <c r="H63" s="2677"/>
      <c r="I63" s="2677"/>
      <c r="J63" s="538" t="s">
        <v>961</v>
      </c>
      <c r="K63" s="2676"/>
      <c r="L63" s="2677"/>
      <c r="M63" s="2677"/>
      <c r="N63" s="538" t="s">
        <v>961</v>
      </c>
      <c r="O63" s="2676"/>
      <c r="P63" s="2677"/>
      <c r="Q63" s="2677"/>
      <c r="R63" s="538" t="s">
        <v>961</v>
      </c>
      <c r="S63" s="2491" t="s">
        <v>985</v>
      </c>
      <c r="T63" s="2491"/>
      <c r="U63" s="2491"/>
      <c r="V63" s="2491"/>
      <c r="W63" s="2678"/>
      <c r="X63" s="2679"/>
      <c r="Y63" s="2679"/>
      <c r="Z63" s="2679"/>
      <c r="AA63" s="2679"/>
      <c r="AB63" s="2679"/>
      <c r="AC63" s="2680"/>
      <c r="AD63" s="500"/>
      <c r="AE63" s="500"/>
      <c r="AF63" s="500"/>
      <c r="AG63" s="500"/>
      <c r="AH63" s="500"/>
      <c r="AI63" s="500"/>
      <c r="AJ63" s="500"/>
      <c r="AK63" s="500"/>
    </row>
    <row r="64" spans="1:37" s="489" customFormat="1" ht="18" customHeight="1">
      <c r="A64" s="500"/>
      <c r="B64" s="510"/>
      <c r="C64" s="2676"/>
      <c r="D64" s="2677"/>
      <c r="E64" s="2677"/>
      <c r="F64" s="538" t="s">
        <v>961</v>
      </c>
      <c r="G64" s="2676"/>
      <c r="H64" s="2677"/>
      <c r="I64" s="2677"/>
      <c r="J64" s="538" t="s">
        <v>961</v>
      </c>
      <c r="K64" s="2676"/>
      <c r="L64" s="2677"/>
      <c r="M64" s="2677"/>
      <c r="N64" s="538" t="s">
        <v>961</v>
      </c>
      <c r="O64" s="2676"/>
      <c r="P64" s="2677"/>
      <c r="Q64" s="2677"/>
      <c r="R64" s="538" t="s">
        <v>961</v>
      </c>
      <c r="S64" s="2491" t="s">
        <v>985</v>
      </c>
      <c r="T64" s="2491"/>
      <c r="U64" s="2491"/>
      <c r="V64" s="2491"/>
      <c r="W64" s="2678"/>
      <c r="X64" s="2679"/>
      <c r="Y64" s="2679"/>
      <c r="Z64" s="2679"/>
      <c r="AA64" s="2679"/>
      <c r="AB64" s="2679"/>
      <c r="AC64" s="2680"/>
      <c r="AD64" s="500"/>
      <c r="AE64" s="500"/>
      <c r="AF64" s="500"/>
      <c r="AG64" s="500"/>
      <c r="AH64" s="500"/>
      <c r="AI64" s="500"/>
      <c r="AJ64" s="500"/>
      <c r="AK64" s="500"/>
    </row>
    <row r="65" spans="1:37">
      <c r="A65" s="500"/>
      <c r="B65" s="495" t="s">
        <v>991</v>
      </c>
      <c r="C65" s="502"/>
      <c r="D65" s="502"/>
      <c r="E65" s="502"/>
      <c r="F65" s="502"/>
      <c r="G65" s="502"/>
      <c r="H65" s="502"/>
      <c r="I65" s="502"/>
      <c r="J65" s="502"/>
      <c r="K65" s="502"/>
      <c r="L65" s="502"/>
      <c r="M65" s="502"/>
      <c r="N65" s="502"/>
      <c r="O65" s="502"/>
      <c r="P65" s="502"/>
      <c r="Q65" s="502"/>
      <c r="R65" s="544"/>
      <c r="S65" s="544"/>
      <c r="T65" s="544"/>
      <c r="U65" s="544"/>
      <c r="V65" s="544"/>
      <c r="W65" s="544"/>
      <c r="X65" s="544"/>
      <c r="Y65" s="544"/>
      <c r="Z65" s="544"/>
      <c r="AA65" s="544"/>
      <c r="AB65" s="544"/>
      <c r="AC65" s="502"/>
      <c r="AD65" s="502"/>
      <c r="AE65" s="502"/>
      <c r="AF65" s="502"/>
      <c r="AG65" s="502"/>
      <c r="AH65" s="502"/>
      <c r="AI65" s="502"/>
      <c r="AJ65" s="502"/>
    </row>
    <row r="66" spans="1:37" ht="19.5" customHeight="1">
      <c r="A66" s="500"/>
      <c r="B66" s="495"/>
      <c r="C66" s="502"/>
      <c r="D66" s="502"/>
      <c r="E66" s="502"/>
      <c r="F66" s="502"/>
      <c r="G66" s="502"/>
      <c r="H66" s="502"/>
      <c r="I66" s="502"/>
      <c r="J66" s="502"/>
      <c r="K66" s="502"/>
      <c r="L66" s="502"/>
      <c r="M66" s="502"/>
      <c r="N66" s="502"/>
      <c r="O66" s="502"/>
      <c r="P66" s="502"/>
      <c r="Q66" s="502"/>
      <c r="R66" s="544"/>
      <c r="S66" s="544"/>
      <c r="T66" s="544"/>
      <c r="U66" s="544"/>
      <c r="V66" s="544"/>
      <c r="W66" s="544"/>
      <c r="X66" s="544"/>
      <c r="Y66" s="544"/>
      <c r="Z66" s="544"/>
      <c r="AA66" s="544"/>
      <c r="AB66" s="544"/>
      <c r="AC66" s="502"/>
      <c r="AD66" s="502"/>
      <c r="AE66" s="502"/>
      <c r="AF66" s="502"/>
      <c r="AG66" s="502"/>
      <c r="AH66" s="502"/>
      <c r="AI66" s="502"/>
      <c r="AJ66" s="502"/>
    </row>
    <row r="67" spans="1:37" s="445" customFormat="1" ht="20.100000000000001" customHeight="1">
      <c r="A67" s="442" t="s">
        <v>992</v>
      </c>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4"/>
    </row>
    <row r="68" spans="1:37" s="445" customFormat="1" ht="20.100000000000001" customHeight="1">
      <c r="A68" s="443"/>
      <c r="B68" s="443" t="s">
        <v>993</v>
      </c>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row>
    <row r="69" spans="1:37" s="454" customFormat="1" ht="20.100000000000001" customHeight="1">
      <c r="A69" s="446"/>
      <c r="B69" s="447" t="s">
        <v>994</v>
      </c>
      <c r="C69" s="448"/>
      <c r="D69" s="448"/>
      <c r="E69" s="453"/>
      <c r="F69" s="447" t="s">
        <v>995</v>
      </c>
      <c r="G69" s="448"/>
      <c r="H69" s="448"/>
      <c r="I69" s="448"/>
      <c r="J69" s="448"/>
      <c r="K69" s="448"/>
      <c r="L69" s="448"/>
      <c r="M69" s="448"/>
      <c r="N69" s="453"/>
      <c r="O69" s="447" t="s">
        <v>996</v>
      </c>
      <c r="P69" s="448"/>
      <c r="Q69" s="448"/>
      <c r="R69" s="448"/>
      <c r="S69" s="448"/>
      <c r="T69" s="448"/>
      <c r="U69" s="448"/>
      <c r="V69" s="448"/>
      <c r="W69" s="448"/>
      <c r="X69" s="448"/>
      <c r="Y69" s="453"/>
      <c r="Z69" s="447" t="s">
        <v>997</v>
      </c>
      <c r="AA69" s="448"/>
      <c r="AB69" s="448"/>
      <c r="AC69" s="448"/>
      <c r="AD69" s="453"/>
      <c r="AE69" s="447" t="s">
        <v>998</v>
      </c>
      <c r="AF69" s="448"/>
      <c r="AG69" s="448"/>
      <c r="AH69" s="448"/>
      <c r="AI69" s="448"/>
      <c r="AJ69" s="453"/>
      <c r="AK69" s="446"/>
    </row>
    <row r="70" spans="1:37" s="454" customFormat="1" ht="20.100000000000001" customHeight="1">
      <c r="A70" s="446"/>
      <c r="B70" s="2693"/>
      <c r="C70" s="2694"/>
      <c r="D70" s="2694"/>
      <c r="E70" s="2695"/>
      <c r="F70" s="2696"/>
      <c r="G70" s="2697"/>
      <c r="H70" s="2697"/>
      <c r="I70" s="2697"/>
      <c r="J70" s="2697"/>
      <c r="K70" s="2697"/>
      <c r="L70" s="2697"/>
      <c r="M70" s="2697"/>
      <c r="N70" s="2698"/>
      <c r="O70" s="2696"/>
      <c r="P70" s="2697"/>
      <c r="Q70" s="2697"/>
      <c r="R70" s="2697"/>
      <c r="S70" s="2697"/>
      <c r="T70" s="2697"/>
      <c r="U70" s="2697"/>
      <c r="V70" s="2697"/>
      <c r="W70" s="2697"/>
      <c r="X70" s="2697"/>
      <c r="Y70" s="2698"/>
      <c r="Z70" s="2696"/>
      <c r="AA70" s="2697"/>
      <c r="AB70" s="2697"/>
      <c r="AC70" s="2697"/>
      <c r="AD70" s="2698"/>
      <c r="AE70" s="2696"/>
      <c r="AF70" s="2697"/>
      <c r="AG70" s="2697"/>
      <c r="AH70" s="2697"/>
      <c r="AI70" s="2697"/>
      <c r="AJ70" s="2698"/>
      <c r="AK70" s="446"/>
    </row>
    <row r="71" spans="1:37" s="454" customFormat="1" ht="20.100000000000001" customHeight="1">
      <c r="A71" s="446"/>
      <c r="B71" s="2693"/>
      <c r="C71" s="2694"/>
      <c r="D71" s="2694"/>
      <c r="E71" s="2695"/>
      <c r="F71" s="2696"/>
      <c r="G71" s="2697"/>
      <c r="H71" s="2697"/>
      <c r="I71" s="2697"/>
      <c r="J71" s="2697"/>
      <c r="K71" s="2697"/>
      <c r="L71" s="2697"/>
      <c r="M71" s="2697"/>
      <c r="N71" s="2698"/>
      <c r="O71" s="2696"/>
      <c r="P71" s="2697"/>
      <c r="Q71" s="2697"/>
      <c r="R71" s="2697"/>
      <c r="S71" s="2697"/>
      <c r="T71" s="2697"/>
      <c r="U71" s="2697"/>
      <c r="V71" s="2697"/>
      <c r="W71" s="2697"/>
      <c r="X71" s="2697"/>
      <c r="Y71" s="2698"/>
      <c r="Z71" s="2696"/>
      <c r="AA71" s="2697"/>
      <c r="AB71" s="2697"/>
      <c r="AC71" s="2697"/>
      <c r="AD71" s="2698"/>
      <c r="AE71" s="2696"/>
      <c r="AF71" s="2697"/>
      <c r="AG71" s="2697"/>
      <c r="AH71" s="2697"/>
      <c r="AI71" s="2697"/>
      <c r="AJ71" s="2698"/>
      <c r="AK71" s="446"/>
    </row>
    <row r="72" spans="1:37" s="454" customFormat="1" ht="20.100000000000001" customHeight="1">
      <c r="A72" s="446"/>
      <c r="B72" s="2693"/>
      <c r="C72" s="2694"/>
      <c r="D72" s="2694"/>
      <c r="E72" s="2695"/>
      <c r="F72" s="2696"/>
      <c r="G72" s="2697"/>
      <c r="H72" s="2697"/>
      <c r="I72" s="2697"/>
      <c r="J72" s="2697"/>
      <c r="K72" s="2697"/>
      <c r="L72" s="2697"/>
      <c r="M72" s="2697"/>
      <c r="N72" s="2698"/>
      <c r="O72" s="2696"/>
      <c r="P72" s="2697"/>
      <c r="Q72" s="2697"/>
      <c r="R72" s="2697"/>
      <c r="S72" s="2697"/>
      <c r="T72" s="2697"/>
      <c r="U72" s="2697"/>
      <c r="V72" s="2697"/>
      <c r="W72" s="2697"/>
      <c r="X72" s="2697"/>
      <c r="Y72" s="2698"/>
      <c r="Z72" s="2696"/>
      <c r="AA72" s="2697"/>
      <c r="AB72" s="2697"/>
      <c r="AC72" s="2697"/>
      <c r="AD72" s="2698"/>
      <c r="AE72" s="2696"/>
      <c r="AF72" s="2697"/>
      <c r="AG72" s="2697"/>
      <c r="AH72" s="2697"/>
      <c r="AI72" s="2697"/>
      <c r="AJ72" s="2698"/>
      <c r="AK72" s="446"/>
    </row>
    <row r="73" spans="1:37" s="454" customFormat="1" ht="20.100000000000001" customHeight="1">
      <c r="A73" s="446"/>
      <c r="B73" s="2693"/>
      <c r="C73" s="2694"/>
      <c r="D73" s="2694"/>
      <c r="E73" s="2695"/>
      <c r="F73" s="2696"/>
      <c r="G73" s="2697"/>
      <c r="H73" s="2697"/>
      <c r="I73" s="2697"/>
      <c r="J73" s="2697"/>
      <c r="K73" s="2697"/>
      <c r="L73" s="2697"/>
      <c r="M73" s="2697"/>
      <c r="N73" s="2698"/>
      <c r="O73" s="2696"/>
      <c r="P73" s="2697"/>
      <c r="Q73" s="2697"/>
      <c r="R73" s="2697"/>
      <c r="S73" s="2697"/>
      <c r="T73" s="2697"/>
      <c r="U73" s="2697"/>
      <c r="V73" s="2697"/>
      <c r="W73" s="2697"/>
      <c r="X73" s="2697"/>
      <c r="Y73" s="2698"/>
      <c r="Z73" s="2696"/>
      <c r="AA73" s="2697"/>
      <c r="AB73" s="2697"/>
      <c r="AC73" s="2697"/>
      <c r="AD73" s="2698"/>
      <c r="AE73" s="2696"/>
      <c r="AF73" s="2697"/>
      <c r="AG73" s="2697"/>
      <c r="AH73" s="2697"/>
      <c r="AI73" s="2697"/>
      <c r="AJ73" s="2698"/>
      <c r="AK73" s="446"/>
    </row>
    <row r="74" spans="1:37" s="454" customFormat="1" ht="20.100000000000001" customHeight="1">
      <c r="A74" s="446"/>
      <c r="B74" s="2693"/>
      <c r="C74" s="2694"/>
      <c r="D74" s="2694"/>
      <c r="E74" s="2695"/>
      <c r="F74" s="2696"/>
      <c r="G74" s="2697"/>
      <c r="H74" s="2697"/>
      <c r="I74" s="2697"/>
      <c r="J74" s="2697"/>
      <c r="K74" s="2697"/>
      <c r="L74" s="2697"/>
      <c r="M74" s="2697"/>
      <c r="N74" s="2698"/>
      <c r="O74" s="2696"/>
      <c r="P74" s="2697"/>
      <c r="Q74" s="2697"/>
      <c r="R74" s="2697"/>
      <c r="S74" s="2697"/>
      <c r="T74" s="2697"/>
      <c r="U74" s="2697"/>
      <c r="V74" s="2697"/>
      <c r="W74" s="2697"/>
      <c r="X74" s="2697"/>
      <c r="Y74" s="2698"/>
      <c r="Z74" s="2696"/>
      <c r="AA74" s="2697"/>
      <c r="AB74" s="2697"/>
      <c r="AC74" s="2697"/>
      <c r="AD74" s="2698"/>
      <c r="AE74" s="2696"/>
      <c r="AF74" s="2697"/>
      <c r="AG74" s="2697"/>
      <c r="AH74" s="2697"/>
      <c r="AI74" s="2697"/>
      <c r="AJ74" s="2698"/>
      <c r="AK74" s="446"/>
    </row>
    <row r="75" spans="1:37" s="454" customFormat="1" ht="20.100000000000001" customHeight="1">
      <c r="A75" s="446"/>
      <c r="B75" s="2693"/>
      <c r="C75" s="2694"/>
      <c r="D75" s="2694"/>
      <c r="E75" s="2695"/>
      <c r="F75" s="2696"/>
      <c r="G75" s="2697"/>
      <c r="H75" s="2697"/>
      <c r="I75" s="2697"/>
      <c r="J75" s="2697"/>
      <c r="K75" s="2697"/>
      <c r="L75" s="2697"/>
      <c r="M75" s="2697"/>
      <c r="N75" s="2698"/>
      <c r="O75" s="2696"/>
      <c r="P75" s="2697"/>
      <c r="Q75" s="2697"/>
      <c r="R75" s="2697"/>
      <c r="S75" s="2697"/>
      <c r="T75" s="2697"/>
      <c r="U75" s="2697"/>
      <c r="V75" s="2697"/>
      <c r="W75" s="2697"/>
      <c r="X75" s="2697"/>
      <c r="Y75" s="2698"/>
      <c r="Z75" s="2696"/>
      <c r="AA75" s="2697"/>
      <c r="AB75" s="2697"/>
      <c r="AC75" s="2697"/>
      <c r="AD75" s="2698"/>
      <c r="AE75" s="2696"/>
      <c r="AF75" s="2697"/>
      <c r="AG75" s="2697"/>
      <c r="AH75" s="2697"/>
      <c r="AI75" s="2697"/>
      <c r="AJ75" s="2698"/>
      <c r="AK75" s="446"/>
    </row>
    <row r="76" spans="1:37" s="454" customFormat="1" ht="20.100000000000001" customHeight="1">
      <c r="A76" s="446"/>
      <c r="B76" s="2693"/>
      <c r="C76" s="2694"/>
      <c r="D76" s="2694"/>
      <c r="E76" s="2695"/>
      <c r="F76" s="2696"/>
      <c r="G76" s="2697"/>
      <c r="H76" s="2697"/>
      <c r="I76" s="2697"/>
      <c r="J76" s="2697"/>
      <c r="K76" s="2697"/>
      <c r="L76" s="2697"/>
      <c r="M76" s="2697"/>
      <c r="N76" s="2698"/>
      <c r="O76" s="2696"/>
      <c r="P76" s="2697"/>
      <c r="Q76" s="2697"/>
      <c r="R76" s="2697"/>
      <c r="S76" s="2697"/>
      <c r="T76" s="2697"/>
      <c r="U76" s="2697"/>
      <c r="V76" s="2697"/>
      <c r="W76" s="2697"/>
      <c r="X76" s="2697"/>
      <c r="Y76" s="2698"/>
      <c r="Z76" s="2696"/>
      <c r="AA76" s="2697"/>
      <c r="AB76" s="2697"/>
      <c r="AC76" s="2697"/>
      <c r="AD76" s="2698"/>
      <c r="AE76" s="2696"/>
      <c r="AF76" s="2697"/>
      <c r="AG76" s="2697"/>
      <c r="AH76" s="2697"/>
      <c r="AI76" s="2697"/>
      <c r="AJ76" s="2698"/>
      <c r="AK76" s="446"/>
    </row>
    <row r="77" spans="1:37" s="454" customFormat="1" ht="20.100000000000001" customHeight="1">
      <c r="A77" s="446"/>
      <c r="B77" s="2526"/>
      <c r="C77" s="2527"/>
      <c r="D77" s="2527"/>
      <c r="E77" s="2528"/>
      <c r="F77" s="2678"/>
      <c r="G77" s="2679"/>
      <c r="H77" s="2679"/>
      <c r="I77" s="2679"/>
      <c r="J77" s="2679"/>
      <c r="K77" s="2679"/>
      <c r="L77" s="2679"/>
      <c r="M77" s="2679"/>
      <c r="N77" s="2680"/>
      <c r="O77" s="2678"/>
      <c r="P77" s="2679"/>
      <c r="Q77" s="2679"/>
      <c r="R77" s="2679"/>
      <c r="S77" s="2679"/>
      <c r="T77" s="2679"/>
      <c r="U77" s="2679"/>
      <c r="V77" s="2679"/>
      <c r="W77" s="2679"/>
      <c r="X77" s="2679"/>
      <c r="Y77" s="2680"/>
      <c r="Z77" s="2678"/>
      <c r="AA77" s="2679"/>
      <c r="AB77" s="2679"/>
      <c r="AC77" s="2679"/>
      <c r="AD77" s="2680"/>
      <c r="AE77" s="2678"/>
      <c r="AF77" s="2679"/>
      <c r="AG77" s="2679"/>
      <c r="AH77" s="2679"/>
      <c r="AI77" s="2679"/>
      <c r="AJ77" s="2680"/>
      <c r="AK77" s="446"/>
    </row>
    <row r="78" spans="1:37" s="481" customFormat="1" ht="14.1" customHeight="1">
      <c r="A78" s="480"/>
      <c r="B78" s="495" t="s">
        <v>999</v>
      </c>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row>
    <row r="79" spans="1:37" s="454" customFormat="1" ht="11.25" customHeight="1">
      <c r="A79" s="446"/>
      <c r="B79" s="446"/>
      <c r="C79" s="446"/>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row>
    <row r="80" spans="1:37" s="445" customFormat="1" ht="20.100000000000001" customHeight="1">
      <c r="A80" s="443"/>
      <c r="B80" s="443" t="s">
        <v>1000</v>
      </c>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row>
    <row r="81" spans="1:37" s="454" customFormat="1" ht="20.100000000000001" customHeight="1">
      <c r="A81" s="446"/>
      <c r="B81" s="447" t="s">
        <v>994</v>
      </c>
      <c r="C81" s="448"/>
      <c r="D81" s="448"/>
      <c r="E81" s="453"/>
      <c r="F81" s="447" t="s">
        <v>1001</v>
      </c>
      <c r="G81" s="448"/>
      <c r="H81" s="448"/>
      <c r="I81" s="448"/>
      <c r="J81" s="448"/>
      <c r="K81" s="448"/>
      <c r="L81" s="448"/>
      <c r="M81" s="448"/>
      <c r="N81" s="453"/>
      <c r="O81" s="447" t="s">
        <v>996</v>
      </c>
      <c r="P81" s="448"/>
      <c r="Q81" s="448"/>
      <c r="R81" s="448"/>
      <c r="S81" s="448"/>
      <c r="T81" s="448"/>
      <c r="U81" s="448"/>
      <c r="V81" s="448"/>
      <c r="W81" s="448"/>
      <c r="X81" s="448"/>
      <c r="Y81" s="448"/>
      <c r="Z81" s="453"/>
      <c r="AA81" s="447" t="s">
        <v>1002</v>
      </c>
      <c r="AB81" s="448"/>
      <c r="AC81" s="448"/>
      <c r="AD81" s="448"/>
      <c r="AE81" s="448"/>
      <c r="AF81" s="448"/>
      <c r="AG81" s="448"/>
      <c r="AH81" s="448"/>
      <c r="AI81" s="448"/>
      <c r="AJ81" s="453"/>
      <c r="AK81" s="446"/>
    </row>
    <row r="82" spans="1:37" s="454" customFormat="1" ht="20.100000000000001" customHeight="1">
      <c r="A82" s="446"/>
      <c r="B82" s="2526"/>
      <c r="C82" s="2527"/>
      <c r="D82" s="2527"/>
      <c r="E82" s="2528"/>
      <c r="F82" s="2678"/>
      <c r="G82" s="2679"/>
      <c r="H82" s="2679"/>
      <c r="I82" s="2679"/>
      <c r="J82" s="2679"/>
      <c r="K82" s="2679"/>
      <c r="L82" s="2679"/>
      <c r="M82" s="2679"/>
      <c r="N82" s="2680"/>
      <c r="O82" s="2678"/>
      <c r="P82" s="2679"/>
      <c r="Q82" s="2679"/>
      <c r="R82" s="2679"/>
      <c r="S82" s="2679"/>
      <c r="T82" s="2679"/>
      <c r="U82" s="2679"/>
      <c r="V82" s="2679"/>
      <c r="W82" s="2679"/>
      <c r="X82" s="2679"/>
      <c r="Y82" s="2679"/>
      <c r="Z82" s="2680"/>
      <c r="AA82" s="2678"/>
      <c r="AB82" s="2679"/>
      <c r="AC82" s="2679"/>
      <c r="AD82" s="2679"/>
      <c r="AE82" s="2680"/>
      <c r="AF82" s="2678"/>
      <c r="AG82" s="2679"/>
      <c r="AH82" s="2679"/>
      <c r="AI82" s="2679"/>
      <c r="AJ82" s="2680"/>
      <c r="AK82" s="446"/>
    </row>
    <row r="83" spans="1:37" s="454" customFormat="1" ht="20.100000000000001" customHeight="1">
      <c r="A83" s="446"/>
      <c r="B83" s="2526"/>
      <c r="C83" s="2527"/>
      <c r="D83" s="2527"/>
      <c r="E83" s="2528"/>
      <c r="F83" s="2678"/>
      <c r="G83" s="2679"/>
      <c r="H83" s="2679"/>
      <c r="I83" s="2679"/>
      <c r="J83" s="2679"/>
      <c r="K83" s="2679"/>
      <c r="L83" s="2679"/>
      <c r="M83" s="2679"/>
      <c r="N83" s="2680"/>
      <c r="O83" s="2678"/>
      <c r="P83" s="2679"/>
      <c r="Q83" s="2679"/>
      <c r="R83" s="2679"/>
      <c r="S83" s="2679"/>
      <c r="T83" s="2679"/>
      <c r="U83" s="2679"/>
      <c r="V83" s="2679"/>
      <c r="W83" s="2679"/>
      <c r="X83" s="2679"/>
      <c r="Y83" s="2679"/>
      <c r="Z83" s="2680"/>
      <c r="AA83" s="2678"/>
      <c r="AB83" s="2679"/>
      <c r="AC83" s="2679"/>
      <c r="AD83" s="2679"/>
      <c r="AE83" s="2680"/>
      <c r="AF83" s="2678"/>
      <c r="AG83" s="2679"/>
      <c r="AH83" s="2679"/>
      <c r="AI83" s="2679"/>
      <c r="AJ83" s="2680"/>
      <c r="AK83" s="446"/>
    </row>
    <row r="84" spans="1:37" s="454" customFormat="1" ht="20.100000000000001" customHeight="1">
      <c r="A84" s="446"/>
      <c r="B84" s="2526"/>
      <c r="C84" s="2527"/>
      <c r="D84" s="2527"/>
      <c r="E84" s="2528"/>
      <c r="F84" s="2678"/>
      <c r="G84" s="2679"/>
      <c r="H84" s="2679"/>
      <c r="I84" s="2679"/>
      <c r="J84" s="2679"/>
      <c r="K84" s="2679"/>
      <c r="L84" s="2679"/>
      <c r="M84" s="2679"/>
      <c r="N84" s="2680"/>
      <c r="O84" s="2678"/>
      <c r="P84" s="2679"/>
      <c r="Q84" s="2679"/>
      <c r="R84" s="2679"/>
      <c r="S84" s="2679"/>
      <c r="T84" s="2679"/>
      <c r="U84" s="2679"/>
      <c r="V84" s="2679"/>
      <c r="W84" s="2679"/>
      <c r="X84" s="2679"/>
      <c r="Y84" s="2679"/>
      <c r="Z84" s="2680"/>
      <c r="AA84" s="2678"/>
      <c r="AB84" s="2679"/>
      <c r="AC84" s="2679"/>
      <c r="AD84" s="2679"/>
      <c r="AE84" s="2680"/>
      <c r="AF84" s="2678"/>
      <c r="AG84" s="2679"/>
      <c r="AH84" s="2679"/>
      <c r="AI84" s="2679"/>
      <c r="AJ84" s="2680"/>
      <c r="AK84" s="446"/>
    </row>
    <row r="85" spans="1:37" s="454" customFormat="1" ht="20.100000000000001" customHeight="1">
      <c r="A85" s="446"/>
      <c r="B85" s="2526"/>
      <c r="C85" s="2527"/>
      <c r="D85" s="2527"/>
      <c r="E85" s="2528"/>
      <c r="F85" s="2678"/>
      <c r="G85" s="2679"/>
      <c r="H85" s="2679"/>
      <c r="I85" s="2679"/>
      <c r="J85" s="2679"/>
      <c r="K85" s="2679"/>
      <c r="L85" s="2679"/>
      <c r="M85" s="2679"/>
      <c r="N85" s="2680"/>
      <c r="O85" s="2678"/>
      <c r="P85" s="2679"/>
      <c r="Q85" s="2679"/>
      <c r="R85" s="2679"/>
      <c r="S85" s="2679"/>
      <c r="T85" s="2679"/>
      <c r="U85" s="2679"/>
      <c r="V85" s="2679"/>
      <c r="W85" s="2679"/>
      <c r="X85" s="2679"/>
      <c r="Y85" s="2679"/>
      <c r="Z85" s="2680"/>
      <c r="AA85" s="2678"/>
      <c r="AB85" s="2679"/>
      <c r="AC85" s="2679"/>
      <c r="AD85" s="2679"/>
      <c r="AE85" s="2680"/>
      <c r="AF85" s="2678"/>
      <c r="AG85" s="2679"/>
      <c r="AH85" s="2679"/>
      <c r="AI85" s="2679"/>
      <c r="AJ85" s="2680"/>
      <c r="AK85" s="446"/>
    </row>
    <row r="86" spans="1:37" s="454" customFormat="1" ht="20.100000000000001" customHeight="1">
      <c r="A86" s="446"/>
      <c r="B86" s="2526"/>
      <c r="C86" s="2527"/>
      <c r="D86" s="2527"/>
      <c r="E86" s="2528"/>
      <c r="F86" s="2678"/>
      <c r="G86" s="2679"/>
      <c r="H86" s="2679"/>
      <c r="I86" s="2679"/>
      <c r="J86" s="2679"/>
      <c r="K86" s="2679"/>
      <c r="L86" s="2679"/>
      <c r="M86" s="2679"/>
      <c r="N86" s="2680"/>
      <c r="O86" s="2678"/>
      <c r="P86" s="2679"/>
      <c r="Q86" s="2679"/>
      <c r="R86" s="2679"/>
      <c r="S86" s="2679"/>
      <c r="T86" s="2679"/>
      <c r="U86" s="2679"/>
      <c r="V86" s="2679"/>
      <c r="W86" s="2679"/>
      <c r="X86" s="2679"/>
      <c r="Y86" s="2679"/>
      <c r="Z86" s="2680"/>
      <c r="AA86" s="2678"/>
      <c r="AB86" s="2679"/>
      <c r="AC86" s="2679"/>
      <c r="AD86" s="2679"/>
      <c r="AE86" s="2680"/>
      <c r="AF86" s="2678"/>
      <c r="AG86" s="2679"/>
      <c r="AH86" s="2679"/>
      <c r="AI86" s="2679"/>
      <c r="AJ86" s="2680"/>
      <c r="AK86" s="446"/>
    </row>
    <row r="87" spans="1:37" s="454" customFormat="1" ht="20.100000000000001" customHeight="1">
      <c r="A87" s="446"/>
      <c r="B87" s="2526"/>
      <c r="C87" s="2527"/>
      <c r="D87" s="2527"/>
      <c r="E87" s="2528"/>
      <c r="F87" s="2678"/>
      <c r="G87" s="2679"/>
      <c r="H87" s="2679"/>
      <c r="I87" s="2679"/>
      <c r="J87" s="2679"/>
      <c r="K87" s="2679"/>
      <c r="L87" s="2679"/>
      <c r="M87" s="2679"/>
      <c r="N87" s="2680"/>
      <c r="O87" s="2678"/>
      <c r="P87" s="2679"/>
      <c r="Q87" s="2679"/>
      <c r="R87" s="2679"/>
      <c r="S87" s="2679"/>
      <c r="T87" s="2679"/>
      <c r="U87" s="2679"/>
      <c r="V87" s="2679"/>
      <c r="W87" s="2679"/>
      <c r="X87" s="2679"/>
      <c r="Y87" s="2679"/>
      <c r="Z87" s="2680"/>
      <c r="AA87" s="2678"/>
      <c r="AB87" s="2679"/>
      <c r="AC87" s="2679"/>
      <c r="AD87" s="2679"/>
      <c r="AE87" s="2680"/>
      <c r="AF87" s="2678"/>
      <c r="AG87" s="2679"/>
      <c r="AH87" s="2679"/>
      <c r="AI87" s="2679"/>
      <c r="AJ87" s="2680"/>
      <c r="AK87" s="446"/>
    </row>
    <row r="88" spans="1:37" s="454" customFormat="1" ht="20.100000000000001" customHeight="1">
      <c r="A88" s="446"/>
      <c r="B88" s="2526"/>
      <c r="C88" s="2527"/>
      <c r="D88" s="2527"/>
      <c r="E88" s="2528"/>
      <c r="F88" s="2678"/>
      <c r="G88" s="2679"/>
      <c r="H88" s="2679"/>
      <c r="I88" s="2679"/>
      <c r="J88" s="2679"/>
      <c r="K88" s="2679"/>
      <c r="L88" s="2679"/>
      <c r="M88" s="2679"/>
      <c r="N88" s="2680"/>
      <c r="O88" s="2678"/>
      <c r="P88" s="2679"/>
      <c r="Q88" s="2679"/>
      <c r="R88" s="2679"/>
      <c r="S88" s="2679"/>
      <c r="T88" s="2679"/>
      <c r="U88" s="2679"/>
      <c r="V88" s="2679"/>
      <c r="W88" s="2679"/>
      <c r="X88" s="2679"/>
      <c r="Y88" s="2679"/>
      <c r="Z88" s="2680"/>
      <c r="AA88" s="2678"/>
      <c r="AB88" s="2679"/>
      <c r="AC88" s="2679"/>
      <c r="AD88" s="2679"/>
      <c r="AE88" s="2680"/>
      <c r="AF88" s="2678"/>
      <c r="AG88" s="2679"/>
      <c r="AH88" s="2679"/>
      <c r="AI88" s="2679"/>
      <c r="AJ88" s="2680"/>
      <c r="AK88" s="446"/>
    </row>
    <row r="89" spans="1:37" s="454" customFormat="1" ht="20.100000000000001" customHeight="1">
      <c r="A89" s="446"/>
      <c r="B89" s="2526"/>
      <c r="C89" s="2527"/>
      <c r="D89" s="2527"/>
      <c r="E89" s="2528"/>
      <c r="F89" s="2678"/>
      <c r="G89" s="2679"/>
      <c r="H89" s="2679"/>
      <c r="I89" s="2679"/>
      <c r="J89" s="2679"/>
      <c r="K89" s="2679"/>
      <c r="L89" s="2679"/>
      <c r="M89" s="2679"/>
      <c r="N89" s="2680"/>
      <c r="O89" s="2678"/>
      <c r="P89" s="2679"/>
      <c r="Q89" s="2679"/>
      <c r="R89" s="2679"/>
      <c r="S89" s="2679"/>
      <c r="T89" s="2679"/>
      <c r="U89" s="2679"/>
      <c r="V89" s="2679"/>
      <c r="W89" s="2679"/>
      <c r="X89" s="2679"/>
      <c r="Y89" s="2679"/>
      <c r="Z89" s="2680"/>
      <c r="AA89" s="2678"/>
      <c r="AB89" s="2679"/>
      <c r="AC89" s="2679"/>
      <c r="AD89" s="2679"/>
      <c r="AE89" s="2680"/>
      <c r="AF89" s="2678"/>
      <c r="AG89" s="2679"/>
      <c r="AH89" s="2679"/>
      <c r="AI89" s="2679"/>
      <c r="AJ89" s="2680"/>
      <c r="AK89" s="446"/>
    </row>
    <row r="90" spans="1:37" ht="3.75" customHeight="1"/>
    <row r="91" spans="1:37" ht="11.25" customHeight="1">
      <c r="B91" s="446" t="s">
        <v>948</v>
      </c>
    </row>
    <row r="92" spans="1:37" s="481" customFormat="1" ht="21" customHeight="1">
      <c r="A92" s="467"/>
      <c r="B92" s="480"/>
      <c r="C92" s="790" t="s">
        <v>964</v>
      </c>
      <c r="D92" s="1150" t="s">
        <v>1003</v>
      </c>
      <c r="E92" s="1150"/>
      <c r="F92" s="1150"/>
      <c r="G92" s="1150"/>
      <c r="H92" s="1150"/>
      <c r="I92" s="1150"/>
      <c r="J92" s="1150"/>
      <c r="K92" s="1150"/>
      <c r="L92" s="1150"/>
      <c r="M92" s="1150"/>
      <c r="N92" s="1150"/>
      <c r="O92" s="1150"/>
      <c r="P92" s="1150"/>
      <c r="Q92" s="1150"/>
      <c r="R92" s="1150"/>
      <c r="S92" s="1150"/>
      <c r="T92" s="1150"/>
      <c r="U92" s="1150"/>
      <c r="V92" s="1150"/>
      <c r="W92" s="1150"/>
      <c r="X92" s="1150"/>
      <c r="Y92" s="1150"/>
      <c r="Z92" s="1150"/>
      <c r="AA92" s="1150"/>
      <c r="AB92" s="1150"/>
      <c r="AC92" s="1150"/>
      <c r="AD92" s="778" t="s">
        <v>967</v>
      </c>
      <c r="AE92" s="2489" t="s">
        <v>478</v>
      </c>
      <c r="AF92" s="2489"/>
      <c r="AG92" s="2489"/>
      <c r="AH92" s="2489"/>
      <c r="AI92" s="2489"/>
      <c r="AJ92" s="778" t="s">
        <v>968</v>
      </c>
    </row>
    <row r="93" spans="1:37" s="454" customFormat="1" ht="15" customHeight="1">
      <c r="A93" s="446"/>
      <c r="B93" s="446"/>
      <c r="C93" s="764" t="s">
        <v>970</v>
      </c>
      <c r="D93" s="2540" t="s">
        <v>2071</v>
      </c>
      <c r="E93" s="2540"/>
      <c r="F93" s="2540"/>
      <c r="G93" s="2540"/>
      <c r="H93" s="2540"/>
      <c r="I93" s="2540"/>
      <c r="J93" s="2540"/>
      <c r="K93" s="2540"/>
      <c r="L93" s="2540"/>
      <c r="M93" s="2540"/>
      <c r="N93" s="2540"/>
      <c r="O93" s="2540"/>
      <c r="P93" s="2540"/>
      <c r="Q93" s="2540"/>
      <c r="R93" s="2540"/>
      <c r="S93" s="2540"/>
      <c r="T93" s="2540"/>
      <c r="U93" s="2540"/>
      <c r="V93" s="2540"/>
      <c r="W93" s="2540"/>
      <c r="X93" s="2540"/>
      <c r="Y93" s="2540"/>
      <c r="Z93" s="2540"/>
      <c r="AA93" s="2540"/>
      <c r="AB93" s="2540"/>
      <c r="AC93" s="2540"/>
      <c r="AD93" s="778" t="s">
        <v>967</v>
      </c>
      <c r="AE93" s="2489" t="s">
        <v>478</v>
      </c>
      <c r="AF93" s="2489"/>
      <c r="AG93" s="2489"/>
      <c r="AH93" s="2489"/>
      <c r="AI93" s="2489"/>
      <c r="AJ93" s="778" t="s">
        <v>968</v>
      </c>
      <c r="AK93" s="446"/>
    </row>
    <row r="94" spans="1:37" s="454" customFormat="1" ht="15" customHeight="1">
      <c r="A94" s="446"/>
      <c r="B94" s="446"/>
      <c r="C94" s="764" t="s">
        <v>972</v>
      </c>
      <c r="D94" s="2499" t="s">
        <v>1004</v>
      </c>
      <c r="E94" s="2499"/>
      <c r="F94" s="2499"/>
      <c r="G94" s="2499"/>
      <c r="H94" s="2499"/>
      <c r="I94" s="2499"/>
      <c r="J94" s="2499"/>
      <c r="K94" s="2499"/>
      <c r="L94" s="2499"/>
      <c r="M94" s="2499"/>
      <c r="N94" s="2499"/>
      <c r="O94" s="2499"/>
      <c r="P94" s="2499"/>
      <c r="Q94" s="2499"/>
      <c r="R94" s="2499"/>
      <c r="S94" s="2499"/>
      <c r="T94" s="2499"/>
      <c r="U94" s="2499"/>
      <c r="V94" s="2499"/>
      <c r="W94" s="2499"/>
      <c r="X94" s="2499"/>
      <c r="Y94" s="2499"/>
      <c r="Z94" s="2499"/>
      <c r="AA94" s="2499"/>
      <c r="AB94" s="2499"/>
      <c r="AC94" s="2499"/>
      <c r="AD94" s="446"/>
      <c r="AE94" s="446"/>
      <c r="AF94" s="446"/>
      <c r="AG94" s="446"/>
      <c r="AH94" s="446"/>
      <c r="AI94" s="446"/>
      <c r="AJ94" s="446"/>
      <c r="AK94" s="446"/>
    </row>
    <row r="95" spans="1:37" s="454" customFormat="1" ht="15" customHeight="1">
      <c r="A95" s="446"/>
      <c r="B95" s="518"/>
      <c r="C95" s="764"/>
      <c r="D95" s="2551"/>
      <c r="E95" s="2552"/>
      <c r="F95" s="2552"/>
      <c r="G95" s="2552"/>
      <c r="H95" s="2552"/>
      <c r="I95" s="2552"/>
      <c r="J95" s="2552"/>
      <c r="K95" s="2552"/>
      <c r="L95" s="2552"/>
      <c r="M95" s="2552"/>
      <c r="N95" s="2552"/>
      <c r="O95" s="2552"/>
      <c r="P95" s="2552"/>
      <c r="Q95" s="2552"/>
      <c r="R95" s="2552"/>
      <c r="S95" s="2552"/>
      <c r="T95" s="2552"/>
      <c r="U95" s="2552"/>
      <c r="V95" s="2552"/>
      <c r="W95" s="2552"/>
      <c r="X95" s="2552"/>
      <c r="Y95" s="2552"/>
      <c r="Z95" s="2552"/>
      <c r="AA95" s="2552"/>
      <c r="AB95" s="2552"/>
      <c r="AC95" s="2552"/>
      <c r="AD95" s="2552"/>
      <c r="AE95" s="2552"/>
      <c r="AF95" s="2552"/>
      <c r="AG95" s="2552"/>
      <c r="AH95" s="2552"/>
      <c r="AI95" s="2552"/>
      <c r="AJ95" s="2553"/>
      <c r="AK95" s="446"/>
    </row>
    <row r="96" spans="1:37" s="454" customFormat="1" ht="15" customHeight="1">
      <c r="A96" s="446"/>
      <c r="B96" s="518"/>
      <c r="C96" s="764"/>
      <c r="D96" s="2557"/>
      <c r="E96" s="2558"/>
      <c r="F96" s="2558"/>
      <c r="G96" s="2558"/>
      <c r="H96" s="2558"/>
      <c r="I96" s="2558"/>
      <c r="J96" s="2558"/>
      <c r="K96" s="2558"/>
      <c r="L96" s="2558"/>
      <c r="M96" s="2558"/>
      <c r="N96" s="2558"/>
      <c r="O96" s="2558"/>
      <c r="P96" s="2558"/>
      <c r="Q96" s="2558"/>
      <c r="R96" s="2558"/>
      <c r="S96" s="2558"/>
      <c r="T96" s="2558"/>
      <c r="U96" s="2558"/>
      <c r="V96" s="2558"/>
      <c r="W96" s="2558"/>
      <c r="X96" s="2558"/>
      <c r="Y96" s="2558"/>
      <c r="Z96" s="2558"/>
      <c r="AA96" s="2558"/>
      <c r="AB96" s="2558"/>
      <c r="AC96" s="2558"/>
      <c r="AD96" s="2558"/>
      <c r="AE96" s="2558"/>
      <c r="AF96" s="2558"/>
      <c r="AG96" s="2558"/>
      <c r="AH96" s="2558"/>
      <c r="AI96" s="2558"/>
      <c r="AJ96" s="2559"/>
      <c r="AK96" s="446"/>
    </row>
    <row r="97" spans="1:37" s="454" customFormat="1" ht="20.100000000000001" customHeight="1">
      <c r="A97" s="446"/>
      <c r="B97" s="446"/>
      <c r="C97" s="446" t="s">
        <v>1005</v>
      </c>
      <c r="D97" s="2493" t="s">
        <v>1006</v>
      </c>
      <c r="E97" s="2493"/>
      <c r="F97" s="2493"/>
      <c r="G97" s="2493"/>
      <c r="H97" s="2493"/>
      <c r="I97" s="2493"/>
      <c r="J97" s="2493"/>
      <c r="K97" s="2493"/>
      <c r="L97" s="2493"/>
      <c r="M97" s="2493"/>
      <c r="N97" s="2493"/>
      <c r="O97" s="2493"/>
      <c r="P97" s="2493"/>
      <c r="Q97" s="2493"/>
      <c r="R97" s="2493"/>
      <c r="S97" s="2493"/>
      <c r="T97" s="2493"/>
      <c r="U97" s="2493"/>
      <c r="V97" s="2493"/>
      <c r="W97" s="2493"/>
      <c r="X97" s="2493"/>
      <c r="Y97" s="2493"/>
      <c r="Z97" s="2493"/>
      <c r="AA97" s="778"/>
      <c r="AB97" s="446"/>
      <c r="AC97" s="481"/>
      <c r="AD97" s="778" t="s">
        <v>967</v>
      </c>
      <c r="AE97" s="2489" t="s">
        <v>478</v>
      </c>
      <c r="AF97" s="2489"/>
      <c r="AG97" s="2489"/>
      <c r="AH97" s="2489"/>
      <c r="AI97" s="2489"/>
      <c r="AJ97" s="778" t="s">
        <v>968</v>
      </c>
      <c r="AK97" s="481"/>
    </row>
    <row r="98" spans="1:37" s="454" customFormat="1" ht="20.100000000000001" customHeight="1">
      <c r="A98" s="446"/>
      <c r="B98" s="446"/>
      <c r="C98" s="446" t="s">
        <v>1007</v>
      </c>
      <c r="D98" s="764"/>
      <c r="E98" s="764"/>
      <c r="F98" s="764"/>
      <c r="G98" s="764"/>
      <c r="H98" s="764"/>
      <c r="I98" s="764"/>
      <c r="J98" s="764"/>
      <c r="K98" s="764"/>
      <c r="L98" s="764"/>
      <c r="M98" s="764"/>
      <c r="N98" s="764"/>
      <c r="O98" s="764"/>
      <c r="P98" s="764"/>
      <c r="Q98" s="764"/>
      <c r="R98" s="764"/>
      <c r="S98" s="764"/>
      <c r="T98" s="764"/>
      <c r="U98" s="764"/>
      <c r="V98" s="764"/>
      <c r="W98" s="764"/>
      <c r="X98" s="764"/>
      <c r="Y98" s="764"/>
      <c r="Z98" s="764"/>
      <c r="AA98" s="778"/>
      <c r="AB98" s="446"/>
      <c r="AC98" s="481"/>
      <c r="AD98" s="778" t="s">
        <v>967</v>
      </c>
      <c r="AE98" s="2489" t="s">
        <v>478</v>
      </c>
      <c r="AF98" s="2489"/>
      <c r="AG98" s="2489"/>
      <c r="AH98" s="2489"/>
      <c r="AI98" s="2489"/>
      <c r="AJ98" s="778" t="s">
        <v>968</v>
      </c>
      <c r="AK98" s="481"/>
    </row>
    <row r="99" spans="1:37" s="454" customFormat="1" ht="20.100000000000001" customHeight="1">
      <c r="A99" s="446"/>
      <c r="B99" s="446"/>
      <c r="C99" s="446"/>
      <c r="D99" s="518"/>
      <c r="E99" s="518"/>
      <c r="F99" s="518"/>
      <c r="G99" s="518"/>
      <c r="H99" s="518"/>
      <c r="I99" s="518"/>
      <c r="J99" s="518"/>
      <c r="K99" s="518"/>
      <c r="L99" s="518"/>
      <c r="M99" s="518"/>
      <c r="N99" s="518"/>
      <c r="O99" s="518"/>
      <c r="P99" s="518"/>
      <c r="Q99" s="518"/>
      <c r="R99" s="518"/>
      <c r="S99" s="518"/>
      <c r="T99" s="518"/>
      <c r="U99" s="518"/>
      <c r="V99" s="518"/>
      <c r="W99" s="518"/>
      <c r="X99" s="518"/>
      <c r="Y99" s="518"/>
      <c r="Z99" s="518"/>
      <c r="AA99" s="498"/>
      <c r="AB99" s="446"/>
      <c r="AC99" s="481"/>
      <c r="AD99" s="498"/>
      <c r="AE99"/>
      <c r="AF99"/>
      <c r="AG99"/>
      <c r="AH99"/>
      <c r="AI99"/>
      <c r="AJ99" s="498"/>
      <c r="AK99" s="481"/>
    </row>
    <row r="100" spans="1:37" s="445" customFormat="1" ht="20.100000000000001" customHeight="1">
      <c r="A100" s="442" t="s">
        <v>1008</v>
      </c>
      <c r="B100" s="443"/>
      <c r="C100" s="443"/>
      <c r="D100" s="443"/>
      <c r="E100" s="443"/>
      <c r="F100" s="443"/>
      <c r="G100" s="443"/>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4"/>
    </row>
    <row r="101" spans="1:37" s="445" customFormat="1" ht="20.100000000000001" customHeight="1">
      <c r="A101" s="443"/>
      <c r="B101" s="443" t="s">
        <v>1009</v>
      </c>
      <c r="C101" s="443"/>
      <c r="D101" s="443"/>
      <c r="E101" s="443"/>
      <c r="F101" s="443"/>
      <c r="G101" s="443"/>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row>
    <row r="102" spans="1:37" s="454" customFormat="1" ht="20.100000000000001" customHeight="1">
      <c r="A102" s="446"/>
      <c r="B102" s="447" t="s">
        <v>915</v>
      </c>
      <c r="C102" s="448"/>
      <c r="D102" s="448"/>
      <c r="E102" s="448"/>
      <c r="F102" s="448"/>
      <c r="G102" s="448"/>
      <c r="H102" s="448"/>
      <c r="I102" s="448"/>
      <c r="J102" s="448"/>
      <c r="K102" s="448"/>
      <c r="L102" s="453"/>
      <c r="M102" s="2636" t="s">
        <v>1010</v>
      </c>
      <c r="N102" s="2637"/>
      <c r="O102" s="447" t="s">
        <v>929</v>
      </c>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53"/>
      <c r="AK102" s="446"/>
    </row>
    <row r="103" spans="1:37" s="454" customFormat="1" ht="20.100000000000001" customHeight="1">
      <c r="A103" s="446"/>
      <c r="B103" s="2596" t="s">
        <v>1011</v>
      </c>
      <c r="C103" s="463" t="s">
        <v>1012</v>
      </c>
      <c r="D103" s="464"/>
      <c r="E103" s="464"/>
      <c r="F103" s="464"/>
      <c r="G103" s="464"/>
      <c r="H103" s="464"/>
      <c r="I103" s="464"/>
      <c r="J103" s="464"/>
      <c r="K103" s="464"/>
      <c r="L103" s="539"/>
      <c r="M103" s="2491" t="s">
        <v>453</v>
      </c>
      <c r="N103" s="2491"/>
      <c r="O103" s="552" t="s">
        <v>1013</v>
      </c>
      <c r="P103" s="552"/>
      <c r="Q103" s="552"/>
      <c r="R103" s="2699"/>
      <c r="S103" s="2699"/>
      <c r="T103" s="2699"/>
      <c r="U103" s="2699"/>
      <c r="V103" s="2699"/>
      <c r="W103" s="2699"/>
      <c r="X103" s="2699"/>
      <c r="Y103" s="2699"/>
      <c r="Z103" s="2699"/>
      <c r="AA103" s="2699"/>
      <c r="AB103" s="2699"/>
      <c r="AC103" s="2699"/>
      <c r="AD103" s="2699"/>
      <c r="AE103" s="2699"/>
      <c r="AF103" s="2699"/>
      <c r="AG103" s="2699"/>
      <c r="AH103" s="2699"/>
      <c r="AI103" s="2699"/>
      <c r="AJ103" s="2699"/>
      <c r="AK103" s="446"/>
    </row>
    <row r="104" spans="1:37" s="454" customFormat="1" ht="20.100000000000001" customHeight="1">
      <c r="A104" s="446"/>
      <c r="B104" s="2597"/>
      <c r="C104" s="463" t="s">
        <v>1014</v>
      </c>
      <c r="D104" s="464"/>
      <c r="E104" s="464"/>
      <c r="F104" s="464"/>
      <c r="G104" s="464"/>
      <c r="H104" s="464"/>
      <c r="I104" s="464"/>
      <c r="J104" s="464"/>
      <c r="K104" s="464"/>
      <c r="L104" s="539"/>
      <c r="M104" s="2491" t="s">
        <v>453</v>
      </c>
      <c r="N104" s="2491"/>
      <c r="O104" s="552" t="s">
        <v>931</v>
      </c>
      <c r="P104" s="552"/>
      <c r="Q104" s="552"/>
      <c r="R104" s="2699"/>
      <c r="S104" s="2699"/>
      <c r="T104" s="2699"/>
      <c r="U104" s="2699"/>
      <c r="V104" s="2699"/>
      <c r="W104" s="2699"/>
      <c r="X104" s="552" t="s">
        <v>932</v>
      </c>
      <c r="Y104" s="552"/>
      <c r="Z104" s="552"/>
      <c r="AA104" s="2699"/>
      <c r="AB104" s="2699"/>
      <c r="AC104" s="2699"/>
      <c r="AD104" s="2699"/>
      <c r="AE104" s="2699"/>
      <c r="AF104" s="2699"/>
      <c r="AG104" s="2699"/>
      <c r="AH104" s="2699"/>
      <c r="AI104" s="2699"/>
      <c r="AJ104" s="2699"/>
      <c r="AK104" s="446"/>
    </row>
    <row r="105" spans="1:37" s="454" customFormat="1" ht="20.100000000000001" customHeight="1">
      <c r="A105" s="446"/>
      <c r="B105" s="2597"/>
      <c r="C105" s="463" t="s">
        <v>1015</v>
      </c>
      <c r="D105" s="464"/>
      <c r="E105" s="464"/>
      <c r="F105" s="464"/>
      <c r="G105" s="464"/>
      <c r="H105" s="464"/>
      <c r="I105" s="464"/>
      <c r="J105" s="464"/>
      <c r="K105" s="464"/>
      <c r="L105" s="539"/>
      <c r="M105" s="2491" t="s">
        <v>453</v>
      </c>
      <c r="N105" s="2491"/>
      <c r="O105" s="552" t="s">
        <v>931</v>
      </c>
      <c r="P105" s="552"/>
      <c r="Q105" s="552"/>
      <c r="R105" s="2699"/>
      <c r="S105" s="2699"/>
      <c r="T105" s="2699"/>
      <c r="U105" s="2699"/>
      <c r="V105" s="2699"/>
      <c r="W105" s="2699"/>
      <c r="X105" s="552" t="s">
        <v>932</v>
      </c>
      <c r="Y105" s="552"/>
      <c r="Z105" s="552"/>
      <c r="AA105" s="2699"/>
      <c r="AB105" s="2699"/>
      <c r="AC105" s="2699"/>
      <c r="AD105" s="2699"/>
      <c r="AE105" s="2699"/>
      <c r="AF105" s="2699"/>
      <c r="AG105" s="2699"/>
      <c r="AH105" s="2699"/>
      <c r="AI105" s="2699"/>
      <c r="AJ105" s="2699"/>
      <c r="AK105" s="446"/>
    </row>
    <row r="106" spans="1:37" s="454" customFormat="1" ht="20.100000000000001" customHeight="1">
      <c r="A106" s="446"/>
      <c r="B106" s="2597"/>
      <c r="C106" s="2699" t="s">
        <v>1016</v>
      </c>
      <c r="D106" s="2699"/>
      <c r="E106" s="2699"/>
      <c r="F106" s="2699"/>
      <c r="G106" s="2699"/>
      <c r="H106" s="2699"/>
      <c r="I106" s="2699"/>
      <c r="J106" s="2699"/>
      <c r="K106" s="2699"/>
      <c r="L106" s="2699"/>
      <c r="M106" s="2491" t="s">
        <v>453</v>
      </c>
      <c r="N106" s="2491"/>
      <c r="O106" s="552" t="s">
        <v>931</v>
      </c>
      <c r="P106" s="552"/>
      <c r="Q106" s="552"/>
      <c r="R106" s="2699"/>
      <c r="S106" s="2699"/>
      <c r="T106" s="2699"/>
      <c r="U106" s="2699"/>
      <c r="V106" s="2699"/>
      <c r="W106" s="2699"/>
      <c r="X106" s="552" t="s">
        <v>932</v>
      </c>
      <c r="Y106" s="552"/>
      <c r="Z106" s="552"/>
      <c r="AA106" s="2699"/>
      <c r="AB106" s="2699"/>
      <c r="AC106" s="2699"/>
      <c r="AD106" s="2699"/>
      <c r="AE106" s="2699"/>
      <c r="AF106" s="2699"/>
      <c r="AG106" s="2699"/>
      <c r="AH106" s="2699"/>
      <c r="AI106" s="2699"/>
      <c r="AJ106" s="2699"/>
      <c r="AK106" s="446"/>
    </row>
    <row r="107" spans="1:37" s="454" customFormat="1" ht="20.100000000000001" customHeight="1">
      <c r="A107" s="446"/>
      <c r="B107" s="2597"/>
      <c r="C107" s="2699"/>
      <c r="D107" s="2699"/>
      <c r="E107" s="2699"/>
      <c r="F107" s="2699"/>
      <c r="G107" s="2699"/>
      <c r="H107" s="2699"/>
      <c r="I107" s="2699"/>
      <c r="J107" s="2699"/>
      <c r="K107" s="2699"/>
      <c r="L107" s="2699"/>
      <c r="M107" s="2491"/>
      <c r="N107" s="2491"/>
      <c r="O107" s="552" t="s">
        <v>931</v>
      </c>
      <c r="P107" s="552"/>
      <c r="Q107" s="552"/>
      <c r="R107" s="2699"/>
      <c r="S107" s="2699"/>
      <c r="T107" s="2699"/>
      <c r="U107" s="2699"/>
      <c r="V107" s="2699"/>
      <c r="W107" s="2699"/>
      <c r="X107" s="552" t="s">
        <v>932</v>
      </c>
      <c r="Y107" s="552"/>
      <c r="Z107" s="552"/>
      <c r="AA107" s="2699"/>
      <c r="AB107" s="2699"/>
      <c r="AC107" s="2699"/>
      <c r="AD107" s="2699"/>
      <c r="AE107" s="2699"/>
      <c r="AF107" s="2699"/>
      <c r="AG107" s="2699"/>
      <c r="AH107" s="2699"/>
      <c r="AI107" s="2699"/>
      <c r="AJ107" s="2699"/>
      <c r="AK107" s="446"/>
    </row>
    <row r="108" spans="1:37" s="454" customFormat="1" ht="20.100000000000001" customHeight="1">
      <c r="A108" s="446"/>
      <c r="B108" s="2597"/>
      <c r="C108" s="2699"/>
      <c r="D108" s="2699"/>
      <c r="E108" s="2699"/>
      <c r="F108" s="2699"/>
      <c r="G108" s="2699"/>
      <c r="H108" s="2699"/>
      <c r="I108" s="2699"/>
      <c r="J108" s="2699"/>
      <c r="K108" s="2699"/>
      <c r="L108" s="2699"/>
      <c r="M108" s="2491"/>
      <c r="N108" s="2491"/>
      <c r="O108" s="552" t="s">
        <v>931</v>
      </c>
      <c r="P108" s="552"/>
      <c r="Q108" s="552"/>
      <c r="R108" s="2699"/>
      <c r="S108" s="2699"/>
      <c r="T108" s="2699"/>
      <c r="U108" s="2699"/>
      <c r="V108" s="2699"/>
      <c r="W108" s="2699"/>
      <c r="X108" s="552" t="s">
        <v>932</v>
      </c>
      <c r="Y108" s="552"/>
      <c r="Z108" s="552"/>
      <c r="AA108" s="2699"/>
      <c r="AB108" s="2699"/>
      <c r="AC108" s="2699"/>
      <c r="AD108" s="2699"/>
      <c r="AE108" s="2699"/>
      <c r="AF108" s="2699"/>
      <c r="AG108" s="2699"/>
      <c r="AH108" s="2699"/>
      <c r="AI108" s="2699"/>
      <c r="AJ108" s="2699"/>
      <c r="AK108" s="446"/>
    </row>
    <row r="109" spans="1:37" s="454" customFormat="1" ht="20.100000000000001" customHeight="1">
      <c r="A109" s="446"/>
      <c r="B109" s="2597"/>
      <c r="C109" s="2700" t="s">
        <v>1017</v>
      </c>
      <c r="D109" s="2700"/>
      <c r="E109" s="2700"/>
      <c r="F109" s="2700"/>
      <c r="G109" s="2700"/>
      <c r="H109" s="2700"/>
      <c r="I109" s="2700"/>
      <c r="J109" s="2700"/>
      <c r="K109" s="2700"/>
      <c r="L109" s="2700"/>
      <c r="M109" s="2491" t="s">
        <v>453</v>
      </c>
      <c r="N109" s="2491"/>
      <c r="O109" s="463" t="s">
        <v>1018</v>
      </c>
      <c r="P109" s="464"/>
      <c r="Q109" s="464"/>
      <c r="R109" s="464"/>
      <c r="S109" s="464"/>
      <c r="T109" s="464"/>
      <c r="U109" s="539"/>
      <c r="V109" s="2491" t="s">
        <v>453</v>
      </c>
      <c r="W109" s="2491"/>
      <c r="X109" s="463" t="s">
        <v>1019</v>
      </c>
      <c r="Y109" s="464"/>
      <c r="Z109" s="464"/>
      <c r="AA109" s="464"/>
      <c r="AB109" s="464"/>
      <c r="AC109" s="464"/>
      <c r="AD109" s="464"/>
      <c r="AE109" s="464"/>
      <c r="AF109" s="464"/>
      <c r="AG109" s="464"/>
      <c r="AH109" s="539"/>
      <c r="AI109" s="2491" t="s">
        <v>453</v>
      </c>
      <c r="AJ109" s="2491"/>
      <c r="AK109" s="446"/>
    </row>
    <row r="110" spans="1:37" s="454" customFormat="1" ht="20.100000000000001" customHeight="1">
      <c r="A110" s="446"/>
      <c r="B110" s="2597"/>
      <c r="C110" s="2700"/>
      <c r="D110" s="2700"/>
      <c r="E110" s="2700"/>
      <c r="F110" s="2700"/>
      <c r="G110" s="2700"/>
      <c r="H110" s="2700"/>
      <c r="I110" s="2700"/>
      <c r="J110" s="2700"/>
      <c r="K110" s="2700"/>
      <c r="L110" s="2700"/>
      <c r="M110" s="2491"/>
      <c r="N110" s="2491"/>
      <c r="O110" s="463" t="s">
        <v>1020</v>
      </c>
      <c r="P110" s="464"/>
      <c r="Q110" s="464"/>
      <c r="R110" s="464"/>
      <c r="S110" s="464"/>
      <c r="T110" s="464"/>
      <c r="U110" s="539"/>
      <c r="V110" s="2491" t="s">
        <v>453</v>
      </c>
      <c r="W110" s="2491"/>
      <c r="X110" s="553" t="s">
        <v>923</v>
      </c>
      <c r="Y110" s="463"/>
      <c r="Z110" s="545" t="s">
        <v>1021</v>
      </c>
      <c r="AA110" s="2679"/>
      <c r="AB110" s="2679"/>
      <c r="AC110" s="2679"/>
      <c r="AD110" s="2679"/>
      <c r="AE110" s="2679"/>
      <c r="AF110" s="2679"/>
      <c r="AG110" s="2679"/>
      <c r="AH110" s="2679"/>
      <c r="AI110" s="2679"/>
      <c r="AJ110" s="541" t="s">
        <v>950</v>
      </c>
      <c r="AK110" s="446"/>
    </row>
    <row r="111" spans="1:37" s="454" customFormat="1" ht="20.100000000000001" customHeight="1">
      <c r="A111" s="446"/>
      <c r="B111" s="2596" t="s">
        <v>1022</v>
      </c>
      <c r="C111" s="463" t="s">
        <v>1023</v>
      </c>
      <c r="D111" s="464"/>
      <c r="E111" s="464"/>
      <c r="F111" s="464"/>
      <c r="G111" s="464"/>
      <c r="H111" s="464"/>
      <c r="I111" s="464"/>
      <c r="J111" s="464"/>
      <c r="K111" s="464"/>
      <c r="L111" s="539"/>
      <c r="M111" s="540"/>
      <c r="N111" s="541" t="s">
        <v>1024</v>
      </c>
      <c r="O111" s="2670" t="s">
        <v>1025</v>
      </c>
      <c r="P111" s="2670"/>
      <c r="Q111" s="2670"/>
      <c r="R111" s="2670"/>
      <c r="S111" s="2670"/>
      <c r="T111" s="2670"/>
      <c r="U111" s="2670"/>
      <c r="V111" s="2670"/>
      <c r="W111" s="2670"/>
      <c r="X111" s="2670"/>
      <c r="Y111" s="2670"/>
      <c r="Z111" s="2670"/>
      <c r="AA111" s="2670"/>
      <c r="AB111" s="2670"/>
      <c r="AC111" s="2670"/>
      <c r="AD111" s="2670"/>
      <c r="AE111" s="2670"/>
      <c r="AF111" s="2670"/>
      <c r="AG111" s="2670"/>
      <c r="AH111" s="2670"/>
      <c r="AI111" s="2670"/>
      <c r="AJ111" s="2670"/>
      <c r="AK111" s="446"/>
    </row>
    <row r="112" spans="1:37" s="454" customFormat="1" ht="20.100000000000001" customHeight="1">
      <c r="A112" s="446"/>
      <c r="B112" s="2597"/>
      <c r="C112" s="463" t="s">
        <v>1026</v>
      </c>
      <c r="D112" s="464"/>
      <c r="E112" s="464"/>
      <c r="F112" s="464"/>
      <c r="G112" s="464"/>
      <c r="H112" s="464"/>
      <c r="I112" s="464"/>
      <c r="J112" s="464"/>
      <c r="K112" s="464"/>
      <c r="L112" s="539"/>
      <c r="M112" s="540"/>
      <c r="N112" s="541" t="s">
        <v>1024</v>
      </c>
      <c r="O112" s="540" t="s">
        <v>1027</v>
      </c>
      <c r="P112" s="2707"/>
      <c r="Q112" s="2707"/>
      <c r="R112" s="2707"/>
      <c r="S112" s="2707"/>
      <c r="T112" s="2707"/>
      <c r="U112" s="2707"/>
      <c r="V112" s="2707"/>
      <c r="W112" s="2707"/>
      <c r="X112" s="2707"/>
      <c r="Y112" s="2707"/>
      <c r="Z112" s="2707"/>
      <c r="AA112" s="2707"/>
      <c r="AB112" s="2707"/>
      <c r="AC112" s="2707"/>
      <c r="AD112" s="2707"/>
      <c r="AE112" s="2707"/>
      <c r="AF112" s="2707"/>
      <c r="AG112" s="2707"/>
      <c r="AH112" s="2707"/>
      <c r="AI112" s="2707"/>
      <c r="AJ112" s="2707"/>
      <c r="AK112" s="446"/>
    </row>
    <row r="113" spans="1:37" s="454" customFormat="1" ht="20.100000000000001" customHeight="1">
      <c r="A113" s="446"/>
      <c r="B113" s="2597"/>
      <c r="C113" s="463" t="s">
        <v>1028</v>
      </c>
      <c r="D113" s="464"/>
      <c r="E113" s="464"/>
      <c r="F113" s="464"/>
      <c r="G113" s="464"/>
      <c r="H113" s="464"/>
      <c r="I113" s="464"/>
      <c r="J113" s="464"/>
      <c r="K113" s="464"/>
      <c r="L113" s="539"/>
      <c r="M113" s="540"/>
      <c r="N113" s="541" t="s">
        <v>1024</v>
      </c>
      <c r="O113" s="540" t="s">
        <v>1029</v>
      </c>
      <c r="P113" s="2707"/>
      <c r="Q113" s="2707"/>
      <c r="R113" s="2707"/>
      <c r="S113" s="2707"/>
      <c r="T113" s="2707"/>
      <c r="U113" s="2707"/>
      <c r="V113" s="2707"/>
      <c r="W113" s="2707"/>
      <c r="X113" s="2707"/>
      <c r="Y113" s="2707"/>
      <c r="Z113" s="2707"/>
      <c r="AA113" s="2707"/>
      <c r="AB113" s="2707"/>
      <c r="AC113" s="2707"/>
      <c r="AD113" s="2707"/>
      <c r="AE113" s="2707"/>
      <c r="AF113" s="2707"/>
      <c r="AG113" s="2707"/>
      <c r="AH113" s="2707"/>
      <c r="AI113" s="2707"/>
      <c r="AJ113" s="2707"/>
      <c r="AK113" s="446"/>
    </row>
    <row r="114" spans="1:37" s="454" customFormat="1" ht="20.100000000000001" customHeight="1">
      <c r="A114" s="446"/>
      <c r="B114" s="2597"/>
      <c r="C114" s="463" t="s">
        <v>1030</v>
      </c>
      <c r="D114" s="464"/>
      <c r="E114" s="464"/>
      <c r="F114" s="464"/>
      <c r="G114" s="464"/>
      <c r="H114" s="464"/>
      <c r="I114" s="464"/>
      <c r="J114" s="464"/>
      <c r="K114" s="464"/>
      <c r="L114" s="539"/>
      <c r="M114" s="2708" t="s">
        <v>2003</v>
      </c>
      <c r="N114" s="2708"/>
      <c r="O114" s="540" t="s">
        <v>1031</v>
      </c>
      <c r="P114" s="2707"/>
      <c r="Q114" s="2707"/>
      <c r="R114" s="2707"/>
      <c r="S114" s="2707"/>
      <c r="T114" s="2707"/>
      <c r="U114" s="2707"/>
      <c r="V114" s="2707"/>
      <c r="W114" s="2707"/>
      <c r="X114" s="2707"/>
      <c r="Y114" s="2707"/>
      <c r="Z114" s="2707"/>
      <c r="AA114" s="2707"/>
      <c r="AB114" s="2707"/>
      <c r="AC114" s="2707"/>
      <c r="AD114" s="2707"/>
      <c r="AE114" s="2707"/>
      <c r="AF114" s="2707"/>
      <c r="AG114" s="2707"/>
      <c r="AH114" s="2707"/>
      <c r="AI114" s="2707"/>
      <c r="AJ114" s="2707"/>
      <c r="AK114" s="446"/>
    </row>
    <row r="115" spans="1:37" s="454" customFormat="1" ht="20.100000000000001" customHeight="1">
      <c r="A115" s="446"/>
      <c r="B115" s="2597"/>
      <c r="C115" s="463" t="s">
        <v>1032</v>
      </c>
      <c r="D115" s="464"/>
      <c r="E115" s="464"/>
      <c r="F115" s="464"/>
      <c r="G115" s="464"/>
      <c r="H115" s="464"/>
      <c r="I115" s="464"/>
      <c r="J115" s="464"/>
      <c r="K115" s="464"/>
      <c r="L115" s="539"/>
      <c r="M115" s="540"/>
      <c r="N115" s="541" t="s">
        <v>1024</v>
      </c>
      <c r="O115" s="540" t="s">
        <v>1033</v>
      </c>
      <c r="P115" s="2707"/>
      <c r="Q115" s="2707"/>
      <c r="R115" s="2707"/>
      <c r="S115" s="2707"/>
      <c r="T115" s="2707"/>
      <c r="U115" s="2707"/>
      <c r="V115" s="2707"/>
      <c r="W115" s="2707"/>
      <c r="X115" s="2707"/>
      <c r="Y115" s="2707"/>
      <c r="Z115" s="2707"/>
      <c r="AA115" s="2707"/>
      <c r="AB115" s="2707"/>
      <c r="AC115" s="2707"/>
      <c r="AD115" s="2707"/>
      <c r="AE115" s="2707"/>
      <c r="AF115" s="2707"/>
      <c r="AG115" s="2707"/>
      <c r="AH115" s="2707"/>
      <c r="AI115" s="2707"/>
      <c r="AJ115" s="2707"/>
      <c r="AK115" s="446"/>
    </row>
    <row r="116" spans="1:37" s="454" customFormat="1" ht="14.1" customHeight="1">
      <c r="A116" s="446"/>
      <c r="B116" s="2597"/>
      <c r="C116" s="2699" t="s">
        <v>1034</v>
      </c>
      <c r="D116" s="2699"/>
      <c r="E116" s="2699"/>
      <c r="F116" s="2699"/>
      <c r="G116" s="2699"/>
      <c r="H116" s="2699"/>
      <c r="I116" s="2699"/>
      <c r="J116" s="2699"/>
      <c r="K116" s="2699"/>
      <c r="L116" s="2699"/>
      <c r="M116" s="2708" t="s">
        <v>2003</v>
      </c>
      <c r="N116" s="2708"/>
      <c r="O116" s="455" t="s">
        <v>1035</v>
      </c>
      <c r="P116" s="507"/>
      <c r="Q116" s="507"/>
      <c r="R116" s="507"/>
      <c r="S116" s="507"/>
      <c r="T116" s="507"/>
      <c r="U116" s="507"/>
      <c r="V116" s="507"/>
      <c r="W116" s="456"/>
      <c r="X116" s="456"/>
      <c r="Y116" s="456"/>
      <c r="Z116" s="456"/>
      <c r="AA116" s="456"/>
      <c r="AB116" s="456"/>
      <c r="AC116" s="456"/>
      <c r="AD116" s="456"/>
      <c r="AE116" s="456"/>
      <c r="AF116" s="456"/>
      <c r="AG116" s="456"/>
      <c r="AH116" s="456"/>
      <c r="AI116" s="456"/>
      <c r="AJ116" s="513"/>
      <c r="AK116" s="446"/>
    </row>
    <row r="117" spans="1:37" s="454" customFormat="1" ht="36" customHeight="1">
      <c r="A117" s="446"/>
      <c r="B117" s="2598"/>
      <c r="C117" s="2699"/>
      <c r="D117" s="2699"/>
      <c r="E117" s="2699"/>
      <c r="F117" s="2699"/>
      <c r="G117" s="2699"/>
      <c r="H117" s="2699"/>
      <c r="I117" s="2699"/>
      <c r="J117" s="2699"/>
      <c r="K117" s="2699"/>
      <c r="L117" s="2699"/>
      <c r="M117" s="2708"/>
      <c r="N117" s="2708"/>
      <c r="O117" s="2586"/>
      <c r="P117" s="2587"/>
      <c r="Q117" s="2587"/>
      <c r="R117" s="2587"/>
      <c r="S117" s="2587"/>
      <c r="T117" s="2587"/>
      <c r="U117" s="2587"/>
      <c r="V117" s="2587"/>
      <c r="W117" s="2587"/>
      <c r="X117" s="2587"/>
      <c r="Y117" s="2587"/>
      <c r="Z117" s="2587"/>
      <c r="AA117" s="2587"/>
      <c r="AB117" s="2587"/>
      <c r="AC117" s="2587"/>
      <c r="AD117" s="2587"/>
      <c r="AE117" s="2587"/>
      <c r="AF117" s="2587"/>
      <c r="AG117" s="2587"/>
      <c r="AH117" s="2587"/>
      <c r="AI117" s="2587"/>
      <c r="AJ117" s="2588"/>
      <c r="AK117" s="446"/>
    </row>
    <row r="118" spans="1:37" s="481" customFormat="1" ht="14.1" customHeight="1">
      <c r="A118" s="480"/>
      <c r="B118" s="495" t="s">
        <v>1036</v>
      </c>
      <c r="C118" s="495"/>
      <c r="D118" s="495"/>
      <c r="E118" s="495"/>
      <c r="F118" s="495"/>
      <c r="G118" s="495"/>
      <c r="H118" s="495"/>
      <c r="I118" s="495"/>
      <c r="J118" s="495"/>
      <c r="K118" s="495"/>
      <c r="L118" s="495"/>
      <c r="M118" s="495"/>
      <c r="N118" s="495"/>
      <c r="O118" s="495"/>
      <c r="P118" s="495"/>
      <c r="Q118" s="495"/>
      <c r="R118" s="495"/>
      <c r="S118" s="495"/>
      <c r="T118" s="495"/>
      <c r="U118" s="495"/>
      <c r="V118" s="495"/>
      <c r="W118" s="495"/>
      <c r="X118" s="495"/>
      <c r="Y118" s="495"/>
      <c r="Z118" s="495"/>
      <c r="AA118" s="495"/>
      <c r="AB118" s="495"/>
      <c r="AC118" s="495"/>
      <c r="AD118" s="495"/>
      <c r="AE118" s="495"/>
      <c r="AF118" s="480"/>
      <c r="AG118" s="480"/>
      <c r="AH118" s="480"/>
      <c r="AI118" s="480"/>
      <c r="AJ118" s="480"/>
      <c r="AK118" s="480"/>
    </row>
    <row r="119" spans="1:37" s="481" customFormat="1" ht="14.1" customHeight="1">
      <c r="A119" s="480"/>
      <c r="B119" s="495" t="s">
        <v>1037</v>
      </c>
      <c r="C119" s="495"/>
      <c r="D119" s="495"/>
      <c r="E119" s="495"/>
      <c r="F119" s="495"/>
      <c r="G119" s="495"/>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5"/>
      <c r="AF119" s="480"/>
      <c r="AG119" s="480"/>
      <c r="AH119" s="480"/>
      <c r="AI119" s="480"/>
      <c r="AJ119" s="480"/>
      <c r="AK119" s="480"/>
    </row>
    <row r="120" spans="1:37" s="481" customFormat="1" ht="14.1" customHeight="1">
      <c r="A120" s="480"/>
      <c r="B120" s="495" t="s">
        <v>1038</v>
      </c>
      <c r="C120" s="495"/>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495"/>
      <c r="AE120" s="495"/>
      <c r="AF120" s="480"/>
      <c r="AG120" s="480"/>
      <c r="AH120" s="480"/>
      <c r="AI120" s="480"/>
      <c r="AJ120" s="480"/>
      <c r="AK120" s="480"/>
    </row>
    <row r="121" spans="1:37" s="454" customFormat="1" ht="9" customHeight="1">
      <c r="A121" s="446"/>
      <c r="B121" s="554"/>
      <c r="C121" s="554"/>
      <c r="D121" s="554"/>
      <c r="E121" s="554"/>
      <c r="F121" s="554"/>
      <c r="G121" s="554"/>
      <c r="H121" s="554"/>
      <c r="I121" s="554"/>
      <c r="J121" s="554"/>
      <c r="K121" s="554"/>
      <c r="L121" s="554"/>
      <c r="M121" s="554"/>
      <c r="N121" s="554"/>
      <c r="O121" s="554"/>
      <c r="P121" s="554"/>
      <c r="Q121" s="554"/>
      <c r="R121" s="554"/>
      <c r="S121" s="554"/>
      <c r="T121" s="554"/>
      <c r="U121" s="554"/>
      <c r="V121" s="554"/>
      <c r="W121" s="554"/>
      <c r="X121" s="554"/>
      <c r="Y121" s="554"/>
      <c r="Z121" s="554"/>
      <c r="AA121" s="554"/>
      <c r="AB121" s="554"/>
      <c r="AC121" s="554"/>
      <c r="AD121" s="554"/>
      <c r="AE121" s="554"/>
      <c r="AF121" s="446"/>
      <c r="AG121" s="446"/>
      <c r="AH121" s="446"/>
      <c r="AI121" s="446"/>
      <c r="AJ121" s="446"/>
      <c r="AK121" s="446"/>
    </row>
    <row r="122" spans="1:37" s="445" customFormat="1" ht="20.100000000000001" customHeight="1">
      <c r="A122" s="443"/>
      <c r="B122" s="443" t="s">
        <v>1039</v>
      </c>
      <c r="C122" s="443"/>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43"/>
      <c r="AD122" s="443"/>
      <c r="AE122" s="443"/>
      <c r="AF122" s="443"/>
      <c r="AG122" s="443"/>
      <c r="AH122" s="443"/>
      <c r="AI122" s="443"/>
      <c r="AJ122" s="443"/>
      <c r="AK122" s="443"/>
    </row>
    <row r="123" spans="1:37" ht="11.25" customHeight="1">
      <c r="B123" s="446" t="s">
        <v>948</v>
      </c>
    </row>
    <row r="124" spans="1:37" ht="12" customHeight="1">
      <c r="B124" s="824"/>
      <c r="C124" s="2577" t="s">
        <v>964</v>
      </c>
      <c r="D124" s="2565" t="s">
        <v>1912</v>
      </c>
      <c r="E124" s="2565"/>
      <c r="F124" s="2565"/>
      <c r="G124" s="2565"/>
      <c r="H124" s="2565"/>
      <c r="I124" s="2565"/>
      <c r="J124" s="2565"/>
      <c r="K124" s="2565"/>
      <c r="L124" s="2565"/>
      <c r="M124" s="2565"/>
      <c r="N124" s="2565"/>
      <c r="O124" s="2565"/>
      <c r="P124" s="2565"/>
      <c r="Q124" s="2565"/>
      <c r="R124" s="2565"/>
      <c r="S124" s="2565"/>
      <c r="T124" s="2565"/>
      <c r="U124" s="2565"/>
      <c r="V124" s="2565"/>
      <c r="W124" s="2565"/>
      <c r="X124" s="2565"/>
      <c r="Y124" s="2565"/>
      <c r="Z124" s="2565"/>
      <c r="AA124" s="2565"/>
      <c r="AB124" s="2565"/>
      <c r="AD124" s="2580" t="s">
        <v>924</v>
      </c>
      <c r="AE124" s="2489" t="s">
        <v>478</v>
      </c>
      <c r="AF124" s="2489"/>
      <c r="AG124" s="2489"/>
      <c r="AH124" s="2489"/>
      <c r="AI124" s="2489"/>
      <c r="AJ124" s="2580" t="s">
        <v>925</v>
      </c>
    </row>
    <row r="125" spans="1:37" ht="16.5" customHeight="1">
      <c r="B125" s="824"/>
      <c r="C125" s="2577"/>
      <c r="D125" s="2565"/>
      <c r="E125" s="2565"/>
      <c r="F125" s="2565"/>
      <c r="G125" s="2565"/>
      <c r="H125" s="2565"/>
      <c r="I125" s="2565"/>
      <c r="J125" s="2565"/>
      <c r="K125" s="2565"/>
      <c r="L125" s="2565"/>
      <c r="M125" s="2565"/>
      <c r="N125" s="2565"/>
      <c r="O125" s="2565"/>
      <c r="P125" s="2565"/>
      <c r="Q125" s="2565"/>
      <c r="R125" s="2565"/>
      <c r="S125" s="2565"/>
      <c r="T125" s="2565"/>
      <c r="U125" s="2565"/>
      <c r="V125" s="2565"/>
      <c r="W125" s="2565"/>
      <c r="X125" s="2565"/>
      <c r="Y125" s="2565"/>
      <c r="Z125" s="2565"/>
      <c r="AA125" s="2565"/>
      <c r="AB125" s="2565"/>
      <c r="AD125" s="2580"/>
      <c r="AE125" s="2489"/>
      <c r="AF125" s="2489"/>
      <c r="AG125" s="2489"/>
      <c r="AH125" s="2489"/>
      <c r="AI125" s="2489"/>
      <c r="AJ125" s="2580"/>
    </row>
    <row r="126" spans="1:37" ht="12" customHeight="1">
      <c r="B126" s="824"/>
      <c r="C126" s="2577" t="s">
        <v>970</v>
      </c>
      <c r="D126" s="2565" t="s">
        <v>1913</v>
      </c>
      <c r="E126" s="2565"/>
      <c r="F126" s="2565"/>
      <c r="G126" s="2565"/>
      <c r="H126" s="2565"/>
      <c r="I126" s="2565"/>
      <c r="J126" s="2565"/>
      <c r="K126" s="2565"/>
      <c r="L126" s="2565"/>
      <c r="M126" s="2565"/>
      <c r="N126" s="2565"/>
      <c r="O126" s="2565"/>
      <c r="P126" s="2565"/>
      <c r="Q126" s="2565"/>
      <c r="R126" s="2565"/>
      <c r="S126" s="2565"/>
      <c r="T126" s="2565"/>
      <c r="U126" s="2565"/>
      <c r="V126" s="2565"/>
      <c r="W126" s="2565"/>
      <c r="X126" s="2565"/>
      <c r="Y126" s="2565"/>
      <c r="Z126" s="2565"/>
      <c r="AA126" s="2565"/>
      <c r="AB126" s="2565"/>
      <c r="AD126" s="2580" t="s">
        <v>924</v>
      </c>
      <c r="AE126" s="2489" t="s">
        <v>478</v>
      </c>
      <c r="AF126" s="2489"/>
      <c r="AG126" s="2489"/>
      <c r="AH126" s="2489"/>
      <c r="AI126" s="2489"/>
      <c r="AJ126" s="2580" t="s">
        <v>925</v>
      </c>
    </row>
    <row r="127" spans="1:37" ht="16.5" customHeight="1">
      <c r="B127" s="824"/>
      <c r="C127" s="2577"/>
      <c r="D127" s="2565"/>
      <c r="E127" s="2565"/>
      <c r="F127" s="2565"/>
      <c r="G127" s="2565"/>
      <c r="H127" s="2565"/>
      <c r="I127" s="2565"/>
      <c r="J127" s="2565"/>
      <c r="K127" s="2565"/>
      <c r="L127" s="2565"/>
      <c r="M127" s="2565"/>
      <c r="N127" s="2565"/>
      <c r="O127" s="2565"/>
      <c r="P127" s="2565"/>
      <c r="Q127" s="2565"/>
      <c r="R127" s="2565"/>
      <c r="S127" s="2565"/>
      <c r="T127" s="2565"/>
      <c r="U127" s="2565"/>
      <c r="V127" s="2565"/>
      <c r="W127" s="2565"/>
      <c r="X127" s="2565"/>
      <c r="Y127" s="2565"/>
      <c r="Z127" s="2565"/>
      <c r="AA127" s="2565"/>
      <c r="AB127" s="2565"/>
      <c r="AD127" s="2580"/>
      <c r="AE127" s="2489"/>
      <c r="AF127" s="2489"/>
      <c r="AG127" s="2489"/>
      <c r="AH127" s="2489"/>
      <c r="AI127" s="2489"/>
      <c r="AJ127" s="2580"/>
    </row>
    <row r="128" spans="1:37" s="454" customFormat="1" ht="20.100000000000001" customHeight="1">
      <c r="A128" s="446"/>
      <c r="B128" s="481"/>
      <c r="C128" s="481"/>
      <c r="D128" s="481"/>
      <c r="E128" s="481"/>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c r="AJ128" s="481"/>
      <c r="AK128" s="446"/>
    </row>
    <row r="129" spans="1:37" s="454" customFormat="1" ht="20.100000000000001" customHeight="1">
      <c r="A129" s="446"/>
      <c r="B129" s="447" t="s">
        <v>915</v>
      </c>
      <c r="C129" s="448"/>
      <c r="D129" s="448"/>
      <c r="E129" s="448"/>
      <c r="F129" s="448"/>
      <c r="G129" s="453"/>
      <c r="H129" s="2636" t="s">
        <v>1040</v>
      </c>
      <c r="I129" s="2637"/>
      <c r="J129" s="447" t="s">
        <v>929</v>
      </c>
      <c r="K129" s="448"/>
      <c r="L129" s="448"/>
      <c r="M129" s="448"/>
      <c r="N129" s="448"/>
      <c r="O129" s="448"/>
      <c r="P129" s="448"/>
      <c r="Q129" s="448"/>
      <c r="R129" s="448"/>
      <c r="S129" s="448"/>
      <c r="T129" s="448"/>
      <c r="U129" s="448"/>
      <c r="V129" s="448"/>
      <c r="W129" s="448"/>
      <c r="X129" s="448"/>
      <c r="Y129" s="448"/>
      <c r="Z129" s="448"/>
      <c r="AA129" s="448"/>
      <c r="AB129" s="448"/>
      <c r="AC129" s="448"/>
      <c r="AD129" s="448"/>
      <c r="AE129" s="448"/>
      <c r="AF129" s="448"/>
      <c r="AG129" s="448"/>
      <c r="AH129" s="448"/>
      <c r="AI129" s="448"/>
      <c r="AJ129" s="453"/>
      <c r="AK129" s="446"/>
    </row>
    <row r="130" spans="1:37" s="454" customFormat="1" ht="20.100000000000001" customHeight="1">
      <c r="A130" s="446"/>
      <c r="B130" s="2551" t="s">
        <v>1041</v>
      </c>
      <c r="C130" s="2493"/>
      <c r="D130" s="2493"/>
      <c r="E130" s="2493"/>
      <c r="F130" s="2493"/>
      <c r="G130" s="2494"/>
      <c r="H130" s="2470" t="s">
        <v>453</v>
      </c>
      <c r="I130" s="2476"/>
      <c r="J130" s="2701" t="s">
        <v>1042</v>
      </c>
      <c r="K130" s="2702"/>
      <c r="L130" s="2702"/>
      <c r="M130" s="2702"/>
      <c r="N130" s="2702"/>
      <c r="O130" s="2702"/>
      <c r="P130" s="2702"/>
      <c r="Q130" s="2702"/>
      <c r="R130" s="2702"/>
      <c r="S130" s="2702"/>
      <c r="T130" s="2702"/>
      <c r="U130" s="2702"/>
      <c r="V130" s="2702"/>
      <c r="W130" s="2702"/>
      <c r="X130" s="2702"/>
      <c r="Y130" s="2702"/>
      <c r="Z130" s="2702"/>
      <c r="AA130" s="2702"/>
      <c r="AB130" s="2702"/>
      <c r="AC130" s="2702"/>
      <c r="AD130" s="2702"/>
      <c r="AE130" s="2702"/>
      <c r="AF130" s="2702"/>
      <c r="AG130" s="2702"/>
      <c r="AH130" s="2702"/>
      <c r="AI130" s="2702"/>
      <c r="AJ130" s="2703"/>
      <c r="AK130" s="446"/>
    </row>
    <row r="131" spans="1:37" s="454" customFormat="1" ht="20.100000000000001" customHeight="1">
      <c r="A131" s="446"/>
      <c r="B131" s="2498"/>
      <c r="C131" s="2499"/>
      <c r="D131" s="2499"/>
      <c r="E131" s="2499"/>
      <c r="F131" s="2499"/>
      <c r="G131" s="2500"/>
      <c r="H131" s="2471"/>
      <c r="I131" s="2477"/>
      <c r="J131" s="2704"/>
      <c r="K131" s="2705"/>
      <c r="L131" s="2705"/>
      <c r="M131" s="2705"/>
      <c r="N131" s="2705"/>
      <c r="O131" s="2705"/>
      <c r="P131" s="2705"/>
      <c r="Q131" s="2705"/>
      <c r="R131" s="2705"/>
      <c r="S131" s="2705"/>
      <c r="T131" s="2705"/>
      <c r="U131" s="2705"/>
      <c r="V131" s="2705"/>
      <c r="W131" s="2705"/>
      <c r="X131" s="2705"/>
      <c r="Y131" s="2705"/>
      <c r="Z131" s="2705"/>
      <c r="AA131" s="2705"/>
      <c r="AB131" s="2705"/>
      <c r="AC131" s="2705"/>
      <c r="AD131" s="2705"/>
      <c r="AE131" s="2705"/>
      <c r="AF131" s="2705"/>
      <c r="AG131" s="2705"/>
      <c r="AH131" s="2705"/>
      <c r="AI131" s="2705"/>
      <c r="AJ131" s="2706"/>
      <c r="AK131" s="446"/>
    </row>
    <row r="132" spans="1:37" s="454" customFormat="1" ht="14.1" customHeight="1">
      <c r="A132" s="446"/>
      <c r="B132" s="2492" t="s">
        <v>1043</v>
      </c>
      <c r="C132" s="2493"/>
      <c r="D132" s="2493"/>
      <c r="E132" s="2493"/>
      <c r="F132" s="2493"/>
      <c r="G132" s="2494"/>
      <c r="H132" s="2470" t="s">
        <v>453</v>
      </c>
      <c r="I132" s="2476"/>
      <c r="J132" s="455" t="s">
        <v>1044</v>
      </c>
      <c r="K132" s="456"/>
      <c r="L132" s="507"/>
      <c r="M132" s="507"/>
      <c r="N132" s="507"/>
      <c r="O132" s="507"/>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6"/>
      <c r="AK132" s="446"/>
    </row>
    <row r="133" spans="1:37" s="454" customFormat="1" ht="36" customHeight="1">
      <c r="A133" s="446"/>
      <c r="B133" s="2498"/>
      <c r="C133" s="2499"/>
      <c r="D133" s="2499"/>
      <c r="E133" s="2499"/>
      <c r="F133" s="2499"/>
      <c r="G133" s="2500"/>
      <c r="H133" s="2471"/>
      <c r="I133" s="2477"/>
      <c r="J133" s="2586"/>
      <c r="K133" s="2587"/>
      <c r="L133" s="2587"/>
      <c r="M133" s="2587"/>
      <c r="N133" s="2587"/>
      <c r="O133" s="2587"/>
      <c r="P133" s="2587"/>
      <c r="Q133" s="2587"/>
      <c r="R133" s="2587"/>
      <c r="S133" s="2587"/>
      <c r="T133" s="2587"/>
      <c r="U133" s="2587"/>
      <c r="V133" s="2587"/>
      <c r="W133" s="2587"/>
      <c r="X133" s="2587"/>
      <c r="Y133" s="2587"/>
      <c r="Z133" s="2587"/>
      <c r="AA133" s="2587"/>
      <c r="AB133" s="2587"/>
      <c r="AC133" s="2587"/>
      <c r="AD133" s="2587"/>
      <c r="AE133" s="2587"/>
      <c r="AF133" s="2587"/>
      <c r="AG133" s="2587"/>
      <c r="AH133" s="2587"/>
      <c r="AI133" s="2587"/>
      <c r="AJ133" s="2588"/>
      <c r="AK133" s="446"/>
    </row>
    <row r="134" spans="1:37" s="454" customFormat="1" ht="14.1" customHeight="1">
      <c r="A134" s="446"/>
      <c r="B134" s="2492" t="s">
        <v>1045</v>
      </c>
      <c r="C134" s="2493"/>
      <c r="D134" s="2493"/>
      <c r="E134" s="2493"/>
      <c r="F134" s="2493"/>
      <c r="G134" s="2494"/>
      <c r="H134" s="2470" t="s">
        <v>453</v>
      </c>
      <c r="I134" s="2476"/>
      <c r="J134" s="455" t="s">
        <v>1046</v>
      </c>
      <c r="K134" s="456"/>
      <c r="L134" s="507"/>
      <c r="M134" s="507"/>
      <c r="N134" s="507"/>
      <c r="O134" s="507"/>
      <c r="P134" s="507"/>
      <c r="Q134" s="507"/>
      <c r="R134" s="507"/>
      <c r="S134" s="507"/>
      <c r="T134" s="456"/>
      <c r="U134" s="456"/>
      <c r="V134" s="456"/>
      <c r="W134" s="456"/>
      <c r="X134" s="456"/>
      <c r="Y134" s="456"/>
      <c r="Z134" s="456"/>
      <c r="AA134" s="456"/>
      <c r="AB134" s="456"/>
      <c r="AC134" s="456"/>
      <c r="AD134" s="456"/>
      <c r="AE134" s="456"/>
      <c r="AF134" s="456"/>
      <c r="AG134" s="456"/>
      <c r="AH134" s="555"/>
      <c r="AI134" s="555"/>
      <c r="AJ134" s="556"/>
      <c r="AK134" s="446"/>
    </row>
    <row r="135" spans="1:37" s="454" customFormat="1" ht="36" customHeight="1">
      <c r="A135" s="446"/>
      <c r="B135" s="2498"/>
      <c r="C135" s="2499"/>
      <c r="D135" s="2499"/>
      <c r="E135" s="2499"/>
      <c r="F135" s="2499"/>
      <c r="G135" s="2500"/>
      <c r="H135" s="2471"/>
      <c r="I135" s="2477"/>
      <c r="J135" s="2586"/>
      <c r="K135" s="2587"/>
      <c r="L135" s="2587"/>
      <c r="M135" s="2587"/>
      <c r="N135" s="2587"/>
      <c r="O135" s="2587"/>
      <c r="P135" s="2587"/>
      <c r="Q135" s="2587"/>
      <c r="R135" s="2587"/>
      <c r="S135" s="2587"/>
      <c r="T135" s="2587"/>
      <c r="U135" s="2587"/>
      <c r="V135" s="2587"/>
      <c r="W135" s="2587"/>
      <c r="X135" s="2587"/>
      <c r="Y135" s="2587"/>
      <c r="Z135" s="2587"/>
      <c r="AA135" s="2587"/>
      <c r="AB135" s="2587"/>
      <c r="AC135" s="2587"/>
      <c r="AD135" s="2587"/>
      <c r="AE135" s="2587"/>
      <c r="AF135" s="2587"/>
      <c r="AG135" s="2587"/>
      <c r="AH135" s="2587"/>
      <c r="AI135" s="2587"/>
      <c r="AJ135" s="2588"/>
      <c r="AK135" s="446"/>
    </row>
    <row r="136" spans="1:37" s="481" customFormat="1" ht="16.05" customHeight="1">
      <c r="A136" s="480"/>
      <c r="B136" s="557" t="s">
        <v>1047</v>
      </c>
      <c r="C136" s="2709" t="s">
        <v>1999</v>
      </c>
      <c r="D136" s="2709"/>
      <c r="E136" s="2709"/>
      <c r="F136" s="2709"/>
      <c r="G136" s="2709"/>
      <c r="H136" s="2709"/>
      <c r="I136" s="2709"/>
      <c r="J136" s="2709"/>
      <c r="K136" s="2709"/>
      <c r="L136" s="2709"/>
      <c r="M136" s="2709"/>
      <c r="N136" s="2709"/>
      <c r="O136" s="2709"/>
      <c r="P136" s="2709"/>
      <c r="Q136" s="2709"/>
      <c r="R136" s="2709"/>
      <c r="S136" s="2709"/>
      <c r="T136" s="2709"/>
      <c r="U136" s="2709"/>
      <c r="V136" s="2709"/>
      <c r="W136" s="2709"/>
      <c r="X136" s="2709"/>
      <c r="Y136" s="2709"/>
      <c r="Z136" s="2709"/>
      <c r="AA136" s="2709"/>
      <c r="AB136" s="2709"/>
      <c r="AC136" s="2709"/>
      <c r="AD136" s="2709"/>
      <c r="AE136" s="2709"/>
      <c r="AF136" s="2709"/>
      <c r="AG136" s="2709"/>
      <c r="AH136" s="2709"/>
      <c r="AI136" s="2709"/>
      <c r="AJ136" s="2709"/>
    </row>
    <row r="137" spans="1:37" s="454" customFormat="1" ht="8.4" customHeight="1">
      <c r="A137" s="446"/>
      <c r="B137" s="446"/>
      <c r="C137" s="446"/>
      <c r="D137" s="446"/>
      <c r="E137" s="446"/>
      <c r="F137" s="446"/>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c r="AK137" s="446"/>
    </row>
    <row r="138" spans="1:37" s="454" customFormat="1" ht="16.05" customHeight="1">
      <c r="A138" s="446"/>
      <c r="B138" s="481"/>
      <c r="C138" s="2490" t="s">
        <v>2000</v>
      </c>
      <c r="D138" s="2490"/>
      <c r="E138" s="2490"/>
      <c r="F138" s="2490"/>
      <c r="G138" s="2490"/>
      <c r="H138" s="2490"/>
      <c r="I138" s="2490"/>
      <c r="J138" s="2490"/>
      <c r="K138" s="2490"/>
      <c r="L138" s="2490"/>
      <c r="M138" s="2490"/>
      <c r="N138" s="2490"/>
      <c r="O138" s="2490"/>
      <c r="P138" s="2490"/>
      <c r="Q138" s="2490"/>
      <c r="R138" s="2490"/>
      <c r="S138" s="2490"/>
      <c r="T138" s="2490"/>
      <c r="U138" s="2490"/>
      <c r="V138" s="2490"/>
      <c r="W138" s="2490"/>
      <c r="X138" s="2490"/>
      <c r="Y138" s="2490"/>
      <c r="Z138" s="2490"/>
      <c r="AA138" s="2490"/>
      <c r="AB138" s="2490"/>
      <c r="AC138" s="2490"/>
      <c r="AD138" s="2490"/>
      <c r="AE138" s="2490"/>
      <c r="AF138" s="2490"/>
      <c r="AG138" s="2490"/>
      <c r="AH138" s="2490"/>
      <c r="AI138" s="2490"/>
      <c r="AJ138" s="481"/>
      <c r="AK138" s="446"/>
    </row>
    <row r="139" spans="1:37" s="454" customFormat="1" ht="16.05" customHeight="1">
      <c r="A139" s="446"/>
      <c r="B139" s="481"/>
      <c r="C139" s="998"/>
      <c r="D139" s="2490" t="s">
        <v>2001</v>
      </c>
      <c r="E139" s="2490"/>
      <c r="F139" s="2490"/>
      <c r="G139" s="2490"/>
      <c r="H139" s="2490"/>
      <c r="I139" s="2490"/>
      <c r="J139" s="2490"/>
      <c r="K139" s="2490"/>
      <c r="L139" s="2490"/>
      <c r="M139" s="2490"/>
      <c r="N139" s="2490"/>
      <c r="O139" s="2490"/>
      <c r="P139" s="2490"/>
      <c r="Q139" s="2490"/>
      <c r="R139" s="2490"/>
      <c r="S139" s="2490"/>
      <c r="T139" s="2490"/>
      <c r="U139" s="2490"/>
      <c r="V139" s="2490"/>
      <c r="W139" s="2490"/>
      <c r="X139" s="2490"/>
      <c r="Y139" s="2490"/>
      <c r="Z139" s="2490"/>
      <c r="AA139" s="2490"/>
      <c r="AB139" s="2490"/>
      <c r="AC139" s="2490"/>
      <c r="AD139" s="2490"/>
      <c r="AE139" s="2490"/>
      <c r="AF139" s="2490"/>
      <c r="AG139" s="2490"/>
      <c r="AH139" s="2490"/>
      <c r="AI139" s="2490"/>
      <c r="AJ139" s="481"/>
      <c r="AK139" s="446"/>
    </row>
    <row r="140" spans="1:37" s="454" customFormat="1" ht="10.199999999999999">
      <c r="A140" s="446"/>
      <c r="B140" s="481"/>
      <c r="C140" s="481"/>
      <c r="D140" s="481"/>
      <c r="E140" s="481"/>
      <c r="F140" s="481"/>
      <c r="G140" s="481"/>
      <c r="H140" s="481"/>
      <c r="I140" s="481"/>
      <c r="J140" s="481"/>
      <c r="K140" s="481"/>
      <c r="L140" s="481"/>
      <c r="M140" s="481"/>
      <c r="N140" s="481"/>
      <c r="O140" s="481"/>
      <c r="P140" s="481"/>
      <c r="Q140" s="481"/>
      <c r="R140" s="481"/>
      <c r="S140" s="481"/>
      <c r="T140" s="481"/>
      <c r="U140" s="481"/>
      <c r="V140" s="481"/>
      <c r="W140" s="481"/>
      <c r="X140" s="481"/>
      <c r="Y140" s="481"/>
      <c r="Z140" s="481"/>
      <c r="AA140" s="481"/>
      <c r="AB140" s="481"/>
      <c r="AC140" s="481"/>
      <c r="AD140" s="481"/>
      <c r="AE140" s="481"/>
      <c r="AF140" s="481"/>
      <c r="AG140" s="481"/>
      <c r="AH140" s="481"/>
      <c r="AI140" s="481"/>
      <c r="AJ140" s="481"/>
      <c r="AK140" s="446"/>
    </row>
    <row r="141" spans="1:37" s="481" customFormat="1" ht="14.1" customHeight="1">
      <c r="A141" s="480"/>
      <c r="AK141" s="480"/>
    </row>
    <row r="142" spans="1:37" s="445" customFormat="1" ht="20.100000000000001" customHeight="1">
      <c r="A142" s="776" t="s">
        <v>1798</v>
      </c>
      <c r="B142" s="443"/>
      <c r="C142" s="443"/>
      <c r="D142" s="443"/>
      <c r="E142" s="443"/>
      <c r="F142" s="443"/>
      <c r="G142" s="443"/>
      <c r="H142" s="443"/>
      <c r="I142" s="443"/>
      <c r="J142" s="443"/>
      <c r="K142" s="443"/>
      <c r="L142" s="443"/>
      <c r="M142" s="443"/>
      <c r="N142" s="443"/>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c r="AJ142" s="443"/>
      <c r="AK142" s="444"/>
    </row>
    <row r="143" spans="1:37" s="454" customFormat="1" ht="20.100000000000001" customHeight="1">
      <c r="A143" s="446"/>
      <c r="B143" s="2453" t="s">
        <v>915</v>
      </c>
      <c r="C143" s="2454"/>
      <c r="D143" s="2454"/>
      <c r="E143" s="2454"/>
      <c r="F143" s="2454"/>
      <c r="G143" s="2454"/>
      <c r="H143" s="2454"/>
      <c r="I143" s="2454"/>
      <c r="J143" s="2454"/>
      <c r="K143" s="2454"/>
      <c r="L143" s="2455"/>
      <c r="M143" s="2636" t="s">
        <v>1040</v>
      </c>
      <c r="N143" s="2637"/>
      <c r="O143" s="2453" t="s">
        <v>929</v>
      </c>
      <c r="P143" s="2454"/>
      <c r="Q143" s="2454"/>
      <c r="R143" s="2454"/>
      <c r="S143" s="2454"/>
      <c r="T143" s="2454"/>
      <c r="U143" s="2454"/>
      <c r="V143" s="2454"/>
      <c r="W143" s="2454"/>
      <c r="X143" s="2454"/>
      <c r="Y143" s="2454"/>
      <c r="Z143" s="2454"/>
      <c r="AA143" s="2454"/>
      <c r="AB143" s="2454"/>
      <c r="AC143" s="2454"/>
      <c r="AD143" s="2454"/>
      <c r="AE143" s="2454"/>
      <c r="AF143" s="2454"/>
      <c r="AG143" s="2454"/>
      <c r="AH143" s="2454"/>
      <c r="AI143" s="2454"/>
      <c r="AJ143" s="2455"/>
      <c r="AK143" s="446"/>
    </row>
    <row r="144" spans="1:37" s="454" customFormat="1" ht="20.100000000000001" customHeight="1">
      <c r="A144" s="446"/>
      <c r="B144" s="756" t="s">
        <v>1799</v>
      </c>
      <c r="C144" s="757"/>
      <c r="D144" s="757"/>
      <c r="E144" s="757"/>
      <c r="F144" s="757"/>
      <c r="G144" s="757"/>
      <c r="H144" s="757"/>
      <c r="I144" s="757"/>
      <c r="J144" s="757"/>
      <c r="K144" s="757"/>
      <c r="L144" s="758"/>
      <c r="M144" s="766"/>
      <c r="N144" s="767"/>
      <c r="O144" s="562" t="s">
        <v>1050</v>
      </c>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8"/>
      <c r="AK144" s="446"/>
    </row>
    <row r="145" spans="1:37" s="454" customFormat="1" ht="20.100000000000001" customHeight="1">
      <c r="A145" s="446"/>
      <c r="B145" s="2638"/>
      <c r="C145" s="2551" t="s">
        <v>1800</v>
      </c>
      <c r="D145" s="2552"/>
      <c r="E145" s="2552"/>
      <c r="F145" s="2552"/>
      <c r="G145" s="2552"/>
      <c r="H145" s="2552"/>
      <c r="I145" s="2552"/>
      <c r="J145" s="2552"/>
      <c r="K145" s="2552"/>
      <c r="L145" s="2553"/>
      <c r="M145" s="2470" t="s">
        <v>453</v>
      </c>
      <c r="N145" s="2476"/>
      <c r="O145" s="2583"/>
      <c r="P145" s="2584"/>
      <c r="Q145" s="2584"/>
      <c r="R145" s="2584"/>
      <c r="S145" s="2584"/>
      <c r="T145" s="2584"/>
      <c r="U145" s="2584"/>
      <c r="V145" s="2584"/>
      <c r="W145" s="2584"/>
      <c r="X145" s="2584"/>
      <c r="Y145" s="2584"/>
      <c r="Z145" s="2584"/>
      <c r="AA145" s="2584"/>
      <c r="AB145" s="2584"/>
      <c r="AC145" s="2584"/>
      <c r="AD145" s="2584"/>
      <c r="AE145" s="2584"/>
      <c r="AF145" s="2584"/>
      <c r="AG145" s="2584"/>
      <c r="AH145" s="2584"/>
      <c r="AI145" s="2584"/>
      <c r="AJ145" s="2585"/>
      <c r="AK145" s="446"/>
    </row>
    <row r="146" spans="1:37" s="454" customFormat="1" ht="20.100000000000001" customHeight="1">
      <c r="A146" s="446"/>
      <c r="B146" s="2638"/>
      <c r="C146" s="2557"/>
      <c r="D146" s="2558"/>
      <c r="E146" s="2558"/>
      <c r="F146" s="2558"/>
      <c r="G146" s="2558"/>
      <c r="H146" s="2558"/>
      <c r="I146" s="2558"/>
      <c r="J146" s="2558"/>
      <c r="K146" s="2558"/>
      <c r="L146" s="2559"/>
      <c r="M146" s="2471"/>
      <c r="N146" s="2477"/>
      <c r="O146" s="2586"/>
      <c r="P146" s="2587"/>
      <c r="Q146" s="2587"/>
      <c r="R146" s="2587"/>
      <c r="S146" s="2587"/>
      <c r="T146" s="2587"/>
      <c r="U146" s="2587"/>
      <c r="V146" s="2587"/>
      <c r="W146" s="2587"/>
      <c r="X146" s="2587"/>
      <c r="Y146" s="2587"/>
      <c r="Z146" s="2587"/>
      <c r="AA146" s="2587"/>
      <c r="AB146" s="2587"/>
      <c r="AC146" s="2587"/>
      <c r="AD146" s="2587"/>
      <c r="AE146" s="2587"/>
      <c r="AF146" s="2587"/>
      <c r="AG146" s="2587"/>
      <c r="AH146" s="2587"/>
      <c r="AI146" s="2587"/>
      <c r="AJ146" s="2588"/>
      <c r="AK146" s="446"/>
    </row>
    <row r="147" spans="1:37" s="454" customFormat="1" ht="20.100000000000001" customHeight="1">
      <c r="A147" s="446"/>
      <c r="B147" s="2638"/>
      <c r="C147" s="2551" t="s">
        <v>1801</v>
      </c>
      <c r="D147" s="2552"/>
      <c r="E147" s="2552"/>
      <c r="F147" s="2552"/>
      <c r="G147" s="2552"/>
      <c r="H147" s="2552"/>
      <c r="I147" s="2552"/>
      <c r="J147" s="2552"/>
      <c r="K147" s="2552"/>
      <c r="L147" s="2553"/>
      <c r="M147" s="2470" t="s">
        <v>453</v>
      </c>
      <c r="N147" s="2476"/>
      <c r="O147" s="2583"/>
      <c r="P147" s="2584"/>
      <c r="Q147" s="2584"/>
      <c r="R147" s="2584"/>
      <c r="S147" s="2584"/>
      <c r="T147" s="2584"/>
      <c r="U147" s="2584"/>
      <c r="V147" s="2584"/>
      <c r="W147" s="2584"/>
      <c r="X147" s="2584"/>
      <c r="Y147" s="2584"/>
      <c r="Z147" s="2584"/>
      <c r="AA147" s="2584"/>
      <c r="AB147" s="2584"/>
      <c r="AC147" s="2584"/>
      <c r="AD147" s="2584"/>
      <c r="AE147" s="2584"/>
      <c r="AF147" s="2584"/>
      <c r="AG147" s="2584"/>
      <c r="AH147" s="2584"/>
      <c r="AI147" s="2584"/>
      <c r="AJ147" s="2585"/>
      <c r="AK147" s="446"/>
    </row>
    <row r="148" spans="1:37" s="454" customFormat="1" ht="20.100000000000001" customHeight="1">
      <c r="A148" s="446"/>
      <c r="B148" s="2638"/>
      <c r="C148" s="2557"/>
      <c r="D148" s="2558"/>
      <c r="E148" s="2558"/>
      <c r="F148" s="2558"/>
      <c r="G148" s="2558"/>
      <c r="H148" s="2558"/>
      <c r="I148" s="2558"/>
      <c r="J148" s="2558"/>
      <c r="K148" s="2558"/>
      <c r="L148" s="2559"/>
      <c r="M148" s="2471"/>
      <c r="N148" s="2477"/>
      <c r="O148" s="2586"/>
      <c r="P148" s="2587"/>
      <c r="Q148" s="2587"/>
      <c r="R148" s="2587"/>
      <c r="S148" s="2587"/>
      <c r="T148" s="2587"/>
      <c r="U148" s="2587"/>
      <c r="V148" s="2587"/>
      <c r="W148" s="2587"/>
      <c r="X148" s="2587"/>
      <c r="Y148" s="2587"/>
      <c r="Z148" s="2587"/>
      <c r="AA148" s="2587"/>
      <c r="AB148" s="2587"/>
      <c r="AC148" s="2587"/>
      <c r="AD148" s="2587"/>
      <c r="AE148" s="2587"/>
      <c r="AF148" s="2587"/>
      <c r="AG148" s="2587"/>
      <c r="AH148" s="2587"/>
      <c r="AI148" s="2587"/>
      <c r="AJ148" s="2588"/>
      <c r="AK148" s="446"/>
    </row>
    <row r="149" spans="1:37" s="454" customFormat="1" ht="20.100000000000001" customHeight="1">
      <c r="A149" s="446"/>
      <c r="B149" s="2638"/>
      <c r="C149" s="2551" t="s">
        <v>1802</v>
      </c>
      <c r="D149" s="2552"/>
      <c r="E149" s="2552"/>
      <c r="F149" s="2552"/>
      <c r="G149" s="2552"/>
      <c r="H149" s="2552"/>
      <c r="I149" s="2552"/>
      <c r="J149" s="2552"/>
      <c r="K149" s="2552"/>
      <c r="L149" s="2553"/>
      <c r="M149" s="2470" t="s">
        <v>453</v>
      </c>
      <c r="N149" s="2476"/>
      <c r="O149" s="2583"/>
      <c r="P149" s="2584"/>
      <c r="Q149" s="2584"/>
      <c r="R149" s="2584"/>
      <c r="S149" s="2584"/>
      <c r="T149" s="2584"/>
      <c r="U149" s="2584"/>
      <c r="V149" s="2584"/>
      <c r="W149" s="2584"/>
      <c r="X149" s="2584"/>
      <c r="Y149" s="2584"/>
      <c r="Z149" s="2584"/>
      <c r="AA149" s="2584"/>
      <c r="AB149" s="2584"/>
      <c r="AC149" s="2584"/>
      <c r="AD149" s="2584"/>
      <c r="AE149" s="2584"/>
      <c r="AF149" s="2584"/>
      <c r="AG149" s="2584"/>
      <c r="AH149" s="2584"/>
      <c r="AI149" s="2584"/>
      <c r="AJ149" s="2585"/>
      <c r="AK149" s="446"/>
    </row>
    <row r="150" spans="1:37" s="454" customFormat="1" ht="20.100000000000001" customHeight="1">
      <c r="A150" s="446"/>
      <c r="B150" s="2638"/>
      <c r="C150" s="2557"/>
      <c r="D150" s="2558"/>
      <c r="E150" s="2558"/>
      <c r="F150" s="2558"/>
      <c r="G150" s="2558"/>
      <c r="H150" s="2558"/>
      <c r="I150" s="2558"/>
      <c r="J150" s="2558"/>
      <c r="K150" s="2558"/>
      <c r="L150" s="2559"/>
      <c r="M150" s="2471"/>
      <c r="N150" s="2477"/>
      <c r="O150" s="2586"/>
      <c r="P150" s="2587"/>
      <c r="Q150" s="2587"/>
      <c r="R150" s="2587"/>
      <c r="S150" s="2587"/>
      <c r="T150" s="2587"/>
      <c r="U150" s="2587"/>
      <c r="V150" s="2587"/>
      <c r="W150" s="2587"/>
      <c r="X150" s="2587"/>
      <c r="Y150" s="2587"/>
      <c r="Z150" s="2587"/>
      <c r="AA150" s="2587"/>
      <c r="AB150" s="2587"/>
      <c r="AC150" s="2587"/>
      <c r="AD150" s="2587"/>
      <c r="AE150" s="2587"/>
      <c r="AF150" s="2587"/>
      <c r="AG150" s="2587"/>
      <c r="AH150" s="2587"/>
      <c r="AI150" s="2587"/>
      <c r="AJ150" s="2588"/>
      <c r="AK150" s="446"/>
    </row>
    <row r="151" spans="1:37" s="454" customFormat="1" ht="20.100000000000001" customHeight="1">
      <c r="A151" s="446"/>
      <c r="B151" s="2638"/>
      <c r="C151" s="2551" t="s">
        <v>1803</v>
      </c>
      <c r="D151" s="2552"/>
      <c r="E151" s="2552"/>
      <c r="F151" s="2552"/>
      <c r="G151" s="2552"/>
      <c r="H151" s="2552"/>
      <c r="I151" s="2552"/>
      <c r="J151" s="2552"/>
      <c r="K151" s="2552"/>
      <c r="L151" s="2553"/>
      <c r="M151" s="2470" t="s">
        <v>453</v>
      </c>
      <c r="N151" s="2476"/>
      <c r="O151" s="2583"/>
      <c r="P151" s="2584"/>
      <c r="Q151" s="2584"/>
      <c r="R151" s="2584"/>
      <c r="S151" s="2584"/>
      <c r="T151" s="2584"/>
      <c r="U151" s="2584"/>
      <c r="V151" s="2584"/>
      <c r="W151" s="2584"/>
      <c r="X151" s="2584"/>
      <c r="Y151" s="2584"/>
      <c r="Z151" s="2584"/>
      <c r="AA151" s="2584"/>
      <c r="AB151" s="2584"/>
      <c r="AC151" s="2584"/>
      <c r="AD151" s="2584"/>
      <c r="AE151" s="2584"/>
      <c r="AF151" s="2584"/>
      <c r="AG151" s="2584"/>
      <c r="AH151" s="2584"/>
      <c r="AI151" s="2584"/>
      <c r="AJ151" s="2585"/>
      <c r="AK151" s="446"/>
    </row>
    <row r="152" spans="1:37" s="454" customFormat="1" ht="20.100000000000001" customHeight="1">
      <c r="A152" s="446"/>
      <c r="B152" s="2638"/>
      <c r="C152" s="2557"/>
      <c r="D152" s="2558"/>
      <c r="E152" s="2558"/>
      <c r="F152" s="2558"/>
      <c r="G152" s="2558"/>
      <c r="H152" s="2558"/>
      <c r="I152" s="2558"/>
      <c r="J152" s="2558"/>
      <c r="K152" s="2558"/>
      <c r="L152" s="2559"/>
      <c r="M152" s="2471"/>
      <c r="N152" s="2477"/>
      <c r="O152" s="2586"/>
      <c r="P152" s="2587"/>
      <c r="Q152" s="2587"/>
      <c r="R152" s="2587"/>
      <c r="S152" s="2587"/>
      <c r="T152" s="2587"/>
      <c r="U152" s="2587"/>
      <c r="V152" s="2587"/>
      <c r="W152" s="2587"/>
      <c r="X152" s="2587"/>
      <c r="Y152" s="2587"/>
      <c r="Z152" s="2587"/>
      <c r="AA152" s="2587"/>
      <c r="AB152" s="2587"/>
      <c r="AC152" s="2587"/>
      <c r="AD152" s="2587"/>
      <c r="AE152" s="2587"/>
      <c r="AF152" s="2587"/>
      <c r="AG152" s="2587"/>
      <c r="AH152" s="2587"/>
      <c r="AI152" s="2587"/>
      <c r="AJ152" s="2588"/>
      <c r="AK152" s="446"/>
    </row>
    <row r="153" spans="1:37" s="454" customFormat="1" ht="20.100000000000001" customHeight="1">
      <c r="A153" s="446"/>
      <c r="B153" s="2638"/>
      <c r="C153" s="2551" t="s">
        <v>1804</v>
      </c>
      <c r="D153" s="2552"/>
      <c r="E153" s="2552"/>
      <c r="F153" s="2552"/>
      <c r="G153" s="2552"/>
      <c r="H153" s="2552"/>
      <c r="I153" s="2552"/>
      <c r="J153" s="2552"/>
      <c r="K153" s="2552"/>
      <c r="L153" s="2553"/>
      <c r="M153" s="2470" t="s">
        <v>453</v>
      </c>
      <c r="N153" s="2476"/>
      <c r="O153" s="2583"/>
      <c r="P153" s="2584"/>
      <c r="Q153" s="2584"/>
      <c r="R153" s="2584"/>
      <c r="S153" s="2584"/>
      <c r="T153" s="2584"/>
      <c r="U153" s="2584"/>
      <c r="V153" s="2584"/>
      <c r="W153" s="2584"/>
      <c r="X153" s="2584"/>
      <c r="Y153" s="2584"/>
      <c r="Z153" s="2584"/>
      <c r="AA153" s="2584"/>
      <c r="AB153" s="2584"/>
      <c r="AC153" s="2584"/>
      <c r="AD153" s="2584"/>
      <c r="AE153" s="2584"/>
      <c r="AF153" s="2584"/>
      <c r="AG153" s="2584"/>
      <c r="AH153" s="2584"/>
      <c r="AI153" s="2584"/>
      <c r="AJ153" s="2585"/>
      <c r="AK153" s="446"/>
    </row>
    <row r="154" spans="1:37" s="454" customFormat="1" ht="20.100000000000001" customHeight="1">
      <c r="A154" s="446"/>
      <c r="B154" s="2638"/>
      <c r="C154" s="2557"/>
      <c r="D154" s="2558"/>
      <c r="E154" s="2558"/>
      <c r="F154" s="2558"/>
      <c r="G154" s="2558"/>
      <c r="H154" s="2558"/>
      <c r="I154" s="2558"/>
      <c r="J154" s="2558"/>
      <c r="K154" s="2558"/>
      <c r="L154" s="2559"/>
      <c r="M154" s="2471"/>
      <c r="N154" s="2477"/>
      <c r="O154" s="2586"/>
      <c r="P154" s="2587"/>
      <c r="Q154" s="2587"/>
      <c r="R154" s="2587"/>
      <c r="S154" s="2587"/>
      <c r="T154" s="2587"/>
      <c r="U154" s="2587"/>
      <c r="V154" s="2587"/>
      <c r="W154" s="2587"/>
      <c r="X154" s="2587"/>
      <c r="Y154" s="2587"/>
      <c r="Z154" s="2587"/>
      <c r="AA154" s="2587"/>
      <c r="AB154" s="2587"/>
      <c r="AC154" s="2587"/>
      <c r="AD154" s="2587"/>
      <c r="AE154" s="2587"/>
      <c r="AF154" s="2587"/>
      <c r="AG154" s="2587"/>
      <c r="AH154" s="2587"/>
      <c r="AI154" s="2587"/>
      <c r="AJ154" s="2588"/>
      <c r="AK154" s="446"/>
    </row>
    <row r="155" spans="1:37" s="454" customFormat="1" ht="20.100000000000001" customHeight="1">
      <c r="A155" s="446"/>
      <c r="B155" s="2638"/>
      <c r="C155" s="2551" t="s">
        <v>1805</v>
      </c>
      <c r="D155" s="2552"/>
      <c r="E155" s="2552"/>
      <c r="F155" s="2552"/>
      <c r="G155" s="2552"/>
      <c r="H155" s="2552"/>
      <c r="I155" s="2552"/>
      <c r="J155" s="2552"/>
      <c r="K155" s="2552"/>
      <c r="L155" s="2553"/>
      <c r="M155" s="2470" t="s">
        <v>453</v>
      </c>
      <c r="N155" s="2476"/>
      <c r="O155" s="2583"/>
      <c r="P155" s="2584"/>
      <c r="Q155" s="2584"/>
      <c r="R155" s="2584"/>
      <c r="S155" s="2584"/>
      <c r="T155" s="2584"/>
      <c r="U155" s="2584"/>
      <c r="V155" s="2584"/>
      <c r="W155" s="2584"/>
      <c r="X155" s="2584"/>
      <c r="Y155" s="2584"/>
      <c r="Z155" s="2584"/>
      <c r="AA155" s="2584"/>
      <c r="AB155" s="2584"/>
      <c r="AC155" s="2584"/>
      <c r="AD155" s="2584"/>
      <c r="AE155" s="2584"/>
      <c r="AF155" s="2584"/>
      <c r="AG155" s="2584"/>
      <c r="AH155" s="2584"/>
      <c r="AI155" s="2584"/>
      <c r="AJ155" s="2585"/>
      <c r="AK155" s="446"/>
    </row>
    <row r="156" spans="1:37" s="454" customFormat="1" ht="20.100000000000001" customHeight="1">
      <c r="A156" s="446"/>
      <c r="B156" s="2638"/>
      <c r="C156" s="2557"/>
      <c r="D156" s="2558"/>
      <c r="E156" s="2558"/>
      <c r="F156" s="2558"/>
      <c r="G156" s="2558"/>
      <c r="H156" s="2558"/>
      <c r="I156" s="2558"/>
      <c r="J156" s="2558"/>
      <c r="K156" s="2558"/>
      <c r="L156" s="2559"/>
      <c r="M156" s="2471"/>
      <c r="N156" s="2477"/>
      <c r="O156" s="2586"/>
      <c r="P156" s="2587"/>
      <c r="Q156" s="2587"/>
      <c r="R156" s="2587"/>
      <c r="S156" s="2587"/>
      <c r="T156" s="2587"/>
      <c r="U156" s="2587"/>
      <c r="V156" s="2587"/>
      <c r="W156" s="2587"/>
      <c r="X156" s="2587"/>
      <c r="Y156" s="2587"/>
      <c r="Z156" s="2587"/>
      <c r="AA156" s="2587"/>
      <c r="AB156" s="2587"/>
      <c r="AC156" s="2587"/>
      <c r="AD156" s="2587"/>
      <c r="AE156" s="2587"/>
      <c r="AF156" s="2587"/>
      <c r="AG156" s="2587"/>
      <c r="AH156" s="2587"/>
      <c r="AI156" s="2587"/>
      <c r="AJ156" s="2588"/>
      <c r="AK156" s="446"/>
    </row>
    <row r="157" spans="1:37" s="454" customFormat="1" ht="20.100000000000001" customHeight="1">
      <c r="A157" s="446"/>
      <c r="B157" s="2638"/>
      <c r="C157" s="2551" t="s">
        <v>1806</v>
      </c>
      <c r="D157" s="2552"/>
      <c r="E157" s="2552"/>
      <c r="F157" s="2552"/>
      <c r="G157" s="2552"/>
      <c r="H157" s="2552"/>
      <c r="I157" s="2552"/>
      <c r="J157" s="2552"/>
      <c r="K157" s="2552"/>
      <c r="L157" s="2553"/>
      <c r="M157" s="2470" t="s">
        <v>453</v>
      </c>
      <c r="N157" s="2476"/>
      <c r="O157" s="2583"/>
      <c r="P157" s="2584"/>
      <c r="Q157" s="2584"/>
      <c r="R157" s="2584"/>
      <c r="S157" s="2584"/>
      <c r="T157" s="2584"/>
      <c r="U157" s="2584"/>
      <c r="V157" s="2584"/>
      <c r="W157" s="2584"/>
      <c r="X157" s="2584"/>
      <c r="Y157" s="2584"/>
      <c r="Z157" s="2584"/>
      <c r="AA157" s="2584"/>
      <c r="AB157" s="2584"/>
      <c r="AC157" s="2584"/>
      <c r="AD157" s="2584"/>
      <c r="AE157" s="2584"/>
      <c r="AF157" s="2584"/>
      <c r="AG157" s="2584"/>
      <c r="AH157" s="2584"/>
      <c r="AI157" s="2584"/>
      <c r="AJ157" s="2585"/>
      <c r="AK157" s="446"/>
    </row>
    <row r="158" spans="1:37" s="454" customFormat="1" ht="20.100000000000001" customHeight="1">
      <c r="A158" s="446"/>
      <c r="B158" s="2638"/>
      <c r="C158" s="2557"/>
      <c r="D158" s="2558"/>
      <c r="E158" s="2558"/>
      <c r="F158" s="2558"/>
      <c r="G158" s="2558"/>
      <c r="H158" s="2558"/>
      <c r="I158" s="2558"/>
      <c r="J158" s="2558"/>
      <c r="K158" s="2558"/>
      <c r="L158" s="2559"/>
      <c r="M158" s="2471"/>
      <c r="N158" s="2477"/>
      <c r="O158" s="2586"/>
      <c r="P158" s="2587"/>
      <c r="Q158" s="2587"/>
      <c r="R158" s="2587"/>
      <c r="S158" s="2587"/>
      <c r="T158" s="2587"/>
      <c r="U158" s="2587"/>
      <c r="V158" s="2587"/>
      <c r="W158" s="2587"/>
      <c r="X158" s="2587"/>
      <c r="Y158" s="2587"/>
      <c r="Z158" s="2587"/>
      <c r="AA158" s="2587"/>
      <c r="AB158" s="2587"/>
      <c r="AC158" s="2587"/>
      <c r="AD158" s="2587"/>
      <c r="AE158" s="2587"/>
      <c r="AF158" s="2587"/>
      <c r="AG158" s="2587"/>
      <c r="AH158" s="2587"/>
      <c r="AI158" s="2587"/>
      <c r="AJ158" s="2588"/>
      <c r="AK158" s="446"/>
    </row>
    <row r="159" spans="1:37" s="454" customFormat="1" ht="20.100000000000001" customHeight="1">
      <c r="A159" s="446"/>
      <c r="B159" s="2638"/>
      <c r="C159" s="2551" t="s">
        <v>1807</v>
      </c>
      <c r="D159" s="2552"/>
      <c r="E159" s="2552"/>
      <c r="F159" s="2552"/>
      <c r="G159" s="2552"/>
      <c r="H159" s="2552"/>
      <c r="I159" s="2552"/>
      <c r="J159" s="2552"/>
      <c r="K159" s="2552"/>
      <c r="L159" s="2553"/>
      <c r="M159" s="2470" t="s">
        <v>453</v>
      </c>
      <c r="N159" s="2476"/>
      <c r="O159" s="2583"/>
      <c r="P159" s="2584"/>
      <c r="Q159" s="2584"/>
      <c r="R159" s="2584"/>
      <c r="S159" s="2584"/>
      <c r="T159" s="2584"/>
      <c r="U159" s="2584"/>
      <c r="V159" s="2584"/>
      <c r="W159" s="2584"/>
      <c r="X159" s="2584"/>
      <c r="Y159" s="2584"/>
      <c r="Z159" s="2584"/>
      <c r="AA159" s="2584"/>
      <c r="AB159" s="2584"/>
      <c r="AC159" s="2584"/>
      <c r="AD159" s="2584"/>
      <c r="AE159" s="2584"/>
      <c r="AF159" s="2584"/>
      <c r="AG159" s="2584"/>
      <c r="AH159" s="2584"/>
      <c r="AI159" s="2584"/>
      <c r="AJ159" s="2585"/>
      <c r="AK159" s="446"/>
    </row>
    <row r="160" spans="1:37" s="454" customFormat="1" ht="20.100000000000001" customHeight="1">
      <c r="A160" s="446"/>
      <c r="B160" s="2638"/>
      <c r="C160" s="2557"/>
      <c r="D160" s="2558"/>
      <c r="E160" s="2558"/>
      <c r="F160" s="2558"/>
      <c r="G160" s="2558"/>
      <c r="H160" s="2558"/>
      <c r="I160" s="2558"/>
      <c r="J160" s="2558"/>
      <c r="K160" s="2558"/>
      <c r="L160" s="2559"/>
      <c r="M160" s="2471"/>
      <c r="N160" s="2477"/>
      <c r="O160" s="2586"/>
      <c r="P160" s="2587"/>
      <c r="Q160" s="2587"/>
      <c r="R160" s="2587"/>
      <c r="S160" s="2587"/>
      <c r="T160" s="2587"/>
      <c r="U160" s="2587"/>
      <c r="V160" s="2587"/>
      <c r="W160" s="2587"/>
      <c r="X160" s="2587"/>
      <c r="Y160" s="2587"/>
      <c r="Z160" s="2587"/>
      <c r="AA160" s="2587"/>
      <c r="AB160" s="2587"/>
      <c r="AC160" s="2587"/>
      <c r="AD160" s="2587"/>
      <c r="AE160" s="2587"/>
      <c r="AF160" s="2587"/>
      <c r="AG160" s="2587"/>
      <c r="AH160" s="2587"/>
      <c r="AI160" s="2587"/>
      <c r="AJ160" s="2588"/>
      <c r="AK160" s="446"/>
    </row>
    <row r="161" spans="1:37" s="454" customFormat="1" ht="20.100000000000001" customHeight="1">
      <c r="A161" s="446"/>
      <c r="B161" s="2638"/>
      <c r="C161" s="2551" t="s">
        <v>1808</v>
      </c>
      <c r="D161" s="2552"/>
      <c r="E161" s="2552"/>
      <c r="F161" s="2552"/>
      <c r="G161" s="2552"/>
      <c r="H161" s="2552"/>
      <c r="I161" s="2552"/>
      <c r="J161" s="2552"/>
      <c r="K161" s="2552"/>
      <c r="L161" s="2553"/>
      <c r="M161" s="2470" t="s">
        <v>453</v>
      </c>
      <c r="N161" s="2476"/>
      <c r="O161" s="2583"/>
      <c r="P161" s="2584"/>
      <c r="Q161" s="2584"/>
      <c r="R161" s="2584"/>
      <c r="S161" s="2584"/>
      <c r="T161" s="2584"/>
      <c r="U161" s="2584"/>
      <c r="V161" s="2584"/>
      <c r="W161" s="2584"/>
      <c r="X161" s="2584"/>
      <c r="Y161" s="2584"/>
      <c r="Z161" s="2584"/>
      <c r="AA161" s="2584"/>
      <c r="AB161" s="2584"/>
      <c r="AC161" s="2584"/>
      <c r="AD161" s="2584"/>
      <c r="AE161" s="2584"/>
      <c r="AF161" s="2584"/>
      <c r="AG161" s="2584"/>
      <c r="AH161" s="2584"/>
      <c r="AI161" s="2584"/>
      <c r="AJ161" s="2585"/>
      <c r="AK161" s="446"/>
    </row>
    <row r="162" spans="1:37" s="454" customFormat="1" ht="20.100000000000001" customHeight="1">
      <c r="A162" s="446"/>
      <c r="B162" s="2639"/>
      <c r="C162" s="2557"/>
      <c r="D162" s="2558"/>
      <c r="E162" s="2558"/>
      <c r="F162" s="2558"/>
      <c r="G162" s="2558"/>
      <c r="H162" s="2558"/>
      <c r="I162" s="2558"/>
      <c r="J162" s="2558"/>
      <c r="K162" s="2558"/>
      <c r="L162" s="2559"/>
      <c r="M162" s="2471"/>
      <c r="N162" s="2477"/>
      <c r="O162" s="2586"/>
      <c r="P162" s="2587"/>
      <c r="Q162" s="2587"/>
      <c r="R162" s="2587"/>
      <c r="S162" s="2587"/>
      <c r="T162" s="2587"/>
      <c r="U162" s="2587"/>
      <c r="V162" s="2587"/>
      <c r="W162" s="2587"/>
      <c r="X162" s="2587"/>
      <c r="Y162" s="2587"/>
      <c r="Z162" s="2587"/>
      <c r="AA162" s="2587"/>
      <c r="AB162" s="2587"/>
      <c r="AC162" s="2587"/>
      <c r="AD162" s="2587"/>
      <c r="AE162" s="2587"/>
      <c r="AF162" s="2587"/>
      <c r="AG162" s="2587"/>
      <c r="AH162" s="2587"/>
      <c r="AI162" s="2587"/>
      <c r="AJ162" s="2588"/>
      <c r="AK162" s="446"/>
    </row>
    <row r="163" spans="1:37" s="454" customFormat="1" ht="20.100000000000001" customHeight="1">
      <c r="A163" s="446"/>
      <c r="B163" s="756" t="s">
        <v>1809</v>
      </c>
      <c r="C163" s="757"/>
      <c r="D163" s="757"/>
      <c r="E163" s="757"/>
      <c r="F163" s="757"/>
      <c r="G163" s="757"/>
      <c r="H163" s="757"/>
      <c r="I163" s="757"/>
      <c r="J163" s="757"/>
      <c r="K163" s="757"/>
      <c r="L163" s="758"/>
      <c r="M163" s="766"/>
      <c r="N163" s="767"/>
      <c r="O163" s="562" t="s">
        <v>1050</v>
      </c>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8"/>
      <c r="AK163" s="446"/>
    </row>
    <row r="164" spans="1:37" s="454" customFormat="1" ht="20.100000000000001" customHeight="1">
      <c r="A164" s="446"/>
      <c r="B164" s="2610"/>
      <c r="C164" s="2552" t="s">
        <v>1810</v>
      </c>
      <c r="D164" s="2552"/>
      <c r="E164" s="2552"/>
      <c r="F164" s="2552"/>
      <c r="G164" s="2552"/>
      <c r="H164" s="2552"/>
      <c r="I164" s="2552"/>
      <c r="J164" s="2552"/>
      <c r="K164" s="2552"/>
      <c r="L164" s="2553"/>
      <c r="M164" s="2470" t="s">
        <v>453</v>
      </c>
      <c r="N164" s="2476"/>
      <c r="O164" s="2583"/>
      <c r="P164" s="2584"/>
      <c r="Q164" s="2584"/>
      <c r="R164" s="2584"/>
      <c r="S164" s="2584"/>
      <c r="T164" s="2584"/>
      <c r="U164" s="2584"/>
      <c r="V164" s="2584"/>
      <c r="W164" s="2584"/>
      <c r="X164" s="2584"/>
      <c r="Y164" s="2584"/>
      <c r="Z164" s="2584"/>
      <c r="AA164" s="2584"/>
      <c r="AB164" s="2584"/>
      <c r="AC164" s="2584"/>
      <c r="AD164" s="2584"/>
      <c r="AE164" s="2584"/>
      <c r="AF164" s="2584"/>
      <c r="AG164" s="2584"/>
      <c r="AH164" s="2584"/>
      <c r="AI164" s="2584"/>
      <c r="AJ164" s="2585"/>
      <c r="AK164" s="446"/>
    </row>
    <row r="165" spans="1:37" s="454" customFormat="1" ht="20.100000000000001" customHeight="1">
      <c r="A165" s="446"/>
      <c r="B165" s="2610"/>
      <c r="C165" s="2558"/>
      <c r="D165" s="2558"/>
      <c r="E165" s="2558"/>
      <c r="F165" s="2558"/>
      <c r="G165" s="2558"/>
      <c r="H165" s="2558"/>
      <c r="I165" s="2558"/>
      <c r="J165" s="2558"/>
      <c r="K165" s="2558"/>
      <c r="L165" s="2559"/>
      <c r="M165" s="2471"/>
      <c r="N165" s="2477"/>
      <c r="O165" s="2586"/>
      <c r="P165" s="2587"/>
      <c r="Q165" s="2587"/>
      <c r="R165" s="2587"/>
      <c r="S165" s="2587"/>
      <c r="T165" s="2587"/>
      <c r="U165" s="2587"/>
      <c r="V165" s="2587"/>
      <c r="W165" s="2587"/>
      <c r="X165" s="2587"/>
      <c r="Y165" s="2587"/>
      <c r="Z165" s="2587"/>
      <c r="AA165" s="2587"/>
      <c r="AB165" s="2587"/>
      <c r="AC165" s="2587"/>
      <c r="AD165" s="2587"/>
      <c r="AE165" s="2587"/>
      <c r="AF165" s="2587"/>
      <c r="AG165" s="2587"/>
      <c r="AH165" s="2587"/>
      <c r="AI165" s="2587"/>
      <c r="AJ165" s="2588"/>
      <c r="AK165" s="446"/>
    </row>
    <row r="166" spans="1:37" s="454" customFormat="1" ht="20.100000000000001" customHeight="1">
      <c r="A166" s="446"/>
      <c r="B166" s="2610"/>
      <c r="C166" s="2552" t="s">
        <v>1811</v>
      </c>
      <c r="D166" s="2552"/>
      <c r="E166" s="2552"/>
      <c r="F166" s="2552"/>
      <c r="G166" s="2552"/>
      <c r="H166" s="2552"/>
      <c r="I166" s="2552"/>
      <c r="J166" s="2552"/>
      <c r="K166" s="2552"/>
      <c r="L166" s="2553"/>
      <c r="M166" s="2470" t="s">
        <v>453</v>
      </c>
      <c r="N166" s="2476"/>
      <c r="O166" s="2583"/>
      <c r="P166" s="2584"/>
      <c r="Q166" s="2584"/>
      <c r="R166" s="2584"/>
      <c r="S166" s="2584"/>
      <c r="T166" s="2584"/>
      <c r="U166" s="2584"/>
      <c r="V166" s="2584"/>
      <c r="W166" s="2584"/>
      <c r="X166" s="2584"/>
      <c r="Y166" s="2584"/>
      <c r="Z166" s="2584"/>
      <c r="AA166" s="2584"/>
      <c r="AB166" s="2584"/>
      <c r="AC166" s="2584"/>
      <c r="AD166" s="2584"/>
      <c r="AE166" s="2584"/>
      <c r="AF166" s="2584"/>
      <c r="AG166" s="2584"/>
      <c r="AH166" s="2584"/>
      <c r="AI166" s="2584"/>
      <c r="AJ166" s="2585"/>
      <c r="AK166" s="446"/>
    </row>
    <row r="167" spans="1:37" s="454" customFormat="1" ht="20.100000000000001" customHeight="1">
      <c r="A167" s="446"/>
      <c r="B167" s="2610"/>
      <c r="C167" s="2558"/>
      <c r="D167" s="2558"/>
      <c r="E167" s="2558"/>
      <c r="F167" s="2558"/>
      <c r="G167" s="2558"/>
      <c r="H167" s="2558"/>
      <c r="I167" s="2558"/>
      <c r="J167" s="2558"/>
      <c r="K167" s="2558"/>
      <c r="L167" s="2559"/>
      <c r="M167" s="2471"/>
      <c r="N167" s="2477"/>
      <c r="O167" s="2586"/>
      <c r="P167" s="2587"/>
      <c r="Q167" s="2587"/>
      <c r="R167" s="2587"/>
      <c r="S167" s="2587"/>
      <c r="T167" s="2587"/>
      <c r="U167" s="2587"/>
      <c r="V167" s="2587"/>
      <c r="W167" s="2587"/>
      <c r="X167" s="2587"/>
      <c r="Y167" s="2587"/>
      <c r="Z167" s="2587"/>
      <c r="AA167" s="2587"/>
      <c r="AB167" s="2587"/>
      <c r="AC167" s="2587"/>
      <c r="AD167" s="2587"/>
      <c r="AE167" s="2587"/>
      <c r="AF167" s="2587"/>
      <c r="AG167" s="2587"/>
      <c r="AH167" s="2587"/>
      <c r="AI167" s="2587"/>
      <c r="AJ167" s="2588"/>
      <c r="AK167" s="446"/>
    </row>
    <row r="168" spans="1:37" s="454" customFormat="1" ht="20.100000000000001" customHeight="1">
      <c r="A168" s="446"/>
      <c r="B168" s="2610"/>
      <c r="C168" s="2552" t="s">
        <v>1812</v>
      </c>
      <c r="D168" s="2552"/>
      <c r="E168" s="2552"/>
      <c r="F168" s="2552"/>
      <c r="G168" s="2552"/>
      <c r="H168" s="2552"/>
      <c r="I168" s="2552"/>
      <c r="J168" s="2552"/>
      <c r="K168" s="2552"/>
      <c r="L168" s="2553"/>
      <c r="M168" s="2470" t="s">
        <v>453</v>
      </c>
      <c r="N168" s="2476"/>
      <c r="O168" s="2583"/>
      <c r="P168" s="2584"/>
      <c r="Q168" s="2584"/>
      <c r="R168" s="2584"/>
      <c r="S168" s="2584"/>
      <c r="T168" s="2584"/>
      <c r="U168" s="2584"/>
      <c r="V168" s="2584"/>
      <c r="W168" s="2584"/>
      <c r="X168" s="2584"/>
      <c r="Y168" s="2584"/>
      <c r="Z168" s="2584"/>
      <c r="AA168" s="2584"/>
      <c r="AB168" s="2584"/>
      <c r="AC168" s="2584"/>
      <c r="AD168" s="2584"/>
      <c r="AE168" s="2584"/>
      <c r="AF168" s="2584"/>
      <c r="AG168" s="2584"/>
      <c r="AH168" s="2584"/>
      <c r="AI168" s="2584"/>
      <c r="AJ168" s="2585"/>
      <c r="AK168" s="446"/>
    </row>
    <row r="169" spans="1:37" s="454" customFormat="1" ht="20.100000000000001" customHeight="1">
      <c r="A169" s="446"/>
      <c r="B169" s="2610"/>
      <c r="C169" s="2558"/>
      <c r="D169" s="2558"/>
      <c r="E169" s="2558"/>
      <c r="F169" s="2558"/>
      <c r="G169" s="2558"/>
      <c r="H169" s="2558"/>
      <c r="I169" s="2558"/>
      <c r="J169" s="2558"/>
      <c r="K169" s="2558"/>
      <c r="L169" s="2559"/>
      <c r="M169" s="2471"/>
      <c r="N169" s="2477"/>
      <c r="O169" s="2586"/>
      <c r="P169" s="2587"/>
      <c r="Q169" s="2587"/>
      <c r="R169" s="2587"/>
      <c r="S169" s="2587"/>
      <c r="T169" s="2587"/>
      <c r="U169" s="2587"/>
      <c r="V169" s="2587"/>
      <c r="W169" s="2587"/>
      <c r="X169" s="2587"/>
      <c r="Y169" s="2587"/>
      <c r="Z169" s="2587"/>
      <c r="AA169" s="2587"/>
      <c r="AB169" s="2587"/>
      <c r="AC169" s="2587"/>
      <c r="AD169" s="2587"/>
      <c r="AE169" s="2587"/>
      <c r="AF169" s="2587"/>
      <c r="AG169" s="2587"/>
      <c r="AH169" s="2587"/>
      <c r="AI169" s="2587"/>
      <c r="AJ169" s="2588"/>
      <c r="AK169" s="446"/>
    </row>
    <row r="170" spans="1:37" s="454" customFormat="1" ht="20.100000000000001" customHeight="1">
      <c r="A170" s="446"/>
      <c r="B170" s="2610"/>
      <c r="C170" s="2552" t="s">
        <v>1813</v>
      </c>
      <c r="D170" s="2552"/>
      <c r="E170" s="2552"/>
      <c r="F170" s="2552"/>
      <c r="G170" s="2552"/>
      <c r="H170" s="2552"/>
      <c r="I170" s="2552"/>
      <c r="J170" s="2552"/>
      <c r="K170" s="2552"/>
      <c r="L170" s="2553"/>
      <c r="M170" s="2470" t="s">
        <v>453</v>
      </c>
      <c r="N170" s="2476"/>
      <c r="O170" s="2583"/>
      <c r="P170" s="2584"/>
      <c r="Q170" s="2584"/>
      <c r="R170" s="2584"/>
      <c r="S170" s="2584"/>
      <c r="T170" s="2584"/>
      <c r="U170" s="2584"/>
      <c r="V170" s="2584"/>
      <c r="W170" s="2584"/>
      <c r="X170" s="2584"/>
      <c r="Y170" s="2584"/>
      <c r="Z170" s="2584"/>
      <c r="AA170" s="2584"/>
      <c r="AB170" s="2584"/>
      <c r="AC170" s="2584"/>
      <c r="AD170" s="2584"/>
      <c r="AE170" s="2584"/>
      <c r="AF170" s="2584"/>
      <c r="AG170" s="2584"/>
      <c r="AH170" s="2584"/>
      <c r="AI170" s="2584"/>
      <c r="AJ170" s="2585"/>
      <c r="AK170" s="446"/>
    </row>
    <row r="171" spans="1:37" s="454" customFormat="1" ht="20.100000000000001" customHeight="1">
      <c r="A171" s="446"/>
      <c r="B171" s="2610"/>
      <c r="C171" s="2558"/>
      <c r="D171" s="2558"/>
      <c r="E171" s="2558"/>
      <c r="F171" s="2558"/>
      <c r="G171" s="2558"/>
      <c r="H171" s="2558"/>
      <c r="I171" s="2558"/>
      <c r="J171" s="2558"/>
      <c r="K171" s="2558"/>
      <c r="L171" s="2559"/>
      <c r="M171" s="2471"/>
      <c r="N171" s="2477"/>
      <c r="O171" s="2586"/>
      <c r="P171" s="2587"/>
      <c r="Q171" s="2587"/>
      <c r="R171" s="2587"/>
      <c r="S171" s="2587"/>
      <c r="T171" s="2587"/>
      <c r="U171" s="2587"/>
      <c r="V171" s="2587"/>
      <c r="W171" s="2587"/>
      <c r="X171" s="2587"/>
      <c r="Y171" s="2587"/>
      <c r="Z171" s="2587"/>
      <c r="AA171" s="2587"/>
      <c r="AB171" s="2587"/>
      <c r="AC171" s="2587"/>
      <c r="AD171" s="2587"/>
      <c r="AE171" s="2587"/>
      <c r="AF171" s="2587"/>
      <c r="AG171" s="2587"/>
      <c r="AH171" s="2587"/>
      <c r="AI171" s="2587"/>
      <c r="AJ171" s="2588"/>
      <c r="AK171" s="446"/>
    </row>
    <row r="172" spans="1:37" s="454" customFormat="1" ht="20.100000000000001" customHeight="1">
      <c r="A172" s="446"/>
      <c r="B172" s="2610"/>
      <c r="C172" s="2551" t="s">
        <v>1814</v>
      </c>
      <c r="D172" s="2552"/>
      <c r="E172" s="2552"/>
      <c r="F172" s="2552"/>
      <c r="G172" s="2552"/>
      <c r="H172" s="2552"/>
      <c r="I172" s="2552"/>
      <c r="J172" s="2552"/>
      <c r="K172" s="2552"/>
      <c r="L172" s="2553"/>
      <c r="M172" s="2470" t="s">
        <v>453</v>
      </c>
      <c r="N172" s="2476"/>
      <c r="O172" s="2583"/>
      <c r="P172" s="2584"/>
      <c r="Q172" s="2584"/>
      <c r="R172" s="2584"/>
      <c r="S172" s="2584"/>
      <c r="T172" s="2584"/>
      <c r="U172" s="2584"/>
      <c r="V172" s="2584"/>
      <c r="W172" s="2584"/>
      <c r="X172" s="2584"/>
      <c r="Y172" s="2584"/>
      <c r="Z172" s="2584"/>
      <c r="AA172" s="2584"/>
      <c r="AB172" s="2584"/>
      <c r="AC172" s="2584"/>
      <c r="AD172" s="2584"/>
      <c r="AE172" s="2584"/>
      <c r="AF172" s="2584"/>
      <c r="AG172" s="2584"/>
      <c r="AH172" s="2584"/>
      <c r="AI172" s="2584"/>
      <c r="AJ172" s="2585"/>
      <c r="AK172" s="446"/>
    </row>
    <row r="173" spans="1:37" s="454" customFormat="1" ht="20.100000000000001" customHeight="1">
      <c r="A173" s="446"/>
      <c r="B173" s="2610"/>
      <c r="C173" s="2557"/>
      <c r="D173" s="2558"/>
      <c r="E173" s="2558"/>
      <c r="F173" s="2558"/>
      <c r="G173" s="2558"/>
      <c r="H173" s="2558"/>
      <c r="I173" s="2558"/>
      <c r="J173" s="2558"/>
      <c r="K173" s="2558"/>
      <c r="L173" s="2559"/>
      <c r="M173" s="2471"/>
      <c r="N173" s="2477"/>
      <c r="O173" s="2586"/>
      <c r="P173" s="2587"/>
      <c r="Q173" s="2587"/>
      <c r="R173" s="2587"/>
      <c r="S173" s="2587"/>
      <c r="T173" s="2587"/>
      <c r="U173" s="2587"/>
      <c r="V173" s="2587"/>
      <c r="W173" s="2587"/>
      <c r="X173" s="2587"/>
      <c r="Y173" s="2587"/>
      <c r="Z173" s="2587"/>
      <c r="AA173" s="2587"/>
      <c r="AB173" s="2587"/>
      <c r="AC173" s="2587"/>
      <c r="AD173" s="2587"/>
      <c r="AE173" s="2587"/>
      <c r="AF173" s="2587"/>
      <c r="AG173" s="2587"/>
      <c r="AH173" s="2587"/>
      <c r="AI173" s="2587"/>
      <c r="AJ173" s="2588"/>
      <c r="AK173" s="446"/>
    </row>
    <row r="174" spans="1:37" s="454" customFormat="1" ht="20.100000000000001" customHeight="1">
      <c r="A174" s="446"/>
      <c r="B174" s="2610"/>
      <c r="C174" s="2551" t="s">
        <v>1815</v>
      </c>
      <c r="D174" s="2552"/>
      <c r="E174" s="2552"/>
      <c r="F174" s="2552"/>
      <c r="G174" s="2552"/>
      <c r="H174" s="2552"/>
      <c r="I174" s="2552"/>
      <c r="J174" s="2552"/>
      <c r="K174" s="2552"/>
      <c r="L174" s="2553"/>
      <c r="M174" s="2470" t="s">
        <v>453</v>
      </c>
      <c r="N174" s="2476"/>
      <c r="O174" s="2583"/>
      <c r="P174" s="2584"/>
      <c r="Q174" s="2584"/>
      <c r="R174" s="2584"/>
      <c r="S174" s="2584"/>
      <c r="T174" s="2584"/>
      <c r="U174" s="2584"/>
      <c r="V174" s="2584"/>
      <c r="W174" s="2584"/>
      <c r="X174" s="2584"/>
      <c r="Y174" s="2584"/>
      <c r="Z174" s="2584"/>
      <c r="AA174" s="2584"/>
      <c r="AB174" s="2584"/>
      <c r="AC174" s="2584"/>
      <c r="AD174" s="2584"/>
      <c r="AE174" s="2584"/>
      <c r="AF174" s="2584"/>
      <c r="AG174" s="2584"/>
      <c r="AH174" s="2584"/>
      <c r="AI174" s="2584"/>
      <c r="AJ174" s="2585"/>
      <c r="AK174" s="446"/>
    </row>
    <row r="175" spans="1:37" s="454" customFormat="1" ht="20.100000000000001" customHeight="1">
      <c r="A175" s="446"/>
      <c r="B175" s="2610"/>
      <c r="C175" s="2557"/>
      <c r="D175" s="2558"/>
      <c r="E175" s="2558"/>
      <c r="F175" s="2558"/>
      <c r="G175" s="2558"/>
      <c r="H175" s="2558"/>
      <c r="I175" s="2558"/>
      <c r="J175" s="2558"/>
      <c r="K175" s="2558"/>
      <c r="L175" s="2559"/>
      <c r="M175" s="2471"/>
      <c r="N175" s="2477"/>
      <c r="O175" s="2586"/>
      <c r="P175" s="2587"/>
      <c r="Q175" s="2587"/>
      <c r="R175" s="2587"/>
      <c r="S175" s="2587"/>
      <c r="T175" s="2587"/>
      <c r="U175" s="2587"/>
      <c r="V175" s="2587"/>
      <c r="W175" s="2587"/>
      <c r="X175" s="2587"/>
      <c r="Y175" s="2587"/>
      <c r="Z175" s="2587"/>
      <c r="AA175" s="2587"/>
      <c r="AB175" s="2587"/>
      <c r="AC175" s="2587"/>
      <c r="AD175" s="2587"/>
      <c r="AE175" s="2587"/>
      <c r="AF175" s="2587"/>
      <c r="AG175" s="2587"/>
      <c r="AH175" s="2587"/>
      <c r="AI175" s="2587"/>
      <c r="AJ175" s="2588"/>
      <c r="AK175" s="446"/>
    </row>
    <row r="176" spans="1:37" s="454" customFormat="1" ht="20.100000000000001" customHeight="1">
      <c r="A176" s="446"/>
      <c r="B176" s="2610"/>
      <c r="C176" s="2551" t="s">
        <v>1816</v>
      </c>
      <c r="D176" s="2552"/>
      <c r="E176" s="2552"/>
      <c r="F176" s="2552"/>
      <c r="G176" s="2552"/>
      <c r="H176" s="2552"/>
      <c r="I176" s="2552"/>
      <c r="J176" s="2552"/>
      <c r="K176" s="2552"/>
      <c r="L176" s="2553"/>
      <c r="M176" s="2470" t="s">
        <v>453</v>
      </c>
      <c r="N176" s="2476"/>
      <c r="O176" s="2583"/>
      <c r="P176" s="2584"/>
      <c r="Q176" s="2584"/>
      <c r="R176" s="2584"/>
      <c r="S176" s="2584"/>
      <c r="T176" s="2584"/>
      <c r="U176" s="2584"/>
      <c r="V176" s="2584"/>
      <c r="W176" s="2584"/>
      <c r="X176" s="2584"/>
      <c r="Y176" s="2584"/>
      <c r="Z176" s="2584"/>
      <c r="AA176" s="2584"/>
      <c r="AB176" s="2584"/>
      <c r="AC176" s="2584"/>
      <c r="AD176" s="2584"/>
      <c r="AE176" s="2584"/>
      <c r="AF176" s="2584"/>
      <c r="AG176" s="2584"/>
      <c r="AH176" s="2584"/>
      <c r="AI176" s="2584"/>
      <c r="AJ176" s="2585"/>
      <c r="AK176" s="446"/>
    </row>
    <row r="177" spans="1:37" s="454" customFormat="1" ht="20.100000000000001" customHeight="1">
      <c r="A177" s="446"/>
      <c r="B177" s="2611"/>
      <c r="C177" s="2557"/>
      <c r="D177" s="2558"/>
      <c r="E177" s="2558"/>
      <c r="F177" s="2558"/>
      <c r="G177" s="2558"/>
      <c r="H177" s="2558"/>
      <c r="I177" s="2558"/>
      <c r="J177" s="2558"/>
      <c r="K177" s="2558"/>
      <c r="L177" s="2559"/>
      <c r="M177" s="2471"/>
      <c r="N177" s="2477"/>
      <c r="O177" s="2586"/>
      <c r="P177" s="2587"/>
      <c r="Q177" s="2587"/>
      <c r="R177" s="2587"/>
      <c r="S177" s="2587"/>
      <c r="T177" s="2587"/>
      <c r="U177" s="2587"/>
      <c r="V177" s="2587"/>
      <c r="W177" s="2587"/>
      <c r="X177" s="2587"/>
      <c r="Y177" s="2587"/>
      <c r="Z177" s="2587"/>
      <c r="AA177" s="2587"/>
      <c r="AB177" s="2587"/>
      <c r="AC177" s="2587"/>
      <c r="AD177" s="2587"/>
      <c r="AE177" s="2587"/>
      <c r="AF177" s="2587"/>
      <c r="AG177" s="2587"/>
      <c r="AH177" s="2587"/>
      <c r="AI177" s="2587"/>
      <c r="AJ177" s="2588"/>
      <c r="AK177" s="446"/>
    </row>
    <row r="178" spans="1:37" s="481" customFormat="1" ht="14.1" customHeight="1">
      <c r="A178" s="480"/>
      <c r="B178" s="773"/>
      <c r="C178" s="495"/>
      <c r="D178" s="495"/>
      <c r="E178" s="495"/>
      <c r="F178" s="495"/>
      <c r="G178" s="495"/>
      <c r="H178" s="495"/>
      <c r="I178" s="495"/>
      <c r="J178" s="495"/>
      <c r="K178" s="495"/>
      <c r="L178" s="495"/>
      <c r="M178" s="495"/>
      <c r="N178" s="495"/>
      <c r="O178" s="495"/>
      <c r="P178" s="495"/>
      <c r="Q178" s="495"/>
      <c r="R178" s="495"/>
      <c r="S178" s="495"/>
      <c r="T178" s="495"/>
      <c r="U178" s="480"/>
      <c r="V178" s="480"/>
      <c r="W178" s="480"/>
      <c r="X178" s="480"/>
      <c r="Y178" s="480"/>
      <c r="Z178" s="480"/>
      <c r="AA178" s="480"/>
      <c r="AB178" s="480"/>
      <c r="AC178" s="480"/>
      <c r="AD178" s="480"/>
      <c r="AE178" s="480"/>
      <c r="AF178" s="480"/>
      <c r="AG178" s="480"/>
      <c r="AH178" s="480"/>
      <c r="AI178" s="480"/>
      <c r="AJ178" s="480"/>
      <c r="AK178" s="480"/>
    </row>
    <row r="179" spans="1:37" s="564" customFormat="1" ht="20.100000000000001" customHeight="1">
      <c r="A179" s="443" t="s">
        <v>1053</v>
      </c>
      <c r="B179" s="563"/>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444"/>
    </row>
    <row r="180" spans="1:37" s="445" customFormat="1" ht="20.100000000000001" customHeight="1">
      <c r="A180" s="443"/>
      <c r="B180" s="443" t="s">
        <v>1054</v>
      </c>
      <c r="C180" s="443"/>
      <c r="D180" s="443"/>
      <c r="E180" s="443"/>
      <c r="F180" s="443"/>
      <c r="G180" s="443"/>
      <c r="H180" s="443"/>
      <c r="I180" s="443"/>
      <c r="J180" s="443"/>
      <c r="K180" s="443"/>
      <c r="L180" s="443"/>
      <c r="M180" s="443"/>
      <c r="N180" s="443"/>
      <c r="O180" s="443"/>
      <c r="P180" s="443"/>
      <c r="Q180" s="443"/>
      <c r="R180" s="443"/>
      <c r="S180" s="443"/>
      <c r="T180" s="443"/>
      <c r="U180" s="443"/>
      <c r="V180" s="443"/>
      <c r="W180" s="443"/>
      <c r="X180" s="443"/>
      <c r="Y180" s="443"/>
      <c r="Z180" s="443"/>
      <c r="AA180" s="443"/>
      <c r="AB180" s="443"/>
      <c r="AC180" s="443"/>
      <c r="AD180" s="443"/>
      <c r="AE180" s="443"/>
      <c r="AF180" s="443"/>
      <c r="AG180" s="443"/>
      <c r="AH180" s="443"/>
      <c r="AI180" s="443"/>
      <c r="AJ180" s="443"/>
      <c r="AK180" s="443"/>
    </row>
    <row r="181" spans="1:37" s="454" customFormat="1" ht="20.100000000000001" customHeight="1">
      <c r="A181" s="446"/>
      <c r="B181" s="2621" t="s">
        <v>1055</v>
      </c>
      <c r="C181" s="455" t="s">
        <v>1056</v>
      </c>
      <c r="D181" s="456"/>
      <c r="E181" s="456"/>
      <c r="F181" s="456"/>
      <c r="G181" s="456"/>
      <c r="H181" s="456"/>
      <c r="I181" s="456"/>
      <c r="J181" s="513"/>
      <c r="K181" s="2624"/>
      <c r="L181" s="2625"/>
      <c r="M181" s="2625"/>
      <c r="N181" s="2625"/>
      <c r="O181" s="2625"/>
      <c r="P181" s="2625"/>
      <c r="Q181" s="2625"/>
      <c r="R181" s="2625"/>
      <c r="S181" s="2625"/>
      <c r="T181" s="2625"/>
      <c r="U181" s="505" t="s">
        <v>1057</v>
      </c>
      <c r="V181" s="2621" t="s">
        <v>1058</v>
      </c>
      <c r="W181" s="2583"/>
      <c r="X181" s="2584"/>
      <c r="Y181" s="2584"/>
      <c r="Z181" s="2584"/>
      <c r="AA181" s="2584"/>
      <c r="AB181" s="2584"/>
      <c r="AC181" s="2584"/>
      <c r="AD181" s="2584"/>
      <c r="AE181" s="2584"/>
      <c r="AF181" s="2584"/>
      <c r="AG181" s="2584"/>
      <c r="AH181" s="2584"/>
      <c r="AI181" s="2585"/>
      <c r="AJ181" s="446"/>
      <c r="AK181" s="446"/>
    </row>
    <row r="182" spans="1:37" s="454" customFormat="1" ht="20.100000000000001" customHeight="1">
      <c r="A182" s="446"/>
      <c r="B182" s="2622"/>
      <c r="C182" s="463" t="s">
        <v>1059</v>
      </c>
      <c r="D182" s="464"/>
      <c r="E182" s="464"/>
      <c r="F182" s="464"/>
      <c r="G182" s="464"/>
      <c r="H182" s="464"/>
      <c r="I182" s="464"/>
      <c r="J182" s="539"/>
      <c r="K182" s="2629"/>
      <c r="L182" s="2630"/>
      <c r="M182" s="2630"/>
      <c r="N182" s="2630"/>
      <c r="O182" s="2630"/>
      <c r="P182" s="2630"/>
      <c r="Q182" s="2630"/>
      <c r="R182" s="2630"/>
      <c r="S182" s="2630"/>
      <c r="T182" s="2630"/>
      <c r="U182" s="541" t="s">
        <v>1057</v>
      </c>
      <c r="V182" s="2622"/>
      <c r="W182" s="2626"/>
      <c r="X182" s="2627"/>
      <c r="Y182" s="2627"/>
      <c r="Z182" s="2627"/>
      <c r="AA182" s="2627"/>
      <c r="AB182" s="2627"/>
      <c r="AC182" s="2627"/>
      <c r="AD182" s="2627"/>
      <c r="AE182" s="2627"/>
      <c r="AF182" s="2627"/>
      <c r="AG182" s="2627"/>
      <c r="AH182" s="2627"/>
      <c r="AI182" s="2628"/>
      <c r="AJ182" s="446"/>
      <c r="AK182" s="446"/>
    </row>
    <row r="183" spans="1:37" s="454" customFormat="1" ht="20.100000000000001" customHeight="1">
      <c r="A183" s="446"/>
      <c r="B183" s="2622"/>
      <c r="C183" s="2526" t="s">
        <v>1060</v>
      </c>
      <c r="D183" s="2527"/>
      <c r="E183" s="2527"/>
      <c r="F183" s="2527"/>
      <c r="G183" s="2527"/>
      <c r="H183" s="2527"/>
      <c r="I183" s="2527"/>
      <c r="J183" s="2528"/>
      <c r="K183" s="2631">
        <f>SUM(K181:T182)</f>
        <v>0</v>
      </c>
      <c r="L183" s="2632"/>
      <c r="M183" s="2632"/>
      <c r="N183" s="2632"/>
      <c r="O183" s="2632"/>
      <c r="P183" s="2632"/>
      <c r="Q183" s="2632"/>
      <c r="R183" s="2632"/>
      <c r="S183" s="2632"/>
      <c r="T183" s="2632"/>
      <c r="U183" s="566" t="s">
        <v>1057</v>
      </c>
      <c r="V183" s="2622"/>
      <c r="W183" s="2626"/>
      <c r="X183" s="2627"/>
      <c r="Y183" s="2627"/>
      <c r="Z183" s="2627"/>
      <c r="AA183" s="2627"/>
      <c r="AB183" s="2627"/>
      <c r="AC183" s="2627"/>
      <c r="AD183" s="2627"/>
      <c r="AE183" s="2627"/>
      <c r="AF183" s="2627"/>
      <c r="AG183" s="2627"/>
      <c r="AH183" s="2627"/>
      <c r="AI183" s="2628"/>
      <c r="AJ183" s="446"/>
      <c r="AK183" s="446"/>
    </row>
    <row r="184" spans="1:37" s="454" customFormat="1" ht="20.100000000000001" customHeight="1">
      <c r="A184" s="446"/>
      <c r="B184" s="2622"/>
      <c r="C184" s="463" t="s">
        <v>1061</v>
      </c>
      <c r="D184" s="567"/>
      <c r="E184" s="567"/>
      <c r="F184" s="567"/>
      <c r="G184" s="567"/>
      <c r="H184" s="567"/>
      <c r="I184" s="567"/>
      <c r="J184" s="568"/>
      <c r="K184" s="2629"/>
      <c r="L184" s="2630"/>
      <c r="M184" s="2630"/>
      <c r="N184" s="2630"/>
      <c r="O184" s="2630"/>
      <c r="P184" s="2630"/>
      <c r="Q184" s="2630"/>
      <c r="R184" s="2630"/>
      <c r="S184" s="2630"/>
      <c r="T184" s="2630"/>
      <c r="U184" s="541" t="s">
        <v>1057</v>
      </c>
      <c r="V184" s="2622"/>
      <c r="W184" s="2626"/>
      <c r="X184" s="2627"/>
      <c r="Y184" s="2627"/>
      <c r="Z184" s="2627"/>
      <c r="AA184" s="2627"/>
      <c r="AB184" s="2627"/>
      <c r="AC184" s="2627"/>
      <c r="AD184" s="2627"/>
      <c r="AE184" s="2627"/>
      <c r="AF184" s="2627"/>
      <c r="AG184" s="2627"/>
      <c r="AH184" s="2627"/>
      <c r="AI184" s="2628"/>
      <c r="AJ184" s="446"/>
      <c r="AK184" s="446"/>
    </row>
    <row r="185" spans="1:37" s="454" customFormat="1" ht="14.1" customHeight="1">
      <c r="A185" s="446"/>
      <c r="B185" s="2622"/>
      <c r="C185" s="2551" t="s">
        <v>1062</v>
      </c>
      <c r="D185" s="2647"/>
      <c r="E185" s="2647"/>
      <c r="F185" s="2647"/>
      <c r="G185" s="2647"/>
      <c r="H185" s="2647"/>
      <c r="I185" s="2647"/>
      <c r="J185" s="2648"/>
      <c r="K185" s="2492"/>
      <c r="L185" s="2493"/>
      <c r="M185" s="2493"/>
      <c r="N185" s="2493"/>
      <c r="O185" s="2493"/>
      <c r="P185" s="2493"/>
      <c r="Q185" s="2493"/>
      <c r="R185" s="2493"/>
      <c r="S185" s="2493"/>
      <c r="T185" s="2493"/>
      <c r="U185" s="2494"/>
      <c r="V185" s="2622"/>
      <c r="W185" s="2626"/>
      <c r="X185" s="2627"/>
      <c r="Y185" s="2627"/>
      <c r="Z185" s="2627"/>
      <c r="AA185" s="2627"/>
      <c r="AB185" s="2627"/>
      <c r="AC185" s="2627"/>
      <c r="AD185" s="2627"/>
      <c r="AE185" s="2627"/>
      <c r="AF185" s="2627"/>
      <c r="AG185" s="2627"/>
      <c r="AH185" s="2627"/>
      <c r="AI185" s="2628"/>
      <c r="AJ185" s="446"/>
      <c r="AK185" s="446"/>
    </row>
    <row r="186" spans="1:37" s="454" customFormat="1" ht="14.1" customHeight="1">
      <c r="A186" s="446"/>
      <c r="B186" s="2623"/>
      <c r="C186" s="2649"/>
      <c r="D186" s="2650"/>
      <c r="E186" s="2650"/>
      <c r="F186" s="2650"/>
      <c r="G186" s="2650"/>
      <c r="H186" s="2650"/>
      <c r="I186" s="2650"/>
      <c r="J186" s="2651"/>
      <c r="K186" s="2498"/>
      <c r="L186" s="2499"/>
      <c r="M186" s="2499"/>
      <c r="N186" s="2499"/>
      <c r="O186" s="2499"/>
      <c r="P186" s="2499"/>
      <c r="Q186" s="2499"/>
      <c r="R186" s="2499"/>
      <c r="S186" s="2499"/>
      <c r="T186" s="2499"/>
      <c r="U186" s="2500"/>
      <c r="V186" s="2622"/>
      <c r="W186" s="2626"/>
      <c r="X186" s="2627"/>
      <c r="Y186" s="2627"/>
      <c r="Z186" s="2627"/>
      <c r="AA186" s="2627"/>
      <c r="AB186" s="2627"/>
      <c r="AC186" s="2627"/>
      <c r="AD186" s="2627"/>
      <c r="AE186" s="2627"/>
      <c r="AF186" s="2627"/>
      <c r="AG186" s="2627"/>
      <c r="AH186" s="2627"/>
      <c r="AI186" s="2628"/>
      <c r="AJ186" s="446"/>
      <c r="AK186" s="446"/>
    </row>
    <row r="187" spans="1:37" s="454" customFormat="1" ht="20.100000000000001" customHeight="1">
      <c r="A187" s="446"/>
      <c r="B187" s="2612" t="s">
        <v>1063</v>
      </c>
      <c r="C187" s="463" t="s">
        <v>1064</v>
      </c>
      <c r="D187" s="464"/>
      <c r="E187" s="464"/>
      <c r="F187" s="464"/>
      <c r="G187" s="464"/>
      <c r="H187" s="464"/>
      <c r="I187" s="464"/>
      <c r="J187" s="539"/>
      <c r="K187" s="473"/>
      <c r="L187" s="474"/>
      <c r="M187" s="474"/>
      <c r="N187" s="509"/>
      <c r="O187" s="509"/>
      <c r="P187" s="509"/>
      <c r="Q187" s="509"/>
      <c r="R187" s="569"/>
      <c r="S187" s="570"/>
      <c r="T187" s="570"/>
      <c r="U187" s="570" t="s">
        <v>1065</v>
      </c>
      <c r="V187" s="2622"/>
      <c r="W187" s="2626"/>
      <c r="X187" s="2627"/>
      <c r="Y187" s="2627"/>
      <c r="Z187" s="2627"/>
      <c r="AA187" s="2627"/>
      <c r="AB187" s="2627"/>
      <c r="AC187" s="2627"/>
      <c r="AD187" s="2627"/>
      <c r="AE187" s="2627"/>
      <c r="AF187" s="2627"/>
      <c r="AG187" s="2627"/>
      <c r="AH187" s="2627"/>
      <c r="AI187" s="2628"/>
      <c r="AJ187" s="446"/>
      <c r="AK187" s="446"/>
    </row>
    <row r="188" spans="1:37" s="454" customFormat="1" ht="20.100000000000001" customHeight="1">
      <c r="A188" s="446"/>
      <c r="B188" s="2612"/>
      <c r="C188" s="463" t="s">
        <v>1066</v>
      </c>
      <c r="D188" s="464"/>
      <c r="E188" s="464"/>
      <c r="F188" s="464"/>
      <c r="G188" s="464"/>
      <c r="H188" s="464"/>
      <c r="I188" s="464"/>
      <c r="J188" s="539"/>
      <c r="K188" s="473"/>
      <c r="L188" s="474"/>
      <c r="M188" s="474"/>
      <c r="N188" s="509"/>
      <c r="O188" s="509"/>
      <c r="P188" s="509"/>
      <c r="Q188" s="509"/>
      <c r="R188" s="569"/>
      <c r="S188" s="570"/>
      <c r="T188" s="570"/>
      <c r="U188" s="570" t="s">
        <v>1065</v>
      </c>
      <c r="V188" s="2622"/>
      <c r="W188" s="2626"/>
      <c r="X188" s="2627"/>
      <c r="Y188" s="2627"/>
      <c r="Z188" s="2627"/>
      <c r="AA188" s="2627"/>
      <c r="AB188" s="2627"/>
      <c r="AC188" s="2627"/>
      <c r="AD188" s="2627"/>
      <c r="AE188" s="2627"/>
      <c r="AF188" s="2627"/>
      <c r="AG188" s="2627"/>
      <c r="AH188" s="2627"/>
      <c r="AI188" s="2628"/>
      <c r="AJ188" s="446"/>
      <c r="AK188" s="446"/>
    </row>
    <row r="189" spans="1:37" s="454" customFormat="1" ht="20.100000000000001" customHeight="1">
      <c r="A189" s="446"/>
      <c r="B189" s="2612"/>
      <c r="C189" s="2613" t="s">
        <v>1067</v>
      </c>
      <c r="D189" s="455" t="s">
        <v>1068</v>
      </c>
      <c r="E189" s="456"/>
      <c r="F189" s="504" t="s">
        <v>1069</v>
      </c>
      <c r="G189" s="2527"/>
      <c r="H189" s="2527"/>
      <c r="I189" s="2527"/>
      <c r="J189" s="571" t="s">
        <v>1070</v>
      </c>
      <c r="K189" s="2614"/>
      <c r="L189" s="2615"/>
      <c r="M189" s="2615"/>
      <c r="N189" s="456"/>
      <c r="O189" s="571" t="s">
        <v>1071</v>
      </c>
      <c r="P189" s="2616"/>
      <c r="Q189" s="2617"/>
      <c r="R189" s="2617"/>
      <c r="S189" s="2617"/>
      <c r="T189" s="2617"/>
      <c r="U189" s="505" t="s">
        <v>1057</v>
      </c>
      <c r="V189" s="2622"/>
      <c r="W189" s="2626"/>
      <c r="X189" s="2627"/>
      <c r="Y189" s="2627"/>
      <c r="Z189" s="2627"/>
      <c r="AA189" s="2627"/>
      <c r="AB189" s="2627"/>
      <c r="AC189" s="2627"/>
      <c r="AD189" s="2627"/>
      <c r="AE189" s="2627"/>
      <c r="AF189" s="2627"/>
      <c r="AG189" s="2627"/>
      <c r="AH189" s="2627"/>
      <c r="AI189" s="2628"/>
      <c r="AJ189" s="446"/>
      <c r="AK189" s="446"/>
    </row>
    <row r="190" spans="1:37" s="454" customFormat="1" ht="20.100000000000001" customHeight="1">
      <c r="A190" s="446"/>
      <c r="B190" s="2612"/>
      <c r="C190" s="2613"/>
      <c r="D190" s="463" t="s">
        <v>1072</v>
      </c>
      <c r="E190" s="464"/>
      <c r="F190" s="504" t="s">
        <v>1069</v>
      </c>
      <c r="G190" s="2527"/>
      <c r="H190" s="2527"/>
      <c r="I190" s="2527"/>
      <c r="J190" s="571" t="s">
        <v>1070</v>
      </c>
      <c r="K190" s="2618"/>
      <c r="L190" s="2532"/>
      <c r="M190" s="2532"/>
      <c r="N190" s="464"/>
      <c r="O190" s="569" t="s">
        <v>1071</v>
      </c>
      <c r="P190" s="2619"/>
      <c r="Q190" s="2620"/>
      <c r="R190" s="2620"/>
      <c r="S190" s="2620"/>
      <c r="T190" s="2620"/>
      <c r="U190" s="541" t="s">
        <v>1057</v>
      </c>
      <c r="V190" s="2622"/>
      <c r="W190" s="2626"/>
      <c r="X190" s="2627"/>
      <c r="Y190" s="2627"/>
      <c r="Z190" s="2627"/>
      <c r="AA190" s="2627"/>
      <c r="AB190" s="2627"/>
      <c r="AC190" s="2627"/>
      <c r="AD190" s="2627"/>
      <c r="AE190" s="2627"/>
      <c r="AF190" s="2627"/>
      <c r="AG190" s="2627"/>
      <c r="AH190" s="2627"/>
      <c r="AI190" s="2628"/>
      <c r="AJ190" s="446"/>
      <c r="AK190" s="446"/>
    </row>
    <row r="191" spans="1:37" s="454" customFormat="1" ht="20.100000000000001" customHeight="1">
      <c r="A191" s="446"/>
      <c r="B191" s="2612"/>
      <c r="C191" s="2613"/>
      <c r="D191" s="465" t="s">
        <v>1073</v>
      </c>
      <c r="E191" s="466"/>
      <c r="F191" s="504" t="s">
        <v>1069</v>
      </c>
      <c r="G191" s="2527"/>
      <c r="H191" s="2527"/>
      <c r="I191" s="2527"/>
      <c r="J191" s="571" t="s">
        <v>1070</v>
      </c>
      <c r="K191" s="2674"/>
      <c r="L191" s="2675"/>
      <c r="M191" s="2675"/>
      <c r="N191" s="466"/>
      <c r="O191" s="572" t="s">
        <v>1071</v>
      </c>
      <c r="P191" s="2710"/>
      <c r="Q191" s="2711"/>
      <c r="R191" s="2711"/>
      <c r="S191" s="2711"/>
      <c r="T191" s="2711"/>
      <c r="U191" s="511" t="s">
        <v>1057</v>
      </c>
      <c r="V191" s="2622"/>
      <c r="W191" s="2626"/>
      <c r="X191" s="2627"/>
      <c r="Y191" s="2627"/>
      <c r="Z191" s="2627"/>
      <c r="AA191" s="2627"/>
      <c r="AB191" s="2627"/>
      <c r="AC191" s="2627"/>
      <c r="AD191" s="2627"/>
      <c r="AE191" s="2627"/>
      <c r="AF191" s="2627"/>
      <c r="AG191" s="2627"/>
      <c r="AH191" s="2627"/>
      <c r="AI191" s="2628"/>
      <c r="AJ191" s="446"/>
      <c r="AK191" s="446"/>
    </row>
    <row r="192" spans="1:37" s="454" customFormat="1" ht="20.100000000000001" customHeight="1">
      <c r="A192" s="446"/>
      <c r="B192" s="2612"/>
      <c r="C192" s="2613"/>
      <c r="D192" s="2526" t="s">
        <v>1860</v>
      </c>
      <c r="E192" s="2527"/>
      <c r="F192" s="2527"/>
      <c r="G192" s="2527"/>
      <c r="H192" s="2527"/>
      <c r="I192" s="2527"/>
      <c r="J192" s="2527"/>
      <c r="K192" s="2527"/>
      <c r="L192" s="2527"/>
      <c r="M192" s="2527"/>
      <c r="N192" s="2527"/>
      <c r="O192" s="2528"/>
      <c r="P192" s="2712">
        <f>SUM(P189:T191)</f>
        <v>0</v>
      </c>
      <c r="Q192" s="2713"/>
      <c r="R192" s="2713"/>
      <c r="S192" s="2713"/>
      <c r="T192" s="2713"/>
      <c r="U192" s="566" t="s">
        <v>1057</v>
      </c>
      <c r="V192" s="2623"/>
      <c r="W192" s="2586"/>
      <c r="X192" s="2587"/>
      <c r="Y192" s="2587"/>
      <c r="Z192" s="2587"/>
      <c r="AA192" s="2587"/>
      <c r="AB192" s="2587"/>
      <c r="AC192" s="2587"/>
      <c r="AD192" s="2587"/>
      <c r="AE192" s="2587"/>
      <c r="AF192" s="2587"/>
      <c r="AG192" s="2587"/>
      <c r="AH192" s="2587"/>
      <c r="AI192" s="2588"/>
      <c r="AJ192" s="446"/>
      <c r="AK192" s="446"/>
    </row>
    <row r="193" spans="1:37" s="454" customFormat="1" ht="9.6" customHeight="1">
      <c r="A193" s="446"/>
      <c r="B193" s="446"/>
      <c r="C193" s="446"/>
      <c r="D193" s="446"/>
      <c r="E193" s="446"/>
      <c r="F193" s="446"/>
      <c r="G193" s="446"/>
      <c r="H193" s="446"/>
      <c r="I193" s="446"/>
      <c r="J193" s="446"/>
      <c r="K193" s="446"/>
      <c r="L193" s="446"/>
      <c r="M193" s="446"/>
      <c r="N193" s="446"/>
      <c r="O193" s="446"/>
      <c r="P193" s="446"/>
      <c r="Q193" s="446"/>
      <c r="R193" s="446"/>
      <c r="S193" s="446"/>
      <c r="T193" s="446"/>
      <c r="U193" s="446"/>
      <c r="V193" s="446"/>
      <c r="W193" s="446"/>
      <c r="X193" s="446"/>
      <c r="Y193" s="446"/>
      <c r="Z193" s="446"/>
      <c r="AA193" s="446"/>
      <c r="AB193" s="446"/>
      <c r="AC193" s="446"/>
      <c r="AD193" s="446"/>
      <c r="AE193" s="446"/>
      <c r="AF193" s="446"/>
      <c r="AG193" s="446"/>
      <c r="AH193" s="446"/>
      <c r="AI193" s="446"/>
      <c r="AJ193" s="446"/>
      <c r="AK193" s="446"/>
    </row>
    <row r="194" spans="1:37" s="454" customFormat="1" ht="20.100000000000001" customHeight="1">
      <c r="A194" s="446"/>
      <c r="B194" s="447" t="s">
        <v>1074</v>
      </c>
      <c r="C194" s="448"/>
      <c r="D194" s="448"/>
      <c r="E194" s="448"/>
      <c r="F194" s="448"/>
      <c r="G194" s="448"/>
      <c r="H194" s="448"/>
      <c r="I194" s="453"/>
      <c r="J194" s="447" t="s">
        <v>1076</v>
      </c>
      <c r="K194" s="448"/>
      <c r="L194" s="448"/>
      <c r="M194" s="453"/>
      <c r="N194" s="447" t="s">
        <v>1077</v>
      </c>
      <c r="O194" s="448"/>
      <c r="P194" s="448"/>
      <c r="Q194" s="448"/>
      <c r="R194" s="453"/>
      <c r="S194" s="447" t="s">
        <v>1074</v>
      </c>
      <c r="T194" s="448"/>
      <c r="U194" s="448"/>
      <c r="V194" s="448"/>
      <c r="W194" s="448"/>
      <c r="X194" s="448"/>
      <c r="Y194" s="448"/>
      <c r="Z194" s="453"/>
      <c r="AA194" s="447" t="s">
        <v>1078</v>
      </c>
      <c r="AB194" s="448"/>
      <c r="AC194" s="448"/>
      <c r="AD194" s="453"/>
      <c r="AE194" s="447" t="s">
        <v>1077</v>
      </c>
      <c r="AF194" s="448"/>
      <c r="AG194" s="448"/>
      <c r="AH194" s="448"/>
      <c r="AI194" s="453"/>
      <c r="AJ194" s="446"/>
      <c r="AK194" s="446"/>
    </row>
    <row r="195" spans="1:37" s="454" customFormat="1" ht="20.100000000000001" customHeight="1">
      <c r="A195" s="446"/>
      <c r="B195" s="2598" t="s">
        <v>1079</v>
      </c>
      <c r="C195" s="2633" t="s">
        <v>1080</v>
      </c>
      <c r="D195" s="2505" t="s">
        <v>1081</v>
      </c>
      <c r="E195" s="2563"/>
      <c r="F195" s="2563"/>
      <c r="G195" s="2527" t="s">
        <v>1082</v>
      </c>
      <c r="H195" s="2527"/>
      <c r="I195" s="2528"/>
      <c r="J195" s="2618"/>
      <c r="K195" s="2532"/>
      <c r="L195" s="2532"/>
      <c r="M195" s="541" t="s">
        <v>1083</v>
      </c>
      <c r="N195" s="2624"/>
      <c r="O195" s="2625"/>
      <c r="P195" s="2625"/>
      <c r="Q195" s="2625"/>
      <c r="R195" s="505" t="s">
        <v>1057</v>
      </c>
      <c r="S195" s="463" t="s">
        <v>1084</v>
      </c>
      <c r="T195" s="464"/>
      <c r="U195" s="464"/>
      <c r="V195" s="464"/>
      <c r="W195" s="464"/>
      <c r="X195" s="464"/>
      <c r="Y195" s="464"/>
      <c r="Z195" s="539"/>
      <c r="AA195" s="2618"/>
      <c r="AB195" s="2532"/>
      <c r="AC195" s="2532"/>
      <c r="AD195" s="541" t="s">
        <v>1085</v>
      </c>
      <c r="AE195" s="2629"/>
      <c r="AF195" s="2630"/>
      <c r="AG195" s="2630"/>
      <c r="AH195" s="2630"/>
      <c r="AI195" s="541" t="s">
        <v>1057</v>
      </c>
      <c r="AK195" s="446"/>
    </row>
    <row r="196" spans="1:37" s="454" customFormat="1" ht="20.100000000000001" customHeight="1">
      <c r="A196" s="446"/>
      <c r="B196" s="2613"/>
      <c r="C196" s="2634"/>
      <c r="D196" s="2505" t="s">
        <v>1086</v>
      </c>
      <c r="E196" s="2563"/>
      <c r="F196" s="2563"/>
      <c r="G196" s="2527" t="s">
        <v>1082</v>
      </c>
      <c r="H196" s="2527"/>
      <c r="I196" s="2528"/>
      <c r="J196" s="2618"/>
      <c r="K196" s="2532"/>
      <c r="L196" s="2532"/>
      <c r="M196" s="541" t="s">
        <v>1083</v>
      </c>
      <c r="N196" s="2629"/>
      <c r="O196" s="2630"/>
      <c r="P196" s="2630"/>
      <c r="Q196" s="2630"/>
      <c r="R196" s="541" t="s">
        <v>1057</v>
      </c>
      <c r="S196" s="463" t="s">
        <v>1087</v>
      </c>
      <c r="T196" s="464"/>
      <c r="U196" s="464"/>
      <c r="V196" s="464"/>
      <c r="W196" s="464"/>
      <c r="X196" s="464"/>
      <c r="Y196" s="464"/>
      <c r="Z196" s="539"/>
      <c r="AA196" s="2618"/>
      <c r="AB196" s="2532"/>
      <c r="AC196" s="2532"/>
      <c r="AD196" s="541" t="s">
        <v>1085</v>
      </c>
      <c r="AE196" s="2629"/>
      <c r="AF196" s="2630"/>
      <c r="AG196" s="2630"/>
      <c r="AH196" s="2630"/>
      <c r="AI196" s="541" t="s">
        <v>1057</v>
      </c>
      <c r="AJ196" s="446"/>
      <c r="AK196" s="446"/>
    </row>
    <row r="197" spans="1:37" s="454" customFormat="1" ht="20.100000000000001" customHeight="1">
      <c r="A197" s="446"/>
      <c r="B197" s="2613"/>
      <c r="C197" s="2634"/>
      <c r="D197" s="2505" t="s">
        <v>1088</v>
      </c>
      <c r="E197" s="2563"/>
      <c r="F197" s="2563"/>
      <c r="G197" s="2527" t="s">
        <v>1082</v>
      </c>
      <c r="H197" s="2527"/>
      <c r="I197" s="2528"/>
      <c r="J197" s="2618"/>
      <c r="K197" s="2532"/>
      <c r="L197" s="2532"/>
      <c r="M197" s="541" t="s">
        <v>1083</v>
      </c>
      <c r="N197" s="2629"/>
      <c r="O197" s="2630"/>
      <c r="P197" s="2630"/>
      <c r="Q197" s="2630"/>
      <c r="R197" s="541" t="s">
        <v>1057</v>
      </c>
      <c r="S197" s="463" t="s">
        <v>1089</v>
      </c>
      <c r="T197" s="464"/>
      <c r="U197" s="464"/>
      <c r="V197" s="464"/>
      <c r="W197" s="464"/>
      <c r="X197" s="464"/>
      <c r="Y197" s="464"/>
      <c r="Z197" s="539"/>
      <c r="AA197" s="2618"/>
      <c r="AB197" s="2532"/>
      <c r="AC197" s="2532"/>
      <c r="AD197" s="541" t="s">
        <v>1085</v>
      </c>
      <c r="AE197" s="2629"/>
      <c r="AF197" s="2630"/>
      <c r="AG197" s="2630"/>
      <c r="AH197" s="2630"/>
      <c r="AI197" s="541" t="s">
        <v>1057</v>
      </c>
      <c r="AJ197" s="446"/>
      <c r="AK197" s="446"/>
    </row>
    <row r="198" spans="1:37" s="454" customFormat="1" ht="20.100000000000001" customHeight="1">
      <c r="A198" s="446"/>
      <c r="B198" s="2613"/>
      <c r="C198" s="2634"/>
      <c r="D198" s="2505" t="s">
        <v>1090</v>
      </c>
      <c r="E198" s="2563"/>
      <c r="F198" s="2563"/>
      <c r="G198" s="2527" t="s">
        <v>1082</v>
      </c>
      <c r="H198" s="2527"/>
      <c r="I198" s="2528"/>
      <c r="J198" s="2618"/>
      <c r="K198" s="2532"/>
      <c r="L198" s="2532"/>
      <c r="M198" s="541" t="s">
        <v>1083</v>
      </c>
      <c r="N198" s="2629"/>
      <c r="O198" s="2630"/>
      <c r="P198" s="2630"/>
      <c r="Q198" s="2630"/>
      <c r="R198" s="541" t="s">
        <v>1057</v>
      </c>
      <c r="S198" s="463" t="s">
        <v>1091</v>
      </c>
      <c r="T198" s="464"/>
      <c r="U198" s="464"/>
      <c r="V198" s="464"/>
      <c r="W198" s="464"/>
      <c r="X198" s="464"/>
      <c r="Y198" s="464"/>
      <c r="Z198" s="539"/>
      <c r="AA198" s="2618"/>
      <c r="AB198" s="2532"/>
      <c r="AC198" s="2532"/>
      <c r="AD198" s="541" t="s">
        <v>1085</v>
      </c>
      <c r="AE198" s="2629"/>
      <c r="AF198" s="2630"/>
      <c r="AG198" s="2630"/>
      <c r="AH198" s="2630"/>
      <c r="AI198" s="541" t="s">
        <v>1057</v>
      </c>
      <c r="AJ198" s="446"/>
      <c r="AK198" s="446"/>
    </row>
    <row r="199" spans="1:37" s="454" customFormat="1" ht="20.100000000000001" customHeight="1">
      <c r="A199" s="446"/>
      <c r="B199" s="2613"/>
      <c r="C199" s="2634"/>
      <c r="D199" s="2505" t="s">
        <v>1092</v>
      </c>
      <c r="E199" s="2563"/>
      <c r="F199" s="2563"/>
      <c r="G199" s="2473" t="s">
        <v>1082</v>
      </c>
      <c r="H199" s="2473"/>
      <c r="I199" s="2469"/>
      <c r="J199" s="2618"/>
      <c r="K199" s="2532"/>
      <c r="L199" s="2532"/>
      <c r="M199" s="541" t="s">
        <v>1083</v>
      </c>
      <c r="N199" s="2714"/>
      <c r="O199" s="2715"/>
      <c r="P199" s="2715"/>
      <c r="Q199" s="2715"/>
      <c r="R199" s="521" t="s">
        <v>1057</v>
      </c>
      <c r="S199" s="463" t="s">
        <v>1093</v>
      </c>
      <c r="T199" s="464"/>
      <c r="U199" s="464"/>
      <c r="V199" s="464"/>
      <c r="W199" s="464"/>
      <c r="X199" s="464"/>
      <c r="Y199" s="464"/>
      <c r="Z199" s="539"/>
      <c r="AA199" s="2618"/>
      <c r="AB199" s="2532"/>
      <c r="AC199" s="2532"/>
      <c r="AD199" s="541" t="s">
        <v>1085</v>
      </c>
      <c r="AE199" s="2629"/>
      <c r="AF199" s="2630"/>
      <c r="AG199" s="2630"/>
      <c r="AH199" s="2630"/>
      <c r="AI199" s="541" t="s">
        <v>1057</v>
      </c>
      <c r="AJ199" s="446"/>
      <c r="AK199" s="446"/>
    </row>
    <row r="200" spans="1:37" s="454" customFormat="1" ht="20.100000000000001" customHeight="1">
      <c r="A200" s="446"/>
      <c r="B200" s="2613"/>
      <c r="C200" s="2635"/>
      <c r="D200" s="478" t="s">
        <v>1094</v>
      </c>
      <c r="E200" s="479"/>
      <c r="F200" s="479"/>
      <c r="G200" s="479"/>
      <c r="H200" s="479"/>
      <c r="I200" s="479"/>
      <c r="J200" s="479"/>
      <c r="K200" s="479"/>
      <c r="L200" s="479"/>
      <c r="M200" s="512"/>
      <c r="N200" s="2631">
        <f>SUM(N195:Q199)</f>
        <v>0</v>
      </c>
      <c r="O200" s="2632"/>
      <c r="P200" s="2632"/>
      <c r="Q200" s="2632"/>
      <c r="R200" s="566" t="s">
        <v>1057</v>
      </c>
      <c r="S200" s="463" t="s">
        <v>1095</v>
      </c>
      <c r="T200" s="464"/>
      <c r="U200" s="464"/>
      <c r="V200" s="464"/>
      <c r="W200" s="464"/>
      <c r="X200" s="464"/>
      <c r="Y200" s="464"/>
      <c r="Z200" s="539"/>
      <c r="AA200" s="2618"/>
      <c r="AB200" s="2532"/>
      <c r="AC200" s="2532"/>
      <c r="AD200" s="541" t="s">
        <v>1085</v>
      </c>
      <c r="AE200" s="2629"/>
      <c r="AF200" s="2630"/>
      <c r="AG200" s="2630"/>
      <c r="AH200" s="2630"/>
      <c r="AI200" s="541" t="s">
        <v>1057</v>
      </c>
      <c r="AJ200" s="446"/>
      <c r="AK200" s="446"/>
    </row>
    <row r="201" spans="1:37" s="454" customFormat="1" ht="20.100000000000001" customHeight="1">
      <c r="A201" s="446"/>
      <c r="B201" s="2596" t="s">
        <v>1096</v>
      </c>
      <c r="C201" s="2722" t="s">
        <v>1097</v>
      </c>
      <c r="D201" s="2526"/>
      <c r="E201" s="2527"/>
      <c r="F201" s="2527"/>
      <c r="G201" s="2472" t="s">
        <v>1082</v>
      </c>
      <c r="H201" s="2472"/>
      <c r="I201" s="2468"/>
      <c r="J201" s="2618"/>
      <c r="K201" s="2532"/>
      <c r="L201" s="2532"/>
      <c r="M201" s="541" t="s">
        <v>1083</v>
      </c>
      <c r="N201" s="2714"/>
      <c r="O201" s="2715"/>
      <c r="P201" s="2715"/>
      <c r="Q201" s="2715"/>
      <c r="R201" s="505" t="s">
        <v>1057</v>
      </c>
      <c r="S201" s="2725" t="s">
        <v>1098</v>
      </c>
      <c r="T201" s="455" t="s">
        <v>1099</v>
      </c>
      <c r="U201" s="456"/>
      <c r="V201" s="456"/>
      <c r="W201" s="456"/>
      <c r="X201" s="456"/>
      <c r="Y201" s="456"/>
      <c r="Z201" s="513"/>
      <c r="AA201" s="2618"/>
      <c r="AB201" s="2532"/>
      <c r="AC201" s="2532"/>
      <c r="AD201" s="505" t="s">
        <v>1100</v>
      </c>
      <c r="AE201" s="2716"/>
      <c r="AF201" s="2717"/>
      <c r="AG201" s="2717"/>
      <c r="AH201" s="2717"/>
      <c r="AI201" s="2718"/>
      <c r="AJ201" s="446"/>
      <c r="AK201" s="446"/>
    </row>
    <row r="202" spans="1:37" s="454" customFormat="1" ht="20.100000000000001" customHeight="1">
      <c r="A202" s="446"/>
      <c r="B202" s="2597"/>
      <c r="C202" s="2723"/>
      <c r="D202" s="2526"/>
      <c r="E202" s="2527"/>
      <c r="F202" s="2527"/>
      <c r="G202" s="2527" t="s">
        <v>1082</v>
      </c>
      <c r="H202" s="2527"/>
      <c r="I202" s="2528"/>
      <c r="J202" s="2618"/>
      <c r="K202" s="2532"/>
      <c r="L202" s="2532"/>
      <c r="M202" s="541" t="s">
        <v>1083</v>
      </c>
      <c r="N202" s="2629"/>
      <c r="O202" s="2630"/>
      <c r="P202" s="2630"/>
      <c r="Q202" s="2630"/>
      <c r="R202" s="541" t="s">
        <v>1057</v>
      </c>
      <c r="S202" s="2726"/>
      <c r="T202" s="463" t="s">
        <v>1101</v>
      </c>
      <c r="U202" s="464"/>
      <c r="V202" s="464"/>
      <c r="W202" s="464"/>
      <c r="X202" s="464"/>
      <c r="Y202" s="464"/>
      <c r="Z202" s="539"/>
      <c r="AA202" s="2618"/>
      <c r="AB202" s="2532"/>
      <c r="AC202" s="2532"/>
      <c r="AD202" s="541" t="s">
        <v>1100</v>
      </c>
      <c r="AE202" s="2719"/>
      <c r="AF202" s="2720"/>
      <c r="AG202" s="2720"/>
      <c r="AH202" s="2720"/>
      <c r="AI202" s="2721"/>
      <c r="AJ202" s="446"/>
      <c r="AK202" s="446"/>
    </row>
    <row r="203" spans="1:37" s="454" customFormat="1" ht="20.100000000000001" customHeight="1">
      <c r="A203" s="446"/>
      <c r="B203" s="2597"/>
      <c r="C203" s="2723"/>
      <c r="D203" s="2526"/>
      <c r="E203" s="2527"/>
      <c r="F203" s="2527"/>
      <c r="G203" s="2527" t="s">
        <v>1082</v>
      </c>
      <c r="H203" s="2527"/>
      <c r="I203" s="2528"/>
      <c r="J203" s="2618"/>
      <c r="K203" s="2532"/>
      <c r="L203" s="2532"/>
      <c r="M203" s="541" t="s">
        <v>1083</v>
      </c>
      <c r="N203" s="2629"/>
      <c r="O203" s="2630"/>
      <c r="P203" s="2630"/>
      <c r="Q203" s="2630"/>
      <c r="R203" s="541" t="s">
        <v>1057</v>
      </c>
      <c r="S203" s="2726"/>
      <c r="T203" s="463" t="s">
        <v>1102</v>
      </c>
      <c r="U203" s="464"/>
      <c r="V203" s="464"/>
      <c r="W203" s="464"/>
      <c r="X203" s="464"/>
      <c r="Y203" s="464"/>
      <c r="Z203" s="539"/>
      <c r="AA203" s="2618"/>
      <c r="AB203" s="2532"/>
      <c r="AC203" s="2532"/>
      <c r="AD203" s="541" t="s">
        <v>1100</v>
      </c>
      <c r="AE203" s="2719"/>
      <c r="AF203" s="2720"/>
      <c r="AG203" s="2720"/>
      <c r="AH203" s="2720"/>
      <c r="AI203" s="2721"/>
      <c r="AJ203" s="446"/>
      <c r="AK203" s="446"/>
    </row>
    <row r="204" spans="1:37" s="454" customFormat="1" ht="20.100000000000001" customHeight="1">
      <c r="A204" s="446"/>
      <c r="B204" s="2597"/>
      <c r="C204" s="2723"/>
      <c r="D204" s="2526"/>
      <c r="E204" s="2527"/>
      <c r="F204" s="2527"/>
      <c r="G204" s="2527" t="s">
        <v>1082</v>
      </c>
      <c r="H204" s="2527"/>
      <c r="I204" s="2528"/>
      <c r="J204" s="2618"/>
      <c r="K204" s="2532"/>
      <c r="L204" s="2532"/>
      <c r="M204" s="541" t="s">
        <v>1083</v>
      </c>
      <c r="N204" s="2629"/>
      <c r="O204" s="2630"/>
      <c r="P204" s="2630"/>
      <c r="Q204" s="2630"/>
      <c r="R204" s="541" t="s">
        <v>1057</v>
      </c>
      <c r="S204" s="2727"/>
      <c r="T204" s="465" t="s">
        <v>1103</v>
      </c>
      <c r="U204" s="466"/>
      <c r="V204" s="466"/>
      <c r="W204" s="466"/>
      <c r="X204" s="466"/>
      <c r="Y204" s="466"/>
      <c r="Z204" s="494"/>
      <c r="AA204" s="2618"/>
      <c r="AB204" s="2532"/>
      <c r="AC204" s="2532"/>
      <c r="AD204" s="511" t="s">
        <v>1100</v>
      </c>
      <c r="AE204" s="2728"/>
      <c r="AF204" s="2729"/>
      <c r="AG204" s="2729"/>
      <c r="AH204" s="2729"/>
      <c r="AI204" s="2730"/>
      <c r="AJ204" s="446"/>
      <c r="AK204" s="446"/>
    </row>
    <row r="205" spans="1:37" s="454" customFormat="1" ht="20.100000000000001" customHeight="1">
      <c r="A205" s="446"/>
      <c r="B205" s="2597"/>
      <c r="C205" s="2723"/>
      <c r="D205" s="2526"/>
      <c r="E205" s="2527"/>
      <c r="F205" s="2527"/>
      <c r="G205" s="2527" t="s">
        <v>1082</v>
      </c>
      <c r="H205" s="2527"/>
      <c r="I205" s="2528"/>
      <c r="J205" s="2618"/>
      <c r="K205" s="2532"/>
      <c r="L205" s="2532"/>
      <c r="M205" s="541" t="s">
        <v>1083</v>
      </c>
      <c r="N205" s="2629"/>
      <c r="O205" s="2630"/>
      <c r="P205" s="2630"/>
      <c r="Q205" s="2630"/>
      <c r="R205" s="541" t="s">
        <v>1057</v>
      </c>
      <c r="S205" s="561" t="s">
        <v>1104</v>
      </c>
      <c r="T205" s="464"/>
      <c r="U205" s="464"/>
      <c r="V205" s="464"/>
      <c r="W205" s="464"/>
      <c r="X205" s="464"/>
      <c r="Y205" s="464"/>
      <c r="Z205" s="539"/>
      <c r="AA205" s="2618"/>
      <c r="AB205" s="2532"/>
      <c r="AC205" s="2532"/>
      <c r="AD205" s="541" t="s">
        <v>1085</v>
      </c>
      <c r="AE205" s="2629"/>
      <c r="AF205" s="2630"/>
      <c r="AG205" s="2630"/>
      <c r="AH205" s="2630"/>
      <c r="AI205" s="541" t="s">
        <v>1057</v>
      </c>
      <c r="AJ205" s="446"/>
      <c r="AK205" s="446"/>
    </row>
    <row r="206" spans="1:37" s="454" customFormat="1" ht="20.100000000000001" customHeight="1">
      <c r="A206" s="446"/>
      <c r="B206" s="2597"/>
      <c r="C206" s="2723"/>
      <c r="D206" s="2526"/>
      <c r="E206" s="2527"/>
      <c r="F206" s="2527"/>
      <c r="G206" s="2527" t="s">
        <v>1082</v>
      </c>
      <c r="H206" s="2527"/>
      <c r="I206" s="2528"/>
      <c r="J206" s="2618"/>
      <c r="K206" s="2532"/>
      <c r="L206" s="2532"/>
      <c r="M206" s="541" t="s">
        <v>1083</v>
      </c>
      <c r="N206" s="2629"/>
      <c r="O206" s="2630"/>
      <c r="P206" s="2630"/>
      <c r="Q206" s="2630"/>
      <c r="R206" s="541" t="s">
        <v>1057</v>
      </c>
      <c r="S206" s="463" t="s">
        <v>1105</v>
      </c>
      <c r="T206" s="464"/>
      <c r="U206" s="464"/>
      <c r="V206" s="464"/>
      <c r="W206" s="464"/>
      <c r="X206" s="464"/>
      <c r="Y206" s="464"/>
      <c r="Z206" s="539"/>
      <c r="AA206" s="2618"/>
      <c r="AB206" s="2532"/>
      <c r="AC206" s="2532"/>
      <c r="AD206" s="541" t="s">
        <v>1085</v>
      </c>
      <c r="AE206" s="2629"/>
      <c r="AF206" s="2630"/>
      <c r="AG206" s="2630"/>
      <c r="AH206" s="2630"/>
      <c r="AI206" s="541" t="s">
        <v>1057</v>
      </c>
      <c r="AJ206" s="446"/>
      <c r="AK206" s="446"/>
    </row>
    <row r="207" spans="1:37" s="454" customFormat="1" ht="20.100000000000001" customHeight="1">
      <c r="A207" s="446"/>
      <c r="B207" s="2597"/>
      <c r="C207" s="2723"/>
      <c r="D207" s="2526"/>
      <c r="E207" s="2527"/>
      <c r="F207" s="2527"/>
      <c r="G207" s="2473" t="s">
        <v>1082</v>
      </c>
      <c r="H207" s="2473"/>
      <c r="I207" s="2469"/>
      <c r="J207" s="2618"/>
      <c r="K207" s="2532"/>
      <c r="L207" s="2532"/>
      <c r="M207" s="541" t="s">
        <v>1083</v>
      </c>
      <c r="N207" s="2714"/>
      <c r="O207" s="2715"/>
      <c r="P207" s="2715"/>
      <c r="Q207" s="2715"/>
      <c r="R207" s="511" t="s">
        <v>1057</v>
      </c>
      <c r="S207" s="2678"/>
      <c r="T207" s="2679"/>
      <c r="U207" s="2679"/>
      <c r="V207" s="2679"/>
      <c r="W207" s="2679"/>
      <c r="X207" s="2679"/>
      <c r="Y207" s="2679"/>
      <c r="Z207" s="541" t="s">
        <v>1085</v>
      </c>
      <c r="AA207" s="2618"/>
      <c r="AB207" s="2532"/>
      <c r="AC207" s="2532"/>
      <c r="AD207" s="541" t="s">
        <v>1085</v>
      </c>
      <c r="AE207" s="2629"/>
      <c r="AF207" s="2630"/>
      <c r="AG207" s="2630"/>
      <c r="AH207" s="2630"/>
      <c r="AI207" s="541" t="s">
        <v>1057</v>
      </c>
      <c r="AJ207" s="446"/>
      <c r="AK207" s="446"/>
    </row>
    <row r="208" spans="1:37" s="454" customFormat="1" ht="20.100000000000001" customHeight="1">
      <c r="A208" s="446"/>
      <c r="B208" s="2597"/>
      <c r="C208" s="2724"/>
      <c r="D208" s="478" t="s">
        <v>1094</v>
      </c>
      <c r="E208" s="479"/>
      <c r="F208" s="479"/>
      <c r="G208" s="479"/>
      <c r="H208" s="479"/>
      <c r="I208" s="479"/>
      <c r="J208" s="479"/>
      <c r="K208" s="479"/>
      <c r="L208" s="479"/>
      <c r="M208" s="512"/>
      <c r="N208" s="2631">
        <f>SUM(N201:Q207)</f>
        <v>0</v>
      </c>
      <c r="O208" s="2632"/>
      <c r="P208" s="2632"/>
      <c r="Q208" s="2632"/>
      <c r="R208" s="566" t="s">
        <v>1057</v>
      </c>
      <c r="S208" s="2678"/>
      <c r="T208" s="2679"/>
      <c r="U208" s="2679"/>
      <c r="V208" s="2679"/>
      <c r="W208" s="2679"/>
      <c r="X208" s="2679"/>
      <c r="Y208" s="2679"/>
      <c r="Z208" s="541" t="s">
        <v>1085</v>
      </c>
      <c r="AA208" s="2618"/>
      <c r="AB208" s="2532"/>
      <c r="AC208" s="2532"/>
      <c r="AD208" s="541" t="s">
        <v>1085</v>
      </c>
      <c r="AE208" s="2629"/>
      <c r="AF208" s="2630"/>
      <c r="AG208" s="2630"/>
      <c r="AH208" s="2630"/>
      <c r="AI208" s="541" t="s">
        <v>1057</v>
      </c>
      <c r="AJ208" s="446"/>
      <c r="AK208" s="446"/>
    </row>
    <row r="209" spans="1:37" s="454" customFormat="1" ht="20.100000000000001" customHeight="1">
      <c r="A209" s="446"/>
      <c r="B209" s="2597"/>
      <c r="C209" s="463" t="s">
        <v>1106</v>
      </c>
      <c r="D209" s="464"/>
      <c r="E209" s="464"/>
      <c r="F209" s="464"/>
      <c r="G209" s="464"/>
      <c r="H209" s="464"/>
      <c r="I209" s="464"/>
      <c r="J209" s="464"/>
      <c r="K209" s="464"/>
      <c r="L209" s="464"/>
      <c r="M209" s="539"/>
      <c r="N209" s="2629"/>
      <c r="O209" s="2630"/>
      <c r="P209" s="2630"/>
      <c r="Q209" s="2630"/>
      <c r="R209" s="541" t="s">
        <v>1057</v>
      </c>
      <c r="S209" s="2678"/>
      <c r="T209" s="2679"/>
      <c r="U209" s="2679"/>
      <c r="V209" s="2679"/>
      <c r="W209" s="2679"/>
      <c r="X209" s="2679"/>
      <c r="Y209" s="2679"/>
      <c r="Z209" s="541" t="s">
        <v>1085</v>
      </c>
      <c r="AA209" s="2618"/>
      <c r="AB209" s="2532"/>
      <c r="AC209" s="2532"/>
      <c r="AD209" s="541" t="s">
        <v>1085</v>
      </c>
      <c r="AE209" s="2629"/>
      <c r="AF209" s="2630"/>
      <c r="AG209" s="2630"/>
      <c r="AH209" s="2630"/>
      <c r="AI209" s="541" t="s">
        <v>1057</v>
      </c>
      <c r="AJ209" s="446"/>
      <c r="AK209" s="446"/>
    </row>
    <row r="210" spans="1:37" s="454" customFormat="1" ht="20.100000000000001" customHeight="1">
      <c r="A210" s="446"/>
      <c r="B210" s="2597"/>
      <c r="C210" s="506" t="s">
        <v>1107</v>
      </c>
      <c r="D210" s="507"/>
      <c r="E210" s="507"/>
      <c r="F210" s="507"/>
      <c r="G210" s="507"/>
      <c r="H210" s="507"/>
      <c r="I210" s="507"/>
      <c r="J210" s="507"/>
      <c r="K210" s="507"/>
      <c r="L210" s="507"/>
      <c r="M210" s="508"/>
      <c r="N210" s="2737">
        <f>+N200+N208+N209</f>
        <v>0</v>
      </c>
      <c r="O210" s="2738"/>
      <c r="P210" s="2738"/>
      <c r="Q210" s="2738"/>
      <c r="R210" s="574" t="s">
        <v>1057</v>
      </c>
      <c r="S210" s="455" t="s">
        <v>1108</v>
      </c>
      <c r="T210" s="456"/>
      <c r="U210" s="456"/>
      <c r="V210" s="456"/>
      <c r="W210" s="456"/>
      <c r="X210" s="456"/>
      <c r="Y210" s="456"/>
      <c r="Z210" s="513"/>
      <c r="AA210" s="2716"/>
      <c r="AB210" s="2717"/>
      <c r="AC210" s="2717"/>
      <c r="AD210" s="2718"/>
      <c r="AE210" s="2624"/>
      <c r="AF210" s="2625"/>
      <c r="AG210" s="2625"/>
      <c r="AH210" s="2625"/>
      <c r="AI210" s="505" t="s">
        <v>1057</v>
      </c>
      <c r="AJ210" s="446"/>
      <c r="AK210" s="446"/>
    </row>
    <row r="211" spans="1:37" s="454" customFormat="1" ht="20.100000000000001" customHeight="1">
      <c r="A211" s="446"/>
      <c r="B211" s="478" t="s">
        <v>1109</v>
      </c>
      <c r="C211" s="479"/>
      <c r="D211" s="479"/>
      <c r="E211" s="479"/>
      <c r="F211" s="479"/>
      <c r="G211" s="479"/>
      <c r="H211" s="479"/>
      <c r="I211" s="479"/>
      <c r="J211" s="479"/>
      <c r="K211" s="479"/>
      <c r="L211" s="479"/>
      <c r="M211" s="479"/>
      <c r="N211" s="479"/>
      <c r="O211" s="479"/>
      <c r="P211" s="479"/>
      <c r="Q211" s="479"/>
      <c r="R211" s="479"/>
      <c r="S211" s="479"/>
      <c r="T211" s="479"/>
      <c r="U211" s="479"/>
      <c r="V211" s="479"/>
      <c r="W211" s="479"/>
      <c r="X211" s="479"/>
      <c r="Y211" s="479"/>
      <c r="Z211" s="479"/>
      <c r="AA211" s="479"/>
      <c r="AB211" s="479"/>
      <c r="AC211" s="479"/>
      <c r="AD211" s="512"/>
      <c r="AE211" s="2631">
        <f>N210+SUM(AE195:AH200)+SUM(AE205:AH210)</f>
        <v>0</v>
      </c>
      <c r="AF211" s="2632"/>
      <c r="AG211" s="2632"/>
      <c r="AH211" s="2632"/>
      <c r="AI211" s="566" t="s">
        <v>1057</v>
      </c>
      <c r="AJ211" s="446"/>
      <c r="AK211" s="446"/>
    </row>
    <row r="212" spans="1:37" s="454" customFormat="1" ht="9" customHeight="1">
      <c r="A212" s="446"/>
      <c r="B212" s="446"/>
      <c r="C212" s="446"/>
      <c r="D212" s="446"/>
      <c r="E212" s="446"/>
      <c r="F212" s="446"/>
      <c r="G212" s="446"/>
      <c r="H212" s="446"/>
      <c r="I212" s="446"/>
      <c r="J212" s="446"/>
      <c r="K212" s="446"/>
      <c r="L212" s="446"/>
      <c r="M212" s="446"/>
      <c r="N212" s="446"/>
      <c r="O212" s="446"/>
      <c r="P212" s="446"/>
      <c r="Q212" s="446"/>
      <c r="R212" s="446"/>
      <c r="S212" s="446"/>
      <c r="T212" s="446"/>
      <c r="U212" s="446"/>
      <c r="V212" s="446"/>
      <c r="W212" s="446"/>
      <c r="X212" s="446"/>
      <c r="Y212" s="446"/>
      <c r="Z212" s="446"/>
      <c r="AA212" s="446"/>
      <c r="AB212" s="446"/>
      <c r="AC212" s="446"/>
      <c r="AD212" s="446"/>
      <c r="AE212" s="446"/>
      <c r="AF212" s="446"/>
      <c r="AG212" s="446"/>
      <c r="AH212" s="446"/>
      <c r="AI212" s="446"/>
      <c r="AJ212" s="446"/>
      <c r="AK212" s="446"/>
    </row>
    <row r="213" spans="1:37" s="454" customFormat="1" ht="9" customHeight="1">
      <c r="A213" s="446"/>
      <c r="B213" s="446"/>
      <c r="C213" s="446"/>
      <c r="D213" s="446"/>
      <c r="E213" s="446"/>
      <c r="F213" s="446"/>
      <c r="G213" s="446"/>
      <c r="H213" s="446"/>
      <c r="I213" s="446"/>
      <c r="J213" s="446"/>
      <c r="K213" s="446"/>
      <c r="L213" s="446"/>
      <c r="M213" s="446"/>
      <c r="N213" s="446"/>
      <c r="O213" s="446"/>
      <c r="P213" s="446"/>
      <c r="Q213" s="446"/>
      <c r="R213" s="446"/>
      <c r="S213" s="446"/>
      <c r="T213" s="446"/>
      <c r="U213" s="446"/>
      <c r="V213" s="446"/>
      <c r="W213" s="446"/>
      <c r="X213" s="446"/>
      <c r="Y213" s="446"/>
      <c r="Z213" s="446"/>
      <c r="AA213" s="446"/>
      <c r="AB213" s="446"/>
      <c r="AC213" s="446"/>
      <c r="AD213" s="446"/>
      <c r="AE213" s="446"/>
      <c r="AF213" s="446"/>
      <c r="AG213" s="446"/>
      <c r="AH213" s="446"/>
      <c r="AI213" s="446"/>
      <c r="AJ213" s="446"/>
      <c r="AK213" s="446"/>
    </row>
    <row r="214" spans="1:37" s="454" customFormat="1" ht="20.100000000000001" customHeight="1">
      <c r="A214" s="446"/>
      <c r="B214" s="2526" t="s">
        <v>1110</v>
      </c>
      <c r="C214" s="2527"/>
      <c r="D214" s="2527"/>
      <c r="E214" s="2527"/>
      <c r="F214" s="2527"/>
      <c r="G214" s="2528"/>
      <c r="H214" s="555"/>
      <c r="I214" s="555"/>
      <c r="J214" s="555"/>
      <c r="K214" s="555"/>
      <c r="L214" s="555"/>
      <c r="M214" s="555"/>
      <c r="N214" s="555"/>
      <c r="O214" s="555"/>
      <c r="P214" s="555"/>
      <c r="Q214" s="555"/>
      <c r="R214" s="555"/>
      <c r="S214" s="555"/>
      <c r="T214" s="555"/>
      <c r="U214" s="555"/>
      <c r="V214" s="555"/>
      <c r="W214" s="555"/>
      <c r="X214" s="555"/>
      <c r="Y214" s="555"/>
      <c r="Z214" s="555"/>
      <c r="AA214" s="555"/>
      <c r="AB214" s="555"/>
      <c r="AC214" s="555"/>
      <c r="AD214" s="555"/>
      <c r="AE214" s="555"/>
      <c r="AF214" s="555"/>
      <c r="AG214" s="555"/>
      <c r="AH214" s="555"/>
      <c r="AI214" s="556"/>
      <c r="AJ214" s="446"/>
      <c r="AK214" s="446"/>
    </row>
    <row r="215" spans="1:37" s="454" customFormat="1" ht="20.100000000000001" customHeight="1">
      <c r="A215" s="446"/>
      <c r="B215" s="559" t="s">
        <v>1111</v>
      </c>
      <c r="C215" s="500" t="s">
        <v>1112</v>
      </c>
      <c r="D215" s="500"/>
      <c r="E215" s="500"/>
      <c r="F215" s="500"/>
      <c r="G215" s="500"/>
      <c r="H215" s="534" t="s">
        <v>1113</v>
      </c>
      <c r="I215" s="2489" t="s">
        <v>1114</v>
      </c>
      <c r="J215" s="2489"/>
      <c r="K215" s="2489"/>
      <c r="L215" s="575" t="s">
        <v>1115</v>
      </c>
      <c r="N215" s="500" t="s">
        <v>1116</v>
      </c>
      <c r="O215" s="2736"/>
      <c r="P215" s="2736"/>
      <c r="Q215" s="2736"/>
      <c r="R215" s="2736"/>
      <c r="S215" s="2673" t="s">
        <v>1117</v>
      </c>
      <c r="T215" s="2673"/>
      <c r="U215" s="500" t="s">
        <v>1118</v>
      </c>
      <c r="V215" s="500"/>
      <c r="W215" s="500"/>
      <c r="AF215" s="500"/>
      <c r="AG215" s="500"/>
      <c r="AH215" s="500"/>
      <c r="AI215" s="576"/>
      <c r="AJ215" s="446"/>
      <c r="AK215" s="446"/>
    </row>
    <row r="216" spans="1:37" s="454" customFormat="1" ht="20.100000000000001" customHeight="1">
      <c r="A216" s="446"/>
      <c r="B216" s="559" t="s">
        <v>1119</v>
      </c>
      <c r="C216" s="500" t="s">
        <v>1120</v>
      </c>
      <c r="D216" s="500"/>
      <c r="E216" s="500"/>
      <c r="F216" s="500"/>
      <c r="G216" s="500"/>
      <c r="H216" s="534" t="s">
        <v>1113</v>
      </c>
      <c r="I216" s="2489" t="s">
        <v>1114</v>
      </c>
      <c r="J216" s="2489"/>
      <c r="K216" s="2489"/>
      <c r="L216" s="575" t="s">
        <v>1115</v>
      </c>
      <c r="N216" s="500" t="s">
        <v>1116</v>
      </c>
      <c r="O216" s="2736"/>
      <c r="P216" s="2736"/>
      <c r="Q216" s="2736"/>
      <c r="R216" s="2736"/>
      <c r="S216" s="500"/>
      <c r="T216" s="520" t="s">
        <v>1121</v>
      </c>
      <c r="U216" s="500" t="s">
        <v>1122</v>
      </c>
      <c r="V216" s="500"/>
      <c r="W216" s="500"/>
      <c r="AF216" s="500"/>
      <c r="AG216" s="500"/>
      <c r="AH216" s="500"/>
      <c r="AI216" s="576"/>
      <c r="AJ216" s="446"/>
      <c r="AK216" s="446"/>
    </row>
    <row r="217" spans="1:37" s="454" customFormat="1" ht="20.100000000000001" customHeight="1">
      <c r="A217" s="446"/>
      <c r="B217" s="559" t="s">
        <v>1123</v>
      </c>
      <c r="C217" s="500" t="s">
        <v>1124</v>
      </c>
      <c r="D217" s="500"/>
      <c r="E217" s="500"/>
      <c r="F217" s="500"/>
      <c r="G217" s="500"/>
      <c r="H217" s="534" t="s">
        <v>1125</v>
      </c>
      <c r="I217" s="2489" t="s">
        <v>1114</v>
      </c>
      <c r="J217" s="2489"/>
      <c r="K217" s="2489"/>
      <c r="L217" s="575" t="s">
        <v>1126</v>
      </c>
      <c r="N217" s="500" t="s">
        <v>1127</v>
      </c>
      <c r="O217" s="2736"/>
      <c r="P217" s="2736"/>
      <c r="Q217" s="2736"/>
      <c r="R217" s="2736"/>
      <c r="S217" s="500"/>
      <c r="T217" s="520" t="s">
        <v>1128</v>
      </c>
      <c r="U217" s="500" t="s">
        <v>1129</v>
      </c>
      <c r="V217" s="500"/>
      <c r="W217" s="500"/>
      <c r="AF217" s="500"/>
      <c r="AG217" s="500"/>
      <c r="AH217" s="500"/>
      <c r="AI217" s="576"/>
      <c r="AJ217" s="446"/>
      <c r="AK217" s="446"/>
    </row>
    <row r="218" spans="1:37" s="454" customFormat="1" ht="20.100000000000001" customHeight="1">
      <c r="A218" s="446"/>
      <c r="B218" s="559" t="s">
        <v>1130</v>
      </c>
      <c r="C218" s="500" t="s">
        <v>1131</v>
      </c>
      <c r="D218" s="500"/>
      <c r="E218" s="500"/>
      <c r="F218" s="500"/>
      <c r="G218" s="500"/>
      <c r="H218" s="500"/>
      <c r="I218" s="500"/>
      <c r="J218" s="500"/>
      <c r="K218" s="500"/>
      <c r="L218" s="500"/>
      <c r="M218" s="500"/>
      <c r="N218" s="500"/>
      <c r="O218" s="500"/>
      <c r="P218" s="500"/>
      <c r="Q218" s="500"/>
      <c r="R218" s="500"/>
      <c r="S218" s="500"/>
      <c r="T218" s="500"/>
      <c r="U218" s="500"/>
      <c r="V218" s="500"/>
      <c r="W218" s="500"/>
      <c r="X218" s="500"/>
      <c r="Y218" s="500"/>
      <c r="Z218" s="500"/>
      <c r="AA218" s="500"/>
      <c r="AB218" s="500"/>
      <c r="AC218" s="500"/>
      <c r="AD218" s="500"/>
      <c r="AE218" s="500"/>
      <c r="AF218" s="500"/>
      <c r="AG218" s="500"/>
      <c r="AH218" s="500"/>
      <c r="AI218" s="576"/>
      <c r="AJ218" s="446"/>
      <c r="AK218" s="446"/>
    </row>
    <row r="219" spans="1:37" s="454" customFormat="1" ht="22.05" customHeight="1">
      <c r="A219" s="446"/>
      <c r="B219" s="577"/>
      <c r="C219" s="576"/>
      <c r="D219" s="2583"/>
      <c r="E219" s="2584"/>
      <c r="F219" s="2584"/>
      <c r="G219" s="2584"/>
      <c r="H219" s="2584"/>
      <c r="I219" s="2584"/>
      <c r="J219" s="2584"/>
      <c r="K219" s="2584"/>
      <c r="L219" s="2584"/>
      <c r="M219" s="2584"/>
      <c r="N219" s="2584"/>
      <c r="O219" s="2584"/>
      <c r="P219" s="2584"/>
      <c r="Q219" s="2584"/>
      <c r="R219" s="2584"/>
      <c r="S219" s="2584"/>
      <c r="T219" s="2584"/>
      <c r="U219" s="2584"/>
      <c r="V219" s="2584"/>
      <c r="W219" s="2584"/>
      <c r="X219" s="2584"/>
      <c r="Y219" s="2584"/>
      <c r="Z219" s="2584"/>
      <c r="AA219" s="2584"/>
      <c r="AB219" s="2584"/>
      <c r="AC219" s="2584"/>
      <c r="AD219" s="2584"/>
      <c r="AE219" s="2584"/>
      <c r="AF219" s="2584"/>
      <c r="AG219" s="2584"/>
      <c r="AH219" s="2585"/>
      <c r="AI219" s="576"/>
      <c r="AJ219" s="446"/>
      <c r="AK219" s="446"/>
    </row>
    <row r="220" spans="1:37" s="454" customFormat="1" ht="22.05" customHeight="1">
      <c r="A220" s="446"/>
      <c r="B220" s="577"/>
      <c r="C220" s="576"/>
      <c r="D220" s="2586"/>
      <c r="E220" s="2587"/>
      <c r="F220" s="2587"/>
      <c r="G220" s="2587"/>
      <c r="H220" s="2587"/>
      <c r="I220" s="2587"/>
      <c r="J220" s="2587"/>
      <c r="K220" s="2587"/>
      <c r="L220" s="2587"/>
      <c r="M220" s="2587"/>
      <c r="N220" s="2587"/>
      <c r="O220" s="2587"/>
      <c r="P220" s="2587"/>
      <c r="Q220" s="2587"/>
      <c r="R220" s="2587"/>
      <c r="S220" s="2587"/>
      <c r="T220" s="2587"/>
      <c r="U220" s="2587"/>
      <c r="V220" s="2587"/>
      <c r="W220" s="2587"/>
      <c r="X220" s="2587"/>
      <c r="Y220" s="2587"/>
      <c r="Z220" s="2587"/>
      <c r="AA220" s="2587"/>
      <c r="AB220" s="2587"/>
      <c r="AC220" s="2587"/>
      <c r="AD220" s="2587"/>
      <c r="AE220" s="2587"/>
      <c r="AF220" s="2587"/>
      <c r="AG220" s="2587"/>
      <c r="AH220" s="2588"/>
      <c r="AI220" s="576"/>
      <c r="AJ220" s="446"/>
      <c r="AK220" s="446"/>
    </row>
    <row r="221" spans="1:37" ht="9" customHeight="1">
      <c r="B221" s="578"/>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80"/>
    </row>
    <row r="222" spans="1:37" s="481" customFormat="1" ht="16.05" customHeight="1">
      <c r="A222" s="480"/>
      <c r="B222" s="581" t="s">
        <v>1132</v>
      </c>
      <c r="C222" s="480"/>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0"/>
      <c r="AD222" s="480"/>
      <c r="AE222" s="480"/>
      <c r="AF222" s="480"/>
      <c r="AG222" s="480"/>
      <c r="AH222" s="480"/>
      <c r="AI222" s="480"/>
      <c r="AJ222" s="480"/>
      <c r="AK222" s="480"/>
    </row>
    <row r="223" spans="1:37" s="481" customFormat="1" ht="9" customHeight="1">
      <c r="A223" s="480"/>
      <c r="B223" s="581"/>
      <c r="C223" s="480"/>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0"/>
      <c r="AD223" s="480"/>
      <c r="AE223" s="480"/>
      <c r="AF223" s="480"/>
      <c r="AG223" s="480"/>
      <c r="AH223" s="480"/>
      <c r="AI223" s="480"/>
      <c r="AJ223" s="480"/>
      <c r="AK223" s="480"/>
    </row>
    <row r="224" spans="1:37" s="481" customFormat="1" ht="14.1" customHeight="1">
      <c r="A224" s="480"/>
      <c r="B224" s="554" t="s">
        <v>948</v>
      </c>
      <c r="C224" s="554"/>
      <c r="D224" s="554"/>
      <c r="E224" s="554"/>
      <c r="F224" s="495"/>
      <c r="G224" s="495"/>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80"/>
      <c r="AI224" s="480"/>
      <c r="AJ224" s="480"/>
      <c r="AK224" s="480"/>
    </row>
    <row r="225" spans="1:37" s="481" customFormat="1" ht="14.1" customHeight="1">
      <c r="A225" s="480"/>
      <c r="B225" s="495" t="s">
        <v>1133</v>
      </c>
      <c r="C225" s="495"/>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5"/>
      <c r="AD225" s="498" t="s">
        <v>1134</v>
      </c>
      <c r="AE225" s="2489" t="s">
        <v>478</v>
      </c>
      <c r="AF225" s="2489"/>
      <c r="AG225" s="2489"/>
      <c r="AH225" s="2489"/>
      <c r="AI225" s="2489"/>
      <c r="AJ225" s="498" t="s">
        <v>1135</v>
      </c>
      <c r="AK225" s="480"/>
    </row>
    <row r="226" spans="1:37" s="481" customFormat="1" ht="14.1" customHeight="1">
      <c r="A226" s="480" t="s">
        <v>1136</v>
      </c>
      <c r="B226" s="581" t="s">
        <v>1137</v>
      </c>
      <c r="C226" s="480"/>
      <c r="D226" s="480"/>
      <c r="E226" s="480"/>
      <c r="F226" s="480"/>
      <c r="G226" s="480"/>
      <c r="H226" s="480"/>
      <c r="I226" s="480"/>
      <c r="J226" s="480"/>
      <c r="K226" s="480"/>
      <c r="L226" s="480"/>
      <c r="M226" s="480"/>
      <c r="N226" s="480"/>
      <c r="O226" s="480"/>
      <c r="P226" s="480"/>
      <c r="Q226" s="480"/>
      <c r="R226" s="480"/>
      <c r="S226" s="480"/>
      <c r="T226" s="480"/>
      <c r="U226" s="480"/>
      <c r="V226" s="480"/>
      <c r="W226" s="480"/>
      <c r="X226" s="480"/>
      <c r="Y226" s="480"/>
      <c r="Z226" s="480"/>
      <c r="AA226" s="480"/>
      <c r="AB226" s="480"/>
      <c r="AC226" s="480"/>
      <c r="AD226" s="498" t="s">
        <v>1134</v>
      </c>
      <c r="AE226" s="2489" t="s">
        <v>478</v>
      </c>
      <c r="AF226" s="2489"/>
      <c r="AG226" s="2489"/>
      <c r="AH226" s="2489"/>
      <c r="AI226" s="2489"/>
      <c r="AJ226" s="498" t="s">
        <v>1135</v>
      </c>
      <c r="AK226" s="480"/>
    </row>
    <row r="227" spans="1:37" s="481" customFormat="1" ht="14.1" customHeight="1">
      <c r="A227" s="480"/>
      <c r="B227" s="581"/>
      <c r="C227" s="480"/>
      <c r="D227" s="480"/>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0"/>
      <c r="AC227" s="480"/>
      <c r="AD227" s="480"/>
      <c r="AE227" s="480"/>
      <c r="AF227" s="480"/>
      <c r="AG227" s="480"/>
      <c r="AH227" s="480"/>
      <c r="AI227" s="480"/>
      <c r="AJ227" s="480"/>
      <c r="AK227" s="480"/>
    </row>
    <row r="228" spans="1:37" s="445" customFormat="1" ht="20.100000000000001" customHeight="1">
      <c r="A228" s="442"/>
      <c r="B228" s="443" t="s">
        <v>1138</v>
      </c>
      <c r="C228" s="443"/>
      <c r="D228" s="443"/>
      <c r="E228" s="443"/>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3"/>
      <c r="AD228" s="443"/>
      <c r="AE228" s="443"/>
      <c r="AF228" s="443"/>
      <c r="AG228" s="443"/>
      <c r="AH228" s="443"/>
      <c r="AI228" s="443"/>
      <c r="AJ228" s="443"/>
      <c r="AK228" s="444"/>
    </row>
    <row r="229" spans="1:37" s="454" customFormat="1" ht="20.100000000000001" customHeight="1">
      <c r="A229" s="446"/>
      <c r="B229" s="537" t="s">
        <v>1139</v>
      </c>
      <c r="C229" s="537"/>
      <c r="D229" s="537"/>
      <c r="E229" s="537" t="s">
        <v>1140</v>
      </c>
      <c r="F229" s="537"/>
      <c r="G229" s="537"/>
      <c r="H229" s="537"/>
      <c r="I229" s="537"/>
      <c r="J229" s="537" t="s">
        <v>1141</v>
      </c>
      <c r="K229" s="537"/>
      <c r="L229" s="537"/>
      <c r="M229" s="537"/>
      <c r="N229" s="537"/>
      <c r="O229" s="537"/>
      <c r="P229" s="537"/>
      <c r="Q229" s="537"/>
      <c r="R229" s="537"/>
      <c r="S229" s="537"/>
      <c r="T229" s="537"/>
      <c r="U229" s="537"/>
      <c r="V229" s="537"/>
      <c r="W229" s="537"/>
      <c r="X229" s="537"/>
      <c r="Y229" s="537"/>
      <c r="Z229" s="537"/>
      <c r="AA229" s="537"/>
      <c r="AB229" s="537"/>
      <c r="AC229" s="537"/>
      <c r="AD229" s="537"/>
      <c r="AE229" s="537"/>
      <c r="AF229" s="537"/>
      <c r="AG229" s="537"/>
      <c r="AH229" s="537"/>
      <c r="AI229" s="537"/>
      <c r="AJ229" s="537"/>
      <c r="AK229" s="446"/>
    </row>
    <row r="230" spans="1:37" s="454" customFormat="1" ht="20.100000000000001" customHeight="1">
      <c r="A230" s="446"/>
      <c r="B230" s="2731" t="s">
        <v>1142</v>
      </c>
      <c r="C230" s="2613" t="s">
        <v>1143</v>
      </c>
      <c r="D230" s="2732"/>
      <c r="E230" s="458"/>
      <c r="F230" s="552" t="s">
        <v>1144</v>
      </c>
      <c r="G230" s="552"/>
      <c r="H230" s="552"/>
      <c r="I230" s="552"/>
      <c r="J230" s="552" t="s">
        <v>1145</v>
      </c>
      <c r="K230" s="552"/>
      <c r="L230" s="552"/>
      <c r="M230" s="552"/>
      <c r="N230" s="552"/>
      <c r="O230" s="2733" t="s">
        <v>1146</v>
      </c>
      <c r="P230" s="2733"/>
      <c r="Q230" s="2733"/>
      <c r="R230" s="2733"/>
      <c r="S230" s="2733"/>
      <c r="T230" s="2733"/>
      <c r="U230" s="2733"/>
      <c r="V230" s="2733" t="s">
        <v>1146</v>
      </c>
      <c r="W230" s="2733"/>
      <c r="X230" s="2733"/>
      <c r="Y230" s="2733"/>
      <c r="Z230" s="2733"/>
      <c r="AA230" s="2733"/>
      <c r="AB230" s="2733"/>
      <c r="AC230" s="552" t="s">
        <v>1147</v>
      </c>
      <c r="AD230" s="552"/>
      <c r="AE230" s="552"/>
      <c r="AF230" s="2734" t="s">
        <v>1148</v>
      </c>
      <c r="AG230" s="2735"/>
      <c r="AH230" s="2735"/>
      <c r="AI230" s="2735"/>
      <c r="AJ230" s="2476"/>
      <c r="AK230" s="446"/>
    </row>
    <row r="231" spans="1:37" s="454" customFormat="1" ht="20.100000000000001" customHeight="1">
      <c r="A231" s="446"/>
      <c r="B231" s="2731"/>
      <c r="C231" s="2732"/>
      <c r="D231" s="2732"/>
      <c r="E231" s="457"/>
      <c r="F231" s="552" t="s">
        <v>1149</v>
      </c>
      <c r="G231" s="552"/>
      <c r="H231" s="552"/>
      <c r="I231" s="552"/>
      <c r="J231" s="540"/>
      <c r="K231" s="545"/>
      <c r="L231" s="545"/>
      <c r="M231" s="545"/>
      <c r="N231" s="545"/>
      <c r="O231" s="545"/>
      <c r="P231" s="545"/>
      <c r="Q231" s="545"/>
      <c r="R231" s="545"/>
      <c r="S231" s="545"/>
      <c r="T231" s="545"/>
      <c r="U231" s="545"/>
      <c r="V231" s="545"/>
      <c r="W231" s="545"/>
      <c r="X231" s="545"/>
      <c r="Y231" s="545"/>
      <c r="Z231" s="545"/>
      <c r="AA231" s="545"/>
      <c r="AB231" s="545"/>
      <c r="AC231" s="545"/>
      <c r="AD231" s="545"/>
      <c r="AE231" s="545"/>
      <c r="AF231" s="545"/>
      <c r="AG231" s="545"/>
      <c r="AH231" s="545"/>
      <c r="AI231" s="545"/>
      <c r="AJ231" s="541"/>
      <c r="AK231" s="446"/>
    </row>
    <row r="232" spans="1:37" s="454" customFormat="1" ht="20.100000000000001" customHeight="1">
      <c r="A232" s="446"/>
      <c r="B232" s="2731"/>
      <c r="C232" s="2613" t="s">
        <v>1150</v>
      </c>
      <c r="D232" s="2732"/>
      <c r="E232" s="2470"/>
      <c r="F232" s="2670" t="s">
        <v>1151</v>
      </c>
      <c r="G232" s="2670"/>
      <c r="H232" s="2670"/>
      <c r="I232" s="2670"/>
      <c r="J232" s="552" t="s">
        <v>1152</v>
      </c>
      <c r="K232" s="552"/>
      <c r="L232" s="552"/>
      <c r="M232" s="552"/>
      <c r="N232" s="552"/>
      <c r="O232" s="582"/>
      <c r="P232" s="2699" t="s">
        <v>1153</v>
      </c>
      <c r="Q232" s="2699"/>
      <c r="R232" s="2699"/>
      <c r="S232" s="2699"/>
      <c r="T232" s="2699"/>
      <c r="U232" s="2699"/>
      <c r="V232" s="582"/>
      <c r="W232" s="553" t="s">
        <v>1154</v>
      </c>
      <c r="X232" s="553"/>
      <c r="Y232" s="553"/>
      <c r="Z232" s="553"/>
      <c r="AA232" s="553"/>
      <c r="AB232" s="553"/>
      <c r="AC232" s="553"/>
      <c r="AD232" s="582"/>
      <c r="AE232" s="2699" t="s">
        <v>1155</v>
      </c>
      <c r="AF232" s="2699"/>
      <c r="AG232" s="2699"/>
      <c r="AH232" s="2699"/>
      <c r="AI232" s="2699"/>
      <c r="AJ232" s="2699"/>
      <c r="AK232" s="446"/>
    </row>
    <row r="233" spans="1:37" s="454" customFormat="1" ht="20.100000000000001" customHeight="1">
      <c r="A233" s="446"/>
      <c r="B233" s="2731"/>
      <c r="C233" s="2732"/>
      <c r="D233" s="2732"/>
      <c r="E233" s="2501"/>
      <c r="F233" s="2670"/>
      <c r="G233" s="2670"/>
      <c r="H233" s="2670"/>
      <c r="I233" s="2670"/>
      <c r="J233" s="552" t="s">
        <v>1156</v>
      </c>
      <c r="K233" s="552"/>
      <c r="L233" s="552"/>
      <c r="M233" s="552"/>
      <c r="N233" s="552"/>
      <c r="O233" s="2733" t="s">
        <v>1146</v>
      </c>
      <c r="P233" s="2733"/>
      <c r="Q233" s="2733"/>
      <c r="R233" s="2733"/>
      <c r="S233" s="2733"/>
      <c r="T233" s="2733"/>
      <c r="U233" s="2733"/>
      <c r="V233" s="552" t="s">
        <v>1157</v>
      </c>
      <c r="W233" s="552"/>
      <c r="X233" s="552"/>
      <c r="Y233" s="2740" t="s">
        <v>453</v>
      </c>
      <c r="Z233" s="2506"/>
      <c r="AA233" s="552" t="s">
        <v>1158</v>
      </c>
      <c r="AB233" s="552"/>
      <c r="AC233" s="552"/>
      <c r="AD233" s="552"/>
      <c r="AE233" s="552"/>
      <c r="AF233" s="2740"/>
      <c r="AG233" s="2563"/>
      <c r="AH233" s="2563"/>
      <c r="AI233" s="2563"/>
      <c r="AJ233" s="2506"/>
      <c r="AK233" s="446"/>
    </row>
    <row r="234" spans="1:37" s="454" customFormat="1" ht="20.100000000000001" customHeight="1">
      <c r="A234" s="446"/>
      <c r="B234" s="2731"/>
      <c r="C234" s="2732"/>
      <c r="D234" s="2732"/>
      <c r="E234" s="2501"/>
      <c r="F234" s="2670"/>
      <c r="G234" s="2670"/>
      <c r="H234" s="2670"/>
      <c r="I234" s="2670"/>
      <c r="J234" s="552" t="s">
        <v>1145</v>
      </c>
      <c r="K234" s="552"/>
      <c r="L234" s="552"/>
      <c r="M234" s="552"/>
      <c r="N234" s="552"/>
      <c r="O234" s="2733" t="s">
        <v>1159</v>
      </c>
      <c r="P234" s="2733"/>
      <c r="Q234" s="2733"/>
      <c r="R234" s="2733"/>
      <c r="S234" s="2733"/>
      <c r="T234" s="2733"/>
      <c r="U234" s="2733"/>
      <c r="V234" s="552" t="s">
        <v>1160</v>
      </c>
      <c r="W234" s="552"/>
      <c r="X234" s="552"/>
      <c r="Y234" s="2740" t="s">
        <v>1148</v>
      </c>
      <c r="Z234" s="2563"/>
      <c r="AA234" s="2563"/>
      <c r="AB234" s="2563"/>
      <c r="AC234" s="2563"/>
      <c r="AD234" s="2563"/>
      <c r="AE234" s="2563"/>
      <c r="AF234" s="2563"/>
      <c r="AG234" s="2563"/>
      <c r="AH234" s="2563"/>
      <c r="AI234" s="2563"/>
      <c r="AJ234" s="2506"/>
      <c r="AK234" s="446"/>
    </row>
    <row r="235" spans="1:37" s="454" customFormat="1" ht="20.100000000000001" customHeight="1">
      <c r="A235" s="446"/>
      <c r="B235" s="2731"/>
      <c r="C235" s="2732"/>
      <c r="D235" s="2732"/>
      <c r="E235" s="2471"/>
      <c r="F235" s="2670"/>
      <c r="G235" s="2670"/>
      <c r="H235" s="2670"/>
      <c r="I235" s="2670"/>
      <c r="J235" s="552" t="s">
        <v>1161</v>
      </c>
      <c r="K235" s="552"/>
      <c r="L235" s="552"/>
      <c r="M235" s="552"/>
      <c r="N235" s="552"/>
      <c r="O235" s="2733" t="s">
        <v>1159</v>
      </c>
      <c r="P235" s="2733"/>
      <c r="Q235" s="2733"/>
      <c r="R235" s="2733"/>
      <c r="S235" s="2733"/>
      <c r="T235" s="2733"/>
      <c r="U235" s="2733"/>
      <c r="V235" s="2733" t="s">
        <v>1159</v>
      </c>
      <c r="W235" s="2733"/>
      <c r="X235" s="2733"/>
      <c r="Y235" s="2733"/>
      <c r="Z235" s="2733"/>
      <c r="AA235" s="2733"/>
      <c r="AB235" s="2733"/>
      <c r="AC235" s="463"/>
      <c r="AD235" s="464"/>
      <c r="AE235" s="464"/>
      <c r="AF235" s="464"/>
      <c r="AG235" s="464"/>
      <c r="AH235" s="464"/>
      <c r="AI235" s="464"/>
      <c r="AJ235" s="539"/>
      <c r="AK235" s="446"/>
    </row>
    <row r="236" spans="1:37" s="454" customFormat="1" ht="20.100000000000001" customHeight="1">
      <c r="A236" s="446"/>
      <c r="B236" s="2731"/>
      <c r="C236" s="2732"/>
      <c r="D236" s="2732"/>
      <c r="E236" s="486"/>
      <c r="F236" s="552" t="s">
        <v>1162</v>
      </c>
      <c r="G236" s="552"/>
      <c r="H236" s="552"/>
      <c r="I236" s="552"/>
      <c r="J236" s="540"/>
      <c r="K236" s="545"/>
      <c r="L236" s="545"/>
      <c r="M236" s="545"/>
      <c r="N236" s="545"/>
      <c r="O236" s="545"/>
      <c r="P236" s="545"/>
      <c r="Q236" s="545"/>
      <c r="R236" s="545"/>
      <c r="S236" s="545"/>
      <c r="T236" s="545"/>
      <c r="U236" s="545"/>
      <c r="V236" s="545"/>
      <c r="W236" s="545"/>
      <c r="X236" s="545"/>
      <c r="Y236" s="545"/>
      <c r="Z236" s="545"/>
      <c r="AA236" s="545"/>
      <c r="AB236" s="545"/>
      <c r="AC236" s="545"/>
      <c r="AD236" s="545"/>
      <c r="AE236" s="545"/>
      <c r="AF236" s="545"/>
      <c r="AG236" s="545"/>
      <c r="AH236" s="545"/>
      <c r="AI236" s="545"/>
      <c r="AJ236" s="541"/>
      <c r="AK236" s="446"/>
    </row>
    <row r="237" spans="1:37" s="489" customFormat="1" ht="20.100000000000001" customHeight="1">
      <c r="A237" s="500"/>
      <c r="B237" s="2613" t="s">
        <v>1163</v>
      </c>
      <c r="C237" s="2732"/>
      <c r="D237" s="2732"/>
      <c r="E237" s="2470"/>
      <c r="F237" s="2670" t="s">
        <v>1164</v>
      </c>
      <c r="G237" s="2670"/>
      <c r="H237" s="2670"/>
      <c r="I237" s="2670"/>
      <c r="J237" s="552" t="s">
        <v>1165</v>
      </c>
      <c r="K237" s="552"/>
      <c r="L237" s="552"/>
      <c r="M237" s="552"/>
      <c r="N237" s="552"/>
      <c r="O237" s="2733" t="s">
        <v>1159</v>
      </c>
      <c r="P237" s="2733"/>
      <c r="Q237" s="2733"/>
      <c r="R237" s="2733"/>
      <c r="S237" s="2733"/>
      <c r="T237" s="2733"/>
      <c r="U237" s="2733"/>
      <c r="V237" s="552" t="s">
        <v>1157</v>
      </c>
      <c r="W237" s="552"/>
      <c r="X237" s="552"/>
      <c r="Y237" s="2740" t="s">
        <v>453</v>
      </c>
      <c r="Z237" s="2506"/>
      <c r="AA237" s="552" t="s">
        <v>1158</v>
      </c>
      <c r="AB237" s="552"/>
      <c r="AC237" s="552"/>
      <c r="AD237" s="552"/>
      <c r="AE237" s="552"/>
      <c r="AF237" s="2740"/>
      <c r="AG237" s="2563"/>
      <c r="AH237" s="2563"/>
      <c r="AI237" s="2563"/>
      <c r="AJ237" s="2506"/>
      <c r="AK237" s="500"/>
    </row>
    <row r="238" spans="1:37" s="454" customFormat="1" ht="20.100000000000001" customHeight="1">
      <c r="A238" s="446"/>
      <c r="B238" s="2732"/>
      <c r="C238" s="2732"/>
      <c r="D238" s="2732"/>
      <c r="E238" s="2471"/>
      <c r="F238" s="2670"/>
      <c r="G238" s="2670"/>
      <c r="H238" s="2670"/>
      <c r="I238" s="2670"/>
      <c r="J238" s="552" t="s">
        <v>1156</v>
      </c>
      <c r="K238" s="552"/>
      <c r="L238" s="552"/>
      <c r="M238" s="552"/>
      <c r="N238" s="552"/>
      <c r="O238" s="2733" t="s">
        <v>1159</v>
      </c>
      <c r="P238" s="2733"/>
      <c r="Q238" s="2733"/>
      <c r="R238" s="2733"/>
      <c r="S238" s="2733"/>
      <c r="T238" s="2733"/>
      <c r="U238" s="2733"/>
      <c r="V238" s="552" t="s">
        <v>1157</v>
      </c>
      <c r="W238" s="552"/>
      <c r="X238" s="552"/>
      <c r="Y238" s="2740" t="s">
        <v>453</v>
      </c>
      <c r="Z238" s="2506"/>
      <c r="AA238" s="552" t="s">
        <v>1158</v>
      </c>
      <c r="AB238" s="552"/>
      <c r="AC238" s="552"/>
      <c r="AD238" s="552"/>
      <c r="AE238" s="552"/>
      <c r="AF238" s="2740"/>
      <c r="AG238" s="2563"/>
      <c r="AH238" s="2563"/>
      <c r="AI238" s="2563"/>
      <c r="AJ238" s="2506"/>
      <c r="AK238" s="446"/>
    </row>
    <row r="239" spans="1:37" s="454" customFormat="1" ht="20.100000000000001" customHeight="1">
      <c r="A239" s="446"/>
      <c r="B239" s="2732"/>
      <c r="C239" s="2732"/>
      <c r="D239" s="2732"/>
      <c r="E239" s="486"/>
      <c r="F239" s="552" t="s">
        <v>1166</v>
      </c>
      <c r="G239" s="552"/>
      <c r="H239" s="552"/>
      <c r="I239" s="552"/>
      <c r="J239" s="540"/>
      <c r="K239" s="545"/>
      <c r="L239" s="545"/>
      <c r="M239" s="545"/>
      <c r="N239" s="545"/>
      <c r="O239" s="545"/>
      <c r="P239" s="545"/>
      <c r="Q239" s="545"/>
      <c r="R239" s="545"/>
      <c r="S239" s="545"/>
      <c r="T239" s="545"/>
      <c r="U239" s="545"/>
      <c r="V239" s="545"/>
      <c r="W239" s="545"/>
      <c r="X239" s="545"/>
      <c r="Y239" s="545"/>
      <c r="Z239" s="545"/>
      <c r="AA239" s="545"/>
      <c r="AB239" s="545"/>
      <c r="AC239" s="545"/>
      <c r="AD239" s="545"/>
      <c r="AE239" s="545"/>
      <c r="AF239" s="545"/>
      <c r="AG239" s="545"/>
      <c r="AH239" s="545"/>
      <c r="AI239" s="545"/>
      <c r="AJ239" s="541"/>
      <c r="AK239" s="446"/>
    </row>
    <row r="240" spans="1:37" s="481" customFormat="1" ht="14.1" customHeight="1">
      <c r="A240" s="480"/>
      <c r="B240" s="495" t="s">
        <v>1167</v>
      </c>
      <c r="C240" s="480"/>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c r="AA240" s="480"/>
      <c r="AB240" s="480"/>
      <c r="AC240" s="480"/>
      <c r="AD240" s="480"/>
      <c r="AE240" s="480"/>
      <c r="AF240" s="480"/>
      <c r="AG240" s="480"/>
      <c r="AH240" s="480"/>
      <c r="AI240" s="480"/>
      <c r="AJ240" s="480"/>
      <c r="AK240" s="480"/>
    </row>
    <row r="241" spans="1:37" s="481" customFormat="1" ht="14.1" customHeight="1">
      <c r="A241" s="480"/>
      <c r="B241" s="495"/>
      <c r="C241" s="480"/>
      <c r="D241" s="480"/>
      <c r="E241" s="480"/>
      <c r="F241" s="480"/>
      <c r="G241" s="480"/>
      <c r="H241" s="480"/>
      <c r="I241" s="480"/>
      <c r="J241" s="480"/>
      <c r="K241" s="480"/>
      <c r="L241" s="480"/>
      <c r="M241" s="480"/>
      <c r="N241" s="480"/>
      <c r="O241" s="480"/>
      <c r="P241" s="480"/>
      <c r="Q241" s="480"/>
      <c r="R241" s="480"/>
      <c r="S241" s="480"/>
      <c r="T241" s="480"/>
      <c r="U241" s="480"/>
      <c r="V241" s="480"/>
      <c r="W241" s="480"/>
      <c r="X241" s="480"/>
      <c r="Y241" s="480"/>
      <c r="Z241" s="480"/>
      <c r="AA241" s="480"/>
      <c r="AB241" s="480"/>
      <c r="AC241" s="480"/>
      <c r="AD241" s="480"/>
      <c r="AE241" s="480"/>
      <c r="AF241" s="480"/>
      <c r="AG241" s="480"/>
      <c r="AH241" s="480"/>
      <c r="AI241" s="480"/>
      <c r="AJ241" s="480"/>
      <c r="AK241" s="480"/>
    </row>
    <row r="242" spans="1:37" s="481" customFormat="1" ht="14.1" customHeight="1">
      <c r="A242" s="480"/>
      <c r="B242" s="495" t="s">
        <v>1168</v>
      </c>
      <c r="C242" s="480"/>
      <c r="D242" s="480"/>
      <c r="E242" s="480"/>
      <c r="F242" s="480"/>
      <c r="G242" s="480"/>
      <c r="H242" s="480"/>
      <c r="I242" s="480"/>
      <c r="J242" s="480"/>
      <c r="K242" s="480"/>
      <c r="L242" s="480"/>
      <c r="M242" s="480"/>
      <c r="N242" s="480"/>
      <c r="O242" s="480"/>
      <c r="P242" s="480"/>
      <c r="Q242" s="480"/>
      <c r="R242" s="480"/>
      <c r="S242" s="480"/>
      <c r="T242" s="480"/>
      <c r="U242" s="480"/>
      <c r="V242" s="480"/>
      <c r="W242" s="480"/>
      <c r="X242" s="480"/>
      <c r="Y242" s="480"/>
      <c r="Z242" s="480"/>
      <c r="AA242" s="480"/>
      <c r="AB242" s="480"/>
      <c r="AC242" s="480"/>
      <c r="AD242" s="480"/>
      <c r="AE242" s="480"/>
      <c r="AF242" s="480"/>
      <c r="AG242" s="480"/>
      <c r="AH242" s="480"/>
      <c r="AI242" s="480"/>
      <c r="AJ242" s="480"/>
      <c r="AK242" s="480"/>
    </row>
    <row r="243" spans="1:37" s="445" customFormat="1" ht="20.100000000000001" customHeight="1">
      <c r="A243" s="442" t="s">
        <v>1169</v>
      </c>
      <c r="B243" s="443"/>
      <c r="C243" s="443"/>
      <c r="D243" s="443"/>
      <c r="E243" s="443"/>
      <c r="F243" s="443"/>
      <c r="G243" s="443"/>
      <c r="H243" s="443"/>
      <c r="I243" s="443"/>
      <c r="J243" s="443"/>
      <c r="K243" s="443"/>
      <c r="L243" s="443"/>
      <c r="M243" s="443"/>
      <c r="N243" s="443"/>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c r="AJ243" s="443"/>
      <c r="AK243" s="443"/>
    </row>
    <row r="244" spans="1:37" s="445" customFormat="1" ht="20.100000000000001" customHeight="1">
      <c r="A244" s="443"/>
      <c r="B244" s="443" t="s">
        <v>1170</v>
      </c>
      <c r="C244" s="443"/>
      <c r="D244" s="443"/>
      <c r="E244" s="443"/>
      <c r="F244" s="443"/>
      <c r="G244" s="443"/>
      <c r="H244" s="443"/>
      <c r="I244" s="443"/>
      <c r="J244" s="443"/>
      <c r="K244" s="443"/>
      <c r="L244" s="443"/>
      <c r="M244" s="443"/>
      <c r="N244" s="443"/>
      <c r="O244" s="443"/>
      <c r="P244" s="443"/>
      <c r="Q244" s="443"/>
      <c r="R244" s="443"/>
      <c r="S244" s="443"/>
      <c r="T244" s="443"/>
      <c r="U244" s="443"/>
      <c r="V244" s="443"/>
      <c r="W244" s="443"/>
      <c r="X244" s="443"/>
      <c r="Y244" s="443"/>
      <c r="Z244" s="443"/>
      <c r="AA244" s="443"/>
      <c r="AB244" s="443"/>
      <c r="AC244" s="443"/>
      <c r="AD244" s="443"/>
      <c r="AE244" s="443"/>
      <c r="AF244" s="443"/>
      <c r="AG244" s="443"/>
      <c r="AH244" s="443"/>
      <c r="AI244" s="443"/>
      <c r="AJ244" s="443"/>
      <c r="AK244" s="443"/>
    </row>
    <row r="245" spans="1:37" s="454" customFormat="1" ht="20.100000000000001" customHeight="1">
      <c r="A245" s="446"/>
      <c r="B245" s="443" t="s">
        <v>1171</v>
      </c>
      <c r="C245" s="446"/>
      <c r="D245" s="446"/>
      <c r="E245" s="446"/>
      <c r="F245" s="446"/>
      <c r="G245" s="446"/>
      <c r="H245" s="446"/>
      <c r="I245" s="446"/>
      <c r="J245" s="446"/>
      <c r="K245" s="446"/>
      <c r="L245" s="446"/>
      <c r="M245" s="583" t="s">
        <v>949</v>
      </c>
      <c r="N245" s="2739" t="s">
        <v>1862</v>
      </c>
      <c r="O245" s="2739"/>
      <c r="P245" s="2739"/>
      <c r="Q245" s="2739"/>
      <c r="R245" s="2739"/>
      <c r="S245" s="2739"/>
      <c r="T245" s="2739"/>
      <c r="U245" s="2739"/>
      <c r="V245" s="2739"/>
      <c r="W245" s="785" t="s">
        <v>1172</v>
      </c>
      <c r="X245" s="446"/>
      <c r="Y245" s="446"/>
      <c r="Z245" s="446"/>
      <c r="AA245" s="446"/>
      <c r="AB245" s="446"/>
      <c r="AC245" s="446"/>
      <c r="AD245" s="446"/>
      <c r="AE245" s="446"/>
      <c r="AF245" s="446"/>
      <c r="AG245" s="446"/>
      <c r="AH245" s="446"/>
      <c r="AI245" s="446"/>
      <c r="AJ245" s="446"/>
      <c r="AK245" s="446"/>
    </row>
    <row r="246" spans="1:37" s="454" customFormat="1" ht="20.100000000000001" customHeight="1">
      <c r="A246" s="446"/>
      <c r="B246" s="443"/>
      <c r="C246" s="446"/>
      <c r="D246" s="446"/>
      <c r="E246" s="446"/>
      <c r="F246" s="446"/>
      <c r="G246" s="446"/>
      <c r="H246" s="446"/>
      <c r="I246" s="446"/>
      <c r="J246" s="446"/>
      <c r="K246" s="446"/>
      <c r="L246" s="446"/>
      <c r="M246" s="785"/>
      <c r="N246" s="443" t="s">
        <v>1861</v>
      </c>
      <c r="O246" s="785"/>
      <c r="P246" s="785"/>
      <c r="Q246" s="785"/>
      <c r="R246" s="785"/>
      <c r="S246" s="785"/>
      <c r="T246" s="785"/>
      <c r="U246" s="785"/>
      <c r="V246" s="785"/>
      <c r="W246" s="495"/>
      <c r="X246" s="446"/>
      <c r="Y246" s="446"/>
      <c r="Z246" s="446"/>
      <c r="AA246" s="446"/>
      <c r="AB246" s="446"/>
      <c r="AC246" s="446"/>
      <c r="AD246" s="446"/>
      <c r="AE246" s="446"/>
      <c r="AF246" s="446"/>
      <c r="AG246" s="446"/>
      <c r="AH246" s="446"/>
      <c r="AI246" s="446"/>
      <c r="AJ246" s="446"/>
      <c r="AK246" s="446"/>
    </row>
    <row r="247" spans="1:37" s="454" customFormat="1" ht="20.100000000000001" customHeight="1">
      <c r="A247" s="446"/>
      <c r="B247" s="443" t="s">
        <v>1173</v>
      </c>
      <c r="C247" s="446"/>
      <c r="D247" s="446"/>
      <c r="E247" s="446"/>
      <c r="F247" s="446"/>
      <c r="G247" s="446"/>
      <c r="H247" s="446"/>
      <c r="I247" s="446"/>
      <c r="J247" s="2741" t="s">
        <v>1174</v>
      </c>
      <c r="K247" s="2741"/>
      <c r="L247" s="2741"/>
      <c r="M247" s="583" t="s">
        <v>949</v>
      </c>
      <c r="N247" s="2739"/>
      <c r="O247" s="2739"/>
      <c r="P247" s="2739"/>
      <c r="Q247" s="2739"/>
      <c r="R247" s="2739"/>
      <c r="S247" s="2739"/>
      <c r="T247" s="2739"/>
      <c r="U247" s="2739"/>
      <c r="V247" s="2739"/>
      <c r="W247" s="785" t="s">
        <v>1172</v>
      </c>
      <c r="X247" s="446"/>
      <c r="Y247" s="446"/>
      <c r="Z247" s="446"/>
      <c r="AA247" s="446"/>
      <c r="AB247" s="446"/>
      <c r="AC247" s="446"/>
      <c r="AD247" s="446"/>
      <c r="AE247" s="446"/>
      <c r="AF247" s="446"/>
      <c r="AG247" s="446"/>
      <c r="AH247" s="446"/>
      <c r="AI247" s="446"/>
      <c r="AJ247" s="446"/>
      <c r="AK247" s="446"/>
    </row>
    <row r="248" spans="1:37" ht="20.100000000000001" customHeight="1">
      <c r="J248" s="443" t="s">
        <v>1175</v>
      </c>
      <c r="K248" s="443"/>
      <c r="L248" s="443"/>
      <c r="M248" s="583" t="s">
        <v>949</v>
      </c>
      <c r="N248" s="2739" t="s">
        <v>1862</v>
      </c>
      <c r="O248" s="2739"/>
      <c r="P248" s="2739"/>
      <c r="Q248" s="2739"/>
      <c r="R248" s="2739"/>
      <c r="S248" s="2739"/>
      <c r="T248" s="2739"/>
      <c r="U248" s="2739"/>
      <c r="V248" s="2739"/>
      <c r="W248" s="785" t="s">
        <v>1172</v>
      </c>
    </row>
    <row r="249" spans="1:37" ht="20.100000000000001" customHeight="1">
      <c r="J249" s="443"/>
      <c r="K249" s="443"/>
      <c r="L249" s="443"/>
      <c r="M249" s="443"/>
    </row>
    <row r="250" spans="1:37" s="445" customFormat="1" ht="20.100000000000001" customHeight="1">
      <c r="A250" s="443"/>
      <c r="B250" s="443" t="s">
        <v>1176</v>
      </c>
      <c r="C250" s="443"/>
      <c r="D250" s="443"/>
      <c r="E250" s="443"/>
      <c r="F250" s="443"/>
      <c r="G250" s="443"/>
      <c r="H250" s="443"/>
      <c r="I250" s="443"/>
      <c r="J250" s="443"/>
      <c r="K250" s="443"/>
      <c r="L250" s="443"/>
      <c r="M250" s="467"/>
      <c r="N250" s="467"/>
      <c r="O250" s="467"/>
      <c r="P250" s="467"/>
      <c r="Q250" s="467"/>
      <c r="R250" s="467"/>
      <c r="S250" s="467"/>
      <c r="T250" s="467"/>
      <c r="U250" s="467"/>
      <c r="V250" s="467"/>
      <c r="W250" s="467"/>
      <c r="X250" s="443"/>
      <c r="Y250" s="443"/>
      <c r="Z250" s="443"/>
      <c r="AA250" s="443"/>
      <c r="AB250" s="443"/>
      <c r="AC250" s="443"/>
      <c r="AD250" s="443"/>
      <c r="AE250" s="443"/>
      <c r="AF250" s="443"/>
      <c r="AG250" s="443"/>
      <c r="AH250" s="443"/>
      <c r="AI250" s="443"/>
      <c r="AJ250" s="443"/>
      <c r="AK250" s="443"/>
    </row>
    <row r="251" spans="1:37" s="454" customFormat="1" ht="20.100000000000001" customHeight="1">
      <c r="A251" s="446"/>
      <c r="B251" s="447" t="s">
        <v>1177</v>
      </c>
      <c r="C251" s="448"/>
      <c r="D251" s="448"/>
      <c r="E251" s="448"/>
      <c r="F251" s="448"/>
      <c r="G251" s="448"/>
      <c r="H251" s="448"/>
      <c r="I251" s="448"/>
      <c r="J251" s="453"/>
      <c r="K251" s="447" t="s">
        <v>1178</v>
      </c>
      <c r="L251" s="448"/>
      <c r="M251" s="448"/>
      <c r="N251" s="448"/>
      <c r="O251" s="448"/>
      <c r="P251" s="448"/>
      <c r="Q251" s="448"/>
      <c r="R251" s="453"/>
      <c r="S251" s="447" t="s">
        <v>1177</v>
      </c>
      <c r="T251" s="448"/>
      <c r="U251" s="448"/>
      <c r="V251" s="448"/>
      <c r="W251" s="448"/>
      <c r="X251" s="448"/>
      <c r="Y251" s="448"/>
      <c r="Z251" s="448"/>
      <c r="AA251" s="453"/>
      <c r="AB251" s="447" t="s">
        <v>1178</v>
      </c>
      <c r="AC251" s="448"/>
      <c r="AD251" s="448"/>
      <c r="AE251" s="448"/>
      <c r="AF251" s="448"/>
      <c r="AG251" s="448"/>
      <c r="AH251" s="448"/>
      <c r="AI251" s="453"/>
      <c r="AJ251" s="446"/>
      <c r="AK251" s="446"/>
    </row>
    <row r="252" spans="1:37" s="454" customFormat="1" ht="20.100000000000001" customHeight="1">
      <c r="A252" s="446"/>
      <c r="B252" s="2596" t="s">
        <v>1179</v>
      </c>
      <c r="C252" s="463" t="s">
        <v>1180</v>
      </c>
      <c r="D252" s="464"/>
      <c r="E252" s="464"/>
      <c r="F252" s="464"/>
      <c r="G252" s="464"/>
      <c r="H252" s="464"/>
      <c r="I252" s="464"/>
      <c r="J252" s="539"/>
      <c r="K252" s="457" t="s">
        <v>1181</v>
      </c>
      <c r="L252" s="545" t="s">
        <v>1182</v>
      </c>
      <c r="M252" s="2532"/>
      <c r="N252" s="2532"/>
      <c r="O252" s="2532"/>
      <c r="P252" s="2527" t="s">
        <v>1183</v>
      </c>
      <c r="Q252" s="2528"/>
      <c r="R252" s="458" t="s">
        <v>1184</v>
      </c>
      <c r="S252" s="2613" t="s">
        <v>1185</v>
      </c>
      <c r="T252" s="463" t="s">
        <v>1186</v>
      </c>
      <c r="U252" s="464"/>
      <c r="V252" s="464"/>
      <c r="W252" s="464"/>
      <c r="X252" s="464"/>
      <c r="Y252" s="464"/>
      <c r="Z252" s="464"/>
      <c r="AA252" s="539"/>
      <c r="AB252" s="2491" t="s">
        <v>1114</v>
      </c>
      <c r="AC252" s="2491"/>
      <c r="AD252" s="2491"/>
      <c r="AE252" s="2491"/>
      <c r="AF252" s="2491"/>
      <c r="AG252" s="2491"/>
      <c r="AH252" s="2491"/>
      <c r="AI252" s="2491"/>
      <c r="AJ252" s="446"/>
      <c r="AK252" s="446"/>
    </row>
    <row r="253" spans="1:37" ht="20.100000000000001" customHeight="1">
      <c r="B253" s="2597"/>
      <c r="C253" s="463" t="s">
        <v>1187</v>
      </c>
      <c r="D253" s="464"/>
      <c r="E253" s="464"/>
      <c r="F253" s="464"/>
      <c r="G253" s="464"/>
      <c r="H253" s="464"/>
      <c r="I253" s="464"/>
      <c r="J253" s="539"/>
      <c r="K253" s="457" t="s">
        <v>299</v>
      </c>
      <c r="L253" s="545" t="s">
        <v>1188</v>
      </c>
      <c r="M253" s="2532"/>
      <c r="N253" s="2532"/>
      <c r="O253" s="2532"/>
      <c r="P253" s="2527" t="s">
        <v>1183</v>
      </c>
      <c r="Q253" s="2528"/>
      <c r="R253" s="458" t="s">
        <v>1184</v>
      </c>
      <c r="S253" s="2613"/>
      <c r="T253" s="2690" t="s">
        <v>1189</v>
      </c>
      <c r="U253" s="2691"/>
      <c r="V253" s="2691"/>
      <c r="W253" s="2691"/>
      <c r="X253" s="2691"/>
      <c r="Y253" s="2691"/>
      <c r="Z253" s="2691"/>
      <c r="AA253" s="2692"/>
      <c r="AB253" s="2491" t="s">
        <v>1114</v>
      </c>
      <c r="AC253" s="2491"/>
      <c r="AD253" s="2491"/>
      <c r="AE253" s="2491"/>
      <c r="AF253" s="2491"/>
      <c r="AG253" s="2491"/>
      <c r="AH253" s="2491"/>
      <c r="AI253" s="2491"/>
    </row>
    <row r="254" spans="1:37" ht="20.100000000000001" customHeight="1">
      <c r="B254" s="2598"/>
      <c r="C254" s="463" t="s">
        <v>1190</v>
      </c>
      <c r="D254" s="464"/>
      <c r="E254" s="464"/>
      <c r="F254" s="464"/>
      <c r="G254" s="464"/>
      <c r="H254" s="464"/>
      <c r="I254" s="464"/>
      <c r="J254" s="539"/>
      <c r="K254" s="457" t="s">
        <v>1181</v>
      </c>
      <c r="L254" s="545" t="s">
        <v>1182</v>
      </c>
      <c r="M254" s="2532"/>
      <c r="N254" s="2532"/>
      <c r="O254" s="2532"/>
      <c r="P254" s="2527" t="s">
        <v>1183</v>
      </c>
      <c r="Q254" s="2528"/>
      <c r="R254" s="458" t="s">
        <v>1184</v>
      </c>
      <c r="S254" s="2613"/>
      <c r="T254" s="463" t="s">
        <v>1191</v>
      </c>
      <c r="U254" s="464"/>
      <c r="V254" s="464"/>
      <c r="W254" s="464"/>
      <c r="X254" s="464"/>
      <c r="Y254" s="464"/>
      <c r="Z254" s="464"/>
      <c r="AA254" s="539"/>
      <c r="AB254" s="2491" t="s">
        <v>1114</v>
      </c>
      <c r="AC254" s="2491"/>
      <c r="AD254" s="2491"/>
      <c r="AE254" s="2491"/>
      <c r="AF254" s="2491"/>
      <c r="AG254" s="2491"/>
      <c r="AH254" s="2491"/>
      <c r="AI254" s="2491"/>
    </row>
    <row r="255" spans="1:37" ht="20.100000000000001" customHeight="1">
      <c r="B255" s="2596" t="s">
        <v>1185</v>
      </c>
      <c r="C255" s="463" t="s">
        <v>1192</v>
      </c>
      <c r="D255" s="464"/>
      <c r="E255" s="464"/>
      <c r="F255" s="464"/>
      <c r="G255" s="464"/>
      <c r="H255" s="464"/>
      <c r="I255" s="464"/>
      <c r="J255" s="539"/>
      <c r="K255" s="457" t="s">
        <v>1181</v>
      </c>
      <c r="L255" s="545" t="s">
        <v>1182</v>
      </c>
      <c r="M255" s="2532"/>
      <c r="N255" s="2532"/>
      <c r="O255" s="2532"/>
      <c r="P255" s="2527" t="s">
        <v>1183</v>
      </c>
      <c r="Q255" s="2528"/>
      <c r="R255" s="458" t="s">
        <v>1184</v>
      </c>
      <c r="S255" s="2613"/>
      <c r="T255" s="463" t="s">
        <v>1193</v>
      </c>
      <c r="U255" s="464"/>
      <c r="V255" s="464"/>
      <c r="W255" s="464"/>
      <c r="X255" s="464"/>
      <c r="Y255" s="464"/>
      <c r="Z255" s="464"/>
      <c r="AA255" s="539"/>
      <c r="AB255" s="457" t="s">
        <v>299</v>
      </c>
      <c r="AC255" s="545" t="s">
        <v>1188</v>
      </c>
      <c r="AD255" s="2532"/>
      <c r="AE255" s="2532"/>
      <c r="AF255" s="2532"/>
      <c r="AG255" s="2527" t="s">
        <v>1183</v>
      </c>
      <c r="AH255" s="2528"/>
      <c r="AI255" s="458" t="s">
        <v>300</v>
      </c>
    </row>
    <row r="256" spans="1:37" ht="20.100000000000001" customHeight="1">
      <c r="B256" s="2597"/>
      <c r="C256" s="463" t="s">
        <v>1194</v>
      </c>
      <c r="D256" s="464"/>
      <c r="E256" s="464"/>
      <c r="F256" s="464"/>
      <c r="G256" s="464"/>
      <c r="H256" s="464"/>
      <c r="I256" s="464"/>
      <c r="J256" s="539"/>
      <c r="K256" s="457" t="s">
        <v>1181</v>
      </c>
      <c r="L256" s="545" t="s">
        <v>1182</v>
      </c>
      <c r="M256" s="2532"/>
      <c r="N256" s="2532"/>
      <c r="O256" s="2532"/>
      <c r="P256" s="2527" t="s">
        <v>1183</v>
      </c>
      <c r="Q256" s="2528"/>
      <c r="R256" s="458" t="s">
        <v>1184</v>
      </c>
      <c r="S256" s="2613"/>
      <c r="T256" s="463" t="s">
        <v>1195</v>
      </c>
      <c r="U256" s="464"/>
      <c r="V256" s="464"/>
      <c r="W256" s="464"/>
      <c r="X256" s="464"/>
      <c r="Y256" s="464"/>
      <c r="Z256" s="464"/>
      <c r="AA256" s="539"/>
      <c r="AB256" s="457" t="s">
        <v>299</v>
      </c>
      <c r="AC256" s="545" t="s">
        <v>1188</v>
      </c>
      <c r="AD256" s="2532"/>
      <c r="AE256" s="2532"/>
      <c r="AF256" s="2532"/>
      <c r="AG256" s="2527" t="s">
        <v>1183</v>
      </c>
      <c r="AH256" s="2528"/>
      <c r="AI256" s="458" t="s">
        <v>300</v>
      </c>
    </row>
    <row r="257" spans="1:37" ht="20.100000000000001" customHeight="1">
      <c r="B257" s="2597"/>
      <c r="C257" s="463" t="s">
        <v>1196</v>
      </c>
      <c r="D257" s="464"/>
      <c r="E257" s="464"/>
      <c r="F257" s="464"/>
      <c r="G257" s="464"/>
      <c r="H257" s="464"/>
      <c r="I257" s="464"/>
      <c r="J257" s="539"/>
      <c r="K257" s="2491" t="s">
        <v>1114</v>
      </c>
      <c r="L257" s="2491"/>
      <c r="M257" s="2491"/>
      <c r="N257" s="2491"/>
      <c r="O257" s="2491"/>
      <c r="P257" s="2491"/>
      <c r="Q257" s="2491"/>
      <c r="R257" s="2491"/>
      <c r="S257" s="2613"/>
      <c r="T257" s="463" t="s">
        <v>1197</v>
      </c>
      <c r="U257" s="464"/>
      <c r="V257" s="464"/>
      <c r="W257" s="464"/>
      <c r="X257" s="464"/>
      <c r="Y257" s="464"/>
      <c r="Z257" s="464"/>
      <c r="AA257" s="539"/>
      <c r="AB257" s="2491" t="s">
        <v>1114</v>
      </c>
      <c r="AC257" s="2491"/>
      <c r="AD257" s="2491"/>
      <c r="AE257" s="2491"/>
      <c r="AF257" s="2491"/>
      <c r="AG257" s="2491"/>
      <c r="AH257" s="2491"/>
      <c r="AI257" s="2491"/>
    </row>
    <row r="258" spans="1:37" ht="20.100000000000001" customHeight="1">
      <c r="B258" s="2598"/>
      <c r="C258" s="463" t="s">
        <v>1198</v>
      </c>
      <c r="D258" s="464"/>
      <c r="E258" s="464"/>
      <c r="F258" s="464"/>
      <c r="G258" s="464"/>
      <c r="H258" s="464"/>
      <c r="I258" s="464"/>
      <c r="J258" s="539"/>
      <c r="K258" s="2491" t="s">
        <v>1114</v>
      </c>
      <c r="L258" s="2491"/>
      <c r="M258" s="2491"/>
      <c r="N258" s="2491"/>
      <c r="O258" s="2491"/>
      <c r="P258" s="2491"/>
      <c r="Q258" s="2491"/>
      <c r="R258" s="2491"/>
      <c r="S258" s="2613"/>
      <c r="T258" s="463" t="s">
        <v>1199</v>
      </c>
      <c r="U258" s="464"/>
      <c r="V258" s="464"/>
      <c r="W258" s="464"/>
      <c r="X258" s="464"/>
      <c r="Y258" s="464"/>
      <c r="Z258" s="464"/>
      <c r="AA258" s="539"/>
      <c r="AB258" s="2491" t="s">
        <v>1114</v>
      </c>
      <c r="AC258" s="2491"/>
      <c r="AD258" s="2491"/>
      <c r="AE258" s="2491"/>
      <c r="AF258" s="2491"/>
      <c r="AG258" s="2491"/>
      <c r="AH258" s="2491"/>
      <c r="AI258" s="2491"/>
    </row>
    <row r="259" spans="1:37" ht="20.100000000000001" customHeight="1">
      <c r="B259" s="463" t="s">
        <v>1200</v>
      </c>
      <c r="C259" s="464"/>
      <c r="D259" s="464"/>
      <c r="E259" s="464"/>
      <c r="F259" s="464"/>
      <c r="G259" s="464"/>
      <c r="H259" s="464"/>
      <c r="I259" s="464"/>
      <c r="J259" s="539"/>
      <c r="K259" s="2505" t="s">
        <v>1114</v>
      </c>
      <c r="L259" s="2563"/>
      <c r="M259" s="2563"/>
      <c r="N259" s="2563"/>
      <c r="O259" s="2563"/>
      <c r="P259" s="2563"/>
      <c r="Q259" s="2563"/>
      <c r="R259" s="2506"/>
      <c r="S259" s="463" t="s">
        <v>1201</v>
      </c>
      <c r="T259" s="464"/>
      <c r="U259" s="464"/>
      <c r="V259" s="464"/>
      <c r="W259" s="464"/>
      <c r="X259" s="464"/>
      <c r="Y259" s="464"/>
      <c r="Z259" s="464"/>
      <c r="AA259" s="539"/>
      <c r="AB259" s="2505" t="s">
        <v>1114</v>
      </c>
      <c r="AC259" s="2563"/>
      <c r="AD259" s="2563"/>
      <c r="AE259" s="2563"/>
      <c r="AF259" s="2563"/>
      <c r="AG259" s="2563"/>
      <c r="AH259" s="2563"/>
      <c r="AI259" s="2506"/>
    </row>
    <row r="260" spans="1:37" ht="12" customHeight="1"/>
    <row r="261" spans="1:37" ht="20.100000000000001" customHeight="1"/>
    <row r="262" spans="1:37" s="445" customFormat="1" ht="20.100000000000001" customHeight="1">
      <c r="A262" s="443"/>
      <c r="B262" s="443" t="s">
        <v>1202</v>
      </c>
      <c r="C262" s="443"/>
      <c r="D262" s="443"/>
      <c r="E262" s="443"/>
      <c r="F262" s="443"/>
      <c r="G262" s="443"/>
      <c r="H262" s="443"/>
      <c r="I262" s="443"/>
      <c r="J262" s="443"/>
      <c r="K262" s="443"/>
      <c r="L262" s="443"/>
      <c r="M262" s="443"/>
      <c r="N262" s="443"/>
      <c r="O262" s="443"/>
      <c r="P262" s="443"/>
      <c r="Q262" s="443"/>
      <c r="R262" s="443"/>
      <c r="S262" s="443"/>
      <c r="T262" s="443"/>
      <c r="U262" s="443"/>
      <c r="V262" s="443"/>
      <c r="W262" s="443"/>
      <c r="X262" s="443"/>
      <c r="Y262" s="443"/>
      <c r="Z262" s="443"/>
      <c r="AA262" s="443"/>
      <c r="AB262" s="443"/>
      <c r="AC262" s="443"/>
      <c r="AD262" s="443"/>
      <c r="AE262" s="443"/>
      <c r="AF262" s="443"/>
      <c r="AG262" s="443"/>
      <c r="AH262" s="443"/>
      <c r="AI262" s="443"/>
      <c r="AJ262" s="443"/>
      <c r="AK262" s="443"/>
    </row>
    <row r="263" spans="1:37" s="454" customFormat="1" ht="20.100000000000001" customHeight="1">
      <c r="A263" s="446"/>
      <c r="B263" s="447" t="s">
        <v>915</v>
      </c>
      <c r="C263" s="448"/>
      <c r="D263" s="448"/>
      <c r="E263" s="448"/>
      <c r="F263" s="448"/>
      <c r="G263" s="448"/>
      <c r="H263" s="448"/>
      <c r="I263" s="448"/>
      <c r="J263" s="453"/>
      <c r="K263" s="2636" t="s">
        <v>1051</v>
      </c>
      <c r="L263" s="2637"/>
      <c r="M263" s="447" t="s">
        <v>1203</v>
      </c>
      <c r="N263" s="448"/>
      <c r="O263" s="448"/>
      <c r="P263" s="448"/>
      <c r="Q263" s="448"/>
      <c r="R263" s="448"/>
      <c r="S263" s="448"/>
      <c r="T263" s="448"/>
      <c r="U263" s="448"/>
      <c r="V263" s="448"/>
      <c r="W263" s="448"/>
      <c r="X263" s="448"/>
      <c r="Y263" s="448"/>
      <c r="Z263" s="448"/>
      <c r="AA263" s="448"/>
      <c r="AB263" s="448"/>
      <c r="AC263" s="448"/>
      <c r="AD263" s="448"/>
      <c r="AE263" s="448"/>
      <c r="AF263" s="448"/>
      <c r="AG263" s="448"/>
      <c r="AH263" s="448"/>
      <c r="AI263" s="448"/>
      <c r="AJ263" s="453"/>
      <c r="AK263" s="446"/>
    </row>
    <row r="264" spans="1:37" s="454" customFormat="1" ht="20.100000000000001" customHeight="1">
      <c r="A264" s="446"/>
      <c r="B264" s="463" t="s">
        <v>1204</v>
      </c>
      <c r="C264" s="464"/>
      <c r="D264" s="464"/>
      <c r="E264" s="464"/>
      <c r="F264" s="464"/>
      <c r="G264" s="464"/>
      <c r="H264" s="464"/>
      <c r="I264" s="464"/>
      <c r="J264" s="539"/>
      <c r="K264" s="2740" t="s">
        <v>453</v>
      </c>
      <c r="L264" s="2506"/>
      <c r="M264" s="3117" t="s">
        <v>2072</v>
      </c>
      <c r="N264" s="3117"/>
      <c r="O264" s="3117"/>
      <c r="P264" s="540" t="s">
        <v>1048</v>
      </c>
      <c r="Q264" s="2528"/>
      <c r="R264" s="2526"/>
      <c r="S264" s="541" t="s">
        <v>1049</v>
      </c>
      <c r="T264" s="2743" t="s">
        <v>1205</v>
      </c>
      <c r="U264" s="2743"/>
      <c r="V264" s="2743"/>
      <c r="W264" s="540" t="s">
        <v>1048</v>
      </c>
      <c r="X264" s="2528"/>
      <c r="Y264" s="2526"/>
      <c r="Z264" s="541" t="s">
        <v>1049</v>
      </c>
      <c r="AA264" s="478" t="s">
        <v>1206</v>
      </c>
      <c r="AB264" s="479"/>
      <c r="AC264" s="479"/>
      <c r="AD264" s="479"/>
      <c r="AE264" s="512"/>
      <c r="AF264" s="2670" t="s">
        <v>1207</v>
      </c>
      <c r="AG264" s="2670"/>
      <c r="AH264" s="2670"/>
      <c r="AI264" s="2670"/>
      <c r="AJ264" s="2670"/>
      <c r="AK264" s="446"/>
    </row>
    <row r="265" spans="1:37" s="454" customFormat="1" ht="20.100000000000001" customHeight="1">
      <c r="A265" s="446"/>
      <c r="B265" s="455" t="s">
        <v>1208</v>
      </c>
      <c r="C265" s="456"/>
      <c r="D265" s="456"/>
      <c r="E265" s="456"/>
      <c r="F265" s="456"/>
      <c r="G265" s="456"/>
      <c r="H265" s="456"/>
      <c r="I265" s="456"/>
      <c r="J265" s="513"/>
      <c r="K265" s="464"/>
      <c r="L265" s="539"/>
      <c r="M265" s="562" t="s">
        <v>1209</v>
      </c>
      <c r="N265" s="507"/>
      <c r="O265" s="507"/>
      <c r="P265" s="507"/>
      <c r="Q265" s="507"/>
      <c r="R265" s="507"/>
      <c r="S265" s="507"/>
      <c r="T265" s="507"/>
      <c r="U265" s="507"/>
      <c r="V265" s="507"/>
      <c r="W265" s="507"/>
      <c r="X265" s="507"/>
      <c r="Y265" s="507"/>
      <c r="Z265" s="507"/>
      <c r="AA265" s="507"/>
      <c r="AB265" s="507"/>
      <c r="AC265" s="507"/>
      <c r="AD265" s="507"/>
      <c r="AE265" s="507"/>
      <c r="AF265" s="507"/>
      <c r="AG265" s="507"/>
      <c r="AH265" s="507"/>
      <c r="AI265" s="507"/>
      <c r="AJ265" s="508"/>
      <c r="AK265" s="446"/>
    </row>
    <row r="266" spans="1:37" s="454" customFormat="1" ht="20.100000000000001" customHeight="1">
      <c r="A266" s="446"/>
      <c r="B266" s="2531"/>
      <c r="C266" s="2613" t="s">
        <v>1210</v>
      </c>
      <c r="D266" s="463" t="s">
        <v>1211</v>
      </c>
      <c r="E266" s="464"/>
      <c r="F266" s="464"/>
      <c r="G266" s="464"/>
      <c r="H266" s="464"/>
      <c r="I266" s="464"/>
      <c r="J266" s="539"/>
      <c r="K266" s="2491" t="s">
        <v>453</v>
      </c>
      <c r="L266" s="2491"/>
      <c r="M266" s="458"/>
      <c r="N266" s="463" t="s">
        <v>1212</v>
      </c>
      <c r="O266" s="464"/>
      <c r="P266" s="464"/>
      <c r="Q266" s="464"/>
      <c r="R266" s="464"/>
      <c r="S266" s="464"/>
      <c r="T266" s="464"/>
      <c r="U266" s="464"/>
      <c r="V266" s="464"/>
      <c r="W266" s="539"/>
      <c r="X266" s="458"/>
      <c r="Y266" s="463" t="s">
        <v>1213</v>
      </c>
      <c r="Z266" s="464"/>
      <c r="AA266" s="464"/>
      <c r="AB266" s="464"/>
      <c r="AC266" s="464"/>
      <c r="AD266" s="464"/>
      <c r="AE266" s="464"/>
      <c r="AF266" s="464"/>
      <c r="AG266" s="464"/>
      <c r="AH266" s="464"/>
      <c r="AI266" s="464"/>
      <c r="AJ266" s="539"/>
      <c r="AK266" s="446"/>
    </row>
    <row r="267" spans="1:37" s="454" customFormat="1" ht="20.100000000000001" customHeight="1">
      <c r="A267" s="446"/>
      <c r="B267" s="2531"/>
      <c r="C267" s="2613"/>
      <c r="D267" s="463" t="s">
        <v>1214</v>
      </c>
      <c r="E267" s="464"/>
      <c r="F267" s="464"/>
      <c r="G267" s="464"/>
      <c r="H267" s="464"/>
      <c r="I267" s="464"/>
      <c r="J267" s="539"/>
      <c r="K267" s="2491" t="s">
        <v>453</v>
      </c>
      <c r="L267" s="2491"/>
      <c r="M267" s="458"/>
      <c r="N267" s="463" t="s">
        <v>1215</v>
      </c>
      <c r="O267" s="464"/>
      <c r="P267" s="464"/>
      <c r="Q267" s="464"/>
      <c r="R267" s="464"/>
      <c r="S267" s="464"/>
      <c r="T267" s="464"/>
      <c r="U267" s="464"/>
      <c r="V267" s="464"/>
      <c r="W267" s="539"/>
      <c r="X267" s="458"/>
      <c r="Y267" s="463" t="s">
        <v>1216</v>
      </c>
      <c r="Z267" s="464"/>
      <c r="AA267" s="464"/>
      <c r="AB267" s="464"/>
      <c r="AC267" s="464"/>
      <c r="AD267" s="464"/>
      <c r="AE267" s="464"/>
      <c r="AF267" s="464"/>
      <c r="AG267" s="464"/>
      <c r="AH267" s="464"/>
      <c r="AI267" s="464"/>
      <c r="AJ267" s="539"/>
      <c r="AK267" s="446"/>
    </row>
    <row r="268" spans="1:37" s="454" customFormat="1" ht="20.100000000000001" customHeight="1">
      <c r="A268" s="446"/>
      <c r="B268" s="2531"/>
      <c r="C268" s="2613"/>
      <c r="D268" s="463" t="s">
        <v>1217</v>
      </c>
      <c r="E268" s="464"/>
      <c r="F268" s="464"/>
      <c r="G268" s="464"/>
      <c r="H268" s="464"/>
      <c r="I268" s="464"/>
      <c r="J268" s="539"/>
      <c r="K268" s="2491" t="s">
        <v>453</v>
      </c>
      <c r="L268" s="2491"/>
      <c r="M268" s="458"/>
      <c r="N268" s="463" t="s">
        <v>1218</v>
      </c>
      <c r="O268" s="464"/>
      <c r="P268" s="464"/>
      <c r="Q268" s="464"/>
      <c r="R268" s="464"/>
      <c r="S268" s="464"/>
      <c r="T268" s="464"/>
      <c r="U268" s="464"/>
      <c r="V268" s="464"/>
      <c r="W268" s="464"/>
      <c r="X268" s="464"/>
      <c r="Y268" s="464"/>
      <c r="Z268" s="464"/>
      <c r="AA268" s="464"/>
      <c r="AB268" s="464"/>
      <c r="AC268" s="464"/>
      <c r="AD268" s="464"/>
      <c r="AE268" s="464"/>
      <c r="AF268" s="464"/>
      <c r="AG268" s="464"/>
      <c r="AH268" s="464"/>
      <c r="AI268" s="464"/>
      <c r="AJ268" s="539"/>
      <c r="AK268" s="446"/>
    </row>
    <row r="269" spans="1:37" s="454" customFormat="1" ht="20.100000000000001" customHeight="1">
      <c r="A269" s="446"/>
      <c r="B269" s="2531"/>
      <c r="C269" s="2613"/>
      <c r="D269" s="463" t="s">
        <v>1219</v>
      </c>
      <c r="E269" s="464"/>
      <c r="F269" s="464"/>
      <c r="G269" s="464"/>
      <c r="H269" s="464"/>
      <c r="I269" s="464"/>
      <c r="J269" s="539"/>
      <c r="K269" s="2491" t="s">
        <v>453</v>
      </c>
      <c r="L269" s="2491"/>
      <c r="M269" s="458"/>
      <c r="N269" s="463" t="s">
        <v>1220</v>
      </c>
      <c r="O269" s="464"/>
      <c r="P269" s="464"/>
      <c r="Q269" s="464"/>
      <c r="R269" s="464"/>
      <c r="S269" s="464"/>
      <c r="T269" s="464"/>
      <c r="U269" s="464"/>
      <c r="V269" s="464"/>
      <c r="W269" s="464"/>
      <c r="X269" s="464"/>
      <c r="Y269" s="464"/>
      <c r="Z269" s="464"/>
      <c r="AA269" s="464"/>
      <c r="AB269" s="464"/>
      <c r="AC269" s="464"/>
      <c r="AD269" s="464"/>
      <c r="AE269" s="464"/>
      <c r="AF269" s="464"/>
      <c r="AG269" s="464"/>
      <c r="AH269" s="464"/>
      <c r="AI269" s="464"/>
      <c r="AJ269" s="539"/>
      <c r="AK269" s="446"/>
    </row>
    <row r="270" spans="1:37" ht="20.100000000000001" customHeight="1">
      <c r="B270" s="2531"/>
      <c r="C270" s="2613"/>
      <c r="D270" s="553" t="s">
        <v>923</v>
      </c>
      <c r="E270" s="473"/>
      <c r="F270" s="545" t="s">
        <v>1221</v>
      </c>
      <c r="G270" s="2679"/>
      <c r="H270" s="2679"/>
      <c r="I270" s="2679"/>
      <c r="J270" s="541" t="s">
        <v>1222</v>
      </c>
      <c r="K270" s="464"/>
      <c r="L270" s="539"/>
      <c r="M270" s="2742"/>
      <c r="N270" s="2742"/>
      <c r="O270" s="2742"/>
      <c r="P270" s="2742"/>
      <c r="Q270" s="2742"/>
      <c r="R270" s="2742"/>
      <c r="S270" s="2742"/>
      <c r="T270" s="2742"/>
      <c r="U270" s="2742"/>
      <c r="V270" s="2742"/>
      <c r="W270" s="2742"/>
      <c r="X270" s="2742"/>
      <c r="Y270" s="2742"/>
      <c r="Z270" s="2742"/>
      <c r="AA270" s="2742"/>
      <c r="AB270" s="2742"/>
      <c r="AC270" s="2742"/>
      <c r="AD270" s="2742"/>
      <c r="AE270" s="2742"/>
      <c r="AF270" s="2742"/>
      <c r="AG270" s="2742"/>
      <c r="AH270" s="2742"/>
      <c r="AI270" s="2742"/>
      <c r="AJ270" s="2742"/>
    </row>
    <row r="271" spans="1:37" s="454" customFormat="1" ht="20.100000000000001" customHeight="1">
      <c r="A271" s="446"/>
      <c r="B271" s="2669"/>
      <c r="C271" s="463" t="s">
        <v>1223</v>
      </c>
      <c r="D271" s="464"/>
      <c r="E271" s="464"/>
      <c r="F271" s="464"/>
      <c r="G271" s="464"/>
      <c r="H271" s="464"/>
      <c r="I271" s="464"/>
      <c r="J271" s="464"/>
      <c r="K271" s="464"/>
      <c r="L271" s="539"/>
      <c r="M271" s="552" t="s">
        <v>1224</v>
      </c>
      <c r="N271" s="552"/>
      <c r="O271" s="552"/>
      <c r="P271" s="2699"/>
      <c r="Q271" s="2699"/>
      <c r="R271" s="2699"/>
      <c r="S271" s="2699"/>
      <c r="T271" s="2699"/>
      <c r="U271" s="2699"/>
      <c r="V271" s="2699"/>
      <c r="W271" s="2699"/>
      <c r="X271" s="2699"/>
      <c r="Y271" s="2699"/>
      <c r="Z271" s="2699"/>
      <c r="AA271" s="2699"/>
      <c r="AB271" s="2699"/>
      <c r="AC271" s="2699"/>
      <c r="AD271" s="2699"/>
      <c r="AE271" s="2699"/>
      <c r="AF271" s="2699"/>
      <c r="AG271" s="2699"/>
      <c r="AH271" s="2699"/>
      <c r="AI271" s="2699"/>
      <c r="AJ271" s="2699"/>
      <c r="AK271" s="446"/>
    </row>
    <row r="272" spans="1:37" s="454" customFormat="1" ht="14.1" customHeight="1">
      <c r="A272" s="446"/>
      <c r="B272" s="558" t="s">
        <v>1225</v>
      </c>
      <c r="C272" s="518"/>
      <c r="D272" s="518"/>
      <c r="E272" s="518"/>
      <c r="F272" s="518"/>
      <c r="G272" s="518"/>
      <c r="H272" s="518"/>
      <c r="I272" s="518"/>
      <c r="J272" s="518"/>
      <c r="K272" s="518"/>
      <c r="L272" s="518"/>
      <c r="M272" s="544"/>
      <c r="N272" s="544"/>
      <c r="O272" s="544"/>
      <c r="P272" s="518"/>
      <c r="Q272" s="518"/>
      <c r="R272" s="518"/>
      <c r="S272" s="518"/>
      <c r="T272" s="518"/>
      <c r="U272" s="518"/>
      <c r="V272" s="518"/>
      <c r="W272" s="518"/>
      <c r="X272" s="518"/>
      <c r="Y272" s="518"/>
      <c r="Z272" s="518"/>
      <c r="AA272" s="518"/>
      <c r="AB272" s="518"/>
      <c r="AC272" s="518"/>
      <c r="AD272" s="518"/>
      <c r="AE272" s="518"/>
      <c r="AF272" s="518"/>
      <c r="AG272" s="518"/>
      <c r="AH272" s="518"/>
      <c r="AI272" s="518"/>
      <c r="AJ272" s="518"/>
      <c r="AK272" s="446"/>
    </row>
    <row r="273" spans="1:39" s="454" customFormat="1" ht="14.1" customHeight="1">
      <c r="A273" s="446"/>
      <c r="B273" s="610"/>
      <c r="C273" s="807"/>
      <c r="D273" s="807"/>
      <c r="E273" s="807"/>
      <c r="F273" s="807"/>
      <c r="G273" s="807"/>
      <c r="H273" s="807"/>
      <c r="I273" s="807"/>
      <c r="J273" s="807"/>
      <c r="K273" s="807"/>
      <c r="L273" s="807"/>
      <c r="M273" s="544"/>
      <c r="N273" s="544"/>
      <c r="O273" s="544"/>
      <c r="P273" s="807"/>
      <c r="Q273" s="807"/>
      <c r="R273" s="807"/>
      <c r="S273" s="807"/>
      <c r="T273" s="807"/>
      <c r="U273" s="807"/>
      <c r="V273" s="807"/>
      <c r="W273" s="807"/>
      <c r="X273" s="807"/>
      <c r="Y273" s="807"/>
      <c r="Z273" s="807"/>
      <c r="AA273" s="807"/>
      <c r="AB273" s="807"/>
      <c r="AC273" s="807"/>
      <c r="AD273" s="807"/>
      <c r="AE273" s="807"/>
      <c r="AF273" s="807"/>
      <c r="AG273" s="807"/>
      <c r="AH273" s="807"/>
      <c r="AI273" s="807"/>
      <c r="AJ273" s="807"/>
      <c r="AK273" s="446"/>
    </row>
    <row r="274" spans="1:39" s="454" customFormat="1" ht="14.1" customHeight="1">
      <c r="A274" s="446"/>
      <c r="B274" s="610"/>
      <c r="C274" s="807"/>
      <c r="D274" s="807"/>
      <c r="E274" s="807"/>
      <c r="F274" s="807"/>
      <c r="G274" s="807"/>
      <c r="H274" s="807"/>
      <c r="I274" s="807"/>
      <c r="J274" s="807"/>
      <c r="K274" s="807"/>
      <c r="L274" s="807"/>
      <c r="M274" s="544"/>
      <c r="N274" s="544"/>
      <c r="O274" s="544"/>
      <c r="P274" s="807"/>
      <c r="Q274" s="807"/>
      <c r="R274" s="807"/>
      <c r="S274" s="807"/>
      <c r="T274" s="807"/>
      <c r="U274" s="807"/>
      <c r="V274" s="807"/>
      <c r="W274" s="807"/>
      <c r="X274" s="807"/>
      <c r="Y274" s="807"/>
      <c r="Z274" s="807"/>
      <c r="AA274" s="807"/>
      <c r="AB274" s="807"/>
      <c r="AC274" s="807"/>
      <c r="AD274" s="807"/>
      <c r="AE274" s="807"/>
      <c r="AF274" s="807"/>
      <c r="AG274" s="807"/>
      <c r="AH274" s="807"/>
      <c r="AI274" s="807"/>
      <c r="AJ274" s="807"/>
      <c r="AK274" s="446"/>
    </row>
    <row r="275" spans="1:39" s="445" customFormat="1" ht="20.100000000000001" customHeight="1">
      <c r="A275" s="443"/>
      <c r="B275" s="443" t="s">
        <v>1226</v>
      </c>
      <c r="C275" s="443"/>
      <c r="D275" s="443"/>
      <c r="E275" s="443"/>
      <c r="F275" s="443"/>
      <c r="G275" s="443"/>
      <c r="H275" s="443"/>
      <c r="I275" s="443"/>
      <c r="J275" s="443"/>
      <c r="K275" s="443"/>
      <c r="L275" s="443"/>
      <c r="M275" s="443"/>
      <c r="N275" s="443"/>
      <c r="O275" s="443"/>
      <c r="P275" s="443"/>
      <c r="Q275" s="443"/>
      <c r="R275" s="443"/>
      <c r="S275" s="443"/>
      <c r="T275" s="443"/>
      <c r="U275" s="443"/>
      <c r="V275" s="443"/>
      <c r="W275" s="443"/>
      <c r="X275" s="443"/>
      <c r="Y275" s="443"/>
      <c r="Z275" s="443"/>
      <c r="AA275" s="443"/>
      <c r="AB275" s="443"/>
      <c r="AC275" s="443"/>
      <c r="AD275" s="443"/>
      <c r="AE275" s="443"/>
      <c r="AF275" s="443"/>
      <c r="AG275" s="443"/>
      <c r="AH275" s="443"/>
      <c r="AI275" s="443"/>
      <c r="AJ275" s="443"/>
      <c r="AK275" s="444"/>
    </row>
    <row r="276" spans="1:39" s="454" customFormat="1" ht="20.100000000000001" customHeight="1">
      <c r="A276" s="1014"/>
      <c r="B276" s="2453" t="s">
        <v>1227</v>
      </c>
      <c r="C276" s="2454"/>
      <c r="D276" s="2454"/>
      <c r="E276" s="2454"/>
      <c r="F276" s="2455"/>
      <c r="G276" s="2453" t="s">
        <v>2025</v>
      </c>
      <c r="H276" s="2454"/>
      <c r="I276" s="2454"/>
      <c r="J276" s="2454"/>
      <c r="K276" s="2454"/>
      <c r="L276" s="2454"/>
      <c r="M276" s="2454"/>
      <c r="N276" s="2454"/>
      <c r="O276" s="2454"/>
      <c r="P276" s="2454"/>
      <c r="Q276" s="2455"/>
      <c r="R276" s="2453" t="s">
        <v>2026</v>
      </c>
      <c r="S276" s="2454"/>
      <c r="T276" s="2454"/>
      <c r="U276" s="2454"/>
      <c r="V276" s="2455"/>
      <c r="W276" s="2645" t="s">
        <v>2027</v>
      </c>
      <c r="X276" s="2645"/>
      <c r="Y276" s="2645"/>
      <c r="Z276" s="2645"/>
      <c r="AA276" s="2645"/>
      <c r="AB276" s="2645"/>
      <c r="AC276" s="2645"/>
      <c r="AD276" s="2645"/>
      <c r="AE276" s="2645"/>
      <c r="AF276" s="2645"/>
      <c r="AG276" s="2645"/>
      <c r="AH276" s="2645"/>
      <c r="AI276" s="2645"/>
      <c r="AJ276" s="2645"/>
      <c r="AK276" s="446"/>
      <c r="AL276" s="480"/>
      <c r="AM276" s="480"/>
    </row>
    <row r="277" spans="1:39" s="454" customFormat="1" ht="20.100000000000001" customHeight="1">
      <c r="A277" s="1014"/>
      <c r="B277" s="1021" t="s">
        <v>1229</v>
      </c>
      <c r="C277" s="1022"/>
      <c r="D277" s="1022"/>
      <c r="E277" s="1028"/>
      <c r="F277" s="1029"/>
      <c r="G277" s="1020" t="s">
        <v>1048</v>
      </c>
      <c r="H277" s="1017"/>
      <c r="I277" s="1017"/>
      <c r="J277" s="1015" t="s">
        <v>1049</v>
      </c>
      <c r="K277" s="751" t="s">
        <v>2028</v>
      </c>
      <c r="L277" s="751"/>
      <c r="M277" s="751"/>
      <c r="N277" s="751"/>
      <c r="O277" s="751"/>
      <c r="P277" s="751"/>
      <c r="Q277" s="3118" t="s">
        <v>2029</v>
      </c>
      <c r="R277" s="1016" t="s">
        <v>1181</v>
      </c>
      <c r="S277" s="1022" t="s">
        <v>1069</v>
      </c>
      <c r="T277" s="1017"/>
      <c r="U277" s="1031" t="s">
        <v>1230</v>
      </c>
      <c r="V277" s="1030" t="s">
        <v>300</v>
      </c>
      <c r="W277" s="2526" t="s">
        <v>2030</v>
      </c>
      <c r="X277" s="2527"/>
      <c r="Y277" s="2528"/>
      <c r="Z277" s="1017" t="s">
        <v>1048</v>
      </c>
      <c r="AA277" s="1017"/>
      <c r="AB277" s="1017"/>
      <c r="AC277" s="1017" t="s">
        <v>1049</v>
      </c>
      <c r="AD277" s="1017" t="s">
        <v>2031</v>
      </c>
      <c r="AE277" s="1017"/>
      <c r="AF277" s="1017"/>
      <c r="AG277" s="1017"/>
      <c r="AH277" s="1017"/>
      <c r="AI277" s="2532" t="s">
        <v>2032</v>
      </c>
      <c r="AJ277" s="2803"/>
      <c r="AK277" s="446"/>
      <c r="AL277" s="480"/>
      <c r="AM277" s="480"/>
    </row>
    <row r="278" spans="1:39" s="454" customFormat="1" ht="20.100000000000001" customHeight="1">
      <c r="A278" s="1014"/>
      <c r="B278" s="1021" t="s">
        <v>1231</v>
      </c>
      <c r="C278" s="1022"/>
      <c r="D278" s="1022"/>
      <c r="E278" s="1028"/>
      <c r="F278" s="1029"/>
      <c r="G278" s="1020" t="s">
        <v>1048</v>
      </c>
      <c r="H278" s="1017"/>
      <c r="I278" s="1017"/>
      <c r="J278" s="1015" t="s">
        <v>1049</v>
      </c>
      <c r="K278" s="751" t="s">
        <v>2033</v>
      </c>
      <c r="L278" s="751"/>
      <c r="M278" s="751"/>
      <c r="N278" s="751"/>
      <c r="O278" s="751"/>
      <c r="P278" s="751"/>
      <c r="Q278" s="3118" t="s">
        <v>2029</v>
      </c>
      <c r="R278" s="1016" t="s">
        <v>1181</v>
      </c>
      <c r="S278" s="1022" t="s">
        <v>1069</v>
      </c>
      <c r="T278" s="1017"/>
      <c r="U278" s="1031" t="s">
        <v>1230</v>
      </c>
      <c r="V278" s="1019" t="s">
        <v>1184</v>
      </c>
      <c r="W278" s="2526" t="s">
        <v>2034</v>
      </c>
      <c r="X278" s="2527"/>
      <c r="Y278" s="2528"/>
      <c r="Z278" s="1017" t="s">
        <v>1048</v>
      </c>
      <c r="AA278" s="1017"/>
      <c r="AB278" s="1017"/>
      <c r="AC278" s="1017" t="s">
        <v>1049</v>
      </c>
      <c r="AD278" s="1017" t="s">
        <v>2031</v>
      </c>
      <c r="AE278" s="1017"/>
      <c r="AF278" s="1017"/>
      <c r="AG278" s="1017"/>
      <c r="AH278" s="1017"/>
      <c r="AI278" s="2532" t="s">
        <v>2032</v>
      </c>
      <c r="AJ278" s="2803"/>
      <c r="AK278" s="446"/>
      <c r="AL278" s="480"/>
      <c r="AM278" s="480"/>
    </row>
    <row r="279" spans="1:39" s="454" customFormat="1" ht="20.100000000000001" customHeight="1">
      <c r="A279" s="1014"/>
      <c r="B279" s="1021" t="s">
        <v>1232</v>
      </c>
      <c r="C279" s="1022"/>
      <c r="D279" s="1022"/>
      <c r="E279" s="1022"/>
      <c r="F279" s="1023"/>
      <c r="G279" s="1020" t="s">
        <v>1048</v>
      </c>
      <c r="H279" s="1017"/>
      <c r="I279" s="1017"/>
      <c r="J279" s="1015" t="s">
        <v>1049</v>
      </c>
      <c r="K279" s="1017"/>
      <c r="L279" s="1015"/>
      <c r="M279" s="1015"/>
      <c r="N279" s="1015"/>
      <c r="O279" s="1017"/>
      <c r="P279" s="1017"/>
      <c r="Q279" s="1018"/>
      <c r="R279" s="1016" t="s">
        <v>299</v>
      </c>
      <c r="S279" s="1022" t="s">
        <v>1069</v>
      </c>
      <c r="T279" s="1017"/>
      <c r="U279" s="1031" t="s">
        <v>1230</v>
      </c>
      <c r="V279" s="1019" t="s">
        <v>1184</v>
      </c>
      <c r="W279" s="2526" t="s">
        <v>2035</v>
      </c>
      <c r="X279" s="2527"/>
      <c r="Y279" s="2528"/>
      <c r="Z279" s="1017" t="s">
        <v>1048</v>
      </c>
      <c r="AA279" s="1017"/>
      <c r="AB279" s="1017"/>
      <c r="AC279" s="1017" t="s">
        <v>1049</v>
      </c>
      <c r="AD279" s="1017" t="s">
        <v>2031</v>
      </c>
      <c r="AE279" s="1017"/>
      <c r="AF279" s="1017"/>
      <c r="AG279" s="1017"/>
      <c r="AH279" s="1017"/>
      <c r="AI279" s="2532" t="s">
        <v>2032</v>
      </c>
      <c r="AJ279" s="2803"/>
      <c r="AK279" s="446"/>
      <c r="AL279" s="480"/>
      <c r="AM279" s="480"/>
    </row>
    <row r="280" spans="1:39" s="454" customFormat="1" ht="20.100000000000001" customHeight="1">
      <c r="A280" s="1014"/>
      <c r="B280" s="1021" t="s">
        <v>1233</v>
      </c>
      <c r="C280" s="1022"/>
      <c r="D280" s="1022"/>
      <c r="E280" s="1022"/>
      <c r="F280" s="1023"/>
      <c r="G280" s="1020" t="s">
        <v>1048</v>
      </c>
      <c r="H280" s="1017"/>
      <c r="I280" s="1017"/>
      <c r="J280" s="1015" t="s">
        <v>1049</v>
      </c>
      <c r="K280" s="1017"/>
      <c r="L280" s="1015"/>
      <c r="M280" s="1015"/>
      <c r="N280" s="1015"/>
      <c r="O280" s="1017"/>
      <c r="P280" s="1017"/>
      <c r="Q280" s="1018"/>
      <c r="R280" s="1016" t="s">
        <v>1181</v>
      </c>
      <c r="S280" s="1022" t="s">
        <v>1069</v>
      </c>
      <c r="T280" s="1017"/>
      <c r="U280" s="1031" t="s">
        <v>1230</v>
      </c>
      <c r="V280" s="1019" t="s">
        <v>1184</v>
      </c>
      <c r="W280" s="2526" t="s">
        <v>2036</v>
      </c>
      <c r="X280" s="2527"/>
      <c r="Y280" s="2528"/>
      <c r="Z280" s="1017" t="s">
        <v>1048</v>
      </c>
      <c r="AA280" s="1017"/>
      <c r="AB280" s="1017"/>
      <c r="AC280" s="1017" t="s">
        <v>1049</v>
      </c>
      <c r="AD280" s="1017" t="s">
        <v>2031</v>
      </c>
      <c r="AE280" s="1017"/>
      <c r="AF280" s="1017"/>
      <c r="AG280" s="1017"/>
      <c r="AH280" s="1017"/>
      <c r="AI280" s="2532" t="s">
        <v>2032</v>
      </c>
      <c r="AJ280" s="2803"/>
      <c r="AK280" s="446"/>
      <c r="AL280" s="480"/>
      <c r="AM280" s="480"/>
    </row>
    <row r="281" spans="1:39" s="454" customFormat="1" ht="20.100000000000001" customHeight="1">
      <c r="A281" s="1014"/>
      <c r="B281" s="1021" t="s">
        <v>1235</v>
      </c>
      <c r="C281" s="1022"/>
      <c r="D281" s="1022"/>
      <c r="E281" s="1022"/>
      <c r="F281" s="1023"/>
      <c r="G281" s="1020" t="s">
        <v>1048</v>
      </c>
      <c r="H281" s="1017"/>
      <c r="I281" s="1017"/>
      <c r="J281" s="1015" t="s">
        <v>1049</v>
      </c>
      <c r="K281" s="1017"/>
      <c r="L281" s="1015"/>
      <c r="M281" s="1015"/>
      <c r="N281" s="1015"/>
      <c r="O281" s="1017"/>
      <c r="P281" s="1017"/>
      <c r="Q281" s="1018"/>
      <c r="R281" s="1016" t="s">
        <v>1181</v>
      </c>
      <c r="S281" s="1022" t="s">
        <v>1069</v>
      </c>
      <c r="T281" s="1017"/>
      <c r="U281" s="1031" t="s">
        <v>1230</v>
      </c>
      <c r="V281" s="1019" t="s">
        <v>1184</v>
      </c>
      <c r="W281" s="2526" t="s">
        <v>426</v>
      </c>
      <c r="X281" s="2527"/>
      <c r="Y281" s="2528"/>
      <c r="Z281" s="1017" t="s">
        <v>1048</v>
      </c>
      <c r="AA281" s="1017"/>
      <c r="AB281" s="1017"/>
      <c r="AC281" s="1017" t="s">
        <v>1049</v>
      </c>
      <c r="AD281" s="1017" t="s">
        <v>2031</v>
      </c>
      <c r="AE281" s="1017"/>
      <c r="AF281" s="1017"/>
      <c r="AG281" s="1017"/>
      <c r="AH281" s="1017"/>
      <c r="AI281" s="2532" t="s">
        <v>2032</v>
      </c>
      <c r="AJ281" s="2803"/>
      <c r="AK281" s="446"/>
      <c r="AL281" s="480"/>
      <c r="AM281" s="480"/>
    </row>
    <row r="282" spans="1:39" s="481" customFormat="1" ht="14.1" customHeight="1">
      <c r="A282" s="480"/>
      <c r="B282" s="530" t="s">
        <v>1236</v>
      </c>
      <c r="C282" s="530"/>
      <c r="D282" s="531"/>
      <c r="E282" s="531"/>
      <c r="F282" s="531"/>
      <c r="G282" s="584"/>
      <c r="H282" s="584"/>
      <c r="I282" s="584"/>
      <c r="J282" s="584"/>
      <c r="K282" s="584"/>
      <c r="L282" s="531"/>
      <c r="M282" s="531"/>
      <c r="N282" s="531"/>
      <c r="O282" s="531"/>
      <c r="P282" s="584"/>
      <c r="Q282" s="585"/>
      <c r="R282" s="585"/>
      <c r="S282" s="585"/>
      <c r="T282" s="585"/>
      <c r="U282" s="585"/>
      <c r="V282" s="585"/>
      <c r="W282" s="585"/>
      <c r="X282" s="584"/>
      <c r="Y282" s="584"/>
      <c r="Z282" s="584"/>
      <c r="AA282" s="584"/>
      <c r="AB282" s="531"/>
      <c r="AC282" s="531"/>
      <c r="AD282" s="531"/>
      <c r="AE282" s="531"/>
      <c r="AF282" s="531"/>
      <c r="AG282" s="531"/>
      <c r="AH282" s="531"/>
      <c r="AI282" s="586"/>
      <c r="AJ282" s="531"/>
      <c r="AK282" s="480"/>
    </row>
    <row r="283" spans="1:39" s="481" customFormat="1" ht="14.1" customHeight="1">
      <c r="A283" s="480"/>
      <c r="B283" s="530" t="s">
        <v>1237</v>
      </c>
      <c r="C283" s="530"/>
      <c r="D283" s="531"/>
      <c r="E283" s="531"/>
      <c r="F283" s="531"/>
      <c r="G283" s="584"/>
      <c r="H283" s="584"/>
      <c r="I283" s="584"/>
      <c r="J283" s="584"/>
      <c r="K283" s="584"/>
      <c r="L283" s="531"/>
      <c r="M283" s="531"/>
      <c r="N283" s="531"/>
      <c r="O283" s="531"/>
      <c r="P283" s="584"/>
      <c r="Q283" s="585"/>
      <c r="R283" s="585"/>
      <c r="S283" s="585"/>
      <c r="T283" s="585"/>
      <c r="U283" s="585"/>
      <c r="V283" s="585"/>
      <c r="W283" s="585"/>
      <c r="X283" s="584"/>
      <c r="Y283" s="584"/>
      <c r="Z283" s="584"/>
      <c r="AA283" s="584"/>
      <c r="AB283" s="531"/>
      <c r="AC283" s="531"/>
      <c r="AD283" s="531"/>
      <c r="AE283" s="531"/>
      <c r="AF283" s="531"/>
      <c r="AG283" s="531"/>
      <c r="AH283" s="531"/>
      <c r="AI283" s="586"/>
      <c r="AJ283" s="531"/>
      <c r="AK283" s="480"/>
    </row>
    <row r="284" spans="1:39" s="481" customFormat="1" ht="10.5" customHeight="1">
      <c r="A284" s="480"/>
      <c r="B284" s="530"/>
      <c r="C284" s="530"/>
      <c r="D284" s="531"/>
      <c r="E284" s="531"/>
      <c r="F284" s="531"/>
      <c r="G284" s="584"/>
      <c r="H284" s="584"/>
      <c r="I284" s="584"/>
      <c r="J284" s="584"/>
      <c r="K284" s="584"/>
      <c r="L284" s="531"/>
      <c r="M284" s="531"/>
      <c r="N284" s="531"/>
      <c r="O284" s="531"/>
      <c r="P284" s="584"/>
      <c r="Q284" s="585"/>
      <c r="R284" s="585"/>
      <c r="S284" s="585"/>
      <c r="T284" s="585"/>
      <c r="U284" s="585"/>
      <c r="V284" s="585"/>
      <c r="W284" s="585"/>
      <c r="X284" s="584"/>
      <c r="Y284" s="584"/>
      <c r="Z284" s="584"/>
      <c r="AA284" s="584"/>
      <c r="AB284" s="531"/>
      <c r="AC284" s="531"/>
      <c r="AD284" s="531"/>
      <c r="AE284" s="531"/>
      <c r="AF284" s="531"/>
      <c r="AG284" s="531"/>
      <c r="AH284" s="531"/>
      <c r="AI284" s="586"/>
      <c r="AJ284" s="531"/>
      <c r="AK284" s="480"/>
    </row>
    <row r="285" spans="1:39" s="481" customFormat="1" ht="21" customHeight="1">
      <c r="A285" s="480"/>
      <c r="B285" s="530" t="s">
        <v>1238</v>
      </c>
      <c r="C285" s="530"/>
      <c r="D285" s="531"/>
      <c r="E285" s="531"/>
      <c r="F285" s="531"/>
      <c r="G285" s="584"/>
      <c r="H285" s="584"/>
      <c r="I285" s="584"/>
      <c r="J285" s="584"/>
      <c r="K285" s="584"/>
      <c r="L285" s="531"/>
      <c r="M285" s="531"/>
      <c r="N285" s="531"/>
      <c r="O285" s="531"/>
      <c r="P285" s="584"/>
      <c r="Q285" s="585"/>
      <c r="R285" s="585"/>
      <c r="S285" s="585"/>
      <c r="T285" s="585"/>
      <c r="U285" s="585"/>
      <c r="V285" s="585"/>
      <c r="W285" s="585"/>
      <c r="X285" s="584"/>
      <c r="Y285" s="584"/>
      <c r="Z285" s="584"/>
      <c r="AA285" s="584"/>
      <c r="AB285" s="531"/>
      <c r="AC285" s="531"/>
      <c r="AD285" s="531"/>
      <c r="AE285" s="531"/>
      <c r="AF285" s="531"/>
      <c r="AG285" s="531"/>
      <c r="AH285" s="531"/>
      <c r="AI285" s="586"/>
      <c r="AJ285" s="531"/>
      <c r="AK285" s="480"/>
    </row>
    <row r="286" spans="1:39" s="481" customFormat="1" ht="21.75" customHeight="1">
      <c r="A286" s="480"/>
      <c r="B286" s="2745" t="s">
        <v>1227</v>
      </c>
      <c r="C286" s="2746"/>
      <c r="D286" s="2746"/>
      <c r="E286" s="2746"/>
      <c r="F286" s="2747"/>
      <c r="G286" s="2749" t="s">
        <v>1991</v>
      </c>
      <c r="H286" s="2750"/>
      <c r="I286" s="2750"/>
      <c r="J286" s="2750"/>
      <c r="K286" s="2751"/>
      <c r="L286" s="2752" t="s">
        <v>1239</v>
      </c>
      <c r="M286" s="2753"/>
      <c r="N286" s="2753"/>
      <c r="O286" s="2753"/>
      <c r="P286" s="2753"/>
      <c r="Q286" s="2753"/>
      <c r="R286" s="2753"/>
      <c r="S286" s="2753"/>
      <c r="T286" s="2753"/>
      <c r="U286" s="2753"/>
      <c r="V286" s="2752" t="s">
        <v>1754</v>
      </c>
      <c r="W286" s="2753"/>
      <c r="X286" s="2753"/>
      <c r="Y286" s="2753"/>
      <c r="Z286" s="2753"/>
      <c r="AA286" s="2753"/>
      <c r="AB286" s="2753"/>
      <c r="AC286" s="2753"/>
      <c r="AD286" s="2753"/>
      <c r="AE286" s="2753"/>
      <c r="AF286" s="2753"/>
      <c r="AG286" s="2753"/>
      <c r="AH286" s="2753"/>
      <c r="AI286" s="2754"/>
      <c r="AJ286" s="531"/>
      <c r="AK286" s="480"/>
    </row>
    <row r="287" spans="1:39" s="481" customFormat="1" ht="19.5" customHeight="1">
      <c r="A287" s="480"/>
      <c r="B287" s="980" t="s">
        <v>1240</v>
      </c>
      <c r="C287" s="981"/>
      <c r="D287" s="981"/>
      <c r="E287" s="981"/>
      <c r="F287" s="982"/>
      <c r="G287" s="2755" t="s">
        <v>1241</v>
      </c>
      <c r="H287" s="2756"/>
      <c r="I287" s="2756"/>
      <c r="J287" s="2756"/>
      <c r="K287" s="2757"/>
      <c r="L287" s="987"/>
      <c r="M287" s="988"/>
      <c r="N287" s="751"/>
      <c r="O287" s="751"/>
      <c r="P287" s="751"/>
      <c r="Q287" s="751"/>
      <c r="R287" s="751"/>
      <c r="S287" s="751"/>
      <c r="T287" s="751"/>
      <c r="U287" s="751"/>
      <c r="V287" s="2758" t="s">
        <v>2058</v>
      </c>
      <c r="W287" s="2759"/>
      <c r="X287" s="2759"/>
      <c r="Y287" s="2759"/>
      <c r="Z287" s="2759"/>
      <c r="AA287" s="2759"/>
      <c r="AB287" s="2759"/>
      <c r="AC287" s="2760"/>
      <c r="AD287" s="2456" t="s">
        <v>1992</v>
      </c>
      <c r="AE287" s="2457"/>
      <c r="AF287" s="2457"/>
      <c r="AG287" s="2457"/>
      <c r="AH287" s="2457"/>
      <c r="AI287" s="2458"/>
      <c r="AJ287" s="531"/>
      <c r="AK287" s="480"/>
    </row>
    <row r="288" spans="1:39" s="481" customFormat="1" ht="19.5" customHeight="1">
      <c r="A288" s="480"/>
      <c r="B288" s="980" t="s">
        <v>1242</v>
      </c>
      <c r="C288" s="981"/>
      <c r="D288" s="981"/>
      <c r="E288" s="981"/>
      <c r="F288" s="982"/>
      <c r="G288" s="2755" t="s">
        <v>1241</v>
      </c>
      <c r="H288" s="2756"/>
      <c r="I288" s="2756"/>
      <c r="J288" s="2756"/>
      <c r="K288" s="2757"/>
      <c r="L288" s="987"/>
      <c r="M288" s="988"/>
      <c r="N288" s="751"/>
      <c r="O288" s="751"/>
      <c r="P288" s="751"/>
      <c r="Q288" s="751"/>
      <c r="R288" s="751"/>
      <c r="S288" s="751"/>
      <c r="T288" s="751"/>
      <c r="U288" s="751"/>
      <c r="V288" s="2771" t="s">
        <v>1993</v>
      </c>
      <c r="W288" s="2772"/>
      <c r="X288" s="2772"/>
      <c r="Y288" s="2772"/>
      <c r="Z288" s="2772"/>
      <c r="AA288" s="2772"/>
      <c r="AB288" s="2772"/>
      <c r="AC288" s="2779"/>
      <c r="AD288" s="2456" t="s">
        <v>1992</v>
      </c>
      <c r="AE288" s="2457"/>
      <c r="AF288" s="2457"/>
      <c r="AG288" s="2457"/>
      <c r="AH288" s="2457"/>
      <c r="AI288" s="2458"/>
      <c r="AJ288" s="531"/>
      <c r="AK288" s="480"/>
    </row>
    <row r="289" spans="1:37" s="481" customFormat="1" ht="19.5" customHeight="1">
      <c r="A289" s="480"/>
      <c r="B289" s="980" t="s">
        <v>1243</v>
      </c>
      <c r="C289" s="981"/>
      <c r="D289" s="981"/>
      <c r="E289" s="981"/>
      <c r="F289" s="982"/>
      <c r="G289" s="2755" t="s">
        <v>1241</v>
      </c>
      <c r="H289" s="2756"/>
      <c r="I289" s="2756"/>
      <c r="J289" s="2756"/>
      <c r="K289" s="2757"/>
      <c r="L289" s="987"/>
      <c r="M289" s="988"/>
      <c r="N289" s="751"/>
      <c r="O289" s="751"/>
      <c r="P289" s="751"/>
      <c r="Q289" s="751"/>
      <c r="R289" s="751"/>
      <c r="S289" s="751"/>
      <c r="T289" s="751"/>
      <c r="U289" s="751"/>
      <c r="V289" s="989"/>
      <c r="W289" s="2761" t="s">
        <v>1755</v>
      </c>
      <c r="X289" s="2761"/>
      <c r="Y289" s="2761"/>
      <c r="Z289" s="2761"/>
      <c r="AA289" s="2761"/>
      <c r="AB289" s="2761"/>
      <c r="AC289" s="2762"/>
      <c r="AD289" s="2765" t="s">
        <v>1994</v>
      </c>
      <c r="AE289" s="2766"/>
      <c r="AF289" s="2766"/>
      <c r="AG289" s="2766"/>
      <c r="AH289" s="2766"/>
      <c r="AI289" s="2767"/>
      <c r="AJ289" s="531"/>
      <c r="AK289" s="480"/>
    </row>
    <row r="290" spans="1:37" s="481" customFormat="1" ht="19.5" customHeight="1">
      <c r="A290" s="480"/>
      <c r="B290" s="980" t="s">
        <v>1234</v>
      </c>
      <c r="C290" s="981"/>
      <c r="D290" s="981"/>
      <c r="E290" s="981"/>
      <c r="F290" s="982"/>
      <c r="G290" s="2755" t="s">
        <v>1241</v>
      </c>
      <c r="H290" s="2756"/>
      <c r="I290" s="2756"/>
      <c r="J290" s="2756"/>
      <c r="K290" s="2757"/>
      <c r="L290" s="987"/>
      <c r="M290" s="988"/>
      <c r="N290" s="751"/>
      <c r="O290" s="751"/>
      <c r="P290" s="751"/>
      <c r="Q290" s="751"/>
      <c r="R290" s="751"/>
      <c r="S290" s="751"/>
      <c r="T290" s="751"/>
      <c r="U290" s="751"/>
      <c r="V290" s="990"/>
      <c r="W290" s="2763"/>
      <c r="X290" s="2763"/>
      <c r="Y290" s="2763"/>
      <c r="Z290" s="2763"/>
      <c r="AA290" s="2763"/>
      <c r="AB290" s="2763"/>
      <c r="AC290" s="2764"/>
      <c r="AD290" s="2768" t="s">
        <v>1995</v>
      </c>
      <c r="AE290" s="2769"/>
      <c r="AF290" s="2769"/>
      <c r="AG290" s="2769"/>
      <c r="AH290" s="2769"/>
      <c r="AI290" s="2770"/>
      <c r="AJ290" s="531"/>
      <c r="AK290" s="480"/>
    </row>
    <row r="291" spans="1:37" s="481" customFormat="1" ht="19.5" customHeight="1">
      <c r="A291" s="480"/>
      <c r="B291" s="980" t="s">
        <v>1244</v>
      </c>
      <c r="C291" s="981"/>
      <c r="D291" s="981"/>
      <c r="E291" s="981"/>
      <c r="F291" s="982"/>
      <c r="G291" s="2755" t="s">
        <v>1241</v>
      </c>
      <c r="H291" s="2756"/>
      <c r="I291" s="2756"/>
      <c r="J291" s="2756"/>
      <c r="K291" s="2757"/>
      <c r="L291" s="987"/>
      <c r="M291" s="988"/>
      <c r="N291" s="751"/>
      <c r="O291" s="751"/>
      <c r="P291" s="751"/>
      <c r="Q291" s="751"/>
      <c r="R291" s="751"/>
      <c r="S291" s="751"/>
      <c r="T291" s="751"/>
      <c r="U291" s="751"/>
      <c r="V291" s="2771" t="s">
        <v>1756</v>
      </c>
      <c r="W291" s="2772"/>
      <c r="X291" s="2772"/>
      <c r="Y291" s="2772"/>
      <c r="Z291" s="2772"/>
      <c r="AA291" s="2772"/>
      <c r="AB291" s="2772"/>
      <c r="AC291" s="2772"/>
      <c r="AD291" s="2773" t="s">
        <v>1992</v>
      </c>
      <c r="AE291" s="2774"/>
      <c r="AF291" s="2774"/>
      <c r="AG291" s="2774"/>
      <c r="AH291" s="2774"/>
      <c r="AI291" s="2775"/>
      <c r="AJ291" s="531"/>
      <c r="AK291" s="480"/>
    </row>
    <row r="292" spans="1:37" s="481" customFormat="1" ht="19.5" customHeight="1">
      <c r="A292" s="480"/>
      <c r="B292" s="980" t="s">
        <v>1245</v>
      </c>
      <c r="C292" s="981"/>
      <c r="D292" s="981"/>
      <c r="E292" s="981"/>
      <c r="F292" s="982"/>
      <c r="G292" s="2755" t="s">
        <v>1241</v>
      </c>
      <c r="H292" s="2756"/>
      <c r="I292" s="2756"/>
      <c r="J292" s="2756"/>
      <c r="K292" s="2757"/>
      <c r="L292" s="987"/>
      <c r="M292" s="988"/>
      <c r="N292" s="751"/>
      <c r="O292" s="751"/>
      <c r="P292" s="751"/>
      <c r="Q292" s="751"/>
      <c r="R292" s="751"/>
      <c r="S292" s="751"/>
      <c r="T292" s="751"/>
      <c r="U292" s="751"/>
      <c r="V292" s="990"/>
      <c r="W292" s="2763" t="s">
        <v>1757</v>
      </c>
      <c r="X292" s="2763"/>
      <c r="Y292" s="2763"/>
      <c r="Z292" s="2763"/>
      <c r="AA292" s="2763"/>
      <c r="AB292" s="2763"/>
      <c r="AC292" s="2764"/>
      <c r="AD292" s="2776"/>
      <c r="AE292" s="2777"/>
      <c r="AF292" s="2777"/>
      <c r="AG292" s="2777"/>
      <c r="AH292" s="2777"/>
      <c r="AI292" s="2778"/>
      <c r="AJ292" s="531"/>
      <c r="AK292" s="480"/>
    </row>
    <row r="293" spans="1:37" s="481" customFormat="1" ht="28.05" customHeight="1">
      <c r="A293" s="480"/>
      <c r="B293" s="798" t="s">
        <v>1758</v>
      </c>
      <c r="C293" s="2748" t="s">
        <v>1759</v>
      </c>
      <c r="D293" s="2748"/>
      <c r="E293" s="2748"/>
      <c r="F293" s="2748"/>
      <c r="G293" s="2748"/>
      <c r="H293" s="2748"/>
      <c r="I293" s="2748"/>
      <c r="J293" s="2748"/>
      <c r="K293" s="2748"/>
      <c r="L293" s="2748"/>
      <c r="M293" s="2748"/>
      <c r="N293" s="2748"/>
      <c r="O293" s="2748"/>
      <c r="P293" s="2748"/>
      <c r="Q293" s="2748"/>
      <c r="R293" s="2748"/>
      <c r="S293" s="2748"/>
      <c r="T293" s="2748"/>
      <c r="U293" s="2748"/>
      <c r="V293" s="2748"/>
      <c r="W293" s="2748"/>
      <c r="X293" s="2748"/>
      <c r="Y293" s="2748"/>
      <c r="Z293" s="2748"/>
      <c r="AA293" s="2748"/>
      <c r="AB293" s="2748"/>
      <c r="AC293" s="2748"/>
      <c r="AD293" s="2748"/>
      <c r="AE293" s="2748"/>
      <c r="AF293" s="2748"/>
      <c r="AG293" s="2748"/>
      <c r="AH293" s="2748"/>
      <c r="AI293" s="2748"/>
      <c r="AJ293" s="813"/>
      <c r="AK293" s="480"/>
    </row>
    <row r="294" spans="1:37" s="481" customFormat="1" ht="34.049999999999997" customHeight="1">
      <c r="A294" s="480"/>
      <c r="B294" s="798" t="s">
        <v>1758</v>
      </c>
      <c r="C294" s="2744" t="s">
        <v>2057</v>
      </c>
      <c r="D294" s="2744"/>
      <c r="E294" s="2744"/>
      <c r="F294" s="2744"/>
      <c r="G294" s="2744"/>
      <c r="H294" s="2744"/>
      <c r="I294" s="2744"/>
      <c r="J294" s="2744"/>
      <c r="K294" s="2744"/>
      <c r="L294" s="2744"/>
      <c r="M294" s="2744"/>
      <c r="N294" s="2744"/>
      <c r="O294" s="2744"/>
      <c r="P294" s="2744"/>
      <c r="Q294" s="2744"/>
      <c r="R294" s="2744"/>
      <c r="S294" s="2744"/>
      <c r="T294" s="2744"/>
      <c r="U294" s="2744"/>
      <c r="V294" s="2744"/>
      <c r="W294" s="2744"/>
      <c r="X294" s="2744"/>
      <c r="Y294" s="2744"/>
      <c r="Z294" s="2744"/>
      <c r="AA294" s="2744"/>
      <c r="AB294" s="2744"/>
      <c r="AC294" s="2744"/>
      <c r="AD294" s="2744"/>
      <c r="AE294" s="2744"/>
      <c r="AF294" s="2744"/>
      <c r="AG294" s="2744"/>
      <c r="AH294" s="2744"/>
      <c r="AI294" s="2744"/>
      <c r="AJ294" s="799"/>
      <c r="AK294" s="480"/>
    </row>
    <row r="295" spans="1:37" s="627" customFormat="1" ht="18" customHeight="1">
      <c r="A295" s="495"/>
      <c r="B295" s="913"/>
      <c r="C295" s="554" t="s">
        <v>948</v>
      </c>
      <c r="D295" s="910"/>
      <c r="E295" s="910"/>
      <c r="F295" s="910"/>
      <c r="G295" s="910"/>
      <c r="H295" s="910"/>
      <c r="I295" s="910"/>
      <c r="J295" s="910"/>
      <c r="K295" s="910"/>
      <c r="L295" s="910"/>
      <c r="M295" s="910"/>
      <c r="N295" s="910"/>
      <c r="O295" s="910"/>
      <c r="P295" s="910"/>
      <c r="Q295" s="910"/>
      <c r="R295" s="910"/>
      <c r="S295" s="910"/>
      <c r="T295" s="910"/>
      <c r="U295" s="910"/>
      <c r="V295" s="910"/>
      <c r="W295" s="910"/>
      <c r="X295" s="910"/>
      <c r="Y295" s="910"/>
      <c r="Z295" s="910"/>
      <c r="AA295" s="910"/>
      <c r="AB295" s="910"/>
      <c r="AC295" s="910"/>
      <c r="AD295" s="910"/>
      <c r="AE295" s="910"/>
      <c r="AF295" s="910"/>
      <c r="AG295" s="910"/>
      <c r="AH295" s="910"/>
      <c r="AI295" s="910"/>
      <c r="AJ295" s="799"/>
      <c r="AK295" s="495"/>
    </row>
    <row r="296" spans="1:37" s="627" customFormat="1" ht="18" customHeight="1">
      <c r="A296" s="495"/>
      <c r="B296" s="913"/>
      <c r="C296" s="536" t="s">
        <v>1893</v>
      </c>
      <c r="D296" s="910"/>
      <c r="E296" s="910"/>
      <c r="F296" s="910"/>
      <c r="G296" s="910"/>
      <c r="H296" s="910"/>
      <c r="I296" s="910"/>
      <c r="J296" s="910"/>
      <c r="K296" s="910"/>
      <c r="L296" s="910"/>
      <c r="M296" s="910"/>
      <c r="N296" s="910"/>
      <c r="O296" s="910"/>
      <c r="P296" s="910"/>
      <c r="Q296" s="910"/>
      <c r="R296" s="910"/>
      <c r="S296" s="910"/>
      <c r="T296" s="910"/>
      <c r="U296" s="910"/>
      <c r="V296" s="910"/>
      <c r="W296" s="910"/>
      <c r="X296" s="910"/>
      <c r="Y296" s="910"/>
      <c r="Z296" s="910"/>
      <c r="AA296" s="910"/>
      <c r="AB296" s="910"/>
      <c r="AC296" s="910"/>
      <c r="AK296" s="495"/>
    </row>
    <row r="297" spans="1:37" s="915" customFormat="1" ht="18" customHeight="1">
      <c r="A297" s="914"/>
      <c r="C297" s="590" t="s">
        <v>1707</v>
      </c>
      <c r="D297" s="554" t="s">
        <v>1916</v>
      </c>
      <c r="E297" s="697"/>
      <c r="F297" s="697"/>
      <c r="G297" s="697"/>
      <c r="H297" s="914"/>
      <c r="I297" s="914"/>
      <c r="J297" s="914"/>
      <c r="K297" s="914"/>
      <c r="L297" s="697"/>
      <c r="M297" s="916"/>
      <c r="N297" s="916"/>
      <c r="O297" s="916"/>
      <c r="P297" s="916"/>
      <c r="Q297" s="914"/>
      <c r="R297" s="914"/>
      <c r="S297" s="914"/>
      <c r="T297" s="914"/>
      <c r="U297" s="914"/>
      <c r="V297" s="914"/>
      <c r="W297" s="914"/>
      <c r="X297" s="914"/>
      <c r="Y297" s="914"/>
      <c r="Z297" s="914"/>
      <c r="AA297" s="914"/>
      <c r="AB297" s="914"/>
      <c r="AD297" s="911" t="s">
        <v>924</v>
      </c>
      <c r="AE297" s="2452" t="s">
        <v>478</v>
      </c>
      <c r="AF297" s="2452"/>
      <c r="AG297" s="2452"/>
      <c r="AH297" s="2452"/>
      <c r="AI297" s="2452"/>
      <c r="AJ297" s="911" t="s">
        <v>925</v>
      </c>
      <c r="AK297" s="554"/>
    </row>
    <row r="298" spans="1:37" s="915" customFormat="1" ht="18" customHeight="1">
      <c r="A298" s="914"/>
      <c r="C298" s="590" t="s">
        <v>1760</v>
      </c>
      <c r="D298" s="554" t="s">
        <v>1917</v>
      </c>
      <c r="E298" s="697"/>
      <c r="F298" s="697"/>
      <c r="G298" s="697"/>
      <c r="H298" s="914"/>
      <c r="I298" s="914"/>
      <c r="J298" s="914"/>
      <c r="K298" s="914"/>
      <c r="L298" s="697"/>
      <c r="M298" s="916"/>
      <c r="N298" s="916"/>
      <c r="O298" s="916"/>
      <c r="P298" s="916"/>
      <c r="Q298" s="914"/>
      <c r="R298" s="914"/>
      <c r="S298" s="914"/>
      <c r="T298" s="914"/>
      <c r="U298" s="914"/>
      <c r="V298" s="914"/>
      <c r="W298" s="914"/>
      <c r="X298" s="914"/>
      <c r="Y298" s="914"/>
      <c r="AA298" s="917"/>
      <c r="AB298" s="791" t="s">
        <v>924</v>
      </c>
      <c r="AC298" s="2452" t="s">
        <v>1889</v>
      </c>
      <c r="AD298" s="2452"/>
      <c r="AE298" s="2452"/>
      <c r="AF298" s="2452"/>
      <c r="AG298" s="2452"/>
      <c r="AH298" s="2452"/>
      <c r="AI298" s="2452"/>
      <c r="AJ298" s="911" t="s">
        <v>925</v>
      </c>
      <c r="AK298" s="554"/>
    </row>
    <row r="299" spans="1:37" s="915" customFormat="1" ht="18" customHeight="1">
      <c r="A299" s="914"/>
      <c r="C299" s="918"/>
      <c r="D299" s="697" t="s">
        <v>1885</v>
      </c>
      <c r="E299" s="914" t="s">
        <v>1886</v>
      </c>
      <c r="G299" s="697"/>
      <c r="H299" s="914"/>
      <c r="I299" s="914"/>
      <c r="J299" s="914"/>
      <c r="K299" s="914"/>
      <c r="L299" s="697"/>
      <c r="M299" s="916"/>
      <c r="N299" s="916"/>
      <c r="O299" s="916"/>
      <c r="P299" s="916"/>
      <c r="Q299" s="914"/>
      <c r="R299" s="914"/>
      <c r="S299" s="914"/>
      <c r="U299" s="697" t="s">
        <v>1887</v>
      </c>
      <c r="V299" s="914" t="s">
        <v>1891</v>
      </c>
      <c r="W299" s="914"/>
      <c r="X299" s="697" t="s">
        <v>1892</v>
      </c>
      <c r="Y299" s="914"/>
      <c r="Z299" s="914"/>
      <c r="AA299" s="914"/>
      <c r="AB299" s="914"/>
      <c r="AC299" s="914"/>
      <c r="AD299" s="914"/>
      <c r="AE299" s="914"/>
      <c r="AF299" s="914"/>
      <c r="AG299" s="914"/>
      <c r="AH299" s="914"/>
      <c r="AI299" s="914"/>
      <c r="AJ299" s="697" t="s">
        <v>1888</v>
      </c>
      <c r="AK299" s="554"/>
    </row>
    <row r="300" spans="1:37" s="915" customFormat="1" ht="18" customHeight="1">
      <c r="A300" s="914"/>
      <c r="C300" s="590" t="s">
        <v>1761</v>
      </c>
      <c r="D300" s="914" t="s">
        <v>1918</v>
      </c>
      <c r="E300" s="914"/>
      <c r="F300" s="697"/>
      <c r="G300" s="914"/>
      <c r="H300" s="914"/>
      <c r="I300" s="914"/>
      <c r="J300" s="914"/>
      <c r="K300" s="697"/>
      <c r="L300" s="916"/>
      <c r="M300" s="916"/>
      <c r="N300" s="916"/>
      <c r="O300" s="916"/>
      <c r="P300" s="914"/>
      <c r="Q300" s="914"/>
      <c r="R300" s="914"/>
      <c r="S300" s="914"/>
      <c r="T300" s="914"/>
      <c r="U300" s="914"/>
      <c r="V300" s="914"/>
      <c r="W300" s="914"/>
      <c r="X300" s="914"/>
      <c r="Y300" s="914"/>
      <c r="Z300" s="914"/>
      <c r="AA300" s="914"/>
      <c r="AB300" s="914"/>
      <c r="AC300" s="914"/>
      <c r="AD300" s="911" t="s">
        <v>924</v>
      </c>
      <c r="AE300" s="2452" t="s">
        <v>478</v>
      </c>
      <c r="AF300" s="2452"/>
      <c r="AG300" s="2452"/>
      <c r="AH300" s="2452"/>
      <c r="AI300" s="2452"/>
      <c r="AJ300" s="911" t="s">
        <v>925</v>
      </c>
      <c r="AK300" s="554"/>
    </row>
    <row r="301" spans="1:37" s="915" customFormat="1" ht="18" customHeight="1">
      <c r="A301" s="914"/>
      <c r="C301" s="590" t="s">
        <v>1762</v>
      </c>
      <c r="D301" s="914" t="s">
        <v>1996</v>
      </c>
      <c r="E301" s="697"/>
      <c r="F301" s="697"/>
      <c r="G301" s="914"/>
      <c r="H301" s="914"/>
      <c r="I301" s="914"/>
      <c r="J301" s="914"/>
      <c r="K301" s="697"/>
      <c r="L301" s="916"/>
      <c r="M301" s="916"/>
      <c r="N301" s="916"/>
      <c r="O301" s="916"/>
      <c r="P301" s="914"/>
      <c r="Q301" s="914"/>
      <c r="R301" s="914"/>
      <c r="S301" s="914"/>
      <c r="T301" s="914"/>
      <c r="U301" s="914"/>
      <c r="V301" s="914"/>
      <c r="W301" s="914"/>
      <c r="X301" s="914"/>
      <c r="Y301" s="914"/>
      <c r="Z301" s="914"/>
      <c r="AA301" s="914"/>
      <c r="AB301" s="914"/>
      <c r="AC301" s="914"/>
      <c r="AD301" s="911" t="s">
        <v>924</v>
      </c>
      <c r="AE301" s="2452" t="s">
        <v>478</v>
      </c>
      <c r="AF301" s="2452"/>
      <c r="AG301" s="2452"/>
      <c r="AH301" s="2452"/>
      <c r="AI301" s="2452"/>
      <c r="AJ301" s="911" t="s">
        <v>925</v>
      </c>
      <c r="AK301" s="554"/>
    </row>
    <row r="302" spans="1:37" s="481" customFormat="1" ht="18" customHeight="1">
      <c r="A302" s="480"/>
      <c r="B302" s="531"/>
      <c r="C302" s="697" t="s">
        <v>1890</v>
      </c>
      <c r="D302" s="914" t="s">
        <v>2007</v>
      </c>
      <c r="E302" s="914"/>
      <c r="F302" s="914"/>
      <c r="G302" s="697"/>
      <c r="H302" s="584"/>
      <c r="I302" s="584"/>
      <c r="J302" s="584"/>
      <c r="K302" s="584"/>
      <c r="L302" s="531"/>
      <c r="M302" s="531"/>
      <c r="N302" s="531"/>
      <c r="O302" s="531"/>
      <c r="P302" s="584"/>
      <c r="Q302" s="585"/>
      <c r="R302" s="585"/>
      <c r="S302" s="585"/>
      <c r="T302" s="585"/>
      <c r="U302" s="585"/>
      <c r="V302" s="585"/>
      <c r="W302" s="585"/>
      <c r="X302" s="584"/>
      <c r="Y302" s="584"/>
      <c r="Z302" s="584"/>
      <c r="AA302" s="584"/>
      <c r="AB302" s="531"/>
      <c r="AC302" s="531"/>
      <c r="AD302" s="912" t="s">
        <v>924</v>
      </c>
      <c r="AE302" s="2452" t="s">
        <v>478</v>
      </c>
      <c r="AF302" s="2452"/>
      <c r="AG302" s="2452"/>
      <c r="AH302" s="2452"/>
      <c r="AI302" s="2452"/>
      <c r="AJ302" s="912" t="s">
        <v>925</v>
      </c>
      <c r="AK302" s="480"/>
    </row>
    <row r="303" spans="1:37" s="454" customFormat="1" ht="20.100000000000001" customHeight="1">
      <c r="A303" s="500"/>
      <c r="B303" s="443" t="s">
        <v>1246</v>
      </c>
      <c r="C303" s="446"/>
      <c r="D303" s="502"/>
      <c r="E303" s="502"/>
      <c r="F303" s="502"/>
      <c r="G303" s="500"/>
      <c r="H303" s="500"/>
      <c r="I303" s="500"/>
      <c r="J303" s="500"/>
      <c r="K303" s="502"/>
      <c r="L303" s="544"/>
      <c r="M303" s="544"/>
      <c r="N303" s="544"/>
      <c r="O303" s="544"/>
      <c r="P303" s="500"/>
      <c r="Q303" s="500"/>
      <c r="R303" s="500"/>
      <c r="S303" s="500"/>
      <c r="T303" s="500"/>
      <c r="U303" s="500"/>
      <c r="V303" s="500"/>
      <c r="W303" s="500"/>
      <c r="X303" s="500"/>
      <c r="Y303" s="500"/>
      <c r="Z303" s="500"/>
      <c r="AA303" s="500"/>
      <c r="AB303" s="500"/>
      <c r="AC303" s="500"/>
      <c r="AD303" s="500"/>
      <c r="AE303" s="500"/>
      <c r="AF303" s="500"/>
      <c r="AG303" s="500"/>
      <c r="AH303" s="500"/>
      <c r="AI303" s="500"/>
      <c r="AJ303" s="500"/>
      <c r="AK303" s="446"/>
    </row>
    <row r="304" spans="1:37" s="454" customFormat="1" ht="20.100000000000001" customHeight="1">
      <c r="A304" s="446"/>
      <c r="B304" s="447" t="s">
        <v>1247</v>
      </c>
      <c r="C304" s="448"/>
      <c r="D304" s="448"/>
      <c r="E304" s="448"/>
      <c r="F304" s="453"/>
      <c r="G304" s="455" t="s">
        <v>1248</v>
      </c>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8"/>
      <c r="AK304" s="446"/>
    </row>
    <row r="305" spans="1:37" ht="21.9" customHeight="1">
      <c r="B305" s="2626"/>
      <c r="C305" s="2627"/>
      <c r="D305" s="2627"/>
      <c r="E305" s="2627"/>
      <c r="F305" s="2627"/>
      <c r="G305" s="2627"/>
      <c r="H305" s="2627"/>
      <c r="I305" s="2627"/>
      <c r="J305" s="2627"/>
      <c r="K305" s="2627"/>
      <c r="L305" s="2627"/>
      <c r="M305" s="2627"/>
      <c r="N305" s="2627"/>
      <c r="O305" s="2627"/>
      <c r="P305" s="2627"/>
      <c r="Q305" s="2627"/>
      <c r="R305" s="2627"/>
      <c r="S305" s="2627"/>
      <c r="T305" s="2627"/>
      <c r="U305" s="2627"/>
      <c r="V305" s="2627"/>
      <c r="W305" s="2627"/>
      <c r="X305" s="2627"/>
      <c r="Y305" s="2627"/>
      <c r="Z305" s="2627"/>
      <c r="AA305" s="2627"/>
      <c r="AB305" s="2627"/>
      <c r="AC305" s="2627"/>
      <c r="AD305" s="2627"/>
      <c r="AE305" s="2627"/>
      <c r="AF305" s="2627"/>
      <c r="AG305" s="2627"/>
      <c r="AH305" s="2627"/>
      <c r="AI305" s="2627"/>
      <c r="AJ305" s="2628"/>
    </row>
    <row r="306" spans="1:37" ht="21.9" customHeight="1">
      <c r="B306" s="2586"/>
      <c r="C306" s="2587"/>
      <c r="D306" s="2587"/>
      <c r="E306" s="2587"/>
      <c r="F306" s="2587"/>
      <c r="G306" s="2587"/>
      <c r="H306" s="2587"/>
      <c r="I306" s="2587"/>
      <c r="J306" s="2587"/>
      <c r="K306" s="2587"/>
      <c r="L306" s="2587"/>
      <c r="M306" s="2587"/>
      <c r="N306" s="2587"/>
      <c r="O306" s="2587"/>
      <c r="P306" s="2587"/>
      <c r="Q306" s="2587"/>
      <c r="R306" s="2587"/>
      <c r="S306" s="2587"/>
      <c r="T306" s="2587"/>
      <c r="U306" s="2587"/>
      <c r="V306" s="2587"/>
      <c r="W306" s="2587"/>
      <c r="X306" s="2587"/>
      <c r="Y306" s="2587"/>
      <c r="Z306" s="2587"/>
      <c r="AA306" s="2587"/>
      <c r="AB306" s="2587"/>
      <c r="AC306" s="2587"/>
      <c r="AD306" s="2587"/>
      <c r="AE306" s="2587"/>
      <c r="AF306" s="2587"/>
      <c r="AG306" s="2587"/>
      <c r="AH306" s="2587"/>
      <c r="AI306" s="2587"/>
      <c r="AJ306" s="2588"/>
    </row>
    <row r="307" spans="1:37" s="454" customFormat="1" ht="9" customHeight="1">
      <c r="A307" s="446"/>
      <c r="B307" s="446"/>
      <c r="C307" s="446"/>
      <c r="D307" s="446"/>
      <c r="E307" s="446"/>
      <c r="F307" s="446"/>
      <c r="G307" s="446"/>
      <c r="H307" s="446"/>
      <c r="I307" s="446"/>
      <c r="J307" s="446"/>
      <c r="K307" s="446"/>
      <c r="L307" s="446"/>
      <c r="M307" s="446"/>
      <c r="N307" s="446"/>
      <c r="O307" s="446"/>
      <c r="P307" s="446"/>
      <c r="Q307" s="446"/>
      <c r="R307" s="446"/>
      <c r="S307" s="446"/>
      <c r="T307" s="446"/>
      <c r="U307" s="446"/>
      <c r="V307" s="446"/>
      <c r="W307" s="446"/>
      <c r="X307" s="446"/>
      <c r="Y307" s="446"/>
      <c r="Z307" s="446"/>
      <c r="AA307" s="446"/>
      <c r="AB307" s="446"/>
      <c r="AC307" s="446"/>
      <c r="AD307" s="446"/>
      <c r="AE307" s="446"/>
      <c r="AF307" s="446"/>
      <c r="AG307" s="446"/>
      <c r="AH307" s="446"/>
      <c r="AI307" s="446"/>
      <c r="AJ307" s="446"/>
      <c r="AK307" s="446"/>
    </row>
    <row r="308" spans="1:37" s="454" customFormat="1" ht="9" customHeight="1">
      <c r="A308" s="446"/>
      <c r="B308" s="446"/>
      <c r="C308" s="446"/>
      <c r="D308" s="446"/>
      <c r="E308" s="446"/>
      <c r="F308" s="446"/>
      <c r="G308" s="446"/>
      <c r="H308" s="446"/>
      <c r="I308" s="446"/>
      <c r="J308" s="446"/>
      <c r="K308" s="446"/>
      <c r="L308" s="446"/>
      <c r="M308" s="446"/>
      <c r="N308" s="446"/>
      <c r="O308" s="446"/>
      <c r="P308" s="446"/>
      <c r="Q308" s="446"/>
      <c r="R308" s="446"/>
      <c r="S308" s="446"/>
      <c r="T308" s="446"/>
      <c r="U308" s="446"/>
      <c r="V308" s="446"/>
      <c r="W308" s="446"/>
      <c r="X308" s="446"/>
      <c r="Y308" s="446"/>
      <c r="Z308" s="446"/>
      <c r="AA308" s="446"/>
      <c r="AB308" s="446"/>
      <c r="AC308" s="446"/>
      <c r="AD308" s="446"/>
      <c r="AE308" s="446"/>
      <c r="AF308" s="446"/>
      <c r="AG308" s="446"/>
      <c r="AH308" s="446"/>
      <c r="AI308" s="446"/>
      <c r="AJ308" s="446"/>
      <c r="AK308" s="446"/>
    </row>
    <row r="309" spans="1:37" s="454" customFormat="1" ht="20.100000000000001" customHeight="1">
      <c r="A309" s="500"/>
      <c r="B309" s="443" t="s">
        <v>1249</v>
      </c>
      <c r="C309" s="446"/>
      <c r="D309" s="502"/>
      <c r="E309" s="502"/>
      <c r="F309" s="502"/>
      <c r="G309" s="500"/>
      <c r="H309" s="500"/>
      <c r="I309" s="500"/>
      <c r="J309" s="500"/>
      <c r="K309" s="502"/>
      <c r="L309" s="544"/>
      <c r="M309" s="544"/>
      <c r="N309" s="544"/>
      <c r="O309" s="544"/>
      <c r="P309" s="500"/>
      <c r="Q309" s="500"/>
      <c r="R309" s="500"/>
      <c r="S309" s="500"/>
      <c r="T309" s="500"/>
      <c r="U309" s="500"/>
      <c r="V309" s="500"/>
      <c r="W309" s="500"/>
      <c r="X309" s="500"/>
      <c r="Y309" s="500"/>
      <c r="Z309" s="500"/>
      <c r="AA309" s="500"/>
      <c r="AB309" s="500"/>
      <c r="AC309" s="500"/>
      <c r="AD309" s="500"/>
      <c r="AE309" s="500"/>
      <c r="AF309" s="500"/>
      <c r="AG309" s="500"/>
      <c r="AH309" s="500"/>
      <c r="AI309" s="500"/>
      <c r="AJ309" s="500"/>
      <c r="AK309" s="446"/>
    </row>
    <row r="310" spans="1:37" s="454" customFormat="1" ht="20.100000000000001" customHeight="1">
      <c r="A310" s="446"/>
      <c r="B310" s="447" t="s">
        <v>1250</v>
      </c>
      <c r="C310" s="448"/>
      <c r="D310" s="448"/>
      <c r="E310" s="448"/>
      <c r="F310" s="448"/>
      <c r="G310" s="453"/>
      <c r="H310" s="455" t="s">
        <v>1248</v>
      </c>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8"/>
      <c r="AK310" s="446"/>
    </row>
    <row r="311" spans="1:37" ht="21.9" customHeight="1">
      <c r="B311" s="2626"/>
      <c r="C311" s="2627"/>
      <c r="D311" s="2627"/>
      <c r="E311" s="2627"/>
      <c r="F311" s="2627"/>
      <c r="G311" s="2627"/>
      <c r="H311" s="2627"/>
      <c r="I311" s="2627"/>
      <c r="J311" s="2627"/>
      <c r="K311" s="2627"/>
      <c r="L311" s="2627"/>
      <c r="M311" s="2627"/>
      <c r="N311" s="2627"/>
      <c r="O311" s="2627"/>
      <c r="P311" s="2627"/>
      <c r="Q311" s="2627"/>
      <c r="R311" s="2627"/>
      <c r="S311" s="2627"/>
      <c r="T311" s="2627"/>
      <c r="U311" s="2627"/>
      <c r="V311" s="2627"/>
      <c r="W311" s="2627"/>
      <c r="X311" s="2627"/>
      <c r="Y311" s="2627"/>
      <c r="Z311" s="2627"/>
      <c r="AA311" s="2627"/>
      <c r="AB311" s="2627"/>
      <c r="AC311" s="2627"/>
      <c r="AD311" s="2627"/>
      <c r="AE311" s="2627"/>
      <c r="AF311" s="2627"/>
      <c r="AG311" s="2627"/>
      <c r="AH311" s="2627"/>
      <c r="AI311" s="2627"/>
      <c r="AJ311" s="2628"/>
    </row>
    <row r="312" spans="1:37" ht="21.9" customHeight="1">
      <c r="B312" s="2586"/>
      <c r="C312" s="2587"/>
      <c r="D312" s="2587"/>
      <c r="E312" s="2587"/>
      <c r="F312" s="2587"/>
      <c r="G312" s="2587"/>
      <c r="H312" s="2587"/>
      <c r="I312" s="2587"/>
      <c r="J312" s="2587"/>
      <c r="K312" s="2587"/>
      <c r="L312" s="2587"/>
      <c r="M312" s="2587"/>
      <c r="N312" s="2587"/>
      <c r="O312" s="2587"/>
      <c r="P312" s="2587"/>
      <c r="Q312" s="2587"/>
      <c r="R312" s="2587"/>
      <c r="S312" s="2587"/>
      <c r="T312" s="2587"/>
      <c r="U312" s="2587"/>
      <c r="V312" s="2587"/>
      <c r="W312" s="2587"/>
      <c r="X312" s="2587"/>
      <c r="Y312" s="2587"/>
      <c r="Z312" s="2587"/>
      <c r="AA312" s="2587"/>
      <c r="AB312" s="2587"/>
      <c r="AC312" s="2587"/>
      <c r="AD312" s="2587"/>
      <c r="AE312" s="2587"/>
      <c r="AF312" s="2587"/>
      <c r="AG312" s="2587"/>
      <c r="AH312" s="2587"/>
      <c r="AI312" s="2587"/>
      <c r="AJ312" s="2588"/>
    </row>
    <row r="313" spans="1:37" s="454" customFormat="1" ht="20.100000000000001" customHeight="1">
      <c r="A313" s="446"/>
      <c r="B313" s="446"/>
      <c r="C313" s="446"/>
      <c r="D313" s="446"/>
      <c r="E313" s="446"/>
      <c r="F313" s="446"/>
      <c r="G313" s="446"/>
      <c r="H313" s="446"/>
      <c r="I313" s="446"/>
      <c r="J313" s="446"/>
      <c r="K313" s="446"/>
      <c r="L313" s="446"/>
      <c r="M313" s="446"/>
      <c r="N313" s="446"/>
      <c r="O313" s="446"/>
      <c r="P313" s="446"/>
      <c r="Q313" s="446"/>
      <c r="R313" s="446"/>
      <c r="S313" s="446"/>
      <c r="T313" s="446"/>
      <c r="U313" s="446"/>
      <c r="V313" s="446"/>
      <c r="W313" s="446"/>
      <c r="X313" s="446"/>
      <c r="Y313" s="446"/>
      <c r="Z313" s="446"/>
      <c r="AA313" s="446"/>
      <c r="AB313" s="446"/>
      <c r="AC313" s="446"/>
      <c r="AD313" s="446"/>
      <c r="AE313" s="446"/>
      <c r="AF313" s="446"/>
      <c r="AG313" s="446"/>
      <c r="AH313" s="446"/>
      <c r="AI313" s="446"/>
      <c r="AJ313" s="446"/>
      <c r="AK313" s="446"/>
    </row>
    <row r="314" spans="1:37" s="454" customFormat="1" ht="20.100000000000001" customHeight="1">
      <c r="A314" s="446"/>
      <c r="B314" s="446" t="s">
        <v>948</v>
      </c>
      <c r="C314" s="446"/>
      <c r="D314" s="446"/>
      <c r="E314" s="446"/>
      <c r="F314" s="446"/>
      <c r="G314" s="446"/>
      <c r="H314" s="446"/>
      <c r="I314" s="446"/>
      <c r="J314" s="446"/>
      <c r="K314" s="446"/>
      <c r="L314" s="446"/>
      <c r="M314" s="446"/>
      <c r="N314" s="446"/>
      <c r="O314" s="446"/>
      <c r="P314" s="446"/>
      <c r="Q314" s="446"/>
      <c r="R314" s="446"/>
      <c r="S314" s="446"/>
      <c r="T314" s="446"/>
      <c r="U314" s="446"/>
      <c r="V314" s="446"/>
      <c r="W314" s="446"/>
      <c r="X314" s="446"/>
      <c r="Y314" s="446"/>
      <c r="Z314" s="446"/>
      <c r="AA314" s="446"/>
      <c r="AB314" s="446"/>
      <c r="AC314" s="446"/>
      <c r="AD314" s="446"/>
      <c r="AE314" s="446"/>
      <c r="AF314" s="446"/>
      <c r="AG314" s="446"/>
      <c r="AH314" s="446"/>
      <c r="AI314" s="446"/>
      <c r="AJ314" s="446"/>
      <c r="AK314" s="467"/>
    </row>
    <row r="315" spans="1:37" s="454" customFormat="1" ht="20.100000000000001" customHeight="1">
      <c r="A315" s="446"/>
      <c r="B315" s="446"/>
      <c r="C315" s="446" t="s">
        <v>1251</v>
      </c>
      <c r="D315" s="446"/>
      <c r="E315" s="446"/>
      <c r="F315" s="446"/>
      <c r="G315" s="446"/>
      <c r="H315" s="446"/>
      <c r="I315" s="446"/>
      <c r="J315" s="446"/>
      <c r="K315" s="446"/>
      <c r="L315" s="446"/>
      <c r="M315" s="446"/>
      <c r="N315" s="446"/>
      <c r="O315" s="446"/>
      <c r="P315" s="446"/>
      <c r="Q315" s="446"/>
      <c r="R315" s="446"/>
      <c r="S315" s="446"/>
      <c r="T315" s="446"/>
      <c r="U315" s="446"/>
      <c r="V315" s="446"/>
      <c r="W315" s="446"/>
      <c r="X315" s="446"/>
      <c r="Y315" s="446"/>
      <c r="Z315" s="446"/>
      <c r="AA315" s="446"/>
      <c r="AB315" s="446"/>
      <c r="AC315" s="446"/>
      <c r="AD315" s="498" t="s">
        <v>1252</v>
      </c>
      <c r="AE315" s="2489" t="s">
        <v>478</v>
      </c>
      <c r="AF315" s="2489"/>
      <c r="AG315" s="2489"/>
      <c r="AH315" s="2489"/>
      <c r="AI315" s="2489"/>
      <c r="AJ315" s="498" t="s">
        <v>1253</v>
      </c>
      <c r="AK315" s="446"/>
    </row>
    <row r="316" spans="1:37" s="454" customFormat="1" ht="20.100000000000001" customHeight="1">
      <c r="A316" s="446"/>
      <c r="B316" s="554"/>
      <c r="C316" s="554"/>
      <c r="D316" s="554" t="s">
        <v>1254</v>
      </c>
      <c r="E316" s="554"/>
      <c r="F316" s="554"/>
      <c r="G316" s="554"/>
      <c r="H316" s="554"/>
      <c r="I316" s="554"/>
      <c r="J316" s="554"/>
      <c r="K316" s="554"/>
      <c r="L316" s="554"/>
      <c r="M316" s="554"/>
      <c r="N316" s="554"/>
      <c r="O316" s="554"/>
      <c r="P316" s="554"/>
      <c r="Q316" s="554"/>
      <c r="R316" s="554"/>
      <c r="S316" s="554"/>
      <c r="T316" s="554"/>
      <c r="U316" s="554"/>
      <c r="V316" s="554"/>
      <c r="W316" s="554"/>
      <c r="X316" s="554"/>
      <c r="Y316" s="589"/>
      <c r="Z316" s="589"/>
      <c r="AA316" s="589"/>
      <c r="AB316" s="589"/>
      <c r="AC316" s="589"/>
      <c r="AD316" s="589"/>
      <c r="AE316" s="589"/>
      <c r="AF316" s="589"/>
      <c r="AG316" s="589"/>
      <c r="AH316" s="589"/>
      <c r="AI316" s="589"/>
      <c r="AJ316" s="554"/>
      <c r="AK316" s="554"/>
    </row>
    <row r="317" spans="1:37" s="454" customFormat="1" ht="20.100000000000001" customHeight="1">
      <c r="A317" s="446"/>
      <c r="B317" s="554"/>
      <c r="C317" s="554"/>
      <c r="D317" s="554"/>
      <c r="E317" s="554" t="s">
        <v>1255</v>
      </c>
      <c r="F317" s="554"/>
      <c r="G317" s="554"/>
      <c r="H317" s="554"/>
      <c r="I317" s="554"/>
      <c r="J317" s="554"/>
      <c r="K317" s="554"/>
      <c r="L317" s="554"/>
      <c r="M317" s="554"/>
      <c r="N317" s="554"/>
      <c r="O317" s="590" t="s">
        <v>1252</v>
      </c>
      <c r="P317" s="2452" t="s">
        <v>1114</v>
      </c>
      <c r="Q317" s="2452"/>
      <c r="R317" s="2452"/>
      <c r="S317" s="590" t="s">
        <v>1253</v>
      </c>
      <c r="T317" s="591"/>
      <c r="U317" s="554"/>
      <c r="V317" s="554" t="s">
        <v>1256</v>
      </c>
      <c r="W317" s="554"/>
      <c r="X317" s="554"/>
      <c r="Y317" s="554"/>
      <c r="Z317" s="554"/>
      <c r="AA317" s="554"/>
      <c r="AB317" s="554"/>
      <c r="AC317" s="554"/>
      <c r="AD317" s="590" t="s">
        <v>1252</v>
      </c>
      <c r="AE317" s="2452" t="s">
        <v>1114</v>
      </c>
      <c r="AF317" s="2452"/>
      <c r="AG317" s="2452"/>
      <c r="AH317" s="590" t="s">
        <v>1253</v>
      </c>
      <c r="AI317" s="554"/>
      <c r="AJ317" s="554"/>
      <c r="AK317" s="554"/>
    </row>
    <row r="318" spans="1:37" ht="20.100000000000001" customHeight="1">
      <c r="A318" s="446"/>
      <c r="B318" s="589"/>
      <c r="C318" s="554" t="s">
        <v>1257</v>
      </c>
      <c r="D318" s="554"/>
      <c r="E318" s="554"/>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92" t="s">
        <v>1252</v>
      </c>
      <c r="AE318" s="2452" t="s">
        <v>478</v>
      </c>
      <c r="AF318" s="2452"/>
      <c r="AG318" s="2452"/>
      <c r="AH318" s="2452"/>
      <c r="AI318" s="2452"/>
      <c r="AJ318" s="592" t="s">
        <v>1253</v>
      </c>
      <c r="AK318" s="589"/>
    </row>
    <row r="319" spans="1:37" ht="20.100000000000001" customHeight="1">
      <c r="A319" s="593"/>
      <c r="B319" s="495"/>
      <c r="C319" s="554" t="s">
        <v>1258</v>
      </c>
      <c r="D319" s="554"/>
      <c r="E319" s="554"/>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92" t="s">
        <v>1252</v>
      </c>
      <c r="AE319" s="2452" t="s">
        <v>478</v>
      </c>
      <c r="AF319" s="2452"/>
      <c r="AG319" s="2452"/>
      <c r="AH319" s="2452"/>
      <c r="AI319" s="2452"/>
      <c r="AJ319" s="592" t="s">
        <v>1253</v>
      </c>
      <c r="AK319" s="495"/>
    </row>
    <row r="320" spans="1:37" ht="20.100000000000001" customHeight="1">
      <c r="A320" s="593"/>
      <c r="B320" s="495"/>
      <c r="C320" s="554" t="s">
        <v>1259</v>
      </c>
      <c r="D320" s="554"/>
      <c r="E320" s="554"/>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92" t="s">
        <v>1252</v>
      </c>
      <c r="AE320" s="2452" t="s">
        <v>478</v>
      </c>
      <c r="AF320" s="2452"/>
      <c r="AG320" s="2452"/>
      <c r="AH320" s="2452"/>
      <c r="AI320" s="2452"/>
      <c r="AJ320" s="592" t="s">
        <v>1253</v>
      </c>
      <c r="AK320" s="495"/>
    </row>
    <row r="321" spans="1:37" ht="20.100000000000001" customHeight="1">
      <c r="A321" s="593"/>
      <c r="B321" s="495"/>
      <c r="C321" s="554" t="s">
        <v>1260</v>
      </c>
      <c r="D321" s="554"/>
      <c r="E321" s="554"/>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92" t="s">
        <v>1252</v>
      </c>
      <c r="AE321" s="2452" t="s">
        <v>478</v>
      </c>
      <c r="AF321" s="2452"/>
      <c r="AG321" s="2452"/>
      <c r="AH321" s="2452"/>
      <c r="AI321" s="2452"/>
      <c r="AJ321" s="592" t="s">
        <v>1253</v>
      </c>
      <c r="AK321" s="495"/>
    </row>
    <row r="322" spans="1:37" ht="20.100000000000001" customHeight="1">
      <c r="A322" s="593"/>
      <c r="B322" s="495"/>
      <c r="C322" s="554" t="s">
        <v>1261</v>
      </c>
      <c r="D322" s="554"/>
      <c r="E322" s="554"/>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92" t="s">
        <v>1252</v>
      </c>
      <c r="AE322" s="2452" t="s">
        <v>478</v>
      </c>
      <c r="AF322" s="2452"/>
      <c r="AG322" s="2452"/>
      <c r="AH322" s="2452"/>
      <c r="AI322" s="2452"/>
      <c r="AJ322" s="592" t="s">
        <v>1253</v>
      </c>
      <c r="AK322" s="495"/>
    </row>
    <row r="323" spans="1:37" s="454" customFormat="1" ht="12" customHeight="1">
      <c r="A323" s="446"/>
      <c r="B323" s="554"/>
      <c r="C323" s="554"/>
      <c r="D323" s="554"/>
      <c r="E323" s="554"/>
      <c r="F323" s="554"/>
      <c r="G323" s="554"/>
      <c r="H323" s="554"/>
      <c r="I323" s="554"/>
      <c r="J323" s="554"/>
      <c r="K323" s="554"/>
      <c r="L323" s="554"/>
      <c r="M323" s="554"/>
      <c r="N323" s="554"/>
      <c r="O323" s="554"/>
      <c r="P323" s="554"/>
      <c r="Q323" s="554"/>
      <c r="R323" s="554"/>
      <c r="S323" s="554"/>
      <c r="T323" s="554"/>
      <c r="U323" s="554"/>
      <c r="V323" s="554"/>
      <c r="W323" s="554"/>
      <c r="X323" s="554"/>
      <c r="Y323" s="554"/>
      <c r="Z323" s="554"/>
      <c r="AA323" s="554"/>
      <c r="AB323" s="554"/>
      <c r="AC323" s="554"/>
      <c r="AD323" s="554"/>
      <c r="AE323" s="554"/>
      <c r="AF323" s="554"/>
      <c r="AG323" s="554"/>
      <c r="AH323" s="554"/>
      <c r="AI323" s="554"/>
      <c r="AJ323" s="554"/>
      <c r="AK323" s="554"/>
    </row>
    <row r="324" spans="1:37" s="445" customFormat="1" ht="20.100000000000001" customHeight="1">
      <c r="A324" s="443"/>
      <c r="B324" s="443" t="s">
        <v>1262</v>
      </c>
      <c r="C324" s="443"/>
      <c r="D324" s="443"/>
      <c r="E324" s="443"/>
      <c r="F324" s="443"/>
      <c r="G324" s="443"/>
      <c r="H324" s="443"/>
      <c r="I324" s="443"/>
      <c r="J324" s="443"/>
      <c r="K324" s="443"/>
      <c r="L324" s="443"/>
      <c r="M324" s="443"/>
      <c r="N324" s="443"/>
      <c r="O324" s="443"/>
      <c r="P324" s="443"/>
      <c r="Q324" s="443"/>
      <c r="R324" s="443"/>
      <c r="S324" s="443"/>
      <c r="T324" s="443"/>
      <c r="U324" s="443"/>
      <c r="V324" s="443"/>
      <c r="W324" s="443"/>
      <c r="X324" s="443"/>
      <c r="Y324" s="443"/>
      <c r="Z324" s="443"/>
      <c r="AA324" s="443"/>
      <c r="AB324" s="443"/>
      <c r="AC324" s="443"/>
      <c r="AD324" s="443"/>
      <c r="AE324" s="443"/>
      <c r="AF324" s="443"/>
      <c r="AG324" s="443"/>
      <c r="AH324" s="443"/>
      <c r="AI324" s="443"/>
      <c r="AJ324" s="443"/>
      <c r="AK324" s="443"/>
    </row>
    <row r="325" spans="1:37" s="454" customFormat="1" ht="20.100000000000001" customHeight="1">
      <c r="A325" s="446"/>
      <c r="B325" s="447" t="s">
        <v>954</v>
      </c>
      <c r="C325" s="448"/>
      <c r="D325" s="448"/>
      <c r="E325" s="448"/>
      <c r="F325" s="453"/>
      <c r="G325" s="447" t="s">
        <v>1263</v>
      </c>
      <c r="H325" s="448"/>
      <c r="I325" s="448"/>
      <c r="J325" s="448"/>
      <c r="K325" s="448"/>
      <c r="L325" s="448"/>
      <c r="M325" s="448"/>
      <c r="N325" s="448"/>
      <c r="O325" s="448"/>
      <c r="P325" s="448"/>
      <c r="Q325" s="448"/>
      <c r="R325" s="448"/>
      <c r="S325" s="448"/>
      <c r="T325" s="448"/>
      <c r="U325" s="453"/>
      <c r="V325" s="447" t="s">
        <v>1264</v>
      </c>
      <c r="W325" s="448"/>
      <c r="X325" s="448"/>
      <c r="Y325" s="448"/>
      <c r="Z325" s="448"/>
      <c r="AA325" s="448"/>
      <c r="AB325" s="448"/>
      <c r="AC325" s="448"/>
      <c r="AD325" s="448"/>
      <c r="AE325" s="448"/>
      <c r="AF325" s="448"/>
      <c r="AG325" s="448"/>
      <c r="AH325" s="448"/>
      <c r="AI325" s="448"/>
      <c r="AJ325" s="453"/>
      <c r="AK325" s="446"/>
    </row>
    <row r="326" spans="1:37" s="454" customFormat="1" ht="14.1" customHeight="1">
      <c r="A326" s="446"/>
      <c r="B326" s="2668"/>
      <c r="C326" s="2472"/>
      <c r="D326" s="2472"/>
      <c r="E326" s="2472"/>
      <c r="F326" s="2468"/>
      <c r="G326" s="594" t="s">
        <v>1265</v>
      </c>
      <c r="H326" s="555"/>
      <c r="I326" s="555"/>
      <c r="J326" s="555"/>
      <c r="K326" s="555"/>
      <c r="L326" s="555"/>
      <c r="M326" s="555"/>
      <c r="N326" s="555"/>
      <c r="O326" s="555"/>
      <c r="P326" s="555"/>
      <c r="Q326" s="555"/>
      <c r="R326" s="555"/>
      <c r="S326" s="555"/>
      <c r="T326" s="555"/>
      <c r="U326" s="556"/>
      <c r="V326" s="2551"/>
      <c r="W326" s="2552"/>
      <c r="X326" s="2552"/>
      <c r="Y326" s="2552"/>
      <c r="Z326" s="2552"/>
      <c r="AA326" s="2552"/>
      <c r="AB326" s="2552"/>
      <c r="AC326" s="2552"/>
      <c r="AD326" s="2552"/>
      <c r="AE326" s="2552"/>
      <c r="AF326" s="2552"/>
      <c r="AG326" s="2552"/>
      <c r="AH326" s="2552"/>
      <c r="AI326" s="2552"/>
      <c r="AJ326" s="2553"/>
      <c r="AK326" s="446"/>
    </row>
    <row r="327" spans="1:37" s="454" customFormat="1" ht="30" customHeight="1">
      <c r="A327" s="446"/>
      <c r="B327" s="2531"/>
      <c r="C327" s="2736"/>
      <c r="D327" s="2736"/>
      <c r="E327" s="2736"/>
      <c r="F327" s="2667"/>
      <c r="G327" s="577"/>
      <c r="H327" s="500"/>
      <c r="I327" s="500"/>
      <c r="J327" s="500"/>
      <c r="K327" s="500"/>
      <c r="L327" s="500"/>
      <c r="M327" s="500"/>
      <c r="N327" s="500"/>
      <c r="O327" s="500"/>
      <c r="P327" s="500"/>
      <c r="Q327" s="500"/>
      <c r="R327" s="500"/>
      <c r="S327" s="500"/>
      <c r="T327" s="500"/>
      <c r="U327" s="576"/>
      <c r="V327" s="2554"/>
      <c r="W327" s="2555"/>
      <c r="X327" s="2555"/>
      <c r="Y327" s="2555"/>
      <c r="Z327" s="2555"/>
      <c r="AA327" s="2555"/>
      <c r="AB327" s="2555"/>
      <c r="AC327" s="2555"/>
      <c r="AD327" s="2555"/>
      <c r="AE327" s="2555"/>
      <c r="AF327" s="2555"/>
      <c r="AG327" s="2555"/>
      <c r="AH327" s="2555"/>
      <c r="AI327" s="2555"/>
      <c r="AJ327" s="2556"/>
      <c r="AK327" s="446"/>
    </row>
    <row r="328" spans="1:37" s="454" customFormat="1" ht="14.1" customHeight="1">
      <c r="A328" s="446"/>
      <c r="B328" s="2531"/>
      <c r="C328" s="2736"/>
      <c r="D328" s="2736"/>
      <c r="E328" s="2736"/>
      <c r="F328" s="2667"/>
      <c r="G328" s="577" t="s">
        <v>1266</v>
      </c>
      <c r="H328" s="500"/>
      <c r="I328" s="500"/>
      <c r="J328" s="500"/>
      <c r="K328" s="500"/>
      <c r="L328" s="500"/>
      <c r="M328" s="500"/>
      <c r="N328" s="500"/>
      <c r="O328" s="500"/>
      <c r="P328" s="500"/>
      <c r="Q328" s="500"/>
      <c r="R328" s="500"/>
      <c r="S328" s="500"/>
      <c r="T328" s="500"/>
      <c r="U328" s="576"/>
      <c r="V328" s="2554"/>
      <c r="W328" s="2555"/>
      <c r="X328" s="2555"/>
      <c r="Y328" s="2555"/>
      <c r="Z328" s="2555"/>
      <c r="AA328" s="2555"/>
      <c r="AB328" s="2555"/>
      <c r="AC328" s="2555"/>
      <c r="AD328" s="2555"/>
      <c r="AE328" s="2555"/>
      <c r="AF328" s="2555"/>
      <c r="AG328" s="2555"/>
      <c r="AH328" s="2555"/>
      <c r="AI328" s="2555"/>
      <c r="AJ328" s="2556"/>
      <c r="AK328" s="446"/>
    </row>
    <row r="329" spans="1:37" s="454" customFormat="1" ht="30" customHeight="1">
      <c r="A329" s="446"/>
      <c r="B329" s="2669"/>
      <c r="C329" s="2473"/>
      <c r="D329" s="2473"/>
      <c r="E329" s="2473"/>
      <c r="F329" s="2469"/>
      <c r="G329" s="596"/>
      <c r="H329" s="597"/>
      <c r="I329" s="597"/>
      <c r="J329" s="597"/>
      <c r="K329" s="597"/>
      <c r="L329" s="597"/>
      <c r="M329" s="597"/>
      <c r="N329" s="597"/>
      <c r="O329" s="597"/>
      <c r="P329" s="597"/>
      <c r="Q329" s="597"/>
      <c r="R329" s="597"/>
      <c r="S329" s="597"/>
      <c r="T329" s="597"/>
      <c r="U329" s="598"/>
      <c r="V329" s="2557"/>
      <c r="W329" s="2558"/>
      <c r="X329" s="2558"/>
      <c r="Y329" s="2558"/>
      <c r="Z329" s="2558"/>
      <c r="AA329" s="2558"/>
      <c r="AB329" s="2558"/>
      <c r="AC329" s="2558"/>
      <c r="AD329" s="2558"/>
      <c r="AE329" s="2558"/>
      <c r="AF329" s="2558"/>
      <c r="AG329" s="2558"/>
      <c r="AH329" s="2558"/>
      <c r="AI329" s="2558"/>
      <c r="AJ329" s="2559"/>
      <c r="AK329" s="446"/>
    </row>
    <row r="330" spans="1:37" s="481" customFormat="1" ht="14.1" customHeight="1">
      <c r="A330" s="480"/>
      <c r="B330" s="558" t="s">
        <v>1267</v>
      </c>
      <c r="C330" s="531"/>
      <c r="D330" s="531"/>
      <c r="E330" s="531"/>
      <c r="F330" s="531"/>
      <c r="G330" s="531"/>
      <c r="H330" s="531"/>
      <c r="I330" s="531"/>
      <c r="J330" s="531"/>
      <c r="K330" s="531"/>
      <c r="L330" s="531"/>
      <c r="M330" s="531"/>
      <c r="N330" s="531"/>
      <c r="O330" s="531"/>
      <c r="P330" s="531"/>
      <c r="Q330" s="531"/>
      <c r="R330" s="531"/>
      <c r="S330" s="531"/>
      <c r="T330" s="531"/>
      <c r="U330" s="531"/>
      <c r="V330" s="531"/>
      <c r="W330" s="531"/>
      <c r="X330" s="531"/>
      <c r="Y330" s="531"/>
      <c r="Z330" s="531"/>
      <c r="AA330" s="531"/>
      <c r="AB330" s="531"/>
      <c r="AC330" s="531"/>
      <c r="AD330" s="531"/>
      <c r="AE330" s="531"/>
      <c r="AF330" s="531"/>
      <c r="AG330" s="531"/>
      <c r="AH330" s="531"/>
      <c r="AI330" s="531"/>
      <c r="AJ330" s="531"/>
      <c r="AK330" s="480"/>
    </row>
    <row r="332" spans="1:37" s="445" customFormat="1" ht="20.100000000000001" customHeight="1">
      <c r="A332" s="443"/>
      <c r="B332" s="443" t="s">
        <v>1268</v>
      </c>
      <c r="C332" s="443"/>
      <c r="D332" s="443"/>
      <c r="E332" s="443"/>
      <c r="F332" s="443"/>
      <c r="G332" s="443"/>
      <c r="H332" s="443"/>
      <c r="I332" s="443"/>
      <c r="J332" s="443"/>
      <c r="K332" s="443"/>
      <c r="L332" s="443"/>
      <c r="M332" s="443"/>
      <c r="N332" s="443"/>
      <c r="O332" s="443"/>
      <c r="P332" s="443"/>
      <c r="Q332" s="443"/>
      <c r="R332" s="443"/>
      <c r="S332" s="443"/>
      <c r="T332" s="443"/>
      <c r="U332" s="443"/>
      <c r="V332" s="443"/>
      <c r="W332" s="443"/>
      <c r="X332" s="443"/>
      <c r="Y332" s="443"/>
      <c r="Z332" s="443"/>
      <c r="AA332" s="443"/>
      <c r="AB332" s="443"/>
      <c r="AC332" s="443"/>
      <c r="AD332" s="443"/>
      <c r="AE332" s="443"/>
      <c r="AF332" s="443"/>
      <c r="AG332" s="443"/>
      <c r="AH332" s="443"/>
      <c r="AI332" s="443"/>
      <c r="AJ332" s="443"/>
      <c r="AK332" s="443"/>
    </row>
    <row r="333" spans="1:37" s="454" customFormat="1" ht="20.100000000000001" customHeight="1">
      <c r="A333" s="446"/>
      <c r="B333" s="447" t="s">
        <v>1228</v>
      </c>
      <c r="C333" s="448"/>
      <c r="D333" s="448"/>
      <c r="E333" s="453"/>
      <c r="F333" s="447" t="s">
        <v>1269</v>
      </c>
      <c r="G333" s="448"/>
      <c r="H333" s="448"/>
      <c r="I333" s="448"/>
      <c r="J333" s="448"/>
      <c r="K333" s="448"/>
      <c r="L333" s="453"/>
      <c r="M333" s="447" t="s">
        <v>1270</v>
      </c>
      <c r="N333" s="448"/>
      <c r="O333" s="448"/>
      <c r="P333" s="448"/>
      <c r="Q333" s="448"/>
      <c r="R333" s="448"/>
      <c r="S333" s="448"/>
      <c r="T333" s="448"/>
      <c r="U333" s="448"/>
      <c r="V333" s="448"/>
      <c r="W333" s="448"/>
      <c r="X333" s="448"/>
      <c r="Y333" s="448"/>
      <c r="Z333" s="448"/>
      <c r="AA333" s="448"/>
      <c r="AB333" s="448"/>
      <c r="AC333" s="448"/>
      <c r="AD333" s="448"/>
      <c r="AE333" s="448"/>
      <c r="AF333" s="448"/>
      <c r="AG333" s="448"/>
      <c r="AH333" s="448"/>
      <c r="AI333" s="448"/>
      <c r="AJ333" s="453"/>
      <c r="AK333" s="446"/>
    </row>
    <row r="334" spans="1:37" s="454" customFormat="1" ht="20.100000000000001" customHeight="1">
      <c r="A334" s="446"/>
      <c r="B334" s="2668" t="s">
        <v>1048</v>
      </c>
      <c r="C334" s="2474"/>
      <c r="D334" s="2474"/>
      <c r="E334" s="2468" t="s">
        <v>1049</v>
      </c>
      <c r="F334" s="2470" t="s">
        <v>1181</v>
      </c>
      <c r="G334" s="2472" t="s">
        <v>1182</v>
      </c>
      <c r="H334" s="2474"/>
      <c r="I334" s="2474"/>
      <c r="J334" s="2472" t="s">
        <v>1230</v>
      </c>
      <c r="K334" s="2472"/>
      <c r="L334" s="2476" t="s">
        <v>1184</v>
      </c>
      <c r="M334" s="2780"/>
      <c r="N334" s="2781"/>
      <c r="O334" s="2781"/>
      <c r="P334" s="2781"/>
      <c r="Q334" s="2781"/>
      <c r="R334" s="2781"/>
      <c r="S334" s="2781"/>
      <c r="T334" s="2781"/>
      <c r="U334" s="2781"/>
      <c r="V334" s="2781"/>
      <c r="W334" s="2781"/>
      <c r="X334" s="2781"/>
      <c r="Y334" s="2781"/>
      <c r="Z334" s="2781"/>
      <c r="AA334" s="2781"/>
      <c r="AB334" s="2781"/>
      <c r="AC334" s="2781"/>
      <c r="AD334" s="2781"/>
      <c r="AE334" s="2781"/>
      <c r="AF334" s="2781"/>
      <c r="AG334" s="2781"/>
      <c r="AH334" s="2781"/>
      <c r="AI334" s="2781"/>
      <c r="AJ334" s="2782"/>
      <c r="AK334" s="446"/>
    </row>
    <row r="335" spans="1:37" s="454" customFormat="1" ht="20.100000000000001" customHeight="1">
      <c r="A335" s="446"/>
      <c r="B335" s="2669"/>
      <c r="C335" s="2475"/>
      <c r="D335" s="2475"/>
      <c r="E335" s="2469"/>
      <c r="F335" s="2471"/>
      <c r="G335" s="2473"/>
      <c r="H335" s="2475"/>
      <c r="I335" s="2475"/>
      <c r="J335" s="2473"/>
      <c r="K335" s="2473"/>
      <c r="L335" s="2477"/>
      <c r="M335" s="2783"/>
      <c r="N335" s="2784"/>
      <c r="O335" s="2784"/>
      <c r="P335" s="2784"/>
      <c r="Q335" s="2784"/>
      <c r="R335" s="2784"/>
      <c r="S335" s="2784"/>
      <c r="T335" s="2784"/>
      <c r="U335" s="2784"/>
      <c r="V335" s="2784"/>
      <c r="W335" s="2784"/>
      <c r="X335" s="2784"/>
      <c r="Y335" s="2784"/>
      <c r="Z335" s="2784"/>
      <c r="AA335" s="2784"/>
      <c r="AB335" s="2784"/>
      <c r="AC335" s="2784"/>
      <c r="AD335" s="2784"/>
      <c r="AE335" s="2784"/>
      <c r="AF335" s="2784"/>
      <c r="AG335" s="2784"/>
      <c r="AH335" s="2784"/>
      <c r="AI335" s="2784"/>
      <c r="AJ335" s="2785"/>
      <c r="AK335" s="446"/>
    </row>
    <row r="336" spans="1:37" s="454" customFormat="1" ht="9" customHeight="1">
      <c r="A336" s="446"/>
      <c r="B336" s="502"/>
      <c r="C336" s="520"/>
      <c r="D336" s="520"/>
      <c r="E336" s="502"/>
      <c r="F336" s="502"/>
      <c r="G336" s="500"/>
      <c r="H336" s="520"/>
      <c r="I336" s="520"/>
      <c r="J336" s="500"/>
      <c r="K336" s="502"/>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446"/>
    </row>
    <row r="337" spans="1:39" ht="20.100000000000001" customHeight="1">
      <c r="B337" s="446" t="s">
        <v>948</v>
      </c>
      <c r="C337" s="446"/>
      <c r="D337" s="446"/>
      <c r="E337" s="446"/>
      <c r="F337" s="446"/>
      <c r="G337" s="446"/>
      <c r="H337" s="446"/>
      <c r="I337" s="446"/>
      <c r="J337" s="446"/>
      <c r="K337" s="446"/>
      <c r="L337" s="446"/>
      <c r="M337" s="446"/>
      <c r="N337" s="446"/>
      <c r="AK337" s="446"/>
    </row>
    <row r="338" spans="1:39" s="454" customFormat="1" ht="20.100000000000001" customHeight="1">
      <c r="A338" s="446"/>
      <c r="B338" s="446"/>
      <c r="C338" s="446" t="s">
        <v>1271</v>
      </c>
      <c r="D338" s="446"/>
      <c r="E338" s="446"/>
      <c r="F338" s="446"/>
      <c r="G338" s="446"/>
      <c r="H338" s="446"/>
      <c r="I338" s="446"/>
      <c r="J338" s="446"/>
      <c r="K338" s="446"/>
      <c r="L338" s="446"/>
      <c r="M338" s="446"/>
      <c r="N338" s="446"/>
      <c r="O338" s="446"/>
      <c r="P338" s="446"/>
      <c r="Q338" s="446"/>
      <c r="R338" s="446"/>
      <c r="S338" s="446"/>
      <c r="T338" s="446"/>
      <c r="U338" s="446"/>
      <c r="V338" s="446"/>
      <c r="W338" s="446"/>
      <c r="X338" s="446"/>
      <c r="Y338" s="446"/>
      <c r="Z338" s="446"/>
      <c r="AA338" s="446"/>
      <c r="AB338" s="498" t="s">
        <v>1272</v>
      </c>
      <c r="AC338" s="2489" t="s">
        <v>1273</v>
      </c>
      <c r="AD338" s="2489"/>
      <c r="AE338" s="2489"/>
      <c r="AF338" s="2489"/>
      <c r="AG338" s="2489"/>
      <c r="AH338" s="2489"/>
      <c r="AI338" s="2489"/>
      <c r="AJ338" s="498" t="s">
        <v>1274</v>
      </c>
      <c r="AK338" s="446"/>
    </row>
    <row r="339" spans="1:39" s="454" customFormat="1" ht="20.100000000000001" customHeight="1">
      <c r="A339" s="446"/>
      <c r="B339" s="446"/>
      <c r="C339" s="446"/>
      <c r="D339" s="554" t="s">
        <v>1275</v>
      </c>
      <c r="E339" s="446"/>
      <c r="F339" s="446"/>
      <c r="G339" s="446"/>
      <c r="H339" s="446"/>
      <c r="I339" s="446"/>
      <c r="J339" s="446"/>
      <c r="K339" s="446"/>
      <c r="L339" s="446"/>
      <c r="M339" s="446"/>
      <c r="N339" s="446"/>
      <c r="O339" s="446"/>
      <c r="P339" s="446"/>
      <c r="Q339" s="446"/>
      <c r="R339" s="446"/>
      <c r="S339" s="446"/>
      <c r="T339" s="446"/>
      <c r="U339" s="446"/>
      <c r="V339" s="446"/>
      <c r="W339" s="446"/>
      <c r="X339" s="446"/>
      <c r="Y339" s="446"/>
      <c r="Z339" s="446"/>
      <c r="AA339" s="446"/>
      <c r="AB339" s="446"/>
      <c r="AC339" s="446"/>
      <c r="AD339" s="446"/>
      <c r="AE339" s="446"/>
      <c r="AF339" s="446"/>
      <c r="AG339" s="446"/>
      <c r="AH339" s="446"/>
      <c r="AI339" s="446"/>
      <c r="AJ339" s="446"/>
      <c r="AK339" s="446"/>
    </row>
    <row r="340" spans="1:39" s="454" customFormat="1" ht="20.100000000000001" customHeight="1">
      <c r="A340" s="446"/>
      <c r="B340" s="446"/>
      <c r="C340" s="446"/>
      <c r="D340" s="446"/>
      <c r="E340" s="446" t="s">
        <v>1276</v>
      </c>
      <c r="F340" s="446"/>
      <c r="G340" s="446"/>
      <c r="H340" s="446"/>
      <c r="I340" s="446"/>
      <c r="J340" s="446"/>
      <c r="K340" s="446"/>
      <c r="L340" s="446"/>
      <c r="M340" s="534" t="s">
        <v>1272</v>
      </c>
      <c r="N340" s="1151"/>
      <c r="O340" s="1151"/>
      <c r="P340" s="534" t="s">
        <v>1121</v>
      </c>
      <c r="Q340" s="534" t="s">
        <v>1126</v>
      </c>
      <c r="R340" s="446"/>
      <c r="S340" s="446"/>
      <c r="T340" s="446" t="s">
        <v>1277</v>
      </c>
      <c r="U340" s="446"/>
      <c r="V340" s="446"/>
      <c r="W340" s="446"/>
      <c r="X340" s="446"/>
      <c r="Y340" s="446"/>
      <c r="Z340" s="446"/>
      <c r="AA340" s="446"/>
      <c r="AB340" s="446"/>
      <c r="AC340" s="534" t="s">
        <v>1125</v>
      </c>
      <c r="AD340" s="1151"/>
      <c r="AE340" s="1151"/>
      <c r="AF340" s="534" t="s">
        <v>961</v>
      </c>
      <c r="AG340" s="534" t="s">
        <v>968</v>
      </c>
      <c r="AH340" s="446"/>
      <c r="AI340" s="446"/>
      <c r="AJ340" s="446"/>
      <c r="AK340" s="446"/>
    </row>
    <row r="341" spans="1:39" s="454" customFormat="1" ht="20.100000000000001" customHeight="1">
      <c r="A341" s="446"/>
      <c r="B341" s="446"/>
      <c r="C341" s="446"/>
      <c r="D341" s="446"/>
      <c r="E341" s="446" t="s">
        <v>1278</v>
      </c>
      <c r="F341" s="446"/>
      <c r="G341" s="446"/>
      <c r="H341" s="446"/>
      <c r="I341" s="446"/>
      <c r="J341" s="446"/>
      <c r="K341" s="446"/>
      <c r="L341" s="446"/>
      <c r="M341" s="534" t="s">
        <v>967</v>
      </c>
      <c r="N341" s="1151"/>
      <c r="O341" s="1151"/>
      <c r="P341" s="534" t="s">
        <v>961</v>
      </c>
      <c r="Q341" s="534" t="s">
        <v>968</v>
      </c>
      <c r="R341" s="446"/>
      <c r="S341" s="446"/>
      <c r="T341" s="446"/>
      <c r="U341" s="446"/>
      <c r="V341" s="446"/>
      <c r="W341" s="446"/>
      <c r="X341" s="446"/>
      <c r="Y341" s="446"/>
      <c r="Z341" s="446"/>
      <c r="AA341" s="446"/>
      <c r="AB341" s="446"/>
      <c r="AC341" s="446"/>
      <c r="AD341" s="446"/>
      <c r="AE341" s="446"/>
      <c r="AF341" s="446"/>
      <c r="AG341" s="446"/>
      <c r="AH341" s="446"/>
      <c r="AI341" s="446"/>
      <c r="AJ341" s="446"/>
      <c r="AK341" s="446"/>
    </row>
    <row r="342" spans="1:39" s="454" customFormat="1" ht="15" customHeight="1">
      <c r="A342" s="446"/>
      <c r="B342" s="446"/>
      <c r="C342" s="446"/>
      <c r="D342" s="446"/>
      <c r="E342" s="2606" t="s">
        <v>1279</v>
      </c>
      <c r="F342" s="2606"/>
      <c r="G342" s="2606"/>
      <c r="H342" s="2606"/>
      <c r="I342" s="2606"/>
      <c r="J342" s="2606"/>
      <c r="K342" s="2606"/>
      <c r="L342" s="2606"/>
      <c r="M342" s="2606"/>
      <c r="N342" s="2606"/>
      <c r="O342" s="2606"/>
      <c r="P342" s="2606"/>
      <c r="Q342" s="2606"/>
      <c r="R342" s="2606"/>
      <c r="S342" s="2606"/>
      <c r="T342" s="2606"/>
      <c r="U342" s="2606"/>
      <c r="V342" s="2606"/>
      <c r="W342" s="2606"/>
      <c r="X342" s="2606"/>
      <c r="Y342" s="2606"/>
      <c r="Z342" s="2606"/>
      <c r="AA342" s="2606"/>
      <c r="AB342" s="2606"/>
      <c r="AC342" s="2606"/>
      <c r="AD342" s="2580" t="s">
        <v>967</v>
      </c>
      <c r="AE342" s="2489" t="s">
        <v>478</v>
      </c>
      <c r="AF342" s="2489"/>
      <c r="AG342" s="2489"/>
      <c r="AH342" s="2489"/>
      <c r="AI342" s="2489"/>
      <c r="AJ342" s="2580" t="s">
        <v>968</v>
      </c>
      <c r="AK342" s="444"/>
    </row>
    <row r="343" spans="1:39" s="454" customFormat="1" ht="15" customHeight="1">
      <c r="A343" s="446"/>
      <c r="B343" s="446"/>
      <c r="C343" s="446"/>
      <c r="D343" s="446"/>
      <c r="E343" s="2606"/>
      <c r="F343" s="2606"/>
      <c r="G343" s="2606"/>
      <c r="H343" s="2606"/>
      <c r="I343" s="2606"/>
      <c r="J343" s="2606"/>
      <c r="K343" s="2606"/>
      <c r="L343" s="2606"/>
      <c r="M343" s="2606"/>
      <c r="N343" s="2606"/>
      <c r="O343" s="2606"/>
      <c r="P343" s="2606"/>
      <c r="Q343" s="2606"/>
      <c r="R343" s="2606"/>
      <c r="S343" s="2606"/>
      <c r="T343" s="2606"/>
      <c r="U343" s="2606"/>
      <c r="V343" s="2606"/>
      <c r="W343" s="2606"/>
      <c r="X343" s="2606"/>
      <c r="Y343" s="2606"/>
      <c r="Z343" s="2606"/>
      <c r="AA343" s="2606"/>
      <c r="AB343" s="2606"/>
      <c r="AC343" s="2606"/>
      <c r="AD343" s="2580"/>
      <c r="AE343" s="2489"/>
      <c r="AF343" s="2489"/>
      <c r="AG343" s="2489"/>
      <c r="AH343" s="2489"/>
      <c r="AI343" s="2489"/>
      <c r="AJ343" s="2580"/>
      <c r="AK343" s="446"/>
    </row>
    <row r="344" spans="1:39" ht="20.100000000000001" customHeight="1">
      <c r="B344" s="518"/>
      <c r="C344" s="518" t="s">
        <v>1280</v>
      </c>
      <c r="AD344" s="498" t="s">
        <v>967</v>
      </c>
      <c r="AE344" s="2489" t="s">
        <v>478</v>
      </c>
      <c r="AF344" s="2489"/>
      <c r="AG344" s="2489"/>
      <c r="AH344" s="2489"/>
      <c r="AI344" s="2489"/>
      <c r="AJ344" s="498" t="s">
        <v>968</v>
      </c>
    </row>
    <row r="345" spans="1:39" ht="20.100000000000001" customHeight="1">
      <c r="B345" s="518"/>
      <c r="C345" s="518" t="s">
        <v>1281</v>
      </c>
      <c r="T345" s="534"/>
      <c r="U345" s="534"/>
      <c r="V345" s="534"/>
      <c r="W345" s="534"/>
      <c r="X345" s="534"/>
    </row>
    <row r="346" spans="1:39" s="454" customFormat="1" ht="20.100000000000001" customHeight="1">
      <c r="A346" s="446"/>
      <c r="B346" s="518"/>
      <c r="C346" s="600"/>
      <c r="D346" s="2786"/>
      <c r="E346" s="2787"/>
      <c r="F346" s="2787"/>
      <c r="G346" s="2787"/>
      <c r="H346" s="2787"/>
      <c r="I346" s="2787"/>
      <c r="J346" s="2787"/>
      <c r="K346" s="2787"/>
      <c r="L346" s="2787"/>
      <c r="M346" s="2787"/>
      <c r="N346" s="2787"/>
      <c r="O346" s="2787"/>
      <c r="P346" s="2787"/>
      <c r="Q346" s="2787"/>
      <c r="R346" s="2787"/>
      <c r="S346" s="2787"/>
      <c r="T346" s="2787"/>
      <c r="U346" s="2787"/>
      <c r="V346" s="2787"/>
      <c r="W346" s="2787"/>
      <c r="X346" s="2787"/>
      <c r="Y346" s="2787"/>
      <c r="Z346" s="2787"/>
      <c r="AA346" s="2787"/>
      <c r="AB346" s="2787"/>
      <c r="AC346" s="2787"/>
      <c r="AD346" s="2787"/>
      <c r="AE346" s="2787"/>
      <c r="AF346" s="2787"/>
      <c r="AG346" s="2787"/>
      <c r="AH346" s="2787"/>
      <c r="AI346" s="2787"/>
      <c r="AJ346" s="2788"/>
      <c r="AK346" s="446"/>
    </row>
    <row r="347" spans="1:39" s="454" customFormat="1" ht="20.100000000000001" customHeight="1">
      <c r="A347" s="446"/>
      <c r="B347" s="518"/>
      <c r="C347" s="600"/>
      <c r="D347" s="2789"/>
      <c r="E347" s="2790"/>
      <c r="F347" s="2790"/>
      <c r="G347" s="2790"/>
      <c r="H347" s="2790"/>
      <c r="I347" s="2790"/>
      <c r="J347" s="2790"/>
      <c r="K347" s="2790"/>
      <c r="L347" s="2790"/>
      <c r="M347" s="2790"/>
      <c r="N347" s="2790"/>
      <c r="O347" s="2790"/>
      <c r="P347" s="2790"/>
      <c r="Q347" s="2790"/>
      <c r="R347" s="2790"/>
      <c r="S347" s="2790"/>
      <c r="T347" s="2790"/>
      <c r="U347" s="2790"/>
      <c r="V347" s="2790"/>
      <c r="W347" s="2790"/>
      <c r="X347" s="2790"/>
      <c r="Y347" s="2790"/>
      <c r="Z347" s="2790"/>
      <c r="AA347" s="2790"/>
      <c r="AB347" s="2790"/>
      <c r="AC347" s="2790"/>
      <c r="AD347" s="2790"/>
      <c r="AE347" s="2790"/>
      <c r="AF347" s="2790"/>
      <c r="AG347" s="2790"/>
      <c r="AH347" s="2790"/>
      <c r="AI347" s="2790"/>
      <c r="AJ347" s="2791"/>
      <c r="AK347" s="446"/>
    </row>
    <row r="348" spans="1:39" s="454" customFormat="1" ht="20.100000000000001" customHeight="1">
      <c r="A348" s="446"/>
      <c r="B348" s="518"/>
      <c r="C348" s="600" t="s">
        <v>1282</v>
      </c>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92" t="s">
        <v>967</v>
      </c>
      <c r="AE348" s="2452" t="s">
        <v>478</v>
      </c>
      <c r="AF348" s="2452"/>
      <c r="AG348" s="2452"/>
      <c r="AH348" s="2452"/>
      <c r="AI348" s="2452"/>
      <c r="AJ348" s="592" t="s">
        <v>968</v>
      </c>
      <c r="AK348" s="446"/>
    </row>
    <row r="349" spans="1:39" s="454" customFormat="1" ht="20.100000000000001" customHeight="1">
      <c r="A349" s="1024"/>
      <c r="B349" s="1025"/>
      <c r="C349" s="1043" t="s">
        <v>2038</v>
      </c>
      <c r="D349" s="554"/>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1041" t="s">
        <v>924</v>
      </c>
      <c r="AE349" s="2452" t="s">
        <v>478</v>
      </c>
      <c r="AF349" s="2452"/>
      <c r="AG349" s="2452"/>
      <c r="AH349" s="2452"/>
      <c r="AI349" s="2452"/>
      <c r="AJ349" s="1041" t="s">
        <v>925</v>
      </c>
      <c r="AK349" s="446"/>
      <c r="AL349" s="480"/>
      <c r="AM349" s="480"/>
    </row>
    <row r="350" spans="1:39" ht="20.100000000000001" customHeight="1">
      <c r="A350" s="468"/>
      <c r="B350" s="1025"/>
      <c r="C350" s="1043" t="s">
        <v>2039</v>
      </c>
      <c r="D350" s="554"/>
      <c r="E350" s="589"/>
      <c r="F350" s="589"/>
      <c r="G350" s="589"/>
      <c r="H350" s="589"/>
      <c r="I350" s="589"/>
      <c r="J350" s="589"/>
      <c r="K350" s="589"/>
      <c r="L350" s="589"/>
      <c r="M350" s="589"/>
      <c r="N350" s="589"/>
      <c r="O350" s="589"/>
      <c r="P350" s="589"/>
      <c r="Q350" s="589"/>
      <c r="R350" s="589"/>
      <c r="S350" s="589"/>
      <c r="T350" s="590"/>
      <c r="U350" s="590"/>
      <c r="V350" s="590"/>
      <c r="W350" s="590"/>
      <c r="X350" s="590"/>
      <c r="Y350" s="589"/>
      <c r="Z350" s="589"/>
      <c r="AA350" s="589"/>
      <c r="AB350" s="589"/>
      <c r="AC350" s="589"/>
      <c r="AD350" s="589"/>
      <c r="AE350" s="589"/>
      <c r="AF350" s="589"/>
      <c r="AG350" s="589"/>
      <c r="AH350" s="589"/>
      <c r="AI350" s="589"/>
      <c r="AJ350" s="589"/>
      <c r="AL350" s="480"/>
      <c r="AM350" s="480"/>
    </row>
    <row r="351" spans="1:39" s="454" customFormat="1" ht="20.100000000000001" customHeight="1">
      <c r="A351" s="1024"/>
      <c r="B351" s="1025"/>
      <c r="C351" s="1032"/>
      <c r="D351" s="2462"/>
      <c r="E351" s="2463"/>
      <c r="F351" s="2463"/>
      <c r="G351" s="2463"/>
      <c r="H351" s="2463"/>
      <c r="I351" s="2463"/>
      <c r="J351" s="2463"/>
      <c r="K351" s="2463"/>
      <c r="L351" s="2463"/>
      <c r="M351" s="2463"/>
      <c r="N351" s="2463"/>
      <c r="O351" s="2463"/>
      <c r="P351" s="2463"/>
      <c r="Q351" s="2463"/>
      <c r="R351" s="2463"/>
      <c r="S351" s="2463"/>
      <c r="T351" s="2463"/>
      <c r="U351" s="2463"/>
      <c r="V351" s="2463"/>
      <c r="W351" s="2463"/>
      <c r="X351" s="2463"/>
      <c r="Y351" s="2463"/>
      <c r="Z351" s="2463"/>
      <c r="AA351" s="2463"/>
      <c r="AB351" s="2463"/>
      <c r="AC351" s="2463"/>
      <c r="AD351" s="2463"/>
      <c r="AE351" s="2463"/>
      <c r="AF351" s="2463"/>
      <c r="AG351" s="2463"/>
      <c r="AH351" s="2463"/>
      <c r="AI351" s="2463"/>
      <c r="AJ351" s="2464"/>
      <c r="AK351" s="446"/>
      <c r="AL351" s="480"/>
      <c r="AM351" s="480"/>
    </row>
    <row r="352" spans="1:39" s="454" customFormat="1" ht="20.100000000000001" customHeight="1">
      <c r="A352" s="1024"/>
      <c r="B352" s="1025"/>
      <c r="C352" s="1032"/>
      <c r="D352" s="2465"/>
      <c r="E352" s="2466"/>
      <c r="F352" s="2466"/>
      <c r="G352" s="2466"/>
      <c r="H352" s="2466"/>
      <c r="I352" s="2466"/>
      <c r="J352" s="2466"/>
      <c r="K352" s="2466"/>
      <c r="L352" s="2466"/>
      <c r="M352" s="2466"/>
      <c r="N352" s="2466"/>
      <c r="O352" s="2466"/>
      <c r="P352" s="2466"/>
      <c r="Q352" s="2466"/>
      <c r="R352" s="2466"/>
      <c r="S352" s="2466"/>
      <c r="T352" s="2466"/>
      <c r="U352" s="2466"/>
      <c r="V352" s="2466"/>
      <c r="W352" s="2466"/>
      <c r="X352" s="2466"/>
      <c r="Y352" s="2466"/>
      <c r="Z352" s="2466"/>
      <c r="AA352" s="2466"/>
      <c r="AB352" s="2466"/>
      <c r="AC352" s="2466"/>
      <c r="AD352" s="2466"/>
      <c r="AE352" s="2466"/>
      <c r="AF352" s="2466"/>
      <c r="AG352" s="2466"/>
      <c r="AH352" s="2466"/>
      <c r="AI352" s="2466"/>
      <c r="AJ352" s="2467"/>
      <c r="AK352" s="446"/>
      <c r="AL352" s="480"/>
      <c r="AM352" s="480"/>
    </row>
    <row r="353" spans="1:37" s="454" customFormat="1" ht="9" customHeight="1">
      <c r="A353" s="446"/>
      <c r="B353" s="518"/>
      <c r="C353" s="518"/>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496"/>
      <c r="AK353" s="446"/>
    </row>
    <row r="354" spans="1:37" s="454" customFormat="1" ht="6" customHeight="1">
      <c r="A354" s="446"/>
      <c r="B354" s="807"/>
      <c r="C354" s="807"/>
      <c r="D354" s="812"/>
      <c r="E354" s="812"/>
      <c r="F354" s="812"/>
      <c r="G354" s="812"/>
      <c r="H354" s="812"/>
      <c r="I354" s="812"/>
      <c r="J354" s="812"/>
      <c r="K354" s="812"/>
      <c r="L354" s="812"/>
      <c r="M354" s="812"/>
      <c r="N354" s="812"/>
      <c r="O354" s="812"/>
      <c r="P354" s="812"/>
      <c r="Q354" s="812"/>
      <c r="R354" s="812"/>
      <c r="S354" s="812"/>
      <c r="T354" s="812"/>
      <c r="U354" s="812"/>
      <c r="V354" s="812"/>
      <c r="W354" s="812"/>
      <c r="X354" s="812"/>
      <c r="Y354" s="812"/>
      <c r="Z354" s="812"/>
      <c r="AA354" s="812"/>
      <c r="AB354" s="812"/>
      <c r="AC354" s="812"/>
      <c r="AD354" s="812"/>
      <c r="AE354" s="812"/>
      <c r="AF354" s="812"/>
      <c r="AG354" s="812"/>
      <c r="AH354" s="812"/>
      <c r="AI354" s="812"/>
      <c r="AJ354" s="811"/>
      <c r="AK354" s="446"/>
    </row>
    <row r="355" spans="1:37" s="454" customFormat="1" ht="20.100000000000001" customHeight="1">
      <c r="A355" s="446"/>
      <c r="B355" s="443" t="s">
        <v>1283</v>
      </c>
      <c r="C355" s="502"/>
      <c r="D355" s="502"/>
      <c r="E355" s="502"/>
      <c r="F355" s="502"/>
      <c r="G355" s="500"/>
      <c r="H355" s="500"/>
      <c r="I355" s="500"/>
      <c r="J355" s="500"/>
      <c r="K355" s="502"/>
      <c r="L355" s="544"/>
      <c r="M355" s="544"/>
      <c r="N355" s="544"/>
      <c r="O355" s="544"/>
      <c r="P355" s="500"/>
      <c r="Q355" s="500"/>
      <c r="R355" s="500"/>
      <c r="S355" s="500"/>
      <c r="T355" s="500"/>
      <c r="U355" s="500"/>
      <c r="V355" s="500"/>
      <c r="W355" s="500"/>
      <c r="X355" s="500"/>
      <c r="Y355" s="500"/>
      <c r="Z355" s="500"/>
      <c r="AA355" s="500"/>
      <c r="AB355" s="500"/>
      <c r="AC355" s="500"/>
      <c r="AD355" s="500"/>
      <c r="AE355" s="500"/>
      <c r="AF355" s="500"/>
      <c r="AG355" s="500"/>
      <c r="AH355" s="500"/>
      <c r="AI355" s="500"/>
      <c r="AJ355" s="500"/>
      <c r="AK355" s="446"/>
    </row>
    <row r="356" spans="1:37" s="454" customFormat="1" ht="20.100000000000001" customHeight="1">
      <c r="A356" s="446"/>
      <c r="B356" s="447" t="s">
        <v>915</v>
      </c>
      <c r="C356" s="448"/>
      <c r="D356" s="448"/>
      <c r="E356" s="448"/>
      <c r="F356" s="448"/>
      <c r="G356" s="453"/>
      <c r="H356" s="447" t="s">
        <v>1051</v>
      </c>
      <c r="I356" s="453"/>
      <c r="J356" s="447" t="s">
        <v>1284</v>
      </c>
      <c r="K356" s="448"/>
      <c r="L356" s="448"/>
      <c r="M356" s="448"/>
      <c r="N356" s="448"/>
      <c r="O356" s="448"/>
      <c r="P356" s="448"/>
      <c r="Q356" s="448"/>
      <c r="R356" s="448"/>
      <c r="S356" s="448"/>
      <c r="T356" s="448"/>
      <c r="U356" s="453"/>
      <c r="V356" s="447" t="s">
        <v>1285</v>
      </c>
      <c r="W356" s="448"/>
      <c r="X356" s="448"/>
      <c r="Y356" s="448"/>
      <c r="Z356" s="448"/>
      <c r="AA356" s="448"/>
      <c r="AB356" s="448"/>
      <c r="AC356" s="448"/>
      <c r="AD356" s="448"/>
      <c r="AE356" s="448"/>
      <c r="AF356" s="448"/>
      <c r="AG356" s="448"/>
      <c r="AH356" s="448"/>
      <c r="AI356" s="448"/>
      <c r="AJ356" s="453"/>
      <c r="AK356" s="446"/>
    </row>
    <row r="357" spans="1:37" s="454" customFormat="1" ht="39.9" customHeight="1">
      <c r="A357" s="446"/>
      <c r="B357" s="2792" t="s">
        <v>1286</v>
      </c>
      <c r="C357" s="2793"/>
      <c r="D357" s="2793"/>
      <c r="E357" s="2793"/>
      <c r="F357" s="2793"/>
      <c r="G357" s="2794"/>
      <c r="H357" s="2740" t="s">
        <v>453</v>
      </c>
      <c r="I357" s="2506"/>
      <c r="J357" s="458"/>
      <c r="K357" s="478" t="s">
        <v>1287</v>
      </c>
      <c r="L357" s="479"/>
      <c r="M357" s="512"/>
      <c r="N357" s="601"/>
      <c r="O357" s="540" t="s">
        <v>1288</v>
      </c>
      <c r="P357" s="602" t="str">
        <f>IF(N357="○","回数入力","")</f>
        <v/>
      </c>
      <c r="Q357" s="512" t="s">
        <v>1049</v>
      </c>
      <c r="R357" s="601"/>
      <c r="S357" s="540" t="s">
        <v>979</v>
      </c>
      <c r="T357" s="602" t="str">
        <f>IF(R357="○","回数入力","")</f>
        <v/>
      </c>
      <c r="U357" s="512" t="s">
        <v>1049</v>
      </c>
      <c r="V357" s="2583"/>
      <c r="W357" s="2584"/>
      <c r="X357" s="2584"/>
      <c r="Y357" s="2584"/>
      <c r="Z357" s="2584"/>
      <c r="AA357" s="2584"/>
      <c r="AB357" s="2584"/>
      <c r="AC357" s="2584"/>
      <c r="AD357" s="2584"/>
      <c r="AE357" s="2584"/>
      <c r="AF357" s="2584"/>
      <c r="AG357" s="2584"/>
      <c r="AH357" s="2584"/>
      <c r="AI357" s="2584"/>
      <c r="AJ357" s="2585"/>
      <c r="AK357" s="446"/>
    </row>
    <row r="358" spans="1:37" ht="20.100000000000001" customHeight="1">
      <c r="B358" s="2795" t="s">
        <v>1289</v>
      </c>
      <c r="C358" s="463" t="s">
        <v>1290</v>
      </c>
      <c r="D358" s="464"/>
      <c r="E358" s="464"/>
      <c r="F358" s="464"/>
      <c r="G358" s="539"/>
      <c r="H358" s="2505" t="s">
        <v>453</v>
      </c>
      <c r="I358" s="2506"/>
      <c r="J358" s="540"/>
      <c r="K358" s="545"/>
      <c r="L358" s="545"/>
      <c r="M358" s="545"/>
      <c r="N358" s="545" t="s">
        <v>1048</v>
      </c>
      <c r="O358" s="2527"/>
      <c r="P358" s="2527"/>
      <c r="Q358" s="545" t="s">
        <v>1049</v>
      </c>
      <c r="R358" s="545"/>
      <c r="S358" s="545"/>
      <c r="T358" s="545"/>
      <c r="U358" s="541"/>
      <c r="V358" s="2626"/>
      <c r="W358" s="2627"/>
      <c r="X358" s="2627"/>
      <c r="Y358" s="2627"/>
      <c r="Z358" s="2627"/>
      <c r="AA358" s="2627"/>
      <c r="AB358" s="2627"/>
      <c r="AC358" s="2627"/>
      <c r="AD358" s="2627"/>
      <c r="AE358" s="2627"/>
      <c r="AF358" s="2627"/>
      <c r="AG358" s="2627"/>
      <c r="AH358" s="2627"/>
      <c r="AI358" s="2627"/>
      <c r="AJ358" s="2628"/>
    </row>
    <row r="359" spans="1:37" s="454" customFormat="1" ht="20.100000000000001" customHeight="1">
      <c r="A359" s="446"/>
      <c r="B359" s="2796"/>
      <c r="C359" s="463" t="s">
        <v>1208</v>
      </c>
      <c r="D359" s="464"/>
      <c r="E359" s="464"/>
      <c r="F359" s="464"/>
      <c r="G359" s="539"/>
      <c r="H359" s="2505" t="s">
        <v>453</v>
      </c>
      <c r="I359" s="2506"/>
      <c r="J359" s="457"/>
      <c r="K359" s="478" t="s">
        <v>1287</v>
      </c>
      <c r="L359" s="479"/>
      <c r="M359" s="512"/>
      <c r="N359" s="573"/>
      <c r="O359" s="540" t="s">
        <v>1288</v>
      </c>
      <c r="P359" s="602" t="str">
        <f>IF(N359="○","回数入力","")</f>
        <v/>
      </c>
      <c r="Q359" s="512" t="s">
        <v>1049</v>
      </c>
      <c r="R359" s="573"/>
      <c r="S359" s="540" t="s">
        <v>979</v>
      </c>
      <c r="T359" s="602" t="str">
        <f>IF(R359="○","回数入力","")</f>
        <v/>
      </c>
      <c r="U359" s="512" t="s">
        <v>1049</v>
      </c>
      <c r="V359" s="2586"/>
      <c r="W359" s="2587"/>
      <c r="X359" s="2587"/>
      <c r="Y359" s="2587"/>
      <c r="Z359" s="2587"/>
      <c r="AA359" s="2587"/>
      <c r="AB359" s="2587"/>
      <c r="AC359" s="2587"/>
      <c r="AD359" s="2587"/>
      <c r="AE359" s="2587"/>
      <c r="AF359" s="2587"/>
      <c r="AG359" s="2587"/>
      <c r="AH359" s="2587"/>
      <c r="AI359" s="2587"/>
      <c r="AJ359" s="2588"/>
      <c r="AK359" s="446"/>
    </row>
    <row r="360" spans="1:37" s="481" customFormat="1" ht="14.1" customHeight="1">
      <c r="A360" s="480"/>
      <c r="B360" s="495" t="s">
        <v>1291</v>
      </c>
      <c r="C360" s="603"/>
      <c r="D360" s="603"/>
      <c r="E360" s="603"/>
      <c r="F360" s="603"/>
      <c r="G360" s="603"/>
      <c r="H360" s="604"/>
      <c r="I360" s="604"/>
      <c r="J360" s="603"/>
      <c r="K360" s="605"/>
      <c r="L360" s="605"/>
      <c r="M360" s="605"/>
      <c r="N360" s="603"/>
      <c r="O360" s="606"/>
      <c r="P360" s="605"/>
      <c r="Q360" s="605"/>
      <c r="R360" s="603"/>
      <c r="S360" s="607"/>
      <c r="T360" s="605"/>
      <c r="U360" s="605"/>
      <c r="V360" s="603"/>
      <c r="W360" s="603"/>
      <c r="X360" s="603"/>
      <c r="Y360" s="603"/>
      <c r="Z360" s="603"/>
      <c r="AA360" s="603"/>
      <c r="AB360" s="603"/>
      <c r="AC360" s="603"/>
      <c r="AD360" s="603"/>
      <c r="AE360" s="603"/>
      <c r="AF360" s="603"/>
      <c r="AG360" s="603"/>
      <c r="AH360" s="603"/>
      <c r="AI360" s="603"/>
      <c r="AJ360" s="603"/>
      <c r="AK360" s="480"/>
    </row>
    <row r="361" spans="1:37" s="481" customFormat="1" ht="9" customHeight="1">
      <c r="A361" s="480"/>
      <c r="B361" s="480"/>
      <c r="C361" s="531"/>
      <c r="D361" s="531"/>
      <c r="E361" s="531"/>
      <c r="F361" s="531"/>
      <c r="G361" s="531"/>
      <c r="H361" s="584"/>
      <c r="I361" s="584"/>
      <c r="J361" s="531"/>
      <c r="K361" s="585"/>
      <c r="L361" s="585"/>
      <c r="M361" s="585"/>
      <c r="N361" s="531"/>
      <c r="O361" s="608"/>
      <c r="P361" s="585"/>
      <c r="Q361" s="585"/>
      <c r="R361" s="531"/>
      <c r="S361" s="608"/>
      <c r="T361" s="585"/>
      <c r="U361" s="585"/>
      <c r="V361" s="531"/>
      <c r="W361" s="531"/>
      <c r="X361" s="531"/>
      <c r="Y361" s="531"/>
      <c r="Z361" s="531"/>
      <c r="AA361" s="531"/>
      <c r="AB361" s="531"/>
      <c r="AC361" s="531"/>
      <c r="AD361" s="531"/>
      <c r="AE361" s="531"/>
      <c r="AF361" s="531"/>
      <c r="AG361" s="531"/>
      <c r="AH361" s="531"/>
      <c r="AI361" s="531"/>
      <c r="AJ361" s="531"/>
      <c r="AK361" s="480"/>
    </row>
    <row r="362" spans="1:37" s="481" customFormat="1" ht="20.100000000000001" customHeight="1">
      <c r="A362" s="480"/>
      <c r="B362" s="443" t="s">
        <v>1817</v>
      </c>
      <c r="C362" s="443"/>
      <c r="D362" s="443"/>
      <c r="E362" s="443"/>
      <c r="F362" s="443"/>
      <c r="G362" s="443"/>
      <c r="H362" s="443"/>
      <c r="I362" s="443"/>
      <c r="J362" s="443"/>
      <c r="K362" s="443"/>
      <c r="L362" s="443"/>
      <c r="M362" s="443"/>
      <c r="N362" s="443"/>
      <c r="O362" s="443"/>
      <c r="P362" s="443"/>
      <c r="Q362" s="443"/>
      <c r="R362" s="443"/>
      <c r="S362" s="443"/>
      <c r="T362" s="443"/>
      <c r="U362" s="443"/>
      <c r="V362" s="443"/>
      <c r="W362" s="443"/>
      <c r="X362" s="443"/>
      <c r="Y362" s="443"/>
      <c r="Z362" s="443"/>
      <c r="AA362" s="443"/>
      <c r="AB362" s="443"/>
      <c r="AC362" s="443"/>
      <c r="AD362" s="443"/>
      <c r="AE362" s="443"/>
      <c r="AF362" s="443"/>
      <c r="AG362" s="443"/>
      <c r="AH362" s="443"/>
      <c r="AI362" s="443"/>
      <c r="AJ362" s="443"/>
      <c r="AK362" s="480"/>
    </row>
    <row r="363" spans="1:37" s="481" customFormat="1" ht="20.100000000000001" customHeight="1">
      <c r="A363" s="480"/>
      <c r="B363" s="2453" t="s">
        <v>1228</v>
      </c>
      <c r="C363" s="2454"/>
      <c r="D363" s="2454"/>
      <c r="E363" s="2455"/>
      <c r="F363" s="2453" t="s">
        <v>1818</v>
      </c>
      <c r="G363" s="2454"/>
      <c r="H363" s="2454"/>
      <c r="I363" s="2454"/>
      <c r="J363" s="2454"/>
      <c r="K363" s="2454"/>
      <c r="L363" s="2455"/>
      <c r="M363" s="2453" t="s">
        <v>1819</v>
      </c>
      <c r="N363" s="2454"/>
      <c r="O363" s="2454"/>
      <c r="P363" s="2454"/>
      <c r="Q363" s="2454"/>
      <c r="R363" s="2455"/>
      <c r="S363" s="2453" t="s">
        <v>1820</v>
      </c>
      <c r="T363" s="2454"/>
      <c r="U363" s="2454"/>
      <c r="V363" s="2454"/>
      <c r="W363" s="2454"/>
      <c r="X363" s="2454"/>
      <c r="Y363" s="2454"/>
      <c r="Z363" s="2454"/>
      <c r="AA363" s="2454"/>
      <c r="AB363" s="2454"/>
      <c r="AC363" s="2454"/>
      <c r="AD363" s="2454"/>
      <c r="AE363" s="2454"/>
      <c r="AF363" s="2454"/>
      <c r="AG363" s="2454"/>
      <c r="AH363" s="2454"/>
      <c r="AI363" s="2454"/>
      <c r="AJ363" s="2455"/>
      <c r="AK363" s="480"/>
    </row>
    <row r="364" spans="1:37" s="481" customFormat="1" ht="20.100000000000001" customHeight="1">
      <c r="A364" s="480"/>
      <c r="B364" s="2668" t="s">
        <v>1821</v>
      </c>
      <c r="C364" s="2474"/>
      <c r="D364" s="2474"/>
      <c r="E364" s="2468" t="s">
        <v>1049</v>
      </c>
      <c r="F364" s="2470" t="s">
        <v>1181</v>
      </c>
      <c r="G364" s="2472" t="s">
        <v>1069</v>
      </c>
      <c r="H364" s="2474"/>
      <c r="I364" s="2474"/>
      <c r="J364" s="2472" t="s">
        <v>1230</v>
      </c>
      <c r="K364" s="2472"/>
      <c r="L364" s="2476" t="s">
        <v>1184</v>
      </c>
      <c r="M364" s="2478" t="s">
        <v>1822</v>
      </c>
      <c r="N364" s="2480"/>
      <c r="O364" s="2480"/>
      <c r="P364" s="2480"/>
      <c r="Q364" s="2480"/>
      <c r="R364" s="2482" t="s">
        <v>1823</v>
      </c>
      <c r="S364" s="2484"/>
      <c r="T364" s="2480"/>
      <c r="U364" s="2480"/>
      <c r="V364" s="2480"/>
      <c r="W364" s="2480"/>
      <c r="X364" s="2480"/>
      <c r="Y364" s="2480"/>
      <c r="Z364" s="2480"/>
      <c r="AA364" s="2480"/>
      <c r="AB364" s="2480"/>
      <c r="AC364" s="2480"/>
      <c r="AD364" s="2480"/>
      <c r="AE364" s="2480"/>
      <c r="AF364" s="2480"/>
      <c r="AG364" s="2480"/>
      <c r="AH364" s="2480"/>
      <c r="AI364" s="2480"/>
      <c r="AJ364" s="2485"/>
      <c r="AK364" s="480"/>
    </row>
    <row r="365" spans="1:37" s="481" customFormat="1" ht="20.100000000000001" customHeight="1">
      <c r="A365" s="480"/>
      <c r="B365" s="2669"/>
      <c r="C365" s="2475"/>
      <c r="D365" s="2475"/>
      <c r="E365" s="2469"/>
      <c r="F365" s="2471"/>
      <c r="G365" s="2473"/>
      <c r="H365" s="2475"/>
      <c r="I365" s="2475"/>
      <c r="J365" s="2473"/>
      <c r="K365" s="2473"/>
      <c r="L365" s="2477"/>
      <c r="M365" s="2479"/>
      <c r="N365" s="2481"/>
      <c r="O365" s="2481"/>
      <c r="P365" s="2481"/>
      <c r="Q365" s="2481"/>
      <c r="R365" s="2483"/>
      <c r="S365" s="2486"/>
      <c r="T365" s="2481"/>
      <c r="U365" s="2481"/>
      <c r="V365" s="2481"/>
      <c r="W365" s="2481"/>
      <c r="X365" s="2481"/>
      <c r="Y365" s="2481"/>
      <c r="Z365" s="2481"/>
      <c r="AA365" s="2481"/>
      <c r="AB365" s="2481"/>
      <c r="AC365" s="2481"/>
      <c r="AD365" s="2481"/>
      <c r="AE365" s="2481"/>
      <c r="AF365" s="2481"/>
      <c r="AG365" s="2481"/>
      <c r="AH365" s="2481"/>
      <c r="AI365" s="2481"/>
      <c r="AJ365" s="2487"/>
      <c r="AK365" s="480"/>
    </row>
    <row r="366" spans="1:37" s="481" customFormat="1" ht="11.25" customHeight="1">
      <c r="A366" s="480"/>
      <c r="B366" s="480"/>
      <c r="C366" s="531"/>
      <c r="D366" s="531"/>
      <c r="E366" s="531"/>
      <c r="F366" s="531"/>
      <c r="G366" s="531"/>
      <c r="H366" s="584"/>
      <c r="I366" s="584"/>
      <c r="J366" s="531"/>
      <c r="K366" s="585"/>
      <c r="L366" s="585"/>
      <c r="M366" s="585"/>
      <c r="N366" s="531"/>
      <c r="O366" s="608"/>
      <c r="P366" s="585"/>
      <c r="Q366" s="585"/>
      <c r="R366" s="531"/>
      <c r="S366" s="608"/>
      <c r="T366" s="585"/>
      <c r="U366" s="585"/>
      <c r="V366" s="531"/>
      <c r="W366" s="531"/>
      <c r="X366" s="531"/>
      <c r="Y366" s="531"/>
      <c r="Z366" s="531"/>
      <c r="AA366" s="531"/>
      <c r="AB366" s="531"/>
      <c r="AC366" s="531"/>
      <c r="AD366" s="531"/>
      <c r="AE366" s="531"/>
      <c r="AF366" s="531"/>
      <c r="AG366" s="531"/>
      <c r="AH366" s="531"/>
      <c r="AI366" s="531"/>
      <c r="AJ366" s="531"/>
      <c r="AK366" s="480"/>
    </row>
    <row r="367" spans="1:37" s="445" customFormat="1" ht="20.100000000000001" customHeight="1">
      <c r="A367" s="443"/>
      <c r="B367" s="443" t="s">
        <v>1824</v>
      </c>
      <c r="C367" s="443"/>
      <c r="D367" s="443"/>
      <c r="E367" s="443"/>
      <c r="F367" s="443"/>
      <c r="G367" s="443"/>
      <c r="H367" s="443"/>
      <c r="I367" s="443"/>
      <c r="J367" s="443"/>
      <c r="K367" s="443"/>
      <c r="L367" s="443"/>
      <c r="M367" s="443"/>
      <c r="N367" s="443"/>
      <c r="O367" s="443"/>
      <c r="P367" s="443"/>
      <c r="Q367" s="443"/>
      <c r="R367" s="443"/>
      <c r="S367" s="443"/>
      <c r="T367" s="446"/>
      <c r="U367" s="446"/>
      <c r="V367" s="446"/>
      <c r="W367" s="446"/>
      <c r="X367" s="446"/>
      <c r="Y367" s="446"/>
      <c r="Z367" s="446"/>
      <c r="AA367" s="446"/>
      <c r="AB367" s="446"/>
      <c r="AC367" s="446"/>
      <c r="AD367" s="446"/>
      <c r="AE367" s="446"/>
      <c r="AF367" s="446"/>
      <c r="AG367" s="446"/>
      <c r="AH367" s="446"/>
      <c r="AI367" s="446"/>
      <c r="AJ367" s="443"/>
      <c r="AK367" s="443"/>
    </row>
    <row r="368" spans="1:37" s="454" customFormat="1" ht="20.100000000000001" customHeight="1">
      <c r="A368" s="446"/>
      <c r="B368" s="447" t="s">
        <v>1292</v>
      </c>
      <c r="C368" s="448"/>
      <c r="D368" s="448"/>
      <c r="E368" s="453"/>
      <c r="F368" s="447" t="s">
        <v>1293</v>
      </c>
      <c r="G368" s="448"/>
      <c r="H368" s="448"/>
      <c r="I368" s="448"/>
      <c r="J368" s="453"/>
      <c r="K368" s="447" t="s">
        <v>1294</v>
      </c>
      <c r="L368" s="453"/>
      <c r="M368" s="447" t="s">
        <v>1295</v>
      </c>
      <c r="N368" s="448"/>
      <c r="O368" s="448"/>
      <c r="P368" s="448"/>
      <c r="Q368" s="448"/>
      <c r="R368" s="448"/>
      <c r="S368" s="448"/>
      <c r="T368" s="448"/>
      <c r="U368" s="448"/>
      <c r="V368" s="448"/>
      <c r="W368" s="448"/>
      <c r="X368" s="448"/>
      <c r="Y368" s="448"/>
      <c r="Z368" s="448"/>
      <c r="AA368" s="453"/>
      <c r="AB368" s="447" t="s">
        <v>1296</v>
      </c>
      <c r="AC368" s="448"/>
      <c r="AD368" s="448"/>
      <c r="AE368" s="448"/>
      <c r="AF368" s="448"/>
      <c r="AG368" s="448"/>
      <c r="AH368" s="448"/>
      <c r="AI368" s="448"/>
      <c r="AJ368" s="453"/>
      <c r="AK368" s="446"/>
    </row>
    <row r="369" spans="1:37" s="454" customFormat="1" ht="43.2" customHeight="1">
      <c r="A369" s="446"/>
      <c r="B369" s="2701"/>
      <c r="C369" s="2702"/>
      <c r="D369" s="2702"/>
      <c r="E369" s="2703"/>
      <c r="F369" s="2701"/>
      <c r="G369" s="2702"/>
      <c r="H369" s="2702"/>
      <c r="I369" s="2702"/>
      <c r="J369" s="2703"/>
      <c r="K369" s="2701"/>
      <c r="L369" s="2703"/>
      <c r="M369" s="2583"/>
      <c r="N369" s="2584"/>
      <c r="O369" s="2584"/>
      <c r="P369" s="2584"/>
      <c r="Q369" s="2584"/>
      <c r="R369" s="2584"/>
      <c r="S369" s="2584"/>
      <c r="T369" s="2584"/>
      <c r="U369" s="2584"/>
      <c r="V369" s="2584"/>
      <c r="W369" s="2584"/>
      <c r="X369" s="2584"/>
      <c r="Y369" s="2584"/>
      <c r="Z369" s="2584"/>
      <c r="AA369" s="2585"/>
      <c r="AB369" s="2583"/>
      <c r="AC369" s="2584"/>
      <c r="AD369" s="2584"/>
      <c r="AE369" s="2584"/>
      <c r="AF369" s="2584"/>
      <c r="AG369" s="2584"/>
      <c r="AH369" s="2584"/>
      <c r="AI369" s="2584"/>
      <c r="AJ369" s="2585"/>
      <c r="AK369" s="446"/>
    </row>
    <row r="370" spans="1:37" s="454" customFormat="1" ht="43.2" customHeight="1">
      <c r="A370" s="446"/>
      <c r="B370" s="2581"/>
      <c r="C370" s="2581"/>
      <c r="D370" s="2581"/>
      <c r="E370" s="2581"/>
      <c r="F370" s="2581"/>
      <c r="G370" s="2581"/>
      <c r="H370" s="2581"/>
      <c r="I370" s="2581"/>
      <c r="J370" s="2581"/>
      <c r="K370" s="2581"/>
      <c r="L370" s="2581"/>
      <c r="M370" s="2582"/>
      <c r="N370" s="2582"/>
      <c r="O370" s="2582"/>
      <c r="P370" s="2582"/>
      <c r="Q370" s="2582"/>
      <c r="R370" s="2582"/>
      <c r="S370" s="2582"/>
      <c r="T370" s="2582"/>
      <c r="U370" s="2582"/>
      <c r="V370" s="2582"/>
      <c r="W370" s="2582"/>
      <c r="X370" s="2582"/>
      <c r="Y370" s="2582"/>
      <c r="Z370" s="2582"/>
      <c r="AA370" s="2582"/>
      <c r="AB370" s="2582"/>
      <c r="AC370" s="2582"/>
      <c r="AD370" s="2582"/>
      <c r="AE370" s="2582"/>
      <c r="AF370" s="2582"/>
      <c r="AG370" s="2582"/>
      <c r="AH370" s="2582"/>
      <c r="AI370" s="2582"/>
      <c r="AJ370" s="2582"/>
      <c r="AK370" s="446"/>
    </row>
    <row r="371" spans="1:37" ht="43.2" customHeight="1">
      <c r="B371" s="2704"/>
      <c r="C371" s="2705"/>
      <c r="D371" s="2705"/>
      <c r="E371" s="2706"/>
      <c r="F371" s="2704"/>
      <c r="G371" s="2705"/>
      <c r="H371" s="2705"/>
      <c r="I371" s="2705"/>
      <c r="J371" s="2706"/>
      <c r="K371" s="2704"/>
      <c r="L371" s="2706"/>
      <c r="M371" s="2586"/>
      <c r="N371" s="2587"/>
      <c r="O371" s="2587"/>
      <c r="P371" s="2587"/>
      <c r="Q371" s="2587"/>
      <c r="R371" s="2587"/>
      <c r="S371" s="2587"/>
      <c r="T371" s="2587"/>
      <c r="U371" s="2587"/>
      <c r="V371" s="2587"/>
      <c r="W371" s="2587"/>
      <c r="X371" s="2587"/>
      <c r="Y371" s="2587"/>
      <c r="Z371" s="2587"/>
      <c r="AA371" s="2588"/>
      <c r="AB371" s="2586"/>
      <c r="AC371" s="2587"/>
      <c r="AD371" s="2587"/>
      <c r="AE371" s="2587"/>
      <c r="AF371" s="2587"/>
      <c r="AG371" s="2587"/>
      <c r="AH371" s="2587"/>
      <c r="AI371" s="2587"/>
      <c r="AJ371" s="2588"/>
    </row>
    <row r="372" spans="1:37" s="481" customFormat="1" ht="14.1" customHeight="1">
      <c r="A372" s="480"/>
      <c r="B372" s="610" t="s">
        <v>1297</v>
      </c>
      <c r="C372" s="480"/>
      <c r="D372" s="480"/>
      <c r="E372" s="480"/>
      <c r="F372" s="480"/>
      <c r="G372" s="480"/>
      <c r="H372" s="480"/>
      <c r="I372" s="480"/>
      <c r="J372" s="480"/>
      <c r="K372" s="480"/>
      <c r="L372" s="480"/>
      <c r="M372" s="480"/>
      <c r="N372" s="480"/>
      <c r="O372" s="480"/>
      <c r="P372" s="480"/>
      <c r="Q372" s="480"/>
      <c r="R372" s="480"/>
      <c r="S372" s="480"/>
      <c r="T372" s="480"/>
      <c r="U372" s="480"/>
      <c r="V372" s="480"/>
      <c r="W372" s="480"/>
      <c r="X372" s="480"/>
      <c r="Y372" s="480"/>
      <c r="Z372" s="480"/>
      <c r="AA372" s="480"/>
      <c r="AB372" s="480"/>
      <c r="AC372" s="480"/>
      <c r="AD372" s="480"/>
      <c r="AE372" s="480"/>
      <c r="AF372" s="480"/>
      <c r="AG372" s="480"/>
      <c r="AH372" s="480"/>
      <c r="AI372" s="480"/>
      <c r="AJ372" s="480"/>
      <c r="AK372" s="480"/>
    </row>
    <row r="373" spans="1:37" s="481" customFormat="1" ht="14.1" customHeight="1">
      <c r="A373" s="480"/>
      <c r="B373" s="610" t="s">
        <v>1298</v>
      </c>
      <c r="C373" s="480"/>
      <c r="D373" s="480"/>
      <c r="E373" s="480"/>
      <c r="F373" s="480"/>
      <c r="G373" s="480"/>
      <c r="H373" s="480"/>
      <c r="I373" s="480"/>
      <c r="J373" s="480"/>
      <c r="K373" s="480"/>
      <c r="L373" s="480"/>
      <c r="M373" s="480"/>
      <c r="N373" s="480"/>
      <c r="O373" s="480"/>
      <c r="P373" s="480"/>
      <c r="Q373" s="480"/>
      <c r="R373" s="480"/>
      <c r="S373" s="480"/>
      <c r="T373" s="480"/>
      <c r="U373" s="480"/>
      <c r="V373" s="480"/>
      <c r="W373" s="480"/>
      <c r="X373" s="480"/>
      <c r="Y373" s="480"/>
      <c r="Z373" s="480"/>
      <c r="AA373" s="480"/>
      <c r="AB373" s="480"/>
      <c r="AC373" s="480"/>
      <c r="AD373" s="480"/>
      <c r="AE373" s="480"/>
      <c r="AF373" s="480"/>
      <c r="AG373" s="480"/>
      <c r="AH373" s="480"/>
      <c r="AI373" s="480"/>
      <c r="AJ373" s="480"/>
      <c r="AK373" s="480"/>
    </row>
    <row r="374" spans="1:37" s="454" customFormat="1" ht="9" customHeight="1">
      <c r="A374" s="446"/>
      <c r="B374" s="518"/>
      <c r="C374" s="446"/>
      <c r="D374" s="446"/>
      <c r="E374" s="446"/>
      <c r="F374" s="446"/>
      <c r="G374" s="446"/>
      <c r="H374" s="446"/>
      <c r="I374" s="446"/>
      <c r="J374" s="446"/>
      <c r="K374" s="446"/>
      <c r="L374" s="446"/>
      <c r="M374" s="446"/>
      <c r="N374" s="446"/>
      <c r="O374" s="446"/>
      <c r="P374" s="446"/>
      <c r="Q374" s="446"/>
      <c r="R374" s="446"/>
      <c r="S374" s="446"/>
      <c r="T374" s="446"/>
      <c r="U374" s="446"/>
      <c r="V374" s="446"/>
      <c r="W374" s="446"/>
      <c r="X374" s="446"/>
      <c r="Y374" s="446"/>
      <c r="Z374" s="446"/>
      <c r="AA374" s="446"/>
      <c r="AB374" s="446"/>
      <c r="AC374" s="446"/>
      <c r="AD374" s="446"/>
      <c r="AE374" s="446"/>
      <c r="AF374" s="446"/>
      <c r="AG374" s="446"/>
      <c r="AH374" s="446"/>
      <c r="AI374" s="446"/>
      <c r="AJ374" s="446"/>
      <c r="AK374" s="446"/>
    </row>
    <row r="375" spans="1:37" ht="20.100000000000001" customHeight="1">
      <c r="B375" s="446" t="s">
        <v>948</v>
      </c>
      <c r="C375" s="446"/>
      <c r="D375" s="446"/>
      <c r="E375" s="446"/>
      <c r="F375" s="446"/>
      <c r="G375" s="446"/>
      <c r="H375" s="446"/>
      <c r="I375" s="446"/>
      <c r="J375" s="446"/>
      <c r="K375" s="446"/>
      <c r="L375" s="446"/>
      <c r="M375" s="446"/>
      <c r="N375" s="446"/>
      <c r="AK375" s="446"/>
    </row>
    <row r="376" spans="1:37" ht="20.100000000000001" customHeight="1">
      <c r="B376" s="446"/>
      <c r="C376" s="554" t="s">
        <v>1299</v>
      </c>
      <c r="D376" s="446"/>
      <c r="E376" s="446"/>
      <c r="F376" s="446"/>
      <c r="G376" s="446"/>
      <c r="H376" s="446"/>
      <c r="I376" s="446"/>
      <c r="J376" s="446"/>
      <c r="K376" s="446"/>
      <c r="L376" s="446"/>
      <c r="M376" s="446"/>
      <c r="N376" s="446"/>
      <c r="AD376" s="498" t="s">
        <v>1300</v>
      </c>
      <c r="AE376" s="2489" t="s">
        <v>478</v>
      </c>
      <c r="AF376" s="2489"/>
      <c r="AG376" s="2489"/>
      <c r="AH376" s="2489"/>
      <c r="AI376" s="2489"/>
      <c r="AJ376" s="498" t="s">
        <v>1301</v>
      </c>
      <c r="AK376" s="611"/>
    </row>
    <row r="377" spans="1:37" ht="20.100000000000001" customHeight="1">
      <c r="B377" s="446"/>
      <c r="C377" s="518" t="s">
        <v>1302</v>
      </c>
      <c r="D377" s="446"/>
      <c r="E377" s="446"/>
      <c r="F377" s="446"/>
      <c r="G377" s="446"/>
      <c r="H377" s="446"/>
      <c r="I377" s="446"/>
      <c r="J377" s="446"/>
      <c r="K377" s="446"/>
      <c r="L377" s="446"/>
      <c r="M377" s="446"/>
      <c r="N377" s="446"/>
      <c r="O377" s="446"/>
      <c r="P377" s="446"/>
      <c r="Q377" s="446"/>
      <c r="R377" s="446"/>
      <c r="S377" s="446"/>
      <c r="T377" s="446"/>
      <c r="U377" s="446"/>
      <c r="V377" s="446"/>
      <c r="W377" s="446"/>
      <c r="X377" s="446"/>
      <c r="Y377" s="446"/>
      <c r="Z377" s="446"/>
      <c r="AA377" s="446"/>
      <c r="AB377" s="446"/>
      <c r="AC377" s="446"/>
      <c r="AD377" s="498" t="s">
        <v>1300</v>
      </c>
      <c r="AE377" s="2489" t="s">
        <v>478</v>
      </c>
      <c r="AF377" s="2489"/>
      <c r="AG377" s="2489"/>
      <c r="AH377" s="2489"/>
      <c r="AI377" s="2489"/>
      <c r="AJ377" s="498" t="s">
        <v>1301</v>
      </c>
    </row>
    <row r="378" spans="1:37" s="454" customFormat="1" ht="20.100000000000001" customHeight="1">
      <c r="A378" s="467"/>
      <c r="B378" s="446"/>
      <c r="C378" s="518" t="s">
        <v>2049</v>
      </c>
      <c r="D378" s="446"/>
      <c r="E378" s="446"/>
      <c r="F378" s="446"/>
      <c r="G378" s="446"/>
      <c r="H378" s="446"/>
      <c r="I378" s="446"/>
      <c r="J378" s="446"/>
      <c r="K378" s="446"/>
      <c r="L378" s="446"/>
      <c r="M378" s="467"/>
      <c r="N378" s="467"/>
      <c r="O378" s="467"/>
      <c r="P378" s="467"/>
      <c r="Q378" s="467"/>
      <c r="R378" s="467"/>
      <c r="S378" s="467"/>
      <c r="T378" s="446"/>
      <c r="U378" s="446"/>
      <c r="V378" s="446"/>
      <c r="W378" s="446"/>
      <c r="X378" s="446"/>
      <c r="Y378" s="446"/>
      <c r="Z378" s="446"/>
      <c r="AA378" s="446"/>
      <c r="AB378" s="446"/>
      <c r="AC378" s="446"/>
      <c r="AD378" s="446"/>
      <c r="AE378" s="446"/>
      <c r="AF378" s="446"/>
      <c r="AG378" s="446"/>
      <c r="AH378" s="446"/>
      <c r="AI378" s="446"/>
      <c r="AJ378" s="446"/>
    </row>
    <row r="379" spans="1:37" s="454" customFormat="1" ht="20.100000000000001" customHeight="1">
      <c r="A379" s="446"/>
      <c r="B379" s="446"/>
      <c r="C379" s="518"/>
      <c r="D379" s="534" t="s">
        <v>1300</v>
      </c>
      <c r="E379" s="2607" t="s">
        <v>1303</v>
      </c>
      <c r="F379" s="2607"/>
      <c r="G379" s="2607"/>
      <c r="H379" s="2607"/>
      <c r="I379" s="2607"/>
      <c r="J379" s="2607"/>
      <c r="K379" s="2607"/>
      <c r="L379" s="2607"/>
      <c r="M379" s="2607"/>
      <c r="N379" s="2607"/>
      <c r="O379" s="2607"/>
      <c r="P379" s="2607"/>
      <c r="Q379" s="2607"/>
      <c r="R379" s="2607"/>
      <c r="S379" s="2607"/>
      <c r="T379" s="2607"/>
      <c r="U379" s="2607"/>
      <c r="V379" s="2607"/>
      <c r="W379" s="2607"/>
      <c r="X379" s="2607"/>
      <c r="Y379" s="2607"/>
      <c r="Z379" s="2607"/>
      <c r="AA379" s="2607"/>
      <c r="AB379" s="2607"/>
      <c r="AC379" s="2607"/>
      <c r="AD379" s="2607"/>
      <c r="AE379" s="2607"/>
      <c r="AF379" s="2607"/>
      <c r="AG379" s="2607"/>
      <c r="AH379" s="2607"/>
      <c r="AI379" s="2607"/>
      <c r="AJ379" s="534" t="s">
        <v>1301</v>
      </c>
    </row>
    <row r="380" spans="1:37" ht="20.100000000000001" customHeight="1">
      <c r="A380" s="446"/>
      <c r="B380" s="446"/>
      <c r="C380" s="518"/>
      <c r="D380" s="534" t="s">
        <v>1300</v>
      </c>
      <c r="E380" s="496" t="s">
        <v>1304</v>
      </c>
      <c r="F380" s="496"/>
      <c r="G380" s="2608"/>
      <c r="H380" s="2608"/>
      <c r="I380" s="2608"/>
      <c r="J380" s="2608"/>
      <c r="K380" s="2608"/>
      <c r="L380" s="534" t="s">
        <v>1305</v>
      </c>
      <c r="M380" s="534" t="s">
        <v>1306</v>
      </c>
      <c r="N380" s="496" t="s">
        <v>1307</v>
      </c>
      <c r="O380" s="454"/>
      <c r="P380" s="2609" t="s">
        <v>1308</v>
      </c>
      <c r="Q380" s="2609"/>
      <c r="R380" s="2609"/>
      <c r="S380" s="2609"/>
      <c r="T380" s="2609"/>
      <c r="U380" s="534" t="s">
        <v>1305</v>
      </c>
      <c r="V380" s="534" t="s">
        <v>1306</v>
      </c>
      <c r="W380" s="496" t="s">
        <v>923</v>
      </c>
      <c r="X380" s="496"/>
      <c r="Y380" s="575" t="s">
        <v>1309</v>
      </c>
      <c r="Z380" s="1151"/>
      <c r="AA380" s="1151"/>
      <c r="AB380" s="1151"/>
      <c r="AC380" s="534" t="s">
        <v>1310</v>
      </c>
      <c r="AD380" s="2488"/>
      <c r="AE380" s="2488"/>
      <c r="AF380" s="2488"/>
      <c r="AG380" s="2488"/>
      <c r="AH380" s="2488"/>
      <c r="AI380" s="534" t="s">
        <v>1305</v>
      </c>
      <c r="AJ380" s="534" t="s">
        <v>1311</v>
      </c>
      <c r="AK380" s="446"/>
    </row>
    <row r="381" spans="1:37" ht="18" customHeight="1">
      <c r="A381" s="979"/>
      <c r="B381" s="446"/>
      <c r="C381" s="992"/>
      <c r="D381" s="554" t="s">
        <v>1997</v>
      </c>
      <c r="E381" s="591"/>
      <c r="F381" s="591"/>
      <c r="G381" s="999"/>
      <c r="H381" s="999"/>
      <c r="I381" s="999"/>
      <c r="J381" s="999"/>
      <c r="K381" s="999"/>
      <c r="L381" s="590"/>
      <c r="M381" s="590"/>
      <c r="N381" s="591"/>
      <c r="O381" s="915"/>
      <c r="P381" s="1000"/>
      <c r="Q381" s="1000"/>
      <c r="R381" s="1000"/>
      <c r="S381" s="1000"/>
      <c r="T381" s="1000"/>
      <c r="U381" s="590"/>
      <c r="V381" s="590"/>
      <c r="W381" s="984"/>
      <c r="X381" s="984"/>
      <c r="Y381" s="575"/>
      <c r="Z381" s="979"/>
      <c r="AA381" s="979"/>
      <c r="AB381" s="979"/>
      <c r="AC381" s="979"/>
      <c r="AD381" s="983" t="s">
        <v>924</v>
      </c>
      <c r="AE381" s="2489" t="s">
        <v>478</v>
      </c>
      <c r="AF381" s="2489"/>
      <c r="AG381" s="2489"/>
      <c r="AH381" s="2489"/>
      <c r="AI381" s="2489"/>
      <c r="AJ381" s="979" t="s">
        <v>925</v>
      </c>
      <c r="AK381" s="446"/>
    </row>
    <row r="382" spans="1:37" s="454" customFormat="1" ht="20.100000000000001" customHeight="1">
      <c r="A382" s="467"/>
      <c r="B382" s="446"/>
      <c r="C382" s="518" t="s">
        <v>1312</v>
      </c>
      <c r="D382" s="446"/>
      <c r="E382" s="446"/>
      <c r="F382" s="446"/>
      <c r="G382" s="446"/>
      <c r="H382" s="446"/>
      <c r="I382" s="534"/>
      <c r="J382" s="496"/>
      <c r="K382" s="496"/>
      <c r="L382" s="612"/>
      <c r="M382" s="612"/>
      <c r="N382" s="612"/>
      <c r="O382" s="612"/>
      <c r="P382" s="496"/>
      <c r="Q382" s="534"/>
      <c r="R382" s="496"/>
      <c r="S382" s="496"/>
      <c r="T382" s="612"/>
      <c r="U382" s="612"/>
      <c r="V382" s="612"/>
      <c r="W382" s="612"/>
      <c r="X382" s="496"/>
      <c r="Y382" s="534"/>
      <c r="Z382" s="496"/>
      <c r="AA382" s="496"/>
      <c r="AB382" s="496"/>
      <c r="AC382" s="496"/>
      <c r="AD382" s="498" t="s">
        <v>1313</v>
      </c>
      <c r="AE382" s="2489" t="s">
        <v>478</v>
      </c>
      <c r="AF382" s="2489"/>
      <c r="AG382" s="2489"/>
      <c r="AH382" s="2489"/>
      <c r="AI382" s="2489"/>
      <c r="AJ382" s="498" t="s">
        <v>1311</v>
      </c>
      <c r="AK382" s="446"/>
    </row>
    <row r="383" spans="1:37" s="454" customFormat="1" ht="15" customHeight="1">
      <c r="A383" s="446"/>
      <c r="B383" s="446"/>
      <c r="C383" s="2606" t="s">
        <v>1314</v>
      </c>
      <c r="D383" s="2606"/>
      <c r="E383" s="2606"/>
      <c r="F383" s="2606"/>
      <c r="G383" s="2606"/>
      <c r="H383" s="2606"/>
      <c r="I383" s="2606"/>
      <c r="J383" s="2606"/>
      <c r="K383" s="2606"/>
      <c r="L383" s="2606"/>
      <c r="M383" s="2606"/>
      <c r="N383" s="2606"/>
      <c r="O383" s="2606"/>
      <c r="P383" s="2606"/>
      <c r="Q383" s="2606"/>
      <c r="R383" s="2606"/>
      <c r="S383" s="2606"/>
      <c r="T383" s="2606"/>
      <c r="U383" s="2606"/>
      <c r="V383" s="2606"/>
      <c r="W383" s="2606"/>
      <c r="X383" s="2606"/>
      <c r="Y383" s="2606"/>
      <c r="Z383" s="2606"/>
      <c r="AA383" s="2606"/>
      <c r="AB383" s="2606"/>
      <c r="AC383" s="2606"/>
      <c r="AD383" s="2580" t="s">
        <v>1313</v>
      </c>
      <c r="AE383" s="2489" t="s">
        <v>478</v>
      </c>
      <c r="AF383" s="2489"/>
      <c r="AG383" s="2489"/>
      <c r="AH383" s="2489"/>
      <c r="AI383" s="2489"/>
      <c r="AJ383" s="2580" t="s">
        <v>1311</v>
      </c>
      <c r="AK383" s="446"/>
    </row>
    <row r="384" spans="1:37" ht="15" customHeight="1">
      <c r="A384" s="446"/>
      <c r="B384" s="446"/>
      <c r="C384" s="2606"/>
      <c r="D384" s="2606"/>
      <c r="E384" s="2606"/>
      <c r="F384" s="2606"/>
      <c r="G384" s="2606"/>
      <c r="H384" s="2606"/>
      <c r="I384" s="2606"/>
      <c r="J384" s="2606"/>
      <c r="K384" s="2606"/>
      <c r="L384" s="2606"/>
      <c r="M384" s="2606"/>
      <c r="N384" s="2606"/>
      <c r="O384" s="2606"/>
      <c r="P384" s="2606"/>
      <c r="Q384" s="2606"/>
      <c r="R384" s="2606"/>
      <c r="S384" s="2606"/>
      <c r="T384" s="2606"/>
      <c r="U384" s="2606"/>
      <c r="V384" s="2606"/>
      <c r="W384" s="2606"/>
      <c r="X384" s="2606"/>
      <c r="Y384" s="2606"/>
      <c r="Z384" s="2606"/>
      <c r="AA384" s="2606"/>
      <c r="AB384" s="2606"/>
      <c r="AC384" s="2606"/>
      <c r="AD384" s="2580"/>
      <c r="AE384" s="2489"/>
      <c r="AF384" s="2489"/>
      <c r="AG384" s="2489"/>
      <c r="AH384" s="2489"/>
      <c r="AI384" s="2489"/>
      <c r="AJ384" s="2580"/>
      <c r="AK384" s="446"/>
    </row>
    <row r="385" spans="1:39" s="454" customFormat="1" ht="20.100000000000001" customHeight="1">
      <c r="A385" s="467"/>
      <c r="B385" s="446"/>
      <c r="C385" s="518" t="s">
        <v>1315</v>
      </c>
      <c r="D385" s="446"/>
      <c r="E385" s="446"/>
      <c r="F385" s="446"/>
      <c r="G385" s="446"/>
      <c r="H385" s="446"/>
      <c r="I385" s="534"/>
      <c r="J385" s="496"/>
      <c r="K385" s="496"/>
      <c r="L385" s="612"/>
      <c r="M385" s="612"/>
      <c r="N385" s="612"/>
      <c r="O385" s="612"/>
      <c r="P385" s="496"/>
      <c r="Q385" s="534"/>
      <c r="R385" s="496"/>
      <c r="S385" s="496"/>
      <c r="T385" s="612"/>
      <c r="U385" s="612"/>
      <c r="V385" s="612"/>
      <c r="W385" s="612"/>
      <c r="X385" s="496"/>
      <c r="Y385" s="534"/>
      <c r="Z385" s="496"/>
      <c r="AA385" s="496"/>
      <c r="AB385" s="496"/>
      <c r="AC385" s="496"/>
      <c r="AD385" s="498" t="s">
        <v>1313</v>
      </c>
      <c r="AE385" s="2489" t="s">
        <v>478</v>
      </c>
      <c r="AF385" s="2489"/>
      <c r="AG385" s="2489"/>
      <c r="AH385" s="2489"/>
      <c r="AI385" s="2489"/>
      <c r="AJ385" s="498" t="s">
        <v>1311</v>
      </c>
      <c r="AK385" s="446"/>
    </row>
    <row r="386" spans="1:39" s="454" customFormat="1" ht="20.100000000000001" customHeight="1">
      <c r="A386" s="446"/>
      <c r="B386" s="608"/>
      <c r="C386" s="600" t="s">
        <v>1316</v>
      </c>
      <c r="D386" s="613"/>
      <c r="E386" s="613"/>
      <c r="F386" s="613"/>
      <c r="G386" s="495"/>
      <c r="H386" s="495"/>
      <c r="I386" s="495"/>
      <c r="J386" s="495"/>
      <c r="K386" s="495"/>
      <c r="L386" s="495"/>
      <c r="M386" s="495"/>
      <c r="N386" s="495"/>
      <c r="O386" s="495"/>
      <c r="P386" s="495"/>
      <c r="Q386" s="495"/>
      <c r="R386" s="495"/>
      <c r="S386" s="495"/>
      <c r="T386" s="495"/>
      <c r="U386" s="495"/>
      <c r="V386" s="495"/>
      <c r="W386" s="495"/>
      <c r="X386" s="495"/>
      <c r="Y386" s="495"/>
      <c r="Z386" s="495"/>
      <c r="AA386" s="495"/>
      <c r="AB386" s="554"/>
      <c r="AC386" s="554"/>
      <c r="AD386" s="592" t="s">
        <v>1313</v>
      </c>
      <c r="AE386" s="2452" t="s">
        <v>478</v>
      </c>
      <c r="AF386" s="2452"/>
      <c r="AG386" s="2452"/>
      <c r="AH386" s="2452"/>
      <c r="AI386" s="2452"/>
      <c r="AJ386" s="592" t="s">
        <v>1311</v>
      </c>
      <c r="AK386" s="554"/>
    </row>
    <row r="387" spans="1:39" ht="20.100000000000001" customHeight="1">
      <c r="A387" s="446"/>
      <c r="B387" s="608"/>
      <c r="C387" s="782" t="s">
        <v>1347</v>
      </c>
      <c r="D387" s="554" t="s">
        <v>1825</v>
      </c>
      <c r="E387" s="554"/>
      <c r="F387" s="554"/>
      <c r="G387" s="554"/>
      <c r="H387" s="554"/>
      <c r="I387" s="554"/>
      <c r="J387" s="554"/>
      <c r="K387" s="554"/>
      <c r="L387" s="554"/>
      <c r="M387" s="554"/>
      <c r="N387" s="554"/>
      <c r="O387" s="554"/>
      <c r="P387" s="554"/>
      <c r="Q387" s="554"/>
      <c r="R387" s="554"/>
      <c r="S387" s="554"/>
      <c r="T387" s="554"/>
      <c r="U387" s="554"/>
      <c r="V387" s="554"/>
      <c r="W387" s="554"/>
      <c r="X387" s="554"/>
      <c r="Y387" s="554"/>
      <c r="Z387" s="554"/>
      <c r="AA387" s="554"/>
      <c r="AB387" s="589"/>
      <c r="AC387" s="589"/>
      <c r="AD387" s="592" t="s">
        <v>924</v>
      </c>
      <c r="AE387" s="2452" t="s">
        <v>478</v>
      </c>
      <c r="AF387" s="2452"/>
      <c r="AG387" s="2452"/>
      <c r="AH387" s="2452"/>
      <c r="AI387" s="2452"/>
      <c r="AJ387" s="592" t="s">
        <v>925</v>
      </c>
      <c r="AK387" s="589"/>
    </row>
    <row r="388" spans="1:39" ht="20.100000000000001" customHeight="1">
      <c r="A388" s="446"/>
      <c r="B388" s="608"/>
      <c r="C388" s="782"/>
      <c r="D388" s="786" t="s">
        <v>566</v>
      </c>
      <c r="E388" s="554" t="s">
        <v>1826</v>
      </c>
      <c r="F388" s="554"/>
      <c r="G388" s="554"/>
      <c r="H388" s="554"/>
      <c r="I388" s="554"/>
      <c r="J388" s="554"/>
      <c r="K388" s="554"/>
      <c r="L388" s="554"/>
      <c r="M388" s="554"/>
      <c r="N388" s="554"/>
      <c r="O388" s="554"/>
      <c r="P388" s="554"/>
      <c r="Q388" s="554"/>
      <c r="R388" s="554"/>
      <c r="S388" s="554"/>
      <c r="T388" s="554"/>
      <c r="U388" s="554"/>
      <c r="V388" s="554"/>
      <c r="W388" s="554"/>
      <c r="X388" s="554"/>
      <c r="Y388" s="554"/>
      <c r="Z388" s="554"/>
      <c r="AA388" s="554"/>
      <c r="AB388" s="554"/>
      <c r="AC388" s="554"/>
      <c r="AD388" s="592" t="s">
        <v>924</v>
      </c>
      <c r="AE388" s="2452" t="s">
        <v>478</v>
      </c>
      <c r="AF388" s="2452"/>
      <c r="AG388" s="2452"/>
      <c r="AH388" s="2452"/>
      <c r="AI388" s="2452"/>
      <c r="AJ388" s="592" t="s">
        <v>925</v>
      </c>
      <c r="AK388" s="589"/>
    </row>
    <row r="389" spans="1:39" ht="20.100000000000001" customHeight="1">
      <c r="A389" s="446"/>
      <c r="B389" s="608"/>
      <c r="C389" s="782"/>
      <c r="D389" s="786" t="s">
        <v>566</v>
      </c>
      <c r="E389" s="554" t="s">
        <v>1827</v>
      </c>
      <c r="F389" s="554"/>
      <c r="G389" s="554"/>
      <c r="H389" s="554"/>
      <c r="I389" s="554"/>
      <c r="J389" s="554"/>
      <c r="K389" s="554"/>
      <c r="L389" s="554"/>
      <c r="M389" s="554"/>
      <c r="N389" s="554"/>
      <c r="O389" s="554"/>
      <c r="P389" s="554"/>
      <c r="Q389" s="554"/>
      <c r="R389" s="554"/>
      <c r="S389" s="554"/>
      <c r="T389" s="554"/>
      <c r="U389" s="554"/>
      <c r="V389" s="554"/>
      <c r="W389" s="554"/>
      <c r="X389" s="554"/>
      <c r="Y389" s="554"/>
      <c r="Z389" s="554"/>
      <c r="AA389" s="554"/>
      <c r="AB389" s="554"/>
      <c r="AC389" s="554"/>
      <c r="AD389" s="592" t="s">
        <v>924</v>
      </c>
      <c r="AE389" s="2452" t="s">
        <v>478</v>
      </c>
      <c r="AF389" s="2452"/>
      <c r="AG389" s="2452"/>
      <c r="AH389" s="2452"/>
      <c r="AI389" s="2452"/>
      <c r="AJ389" s="592" t="s">
        <v>925</v>
      </c>
      <c r="AK389" s="589"/>
    </row>
    <row r="390" spans="1:39" ht="20.100000000000001" customHeight="1">
      <c r="A390" s="446"/>
      <c r="B390" s="608"/>
      <c r="C390" s="782" t="s">
        <v>1349</v>
      </c>
      <c r="D390" s="554" t="s">
        <v>1828</v>
      </c>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92" t="s">
        <v>924</v>
      </c>
      <c r="AE390" s="2452" t="s">
        <v>478</v>
      </c>
      <c r="AF390" s="2452"/>
      <c r="AG390" s="2452"/>
      <c r="AH390" s="2452"/>
      <c r="AI390" s="2452"/>
      <c r="AJ390" s="592" t="s">
        <v>925</v>
      </c>
      <c r="AK390" s="589"/>
    </row>
    <row r="391" spans="1:39" ht="20.100000000000001" customHeight="1">
      <c r="A391" s="446"/>
      <c r="B391" s="608"/>
      <c r="C391" s="1026" t="s">
        <v>1829</v>
      </c>
      <c r="D391" s="554" t="s">
        <v>1830</v>
      </c>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1027" t="s">
        <v>924</v>
      </c>
      <c r="AE391" s="2452" t="s">
        <v>478</v>
      </c>
      <c r="AF391" s="2452"/>
      <c r="AG391" s="2452"/>
      <c r="AH391" s="2452"/>
      <c r="AI391" s="2452"/>
      <c r="AJ391" s="1027" t="s">
        <v>925</v>
      </c>
      <c r="AK391" s="589"/>
    </row>
    <row r="392" spans="1:39" ht="20.100000000000001" customHeight="1">
      <c r="A392" s="1033"/>
      <c r="B392" s="1034"/>
      <c r="C392" s="3119" t="s">
        <v>2065</v>
      </c>
      <c r="D392" s="1150" t="s">
        <v>2064</v>
      </c>
      <c r="E392" s="1150"/>
      <c r="F392" s="1150"/>
      <c r="G392" s="1150"/>
      <c r="H392" s="1150"/>
      <c r="I392" s="1150"/>
      <c r="J392" s="1150"/>
      <c r="K392" s="1150"/>
      <c r="L392" s="1150"/>
      <c r="M392" s="1150"/>
      <c r="N392" s="1150"/>
      <c r="O392" s="1150"/>
      <c r="P392" s="1150"/>
      <c r="Q392" s="1150"/>
      <c r="R392" s="1150"/>
      <c r="S392" s="1150"/>
      <c r="T392" s="1150"/>
      <c r="U392" s="1150"/>
      <c r="V392" s="1150"/>
      <c r="W392" s="1150"/>
      <c r="X392" s="1150"/>
      <c r="Y392" s="1150"/>
      <c r="Z392" s="1150"/>
      <c r="AA392" s="1150"/>
      <c r="AB392" s="1150"/>
      <c r="AC392" s="1150"/>
      <c r="AD392" s="2802" t="s">
        <v>924</v>
      </c>
      <c r="AE392" s="2452" t="s">
        <v>478</v>
      </c>
      <c r="AF392" s="2452"/>
      <c r="AG392" s="2452"/>
      <c r="AH392" s="2452"/>
      <c r="AI392" s="2452"/>
      <c r="AJ392" s="2802" t="s">
        <v>925</v>
      </c>
      <c r="AK392" s="589"/>
    </row>
    <row r="393" spans="1:39" ht="20.100000000000001" customHeight="1">
      <c r="A393" s="1033"/>
      <c r="B393" s="1034"/>
      <c r="C393" s="3119"/>
      <c r="D393" s="1150"/>
      <c r="E393" s="1150"/>
      <c r="F393" s="1150"/>
      <c r="G393" s="1150"/>
      <c r="H393" s="1150"/>
      <c r="I393" s="1150"/>
      <c r="J393" s="1150"/>
      <c r="K393" s="1150"/>
      <c r="L393" s="1150"/>
      <c r="M393" s="1150"/>
      <c r="N393" s="1150"/>
      <c r="O393" s="1150"/>
      <c r="P393" s="1150"/>
      <c r="Q393" s="1150"/>
      <c r="R393" s="1150"/>
      <c r="S393" s="1150"/>
      <c r="T393" s="1150"/>
      <c r="U393" s="1150"/>
      <c r="V393" s="1150"/>
      <c r="W393" s="1150"/>
      <c r="X393" s="1150"/>
      <c r="Y393" s="1150"/>
      <c r="Z393" s="1150"/>
      <c r="AA393" s="1150"/>
      <c r="AB393" s="1150"/>
      <c r="AC393" s="1150"/>
      <c r="AD393" s="2802"/>
      <c r="AE393" s="2452"/>
      <c r="AF393" s="2452"/>
      <c r="AG393" s="2452"/>
      <c r="AH393" s="2452"/>
      <c r="AI393" s="2452"/>
      <c r="AJ393" s="2802"/>
      <c r="AK393" s="589"/>
    </row>
    <row r="394" spans="1:39" s="481" customFormat="1" ht="20.100000000000001" customHeight="1">
      <c r="B394" s="3120" t="s">
        <v>2061</v>
      </c>
      <c r="C394" s="1035"/>
      <c r="D394" s="1035"/>
      <c r="E394" s="1035"/>
      <c r="F394" s="1035"/>
      <c r="G394" s="1035"/>
      <c r="H394" s="1035"/>
      <c r="I394" s="1035"/>
      <c r="J394" s="1035"/>
      <c r="K394" s="1035"/>
      <c r="L394" s="1035"/>
      <c r="M394" s="1035"/>
      <c r="N394" s="1035"/>
      <c r="O394" s="1035"/>
      <c r="P394" s="1035"/>
      <c r="Q394" s="1035"/>
      <c r="R394" s="1035"/>
      <c r="S394" s="1035"/>
      <c r="T394" s="1035"/>
      <c r="U394" s="1035"/>
      <c r="V394" s="1035"/>
      <c r="W394" s="1035"/>
      <c r="X394" s="1035"/>
      <c r="Y394" s="1035"/>
      <c r="Z394" s="1035"/>
      <c r="AA394" s="1035"/>
      <c r="AB394" s="1035"/>
      <c r="AC394" s="1035"/>
      <c r="AD394" s="1035"/>
      <c r="AE394" s="443"/>
      <c r="AF394" s="443"/>
      <c r="AG394" s="443"/>
      <c r="AH394" s="443"/>
      <c r="AI394" s="443"/>
      <c r="AJ394" s="443"/>
      <c r="AK394" s="480"/>
      <c r="AL394" s="480"/>
      <c r="AM394" s="480"/>
    </row>
    <row r="395" spans="1:39" s="454" customFormat="1" ht="20.100000000000001" customHeight="1">
      <c r="A395" s="1036"/>
      <c r="B395" s="536" t="s">
        <v>948</v>
      </c>
      <c r="C395" s="1033"/>
      <c r="D395" s="1037"/>
      <c r="E395" s="1037"/>
      <c r="F395" s="1037"/>
      <c r="G395" s="1037"/>
      <c r="H395" s="1037"/>
      <c r="I395" s="1037"/>
      <c r="J395" s="1037"/>
      <c r="K395" s="1037"/>
      <c r="L395" s="1038"/>
      <c r="M395" s="1038"/>
      <c r="N395" s="1038"/>
      <c r="O395" s="1038"/>
      <c r="P395" s="1038"/>
      <c r="Q395" s="1038"/>
      <c r="R395" s="1038"/>
      <c r="S395" s="1038"/>
      <c r="T395" s="1038"/>
      <c r="U395" s="1038"/>
      <c r="V395" s="1038"/>
      <c r="W395" s="593"/>
      <c r="X395" s="1033"/>
      <c r="Y395" s="1033"/>
      <c r="Z395" s="1033"/>
      <c r="AA395" s="1033"/>
      <c r="AB395" s="1033"/>
      <c r="AC395" s="1033"/>
      <c r="AD395" s="1033"/>
      <c r="AE395" s="446"/>
      <c r="AF395" s="446"/>
      <c r="AG395" s="446"/>
      <c r="AH395" s="446"/>
      <c r="AI395" s="446"/>
      <c r="AJ395" s="446"/>
      <c r="AK395" s="446"/>
      <c r="AL395" s="480"/>
      <c r="AM395" s="480"/>
    </row>
    <row r="396" spans="1:39" s="454" customFormat="1" ht="20.100000000000001" customHeight="1">
      <c r="A396" s="1040"/>
      <c r="B396" s="2453" t="s">
        <v>2066</v>
      </c>
      <c r="C396" s="2454"/>
      <c r="D396" s="2454"/>
      <c r="E396" s="2454"/>
      <c r="F396" s="2454"/>
      <c r="G396" s="2454"/>
      <c r="H396" s="2454"/>
      <c r="I396" s="2454"/>
      <c r="J396" s="2454"/>
      <c r="K396" s="2455"/>
      <c r="L396" s="2453" t="s">
        <v>2067</v>
      </c>
      <c r="M396" s="2454"/>
      <c r="N396" s="2454"/>
      <c r="O396" s="2454"/>
      <c r="P396" s="2454"/>
      <c r="Q396" s="2454"/>
      <c r="R396" s="2454"/>
      <c r="S396" s="2454"/>
      <c r="T396" s="2454"/>
      <c r="U396" s="2454"/>
      <c r="V396" s="2454"/>
      <c r="W396" s="2454"/>
      <c r="X396" s="2454"/>
      <c r="Y396" s="2454"/>
      <c r="Z396" s="2454"/>
      <c r="AA396" s="2454"/>
      <c r="AB396" s="2454"/>
      <c r="AC396" s="2454"/>
      <c r="AD396" s="2454"/>
      <c r="AE396" s="2454"/>
      <c r="AF396" s="2454"/>
      <c r="AG396" s="2454"/>
      <c r="AH396" s="2454"/>
      <c r="AI396" s="2454"/>
      <c r="AJ396" s="2455"/>
      <c r="AL396" s="480"/>
      <c r="AM396" s="480"/>
    </row>
    <row r="397" spans="1:39" s="454" customFormat="1" ht="20.100000000000001" customHeight="1">
      <c r="A397" s="1040"/>
      <c r="B397" s="2456" t="s">
        <v>454</v>
      </c>
      <c r="C397" s="2457"/>
      <c r="D397" s="2457"/>
      <c r="E397" s="2457"/>
      <c r="F397" s="2457"/>
      <c r="G397" s="2457"/>
      <c r="H397" s="2457"/>
      <c r="I397" s="2457"/>
      <c r="J397" s="2457"/>
      <c r="K397" s="2458"/>
      <c r="L397" s="2459" t="s">
        <v>2068</v>
      </c>
      <c r="M397" s="2460"/>
      <c r="N397" s="2460"/>
      <c r="O397" s="2460"/>
      <c r="P397" s="2460"/>
      <c r="Q397" s="2460"/>
      <c r="R397" s="2460"/>
      <c r="S397" s="2460"/>
      <c r="T397" s="2460"/>
      <c r="U397" s="2460"/>
      <c r="V397" s="2460"/>
      <c r="W397" s="2460"/>
      <c r="X397" s="2460"/>
      <c r="Y397" s="2460"/>
      <c r="Z397" s="2460"/>
      <c r="AA397" s="2460"/>
      <c r="AB397" s="2460"/>
      <c r="AC397" s="2460"/>
      <c r="AD397" s="2460"/>
      <c r="AE397" s="2460"/>
      <c r="AF397" s="2460"/>
      <c r="AG397" s="2460"/>
      <c r="AH397" s="2460"/>
      <c r="AI397" s="2460"/>
      <c r="AJ397" s="2461"/>
      <c r="AL397" s="480"/>
      <c r="AM397" s="480"/>
    </row>
    <row r="398" spans="1:39" s="454" customFormat="1" ht="20.100000000000001" customHeight="1">
      <c r="A398" s="1036"/>
      <c r="B398" s="1035"/>
      <c r="C398" s="554" t="s">
        <v>1707</v>
      </c>
      <c r="D398" s="554" t="s">
        <v>2040</v>
      </c>
      <c r="E398" s="1042"/>
      <c r="F398" s="1042"/>
      <c r="G398" s="1042"/>
      <c r="H398" s="1042"/>
      <c r="I398" s="1042"/>
      <c r="J398" s="1042"/>
      <c r="K398" s="1042"/>
      <c r="L398" s="918"/>
      <c r="M398" s="918"/>
      <c r="N398" s="918"/>
      <c r="O398" s="918"/>
      <c r="P398" s="918"/>
      <c r="Q398" s="918"/>
      <c r="R398" s="918"/>
      <c r="S398" s="918"/>
      <c r="T398" s="918"/>
      <c r="U398" s="918"/>
      <c r="V398" s="918"/>
      <c r="W398" s="495"/>
      <c r="X398" s="554"/>
      <c r="Y398" s="554"/>
      <c r="Z398" s="554"/>
      <c r="AA398" s="554"/>
      <c r="AB398" s="554"/>
      <c r="AC398" s="554"/>
      <c r="AD398" s="554"/>
      <c r="AE398" s="554"/>
      <c r="AF398" s="554"/>
      <c r="AG398" s="554"/>
      <c r="AH398" s="554"/>
      <c r="AI398" s="554"/>
      <c r="AJ398" s="554"/>
      <c r="AK398" s="446"/>
      <c r="AL398" s="480"/>
      <c r="AM398" s="480"/>
    </row>
    <row r="399" spans="1:39" s="454" customFormat="1" ht="20.100000000000001" customHeight="1">
      <c r="A399" s="1036"/>
      <c r="B399" s="1035"/>
      <c r="C399" s="554"/>
      <c r="D399" s="554" t="s">
        <v>2041</v>
      </c>
      <c r="E399" s="1042"/>
      <c r="F399" s="1042"/>
      <c r="G399" s="1042"/>
      <c r="H399" s="1042"/>
      <c r="I399" s="1042"/>
      <c r="J399" s="1042"/>
      <c r="K399" s="1042"/>
      <c r="L399" s="918"/>
      <c r="M399" s="918"/>
      <c r="N399" s="918"/>
      <c r="O399" s="918"/>
      <c r="P399" s="918"/>
      <c r="Q399" s="918"/>
      <c r="R399" s="918"/>
      <c r="S399" s="918"/>
      <c r="T399" s="918"/>
      <c r="U399" s="918"/>
      <c r="V399" s="918"/>
      <c r="W399" s="495"/>
      <c r="X399" s="554"/>
      <c r="Y399" s="554"/>
      <c r="Z399" s="554"/>
      <c r="AA399" s="554"/>
      <c r="AB399" s="554"/>
      <c r="AC399" s="554"/>
      <c r="AD399" s="554"/>
      <c r="AE399" s="554"/>
      <c r="AF399" s="554"/>
      <c r="AG399" s="554"/>
      <c r="AH399" s="554"/>
      <c r="AI399" s="554"/>
      <c r="AJ399" s="554"/>
      <c r="AK399" s="446"/>
      <c r="AL399" s="480"/>
      <c r="AM399" s="480"/>
    </row>
    <row r="400" spans="1:39" s="445" customFormat="1" ht="20.100000000000001" customHeight="1">
      <c r="A400" s="1039"/>
      <c r="B400" s="1039"/>
      <c r="C400" s="1043"/>
      <c r="D400" s="554" t="s">
        <v>2042</v>
      </c>
      <c r="E400" s="554"/>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1041" t="s">
        <v>924</v>
      </c>
      <c r="AE400" s="2452" t="s">
        <v>478</v>
      </c>
      <c r="AF400" s="2452"/>
      <c r="AG400" s="2452"/>
      <c r="AH400" s="2452"/>
      <c r="AI400" s="2452"/>
      <c r="AJ400" s="1041" t="s">
        <v>925</v>
      </c>
      <c r="AK400" s="444"/>
      <c r="AL400" s="480"/>
      <c r="AM400" s="480"/>
    </row>
    <row r="401" spans="1:39" s="445" customFormat="1" ht="20.100000000000001" customHeight="1">
      <c r="A401" s="1039"/>
      <c r="B401" s="1039"/>
      <c r="C401" s="1043"/>
      <c r="D401" s="554" t="s">
        <v>2043</v>
      </c>
      <c r="E401" s="554"/>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1041" t="s">
        <v>924</v>
      </c>
      <c r="AE401" s="2452" t="s">
        <v>478</v>
      </c>
      <c r="AF401" s="2452"/>
      <c r="AG401" s="2452"/>
      <c r="AH401" s="2452"/>
      <c r="AI401" s="2452"/>
      <c r="AJ401" s="1041" t="s">
        <v>925</v>
      </c>
      <c r="AK401" s="444"/>
      <c r="AL401" s="480"/>
      <c r="AM401" s="480"/>
    </row>
    <row r="402" spans="1:39" s="445" customFormat="1" ht="20.100000000000001" customHeight="1">
      <c r="A402" s="1039"/>
      <c r="B402" s="1039"/>
      <c r="C402" s="1043"/>
      <c r="D402" s="554" t="s">
        <v>2044</v>
      </c>
      <c r="E402" s="554"/>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1041" t="s">
        <v>924</v>
      </c>
      <c r="AE402" s="2452" t="s">
        <v>478</v>
      </c>
      <c r="AF402" s="2452"/>
      <c r="AG402" s="2452"/>
      <c r="AH402" s="2452"/>
      <c r="AI402" s="2452"/>
      <c r="AJ402" s="1041" t="s">
        <v>925</v>
      </c>
      <c r="AK402" s="444"/>
      <c r="AL402" s="480"/>
      <c r="AM402" s="480"/>
    </row>
    <row r="403" spans="1:39" s="454" customFormat="1" ht="20.100000000000001" customHeight="1">
      <c r="A403" s="1036"/>
      <c r="B403" s="1035"/>
      <c r="C403" s="554"/>
      <c r="D403" s="554" t="s">
        <v>2045</v>
      </c>
      <c r="E403" s="1042"/>
      <c r="F403" s="1042"/>
      <c r="G403" s="1042"/>
      <c r="H403" s="1042"/>
      <c r="I403" s="1042"/>
      <c r="J403" s="1042"/>
      <c r="K403" s="1042"/>
      <c r="L403" s="918"/>
      <c r="M403" s="918"/>
      <c r="N403" s="918"/>
      <c r="O403" s="918"/>
      <c r="P403" s="918"/>
      <c r="Q403" s="918"/>
      <c r="R403" s="918"/>
      <c r="S403" s="918"/>
      <c r="T403" s="918"/>
      <c r="U403" s="918"/>
      <c r="V403" s="918"/>
      <c r="W403" s="495"/>
      <c r="X403" s="554"/>
      <c r="Y403" s="554"/>
      <c r="Z403" s="554"/>
      <c r="AA403" s="554"/>
      <c r="AB403" s="554"/>
      <c r="AC403" s="554"/>
      <c r="AD403" s="554"/>
      <c r="AE403" s="554"/>
      <c r="AF403" s="554"/>
      <c r="AG403" s="554"/>
      <c r="AH403" s="554"/>
      <c r="AI403" s="554"/>
      <c r="AJ403" s="554"/>
      <c r="AK403" s="446"/>
      <c r="AL403" s="480"/>
      <c r="AM403" s="480"/>
    </row>
    <row r="404" spans="1:39" s="445" customFormat="1" ht="20.100000000000001" customHeight="1">
      <c r="C404" s="1043"/>
      <c r="D404" s="554" t="s">
        <v>2046</v>
      </c>
      <c r="E404" s="554"/>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1041" t="s">
        <v>924</v>
      </c>
      <c r="AE404" s="2452" t="s">
        <v>478</v>
      </c>
      <c r="AF404" s="2452"/>
      <c r="AG404" s="2452"/>
      <c r="AH404" s="2452"/>
      <c r="AI404" s="2452"/>
      <c r="AJ404" s="1041" t="s">
        <v>925</v>
      </c>
      <c r="AK404" s="444"/>
      <c r="AL404" s="480"/>
      <c r="AM404" s="480"/>
    </row>
    <row r="405" spans="1:39" s="445" customFormat="1" ht="20.100000000000001" customHeight="1">
      <c r="C405" s="1043"/>
      <c r="D405" s="554" t="s">
        <v>2047</v>
      </c>
      <c r="E405" s="554"/>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1041" t="s">
        <v>924</v>
      </c>
      <c r="AE405" s="2452" t="s">
        <v>478</v>
      </c>
      <c r="AF405" s="2452"/>
      <c r="AG405" s="2452"/>
      <c r="AH405" s="2452"/>
      <c r="AI405" s="2452"/>
      <c r="AJ405" s="1041" t="s">
        <v>925</v>
      </c>
      <c r="AK405" s="444"/>
      <c r="AL405" s="480"/>
      <c r="AM405" s="480"/>
    </row>
    <row r="406" spans="1:39" s="445" customFormat="1" ht="20.100000000000001" customHeight="1">
      <c r="C406" s="1043"/>
      <c r="D406" s="554" t="s">
        <v>2048</v>
      </c>
      <c r="E406" s="554"/>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1041" t="s">
        <v>924</v>
      </c>
      <c r="AE406" s="2452" t="s">
        <v>478</v>
      </c>
      <c r="AF406" s="2452"/>
      <c r="AG406" s="2452"/>
      <c r="AH406" s="2452"/>
      <c r="AI406" s="2452"/>
      <c r="AJ406" s="1041" t="s">
        <v>925</v>
      </c>
      <c r="AK406" s="444"/>
      <c r="AL406" s="480"/>
      <c r="AM406" s="480"/>
    </row>
    <row r="407" spans="1:39" s="445" customFormat="1" ht="20.100000000000001" customHeight="1">
      <c r="C407" s="1043" t="s">
        <v>1760</v>
      </c>
      <c r="D407" s="554" t="s">
        <v>2070</v>
      </c>
      <c r="E407" s="554"/>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1041" t="s">
        <v>924</v>
      </c>
      <c r="AE407" s="2452" t="s">
        <v>478</v>
      </c>
      <c r="AF407" s="2452"/>
      <c r="AG407" s="2452"/>
      <c r="AH407" s="2452"/>
      <c r="AI407" s="2452"/>
      <c r="AJ407" s="1041" t="s">
        <v>925</v>
      </c>
      <c r="AK407" s="444"/>
      <c r="AL407" s="480"/>
      <c r="AM407" s="480"/>
    </row>
    <row r="408" spans="1:39" s="445" customFormat="1" ht="20.100000000000001" customHeight="1">
      <c r="C408" s="1043" t="s">
        <v>1761</v>
      </c>
      <c r="D408" s="554" t="s">
        <v>2069</v>
      </c>
      <c r="E408" s="554"/>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1041" t="s">
        <v>924</v>
      </c>
      <c r="AE408" s="2452" t="s">
        <v>478</v>
      </c>
      <c r="AF408" s="2452"/>
      <c r="AG408" s="2452"/>
      <c r="AH408" s="2452"/>
      <c r="AI408" s="2452"/>
      <c r="AJ408" s="1041" t="s">
        <v>925</v>
      </c>
      <c r="AK408" s="444"/>
      <c r="AL408" s="480"/>
      <c r="AM408" s="480"/>
    </row>
    <row r="409" spans="1:39" s="445" customFormat="1" ht="20.100000000000001" customHeight="1">
      <c r="A409" s="442" t="s">
        <v>1317</v>
      </c>
      <c r="B409" s="443"/>
      <c r="C409" s="443"/>
      <c r="D409" s="443"/>
      <c r="E409" s="443"/>
      <c r="F409" s="443"/>
      <c r="G409" s="443"/>
      <c r="H409" s="443"/>
      <c r="I409" s="443"/>
      <c r="J409" s="443"/>
      <c r="K409" s="443"/>
      <c r="L409" s="443"/>
      <c r="M409" s="443"/>
      <c r="N409" s="443"/>
      <c r="O409" s="443"/>
      <c r="P409" s="443"/>
      <c r="Q409" s="443"/>
      <c r="R409" s="443"/>
      <c r="S409" s="443"/>
      <c r="T409" s="443"/>
      <c r="U409" s="443"/>
      <c r="V409" s="443"/>
      <c r="W409" s="443"/>
      <c r="X409" s="443"/>
      <c r="Y409" s="443"/>
      <c r="Z409" s="443"/>
      <c r="AA409" s="443"/>
      <c r="AB409" s="443"/>
      <c r="AC409" s="443"/>
      <c r="AD409" s="443"/>
      <c r="AE409" s="443"/>
      <c r="AF409" s="443"/>
      <c r="AG409" s="443"/>
      <c r="AH409" s="443"/>
      <c r="AI409" s="443"/>
      <c r="AJ409" s="443"/>
      <c r="AK409" s="444"/>
    </row>
    <row r="410" spans="1:39" s="445" customFormat="1" ht="20.100000000000001" customHeight="1">
      <c r="A410" s="443"/>
      <c r="B410" s="536" t="s">
        <v>1318</v>
      </c>
      <c r="C410" s="443"/>
      <c r="D410" s="443"/>
      <c r="E410" s="443"/>
      <c r="F410" s="443"/>
      <c r="G410" s="443"/>
      <c r="H410" s="443"/>
      <c r="I410" s="443"/>
      <c r="J410" s="443"/>
      <c r="K410" s="443"/>
      <c r="L410" s="443"/>
      <c r="M410" s="443"/>
      <c r="N410" s="443"/>
      <c r="O410" s="443"/>
      <c r="P410" s="443"/>
      <c r="Q410" s="443"/>
      <c r="R410" s="443"/>
      <c r="S410" s="443"/>
      <c r="T410" s="443"/>
      <c r="U410" s="443"/>
      <c r="V410" s="443"/>
      <c r="W410" s="443"/>
      <c r="X410" s="443"/>
      <c r="Y410" s="443"/>
      <c r="Z410" s="443"/>
      <c r="AA410" s="443"/>
      <c r="AB410" s="443"/>
      <c r="AC410" s="443"/>
      <c r="AD410" s="443"/>
      <c r="AE410" s="443"/>
      <c r="AF410" s="443"/>
      <c r="AG410" s="443"/>
      <c r="AH410" s="443"/>
      <c r="AI410" s="443"/>
      <c r="AJ410" s="443"/>
      <c r="AK410" s="454"/>
    </row>
    <row r="411" spans="1:39" s="454" customFormat="1" ht="20.100000000000001" customHeight="1">
      <c r="A411" s="446"/>
      <c r="B411" s="447" t="s">
        <v>1319</v>
      </c>
      <c r="C411" s="448"/>
      <c r="D411" s="448"/>
      <c r="E411" s="448"/>
      <c r="F411" s="453"/>
      <c r="G411" s="447" t="s">
        <v>1320</v>
      </c>
      <c r="H411" s="448"/>
      <c r="I411" s="448"/>
      <c r="J411" s="448"/>
      <c r="K411" s="448"/>
      <c r="L411" s="448"/>
      <c r="M411" s="448"/>
      <c r="N411" s="448"/>
      <c r="O411" s="448"/>
      <c r="P411" s="448"/>
      <c r="Q411" s="448"/>
      <c r="R411" s="448"/>
      <c r="S411" s="448"/>
      <c r="T411" s="448"/>
      <c r="U411" s="448"/>
      <c r="V411" s="448"/>
      <c r="W411" s="448"/>
      <c r="X411" s="448"/>
      <c r="Y411" s="448"/>
      <c r="Z411" s="448"/>
      <c r="AA411" s="448"/>
      <c r="AB411" s="448"/>
      <c r="AC411" s="448"/>
      <c r="AD411" s="448"/>
      <c r="AE411" s="448"/>
      <c r="AF411" s="448"/>
      <c r="AG411" s="448"/>
      <c r="AH411" s="448"/>
      <c r="AI411" s="448"/>
      <c r="AJ411" s="453"/>
    </row>
    <row r="412" spans="1:39" s="454" customFormat="1" ht="20.100000000000001" customHeight="1">
      <c r="A412" s="446"/>
      <c r="B412" s="2590" t="s">
        <v>1321</v>
      </c>
      <c r="C412" s="2591"/>
      <c r="D412" s="2591"/>
      <c r="E412" s="2591"/>
      <c r="F412" s="2592"/>
      <c r="G412" s="2505" t="s">
        <v>454</v>
      </c>
      <c r="H412" s="2563"/>
      <c r="I412" s="2563"/>
      <c r="J412" s="2563"/>
      <c r="K412" s="2563"/>
      <c r="L412" s="2593" t="s">
        <v>1322</v>
      </c>
      <c r="M412" s="2594"/>
      <c r="N412" s="2594"/>
      <c r="O412" s="2594"/>
      <c r="P412" s="2594"/>
      <c r="Q412" s="2594"/>
      <c r="R412" s="2594"/>
      <c r="S412" s="2594"/>
      <c r="T412" s="2594"/>
      <c r="U412" s="2594"/>
      <c r="V412" s="2594"/>
      <c r="W412" s="2594"/>
      <c r="X412" s="2594"/>
      <c r="Y412" s="2594"/>
      <c r="Z412" s="2594"/>
      <c r="AA412" s="2594"/>
      <c r="AB412" s="2594"/>
      <c r="AC412" s="2594"/>
      <c r="AD412" s="2594"/>
      <c r="AE412" s="2594"/>
      <c r="AF412" s="2594"/>
      <c r="AG412" s="2594"/>
      <c r="AH412" s="2594"/>
      <c r="AI412" s="2594"/>
      <c r="AJ412" s="2595"/>
    </row>
    <row r="413" spans="1:39" s="454" customFormat="1" ht="20.100000000000001" customHeight="1">
      <c r="A413" s="446"/>
      <c r="B413" s="2596" t="s">
        <v>1323</v>
      </c>
      <c r="C413" s="2599"/>
      <c r="D413" s="2600"/>
      <c r="E413" s="2600"/>
      <c r="F413" s="2601"/>
      <c r="G413" s="2602" t="s">
        <v>1324</v>
      </c>
      <c r="H413" s="2603"/>
      <c r="I413" s="2603"/>
      <c r="J413" s="2604"/>
      <c r="K413" s="2605"/>
      <c r="L413" s="2602" t="s">
        <v>1324</v>
      </c>
      <c r="M413" s="2604"/>
      <c r="N413" s="2604"/>
      <c r="O413" s="2604"/>
      <c r="P413" s="2605"/>
      <c r="Q413" s="2602" t="s">
        <v>1324</v>
      </c>
      <c r="R413" s="2603"/>
      <c r="S413" s="2603"/>
      <c r="T413" s="2604"/>
      <c r="U413" s="2605"/>
      <c r="V413" s="2602" t="s">
        <v>1324</v>
      </c>
      <c r="W413" s="2603"/>
      <c r="X413" s="2603"/>
      <c r="Y413" s="2604"/>
      <c r="Z413" s="2605"/>
      <c r="AA413" s="2602" t="s">
        <v>1324</v>
      </c>
      <c r="AB413" s="2603"/>
      <c r="AC413" s="2603"/>
      <c r="AD413" s="2604"/>
      <c r="AE413" s="2605"/>
      <c r="AF413" s="2602" t="s">
        <v>1324</v>
      </c>
      <c r="AG413" s="2603"/>
      <c r="AH413" s="2603"/>
      <c r="AI413" s="2604"/>
      <c r="AJ413" s="2605"/>
    </row>
    <row r="414" spans="1:39" s="454" customFormat="1" ht="20.100000000000001" customHeight="1">
      <c r="A414" s="446"/>
      <c r="B414" s="2597"/>
      <c r="C414" s="455" t="s">
        <v>1325</v>
      </c>
      <c r="D414" s="456"/>
      <c r="E414" s="456"/>
      <c r="F414" s="513"/>
      <c r="G414" s="2501"/>
      <c r="H414" s="2801"/>
      <c r="I414" s="2801"/>
      <c r="J414" s="2801"/>
      <c r="K414" s="2801"/>
      <c r="L414" s="2505"/>
      <c r="M414" s="2563"/>
      <c r="N414" s="2563"/>
      <c r="O414" s="2563"/>
      <c r="P414" s="2506"/>
      <c r="Q414" s="2505"/>
      <c r="R414" s="2563"/>
      <c r="S414" s="2563"/>
      <c r="T414" s="2563"/>
      <c r="U414" s="2506"/>
      <c r="V414" s="2505"/>
      <c r="W414" s="2563"/>
      <c r="X414" s="2563"/>
      <c r="Y414" s="2563"/>
      <c r="Z414" s="2506"/>
      <c r="AA414" s="2505"/>
      <c r="AB414" s="2563"/>
      <c r="AC414" s="2563"/>
      <c r="AD414" s="2563"/>
      <c r="AE414" s="2506"/>
      <c r="AF414" s="2505"/>
      <c r="AG414" s="2563"/>
      <c r="AH414" s="2563"/>
      <c r="AI414" s="2563"/>
      <c r="AJ414" s="2506"/>
    </row>
    <row r="415" spans="1:39" s="454" customFormat="1" ht="20.100000000000001" customHeight="1">
      <c r="A415" s="446"/>
      <c r="B415" s="2597"/>
      <c r="C415" s="463" t="s">
        <v>1326</v>
      </c>
      <c r="D415" s="464"/>
      <c r="E415" s="464"/>
      <c r="F415" s="539"/>
      <c r="G415" s="2491"/>
      <c r="H415" s="2491"/>
      <c r="I415" s="2491"/>
      <c r="J415" s="2491"/>
      <c r="K415" s="2491"/>
      <c r="L415" s="2491"/>
      <c r="M415" s="2491"/>
      <c r="N415" s="2491"/>
      <c r="O415" s="2491"/>
      <c r="P415" s="2491"/>
      <c r="Q415" s="2491"/>
      <c r="R415" s="2491"/>
      <c r="S415" s="2491"/>
      <c r="T415" s="2491"/>
      <c r="U415" s="2491"/>
      <c r="V415" s="2491"/>
      <c r="W415" s="2491"/>
      <c r="X415" s="2491"/>
      <c r="Y415" s="2491"/>
      <c r="Z415" s="2491"/>
      <c r="AA415" s="2491"/>
      <c r="AB415" s="2491"/>
      <c r="AC415" s="2491"/>
      <c r="AD415" s="2491"/>
      <c r="AE415" s="2491"/>
      <c r="AF415" s="2491"/>
      <c r="AG415" s="2491"/>
      <c r="AH415" s="2491"/>
      <c r="AI415" s="2491"/>
      <c r="AJ415" s="2491"/>
    </row>
    <row r="416" spans="1:39" s="454" customFormat="1" ht="20.100000000000001" customHeight="1">
      <c r="A416" s="446"/>
      <c r="B416" s="2597"/>
      <c r="C416" s="463" t="s">
        <v>1327</v>
      </c>
      <c r="D416" s="464"/>
      <c r="E416" s="464"/>
      <c r="F416" s="539"/>
      <c r="G416" s="2491"/>
      <c r="H416" s="2491"/>
      <c r="I416" s="2491"/>
      <c r="J416" s="2491"/>
      <c r="K416" s="2491"/>
      <c r="L416" s="2491"/>
      <c r="M416" s="2491"/>
      <c r="N416" s="2491"/>
      <c r="O416" s="2491"/>
      <c r="P416" s="2491"/>
      <c r="Q416" s="2491"/>
      <c r="R416" s="2491"/>
      <c r="S416" s="2491"/>
      <c r="T416" s="2491"/>
      <c r="U416" s="2491"/>
      <c r="V416" s="2491"/>
      <c r="W416" s="2491"/>
      <c r="X416" s="2491"/>
      <c r="Y416" s="2491"/>
      <c r="Z416" s="2491"/>
      <c r="AA416" s="2491"/>
      <c r="AB416" s="2491"/>
      <c r="AC416" s="2491"/>
      <c r="AD416" s="2491"/>
      <c r="AE416" s="2491"/>
      <c r="AF416" s="2491"/>
      <c r="AG416" s="2491"/>
      <c r="AH416" s="2491"/>
      <c r="AI416" s="2491"/>
      <c r="AJ416" s="2491"/>
    </row>
    <row r="417" spans="1:37" s="454" customFormat="1" ht="20.100000000000001" customHeight="1">
      <c r="A417" s="446"/>
      <c r="B417" s="2597"/>
      <c r="C417" s="463" t="s">
        <v>1328</v>
      </c>
      <c r="D417" s="464"/>
      <c r="E417" s="464"/>
      <c r="F417" s="539"/>
      <c r="G417" s="2491"/>
      <c r="H417" s="2491"/>
      <c r="I417" s="2491"/>
      <c r="J417" s="2491"/>
      <c r="K417" s="2491"/>
      <c r="L417" s="2491"/>
      <c r="M417" s="2491"/>
      <c r="N417" s="2491"/>
      <c r="O417" s="2491"/>
      <c r="P417" s="2491"/>
      <c r="Q417" s="2491"/>
      <c r="R417" s="2491"/>
      <c r="S417" s="2491"/>
      <c r="T417" s="2491"/>
      <c r="U417" s="2491"/>
      <c r="V417" s="2491"/>
      <c r="W417" s="2491"/>
      <c r="X417" s="2491"/>
      <c r="Y417" s="2491"/>
      <c r="Z417" s="2491"/>
      <c r="AA417" s="2491"/>
      <c r="AB417" s="2491"/>
      <c r="AC417" s="2491"/>
      <c r="AD417" s="2491"/>
      <c r="AE417" s="2491"/>
      <c r="AF417" s="2491"/>
      <c r="AG417" s="2491"/>
      <c r="AH417" s="2491"/>
      <c r="AI417" s="2491"/>
      <c r="AJ417" s="2491"/>
    </row>
    <row r="418" spans="1:37" s="454" customFormat="1" ht="20.100000000000001" customHeight="1">
      <c r="A418" s="446"/>
      <c r="B418" s="2598"/>
      <c r="C418" s="465" t="s">
        <v>1329</v>
      </c>
      <c r="D418" s="466"/>
      <c r="E418" s="466"/>
      <c r="F418" s="494"/>
      <c r="G418" s="2471"/>
      <c r="H418" s="2797"/>
      <c r="I418" s="2797"/>
      <c r="J418" s="2797"/>
      <c r="K418" s="2797"/>
      <c r="L418" s="2471"/>
      <c r="M418" s="2797"/>
      <c r="N418" s="2797"/>
      <c r="O418" s="2797"/>
      <c r="P418" s="2477"/>
      <c r="Q418" s="2798"/>
      <c r="R418" s="2798"/>
      <c r="S418" s="2798"/>
      <c r="T418" s="2799"/>
      <c r="U418" s="2800"/>
      <c r="V418" s="2471"/>
      <c r="W418" s="2797"/>
      <c r="X418" s="2797"/>
      <c r="Y418" s="2797"/>
      <c r="Z418" s="2477"/>
      <c r="AA418" s="2797"/>
      <c r="AB418" s="2797"/>
      <c r="AC418" s="2797"/>
      <c r="AD418" s="2797"/>
      <c r="AE418" s="2797"/>
      <c r="AF418" s="2471"/>
      <c r="AG418" s="2797"/>
      <c r="AH418" s="2797"/>
      <c r="AI418" s="2797"/>
      <c r="AJ418" s="2477"/>
    </row>
    <row r="419" spans="1:37" s="481" customFormat="1" ht="14.1" customHeight="1">
      <c r="A419" s="480"/>
      <c r="B419" s="495" t="s">
        <v>1330</v>
      </c>
      <c r="C419" s="608"/>
      <c r="D419" s="608"/>
      <c r="E419" s="608"/>
      <c r="F419" s="608"/>
      <c r="G419" s="585"/>
      <c r="H419" s="585"/>
      <c r="I419" s="585"/>
      <c r="J419" s="585"/>
      <c r="K419" s="585"/>
      <c r="L419" s="585"/>
      <c r="M419" s="585"/>
      <c r="N419" s="585"/>
      <c r="O419" s="585"/>
      <c r="P419" s="585"/>
      <c r="Q419" s="585"/>
      <c r="R419" s="585"/>
      <c r="S419" s="585"/>
      <c r="T419" s="585"/>
      <c r="U419" s="585"/>
      <c r="V419" s="585"/>
      <c r="W419" s="585"/>
      <c r="X419" s="585"/>
      <c r="Y419" s="614"/>
      <c r="Z419" s="531"/>
      <c r="AA419" s="531"/>
      <c r="AB419" s="531"/>
      <c r="AC419" s="531"/>
      <c r="AD419" s="531"/>
      <c r="AE419" s="531"/>
      <c r="AF419" s="531"/>
      <c r="AG419" s="531"/>
      <c r="AH419" s="531"/>
      <c r="AI419" s="531"/>
      <c r="AJ419" s="531"/>
      <c r="AK419" s="480"/>
    </row>
    <row r="420" spans="1:37" s="454" customFormat="1" ht="11.4" customHeight="1">
      <c r="A420" s="446"/>
      <c r="B420" s="480"/>
      <c r="C420" s="446"/>
      <c r="D420" s="446"/>
      <c r="E420" s="446"/>
      <c r="F420" s="446"/>
      <c r="G420" s="446"/>
      <c r="H420" s="446"/>
      <c r="I420" s="446"/>
      <c r="J420" s="446"/>
      <c r="K420" s="446"/>
      <c r="L420" s="446"/>
      <c r="M420" s="446"/>
      <c r="N420" s="446"/>
      <c r="O420" s="446"/>
      <c r="P420" s="446"/>
      <c r="Q420" s="446"/>
      <c r="R420" s="446"/>
      <c r="S420" s="446"/>
      <c r="T420" s="446"/>
      <c r="U420" s="446"/>
      <c r="V420" s="446"/>
      <c r="W420" s="446"/>
      <c r="X420" s="446"/>
      <c r="Y420" s="446"/>
      <c r="Z420" s="446"/>
      <c r="AA420" s="446"/>
      <c r="AB420" s="446"/>
      <c r="AC420" s="446"/>
      <c r="AD420" s="446"/>
      <c r="AE420" s="446"/>
      <c r="AF420" s="446"/>
      <c r="AG420" s="446"/>
      <c r="AH420" s="446"/>
      <c r="AI420" s="446"/>
      <c r="AJ420" s="446"/>
      <c r="AK420" s="446"/>
    </row>
    <row r="421" spans="1:37" ht="20.100000000000001" customHeight="1">
      <c r="B421" s="496" t="s">
        <v>948</v>
      </c>
    </row>
    <row r="422" spans="1:37" ht="12" customHeight="1">
      <c r="B422" s="496"/>
      <c r="C422" s="2577" t="s">
        <v>1331</v>
      </c>
      <c r="D422" s="2564" t="s">
        <v>1332</v>
      </c>
      <c r="E422" s="2564"/>
      <c r="F422" s="2564"/>
      <c r="G422" s="2564"/>
      <c r="H422" s="2564"/>
      <c r="I422" s="2564"/>
      <c r="J422" s="2564"/>
      <c r="K422" s="2564"/>
      <c r="L422" s="2564"/>
      <c r="M422" s="2564"/>
      <c r="N422" s="2564"/>
      <c r="O422" s="2564"/>
      <c r="P422" s="2564"/>
      <c r="Q422" s="2564"/>
      <c r="R422" s="2564"/>
      <c r="S422" s="2564"/>
      <c r="T422" s="2564"/>
      <c r="U422" s="2564"/>
      <c r="V422" s="2564"/>
      <c r="W422" s="2564"/>
      <c r="X422" s="2564"/>
      <c r="Y422" s="2564"/>
      <c r="Z422" s="2564"/>
      <c r="AA422" s="2564"/>
      <c r="AB422" s="2564"/>
      <c r="AC422" s="615"/>
      <c r="AD422" s="2580" t="s">
        <v>1333</v>
      </c>
      <c r="AE422" s="2489" t="s">
        <v>478</v>
      </c>
      <c r="AF422" s="2489"/>
      <c r="AG422" s="2489"/>
      <c r="AH422" s="2489"/>
      <c r="AI422" s="2489"/>
      <c r="AJ422" s="2580" t="s">
        <v>1334</v>
      </c>
      <c r="AK422" s="616"/>
    </row>
    <row r="423" spans="1:37" ht="15.75" customHeight="1">
      <c r="B423" s="496"/>
      <c r="C423" s="2577"/>
      <c r="D423" s="2564"/>
      <c r="E423" s="2564"/>
      <c r="F423" s="2564"/>
      <c r="G423" s="2564"/>
      <c r="H423" s="2564"/>
      <c r="I423" s="2564"/>
      <c r="J423" s="2564"/>
      <c r="K423" s="2564"/>
      <c r="L423" s="2564"/>
      <c r="M423" s="2564"/>
      <c r="N423" s="2564"/>
      <c r="O423" s="2564"/>
      <c r="P423" s="2564"/>
      <c r="Q423" s="2564"/>
      <c r="R423" s="2564"/>
      <c r="S423" s="2564"/>
      <c r="T423" s="2564"/>
      <c r="U423" s="2564"/>
      <c r="V423" s="2564"/>
      <c r="W423" s="2564"/>
      <c r="X423" s="2564"/>
      <c r="Y423" s="2564"/>
      <c r="Z423" s="2564"/>
      <c r="AA423" s="2564"/>
      <c r="AB423" s="2564"/>
      <c r="AC423" s="615"/>
      <c r="AD423" s="2580"/>
      <c r="AE423" s="2489"/>
      <c r="AF423" s="2489"/>
      <c r="AG423" s="2489"/>
      <c r="AH423" s="2489"/>
      <c r="AI423" s="2489"/>
      <c r="AJ423" s="2580"/>
      <c r="AK423" s="616"/>
    </row>
    <row r="424" spans="1:37" ht="33" customHeight="1">
      <c r="B424" s="496"/>
      <c r="C424" s="800" t="s">
        <v>1335</v>
      </c>
      <c r="D424" s="2565" t="s">
        <v>1336</v>
      </c>
      <c r="E424" s="2565"/>
      <c r="F424" s="2565"/>
      <c r="G424" s="2565"/>
      <c r="H424" s="2565"/>
      <c r="I424" s="2565"/>
      <c r="J424" s="2565"/>
      <c r="K424" s="2565"/>
      <c r="L424" s="2565"/>
      <c r="M424" s="2565"/>
      <c r="N424" s="2565"/>
      <c r="O424" s="2565"/>
      <c r="P424" s="2565"/>
      <c r="Q424" s="2565"/>
      <c r="R424" s="2565"/>
      <c r="S424" s="2565"/>
      <c r="T424" s="2565"/>
      <c r="U424" s="2565"/>
      <c r="V424" s="2565"/>
      <c r="W424" s="2565"/>
      <c r="X424" s="2565"/>
      <c r="Y424" s="2565"/>
      <c r="Z424" s="2565"/>
      <c r="AA424" s="2565"/>
      <c r="AB424" s="2565"/>
      <c r="AC424" s="589"/>
      <c r="AD424" s="784" t="s">
        <v>1333</v>
      </c>
      <c r="AE424" s="2489" t="s">
        <v>478</v>
      </c>
      <c r="AF424" s="2489"/>
      <c r="AG424" s="2489"/>
      <c r="AH424" s="2489"/>
      <c r="AI424" s="2489"/>
      <c r="AJ424" s="784" t="s">
        <v>1334</v>
      </c>
    </row>
    <row r="425" spans="1:37" ht="12.75" customHeight="1">
      <c r="B425" s="496"/>
      <c r="C425" s="2577" t="s">
        <v>1337</v>
      </c>
      <c r="D425" s="2565" t="s">
        <v>1338</v>
      </c>
      <c r="E425" s="2565"/>
      <c r="F425" s="2565"/>
      <c r="G425" s="2565"/>
      <c r="H425" s="2565"/>
      <c r="I425" s="2565"/>
      <c r="J425" s="2565"/>
      <c r="K425" s="2565"/>
      <c r="L425" s="2565"/>
      <c r="M425" s="2565"/>
      <c r="N425" s="2565"/>
      <c r="O425" s="2565"/>
      <c r="P425" s="2565"/>
      <c r="Q425" s="2565"/>
      <c r="R425" s="2565"/>
      <c r="S425" s="2565"/>
      <c r="T425" s="2565"/>
      <c r="U425" s="2565"/>
      <c r="V425" s="2565"/>
      <c r="W425" s="2565"/>
      <c r="X425" s="2565"/>
      <c r="Y425" s="2565"/>
      <c r="Z425" s="2565"/>
      <c r="AA425" s="2565"/>
      <c r="AB425" s="2565"/>
      <c r="AC425" s="589"/>
      <c r="AD425" s="2580" t="s">
        <v>1333</v>
      </c>
      <c r="AE425" s="2489" t="s">
        <v>478</v>
      </c>
      <c r="AF425" s="2489"/>
      <c r="AG425" s="2489"/>
      <c r="AH425" s="2489"/>
      <c r="AI425" s="2489"/>
      <c r="AJ425" s="2580" t="s">
        <v>1334</v>
      </c>
    </row>
    <row r="426" spans="1:37" ht="13.5" customHeight="1">
      <c r="B426" s="496"/>
      <c r="C426" s="2577"/>
      <c r="D426" s="2565"/>
      <c r="E426" s="2565"/>
      <c r="F426" s="2565"/>
      <c r="G426" s="2565"/>
      <c r="H426" s="2565"/>
      <c r="I426" s="2565"/>
      <c r="J426" s="2565"/>
      <c r="K426" s="2565"/>
      <c r="L426" s="2565"/>
      <c r="M426" s="2565"/>
      <c r="N426" s="2565"/>
      <c r="O426" s="2565"/>
      <c r="P426" s="2565"/>
      <c r="Q426" s="2565"/>
      <c r="R426" s="2565"/>
      <c r="S426" s="2565"/>
      <c r="T426" s="2565"/>
      <c r="U426" s="2565"/>
      <c r="V426" s="2565"/>
      <c r="W426" s="2565"/>
      <c r="X426" s="2565"/>
      <c r="Y426" s="2565"/>
      <c r="Z426" s="2565"/>
      <c r="AA426" s="2565"/>
      <c r="AB426" s="2565"/>
      <c r="AD426" s="2580"/>
      <c r="AE426" s="2489"/>
      <c r="AF426" s="2489"/>
      <c r="AG426" s="2489"/>
      <c r="AH426" s="2489"/>
      <c r="AI426" s="2489"/>
      <c r="AJ426" s="2580"/>
    </row>
    <row r="427" spans="1:37" ht="14.25" customHeight="1">
      <c r="B427" s="496"/>
      <c r="C427" s="2577" t="s">
        <v>1339</v>
      </c>
      <c r="D427" s="2565" t="s">
        <v>1340</v>
      </c>
      <c r="E427" s="2565"/>
      <c r="F427" s="2565"/>
      <c r="G427" s="2565"/>
      <c r="H427" s="2565"/>
      <c r="I427" s="2565"/>
      <c r="J427" s="2565"/>
      <c r="K427" s="2565"/>
      <c r="L427" s="2565"/>
      <c r="M427" s="2565"/>
      <c r="N427" s="2565"/>
      <c r="O427" s="2565"/>
      <c r="P427" s="2565"/>
      <c r="Q427" s="2565"/>
      <c r="R427" s="2565"/>
      <c r="S427" s="2565"/>
      <c r="T427" s="2565"/>
      <c r="U427" s="2565"/>
      <c r="V427" s="2565"/>
      <c r="W427" s="2565"/>
      <c r="X427" s="2565"/>
      <c r="Y427" s="2565"/>
      <c r="Z427" s="2565"/>
      <c r="AA427" s="2565"/>
      <c r="AB427" s="2565"/>
      <c r="AD427" s="2580" t="s">
        <v>1333</v>
      </c>
      <c r="AE427" s="2489" t="s">
        <v>478</v>
      </c>
      <c r="AF427" s="2489"/>
      <c r="AG427" s="2489"/>
      <c r="AH427" s="2489"/>
      <c r="AI427" s="2489"/>
      <c r="AJ427" s="2580" t="s">
        <v>1334</v>
      </c>
    </row>
    <row r="428" spans="1:37" ht="14.25" customHeight="1">
      <c r="B428" s="496"/>
      <c r="C428" s="2577"/>
      <c r="D428" s="2565"/>
      <c r="E428" s="2565"/>
      <c r="F428" s="2565"/>
      <c r="G428" s="2565"/>
      <c r="H428" s="2565"/>
      <c r="I428" s="2565"/>
      <c r="J428" s="2565"/>
      <c r="K428" s="2565"/>
      <c r="L428" s="2565"/>
      <c r="M428" s="2565"/>
      <c r="N428" s="2565"/>
      <c r="O428" s="2565"/>
      <c r="P428" s="2565"/>
      <c r="Q428" s="2565"/>
      <c r="R428" s="2565"/>
      <c r="S428" s="2565"/>
      <c r="T428" s="2565"/>
      <c r="U428" s="2565"/>
      <c r="V428" s="2565"/>
      <c r="W428" s="2565"/>
      <c r="X428" s="2565"/>
      <c r="Y428" s="2565"/>
      <c r="Z428" s="2565"/>
      <c r="AA428" s="2565"/>
      <c r="AB428" s="2565"/>
      <c r="AD428" s="2580"/>
      <c r="AE428" s="2489"/>
      <c r="AF428" s="2489"/>
      <c r="AG428" s="2489"/>
      <c r="AH428" s="2489"/>
      <c r="AI428" s="2489"/>
      <c r="AJ428" s="2580"/>
    </row>
    <row r="429" spans="1:37" ht="10.5" customHeight="1">
      <c r="B429" s="496"/>
      <c r="C429" s="2577" t="s">
        <v>1341</v>
      </c>
      <c r="D429" s="2565" t="s">
        <v>1342</v>
      </c>
      <c r="E429" s="2565"/>
      <c r="F429" s="2565"/>
      <c r="G429" s="2565"/>
      <c r="H429" s="2565"/>
      <c r="I429" s="2565"/>
      <c r="J429" s="2565"/>
      <c r="K429" s="2565"/>
      <c r="L429" s="2565"/>
      <c r="M429" s="2565"/>
      <c r="N429" s="2565"/>
      <c r="O429" s="2565"/>
      <c r="P429" s="2565"/>
      <c r="Q429" s="2565"/>
      <c r="R429" s="2565"/>
      <c r="S429" s="2565"/>
      <c r="T429" s="2565"/>
      <c r="U429" s="2565"/>
      <c r="V429" s="2565"/>
      <c r="W429" s="2565"/>
      <c r="X429" s="2565"/>
      <c r="Y429" s="2565"/>
      <c r="Z429" s="2565"/>
      <c r="AA429" s="2565"/>
      <c r="AB429" s="2565"/>
      <c r="AC429" s="589"/>
      <c r="AD429" s="2580" t="s">
        <v>1333</v>
      </c>
      <c r="AE429" s="2489" t="s">
        <v>478</v>
      </c>
      <c r="AF429" s="2489"/>
      <c r="AG429" s="2489"/>
      <c r="AH429" s="2489"/>
      <c r="AI429" s="2489"/>
      <c r="AJ429" s="2580" t="s">
        <v>1334</v>
      </c>
    </row>
    <row r="430" spans="1:37" ht="18" customHeight="1">
      <c r="B430" s="496"/>
      <c r="C430" s="2577"/>
      <c r="D430" s="2565"/>
      <c r="E430" s="2565"/>
      <c r="F430" s="2565"/>
      <c r="G430" s="2565"/>
      <c r="H430" s="2565"/>
      <c r="I430" s="2565"/>
      <c r="J430" s="2565"/>
      <c r="K430" s="2565"/>
      <c r="L430" s="2565"/>
      <c r="M430" s="2565"/>
      <c r="N430" s="2565"/>
      <c r="O430" s="2565"/>
      <c r="P430" s="2565"/>
      <c r="Q430" s="2565"/>
      <c r="R430" s="2565"/>
      <c r="S430" s="2565"/>
      <c r="T430" s="2565"/>
      <c r="U430" s="2565"/>
      <c r="V430" s="2565"/>
      <c r="W430" s="2565"/>
      <c r="X430" s="2565"/>
      <c r="Y430" s="2565"/>
      <c r="Z430" s="2565"/>
      <c r="AA430" s="2565"/>
      <c r="AB430" s="2565"/>
      <c r="AC430" s="589"/>
      <c r="AD430" s="2580"/>
      <c r="AE430" s="2489"/>
      <c r="AF430" s="2489"/>
      <c r="AG430" s="2489"/>
      <c r="AH430" s="2489"/>
      <c r="AI430" s="2489"/>
      <c r="AJ430" s="2580"/>
    </row>
    <row r="431" spans="1:37" ht="18" customHeight="1">
      <c r="B431" s="496"/>
      <c r="C431" s="801" t="s">
        <v>1343</v>
      </c>
      <c r="D431" s="2565" t="s">
        <v>1344</v>
      </c>
      <c r="E431" s="2565"/>
      <c r="F431" s="2565"/>
      <c r="G431" s="2565"/>
      <c r="H431" s="2565"/>
      <c r="I431" s="2565"/>
      <c r="J431" s="2565"/>
      <c r="K431" s="2565"/>
      <c r="L431" s="2565"/>
      <c r="M431" s="2565"/>
      <c r="N431" s="2565"/>
      <c r="O431" s="2565"/>
      <c r="P431" s="2565"/>
      <c r="Q431" s="2565"/>
      <c r="R431" s="2565"/>
      <c r="S431" s="2565"/>
      <c r="T431" s="2565"/>
      <c r="U431" s="2565"/>
      <c r="V431" s="2565"/>
      <c r="W431" s="2565"/>
      <c r="X431" s="2565"/>
      <c r="Y431" s="2565"/>
      <c r="Z431" s="2565"/>
      <c r="AA431" s="2565"/>
      <c r="AB431" s="2565"/>
      <c r="AD431" s="498" t="s">
        <v>1333</v>
      </c>
      <c r="AE431" s="2489" t="s">
        <v>478</v>
      </c>
      <c r="AF431" s="2489"/>
      <c r="AG431" s="2489"/>
      <c r="AH431" s="2489"/>
      <c r="AI431" s="2489"/>
      <c r="AJ431" s="498" t="s">
        <v>1334</v>
      </c>
    </row>
    <row r="432" spans="1:37" ht="12" customHeight="1">
      <c r="B432" s="496"/>
      <c r="C432" s="2577" t="s">
        <v>1345</v>
      </c>
      <c r="D432" s="2565" t="s">
        <v>1346</v>
      </c>
      <c r="E432" s="2565"/>
      <c r="F432" s="2565"/>
      <c r="G432" s="2565"/>
      <c r="H432" s="2565"/>
      <c r="I432" s="2565"/>
      <c r="J432" s="2565"/>
      <c r="K432" s="2565"/>
      <c r="L432" s="2565"/>
      <c r="M432" s="2565"/>
      <c r="N432" s="2565"/>
      <c r="O432" s="2565"/>
      <c r="P432" s="2565"/>
      <c r="Q432" s="2565"/>
      <c r="R432" s="2565"/>
      <c r="S432" s="2565"/>
      <c r="T432" s="2565"/>
      <c r="U432" s="2565"/>
      <c r="V432" s="2565"/>
      <c r="W432" s="2565"/>
      <c r="X432" s="2565"/>
      <c r="Y432" s="2565"/>
      <c r="Z432" s="2565"/>
      <c r="AA432" s="2565"/>
      <c r="AB432" s="2565"/>
      <c r="AD432" s="2580" t="s">
        <v>1333</v>
      </c>
      <c r="AE432" s="2489" t="s">
        <v>478</v>
      </c>
      <c r="AF432" s="2489"/>
      <c r="AG432" s="2489"/>
      <c r="AH432" s="2489"/>
      <c r="AI432" s="2489"/>
      <c r="AJ432" s="2580" t="s">
        <v>1334</v>
      </c>
    </row>
    <row r="433" spans="1:37" ht="16.5" customHeight="1">
      <c r="B433" s="496"/>
      <c r="C433" s="2577"/>
      <c r="D433" s="2565"/>
      <c r="E433" s="2565"/>
      <c r="F433" s="2565"/>
      <c r="G433" s="2565"/>
      <c r="H433" s="2565"/>
      <c r="I433" s="2565"/>
      <c r="J433" s="2565"/>
      <c r="K433" s="2565"/>
      <c r="L433" s="2565"/>
      <c r="M433" s="2565"/>
      <c r="N433" s="2565"/>
      <c r="O433" s="2565"/>
      <c r="P433" s="2565"/>
      <c r="Q433" s="2565"/>
      <c r="R433" s="2565"/>
      <c r="S433" s="2565"/>
      <c r="T433" s="2565"/>
      <c r="U433" s="2565"/>
      <c r="V433" s="2565"/>
      <c r="W433" s="2565"/>
      <c r="X433" s="2565"/>
      <c r="Y433" s="2565"/>
      <c r="Z433" s="2565"/>
      <c r="AA433" s="2565"/>
      <c r="AB433" s="2565"/>
      <c r="AD433" s="2580"/>
      <c r="AE433" s="2489"/>
      <c r="AF433" s="2489"/>
      <c r="AG433" s="2489"/>
      <c r="AH433" s="2489"/>
      <c r="AI433" s="2489"/>
      <c r="AJ433" s="2580"/>
    </row>
    <row r="434" spans="1:37" ht="15.75" customHeight="1">
      <c r="B434" s="496"/>
      <c r="C434" s="801" t="s">
        <v>1347</v>
      </c>
      <c r="D434" s="2565" t="s">
        <v>1348</v>
      </c>
      <c r="E434" s="2565"/>
      <c r="F434" s="2565"/>
      <c r="G434" s="2565"/>
      <c r="H434" s="2565"/>
      <c r="I434" s="2565"/>
      <c r="J434" s="2565"/>
      <c r="K434" s="2565"/>
      <c r="L434" s="2565"/>
      <c r="M434" s="2565"/>
      <c r="N434" s="2565"/>
      <c r="O434" s="2565"/>
      <c r="P434" s="2565"/>
      <c r="Q434" s="2565"/>
      <c r="R434" s="2565"/>
      <c r="S434" s="783"/>
      <c r="T434" s="783"/>
      <c r="U434" s="783"/>
      <c r="V434" s="783"/>
      <c r="W434" s="783"/>
      <c r="X434" s="783"/>
      <c r="Y434" s="783"/>
      <c r="Z434" s="783"/>
      <c r="AA434" s="783"/>
      <c r="AB434" s="783"/>
      <c r="AC434" s="589"/>
      <c r="AD434" s="498" t="s">
        <v>1333</v>
      </c>
      <c r="AE434" s="2489" t="s">
        <v>478</v>
      </c>
      <c r="AF434" s="2489"/>
      <c r="AG434" s="2489"/>
      <c r="AH434" s="2489"/>
      <c r="AI434" s="2489"/>
      <c r="AJ434" s="498" t="s">
        <v>1334</v>
      </c>
    </row>
    <row r="435" spans="1:37" ht="18" customHeight="1">
      <c r="B435" s="496"/>
      <c r="C435" s="801" t="s">
        <v>1349</v>
      </c>
      <c r="D435" s="2565" t="s">
        <v>1350</v>
      </c>
      <c r="E435" s="2565"/>
      <c r="F435" s="2565"/>
      <c r="G435" s="2565"/>
      <c r="H435" s="2565"/>
      <c r="I435" s="2565"/>
      <c r="J435" s="2565"/>
      <c r="K435" s="2565"/>
      <c r="L435" s="2565"/>
      <c r="M435" s="2565"/>
      <c r="N435" s="2565"/>
      <c r="O435" s="2565"/>
      <c r="P435" s="2565"/>
      <c r="Q435" s="2565"/>
      <c r="R435" s="2565"/>
      <c r="S435" s="2565"/>
      <c r="T435" s="2565"/>
      <c r="U435" s="2565"/>
      <c r="V435" s="2565"/>
      <c r="W435" s="2565"/>
      <c r="X435" s="2565"/>
      <c r="Y435" s="2565"/>
      <c r="Z435" s="2565"/>
      <c r="AA435" s="2565"/>
      <c r="AB435" s="2565"/>
      <c r="AC435" s="589"/>
      <c r="AD435" s="498" t="s">
        <v>1333</v>
      </c>
      <c r="AE435" s="2489" t="s">
        <v>478</v>
      </c>
      <c r="AF435" s="2489"/>
      <c r="AG435" s="2489"/>
      <c r="AH435" s="2489"/>
      <c r="AI435" s="2489"/>
      <c r="AJ435" s="498" t="s">
        <v>1334</v>
      </c>
    </row>
    <row r="436" spans="1:37" ht="12" customHeight="1">
      <c r="B436" s="496"/>
      <c r="C436" s="2577" t="s">
        <v>1351</v>
      </c>
      <c r="D436" s="2565" t="s">
        <v>1352</v>
      </c>
      <c r="E436" s="2565"/>
      <c r="F436" s="2565"/>
      <c r="G436" s="2565"/>
      <c r="H436" s="2565"/>
      <c r="I436" s="2565"/>
      <c r="J436" s="2565"/>
      <c r="K436" s="2565"/>
      <c r="L436" s="2565"/>
      <c r="M436" s="2565"/>
      <c r="N436" s="2565"/>
      <c r="O436" s="2565"/>
      <c r="P436" s="2565"/>
      <c r="Q436" s="2565"/>
      <c r="R436" s="2565"/>
      <c r="S436" s="2565"/>
      <c r="T436" s="2565"/>
      <c r="U436" s="2565"/>
      <c r="V436" s="2565"/>
      <c r="W436" s="2565"/>
      <c r="X436" s="2565"/>
      <c r="Y436" s="2565"/>
      <c r="Z436" s="2565"/>
      <c r="AA436" s="2565"/>
      <c r="AB436" s="2565"/>
      <c r="AC436" s="589"/>
      <c r="AD436" s="2802" t="s">
        <v>924</v>
      </c>
      <c r="AE436" s="2452" t="s">
        <v>478</v>
      </c>
      <c r="AF436" s="2452"/>
      <c r="AG436" s="2452"/>
      <c r="AH436" s="2452"/>
      <c r="AI436" s="2452"/>
      <c r="AJ436" s="2802" t="s">
        <v>925</v>
      </c>
    </row>
    <row r="437" spans="1:37" ht="13.5" customHeight="1">
      <c r="B437" s="496"/>
      <c r="C437" s="2577"/>
      <c r="D437" s="2565"/>
      <c r="E437" s="2565"/>
      <c r="F437" s="2565"/>
      <c r="G437" s="2565"/>
      <c r="H437" s="2565"/>
      <c r="I437" s="2565"/>
      <c r="J437" s="2565"/>
      <c r="K437" s="2565"/>
      <c r="L437" s="2565"/>
      <c r="M437" s="2565"/>
      <c r="N437" s="2565"/>
      <c r="O437" s="2565"/>
      <c r="P437" s="2565"/>
      <c r="Q437" s="2565"/>
      <c r="R437" s="2565"/>
      <c r="S437" s="2565"/>
      <c r="T437" s="2565"/>
      <c r="U437" s="2565"/>
      <c r="V437" s="2565"/>
      <c r="W437" s="2565"/>
      <c r="X437" s="2565"/>
      <c r="Y437" s="2565"/>
      <c r="Z437" s="2565"/>
      <c r="AA437" s="2565"/>
      <c r="AB437" s="2565"/>
      <c r="AC437" s="589"/>
      <c r="AD437" s="2802"/>
      <c r="AE437" s="2452"/>
      <c r="AF437" s="2452"/>
      <c r="AG437" s="2452"/>
      <c r="AH437" s="2452"/>
      <c r="AI437" s="2452"/>
      <c r="AJ437" s="2802"/>
    </row>
    <row r="438" spans="1:37" ht="12" customHeight="1">
      <c r="B438" s="496"/>
      <c r="C438" s="2577"/>
      <c r="D438" s="2565"/>
      <c r="E438" s="2565"/>
      <c r="F438" s="2565"/>
      <c r="G438" s="2565"/>
      <c r="H438" s="2565"/>
      <c r="I438" s="2565"/>
      <c r="J438" s="2565"/>
      <c r="K438" s="2565"/>
      <c r="L438" s="2565"/>
      <c r="M438" s="2565"/>
      <c r="N438" s="2565"/>
      <c r="O438" s="2565"/>
      <c r="P438" s="2565"/>
      <c r="Q438" s="2565"/>
      <c r="R438" s="2565"/>
      <c r="S438" s="2565"/>
      <c r="T438" s="2565"/>
      <c r="U438" s="2565"/>
      <c r="V438" s="2565"/>
      <c r="W438" s="2565"/>
      <c r="X438" s="2565"/>
      <c r="Y438" s="2565"/>
      <c r="Z438" s="2565"/>
      <c r="AA438" s="2565"/>
      <c r="AB438" s="2565"/>
      <c r="AC438" s="589"/>
      <c r="AD438" s="2802"/>
      <c r="AE438" s="2452"/>
      <c r="AF438" s="2452"/>
      <c r="AG438" s="2452"/>
      <c r="AH438" s="2452"/>
      <c r="AI438" s="2452"/>
      <c r="AJ438" s="2802"/>
    </row>
    <row r="443" spans="1:37" ht="2.4" customHeight="1">
      <c r="B443" s="496"/>
      <c r="C443" s="600"/>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469"/>
      <c r="AE443" s="469"/>
      <c r="AF443" s="469"/>
      <c r="AG443" s="469"/>
      <c r="AH443" s="469"/>
      <c r="AI443" s="469"/>
      <c r="AJ443" s="469"/>
    </row>
    <row r="444" spans="1:37" s="445" customFormat="1" ht="20.100000000000001" customHeight="1">
      <c r="A444" s="443"/>
      <c r="B444" s="443" t="s">
        <v>1353</v>
      </c>
      <c r="C444" s="443"/>
      <c r="D444" s="443"/>
      <c r="E444" s="443"/>
      <c r="F444" s="443"/>
      <c r="G444" s="443"/>
      <c r="H444" s="443"/>
      <c r="I444" s="443"/>
      <c r="J444" s="443"/>
      <c r="K444" s="443"/>
      <c r="L444" s="443"/>
      <c r="M444" s="443"/>
      <c r="N444" s="443"/>
      <c r="O444" s="443"/>
      <c r="P444" s="443"/>
      <c r="Q444" s="443"/>
      <c r="R444" s="443"/>
      <c r="S444" s="443"/>
      <c r="T444" s="443"/>
      <c r="U444" s="443"/>
      <c r="V444" s="443"/>
      <c r="W444" s="443"/>
      <c r="X444" s="443"/>
      <c r="Y444" s="443"/>
      <c r="Z444" s="443"/>
      <c r="AA444" s="443"/>
      <c r="AB444" s="443"/>
      <c r="AC444" s="443"/>
      <c r="AD444" s="443"/>
      <c r="AE444" s="443"/>
      <c r="AF444" s="443"/>
      <c r="AG444" s="443"/>
      <c r="AH444" s="443"/>
      <c r="AI444" s="443"/>
      <c r="AJ444" s="443"/>
      <c r="AK444" s="443"/>
    </row>
    <row r="445" spans="1:37" s="445" customFormat="1" ht="20.100000000000001" customHeight="1">
      <c r="A445" s="443"/>
      <c r="B445" s="443" t="s">
        <v>1354</v>
      </c>
      <c r="C445" s="443"/>
      <c r="D445" s="443"/>
      <c r="E445" s="443"/>
      <c r="F445" s="443"/>
      <c r="G445" s="443"/>
      <c r="H445" s="443"/>
      <c r="I445" s="443"/>
      <c r="J445" s="443"/>
      <c r="K445" s="443"/>
      <c r="L445" s="443"/>
      <c r="M445" s="443"/>
      <c r="N445" s="443"/>
      <c r="O445" s="443"/>
      <c r="P445" s="443"/>
      <c r="Q445" s="443"/>
      <c r="T445" s="443" t="s">
        <v>1355</v>
      </c>
      <c r="U445" s="443"/>
      <c r="V445" s="443"/>
      <c r="W445" s="443"/>
      <c r="X445" s="443"/>
      <c r="Y445" s="443"/>
      <c r="Z445" s="443"/>
      <c r="AA445" s="443"/>
      <c r="AB445" s="443"/>
      <c r="AC445" s="443"/>
      <c r="AD445" s="443"/>
      <c r="AE445" s="443"/>
      <c r="AF445" s="443"/>
      <c r="AG445" s="443"/>
      <c r="AH445" s="443"/>
      <c r="AI445" s="617"/>
      <c r="AJ445" s="443"/>
      <c r="AK445" s="443"/>
    </row>
    <row r="446" spans="1:37" s="454" customFormat="1" ht="18.899999999999999" customHeight="1">
      <c r="A446" s="446"/>
      <c r="B446" s="2453" t="s">
        <v>1356</v>
      </c>
      <c r="C446" s="2454"/>
      <c r="D446" s="2454"/>
      <c r="E446" s="560"/>
      <c r="F446" s="2574" t="s">
        <v>1357</v>
      </c>
      <c r="G446" s="2575"/>
      <c r="H446" s="2575"/>
      <c r="I446" s="2575"/>
      <c r="J446" s="2575"/>
      <c r="K446" s="2575"/>
      <c r="L446" s="2575"/>
      <c r="M446" s="2575"/>
      <c r="N446" s="2575"/>
      <c r="O446" s="2575"/>
      <c r="P446" s="2575"/>
      <c r="Q446" s="2575"/>
      <c r="R446" s="2576"/>
      <c r="T446" s="2453" t="s">
        <v>1319</v>
      </c>
      <c r="U446" s="2454"/>
      <c r="V446" s="2454"/>
      <c r="W446" s="2454"/>
      <c r="X446" s="2454"/>
      <c r="Y446" s="2455"/>
      <c r="Z446" s="2453" t="s">
        <v>1358</v>
      </c>
      <c r="AA446" s="2455"/>
      <c r="AB446" s="2453" t="s">
        <v>1359</v>
      </c>
      <c r="AC446" s="2454"/>
      <c r="AD446" s="2454"/>
      <c r="AE446" s="2454"/>
      <c r="AF446" s="2454"/>
      <c r="AG446" s="2454"/>
      <c r="AH446" s="2454"/>
      <c r="AI446" s="2454"/>
      <c r="AJ446" s="2455"/>
      <c r="AK446" s="446"/>
    </row>
    <row r="447" spans="1:37" s="454" customFormat="1" ht="18.899999999999999" customHeight="1">
      <c r="A447" s="446"/>
      <c r="B447" s="2578" t="s">
        <v>1360</v>
      </c>
      <c r="C447" s="2571" t="s">
        <v>1361</v>
      </c>
      <c r="D447" s="2572"/>
      <c r="E447" s="2573"/>
      <c r="F447" s="618" t="s">
        <v>1362</v>
      </c>
      <c r="G447" s="2568" t="s">
        <v>1363</v>
      </c>
      <c r="H447" s="2569"/>
      <c r="I447" s="2570"/>
      <c r="J447" s="618"/>
      <c r="K447" s="2568" t="s">
        <v>1364</v>
      </c>
      <c r="L447" s="2570"/>
      <c r="M447" s="618"/>
      <c r="N447" s="619" t="s">
        <v>1365</v>
      </c>
      <c r="O447" s="2569"/>
      <c r="P447" s="2569"/>
      <c r="Q447" s="2569"/>
      <c r="R447" s="620" t="s">
        <v>1366</v>
      </c>
      <c r="T447" s="455" t="s">
        <v>1367</v>
      </c>
      <c r="U447" s="456"/>
      <c r="V447" s="456"/>
      <c r="W447" s="456"/>
      <c r="X447" s="456"/>
      <c r="Y447" s="513"/>
      <c r="Z447" s="2505" t="s">
        <v>453</v>
      </c>
      <c r="AA447" s="2506"/>
      <c r="AB447" s="2566" t="s">
        <v>1368</v>
      </c>
      <c r="AC447" s="2567"/>
      <c r="AD447" s="545" t="s">
        <v>1048</v>
      </c>
      <c r="AE447" s="2527"/>
      <c r="AF447" s="2527"/>
      <c r="AG447" s="545" t="s">
        <v>1049</v>
      </c>
      <c r="AH447" s="545" t="s">
        <v>1369</v>
      </c>
      <c r="AI447" s="2563" t="s">
        <v>1370</v>
      </c>
      <c r="AJ447" s="2506"/>
      <c r="AK447" s="446"/>
    </row>
    <row r="448" spans="1:37" s="454" customFormat="1" ht="18.899999999999999" customHeight="1">
      <c r="A448" s="446"/>
      <c r="B448" s="2579"/>
      <c r="C448" s="2571" t="s">
        <v>1371</v>
      </c>
      <c r="D448" s="2572"/>
      <c r="E448" s="2573"/>
      <c r="F448" s="618"/>
      <c r="G448" s="2568" t="s">
        <v>1363</v>
      </c>
      <c r="H448" s="2569"/>
      <c r="I448" s="2570"/>
      <c r="J448" s="618" t="s">
        <v>1362</v>
      </c>
      <c r="K448" s="2568" t="s">
        <v>1364</v>
      </c>
      <c r="L448" s="2570"/>
      <c r="M448" s="618" t="s">
        <v>1362</v>
      </c>
      <c r="N448" s="619" t="s">
        <v>1372</v>
      </c>
      <c r="O448" s="2569" t="s">
        <v>1373</v>
      </c>
      <c r="P448" s="2569"/>
      <c r="Q448" s="2569"/>
      <c r="R448" s="620" t="s">
        <v>1374</v>
      </c>
      <c r="T448" s="463" t="s">
        <v>1375</v>
      </c>
      <c r="U448" s="464"/>
      <c r="V448" s="464"/>
      <c r="W448" s="464"/>
      <c r="X448" s="464"/>
      <c r="Y448" s="539"/>
      <c r="Z448" s="2505" t="s">
        <v>453</v>
      </c>
      <c r="AA448" s="2506"/>
      <c r="AB448" s="2566" t="s">
        <v>1368</v>
      </c>
      <c r="AC448" s="2567"/>
      <c r="AD448" s="545" t="s">
        <v>1048</v>
      </c>
      <c r="AE448" s="2527"/>
      <c r="AF448" s="2527"/>
      <c r="AG448" s="545" t="s">
        <v>1049</v>
      </c>
      <c r="AH448" s="545" t="s">
        <v>1369</v>
      </c>
      <c r="AI448" s="2563" t="s">
        <v>1370</v>
      </c>
      <c r="AJ448" s="2506"/>
      <c r="AK448" s="446"/>
    </row>
    <row r="449" spans="1:37" s="454" customFormat="1" ht="18.899999999999999" customHeight="1">
      <c r="A449" s="446"/>
      <c r="B449" s="2805"/>
      <c r="C449" s="2806"/>
      <c r="D449" s="2806"/>
      <c r="E449" s="2807"/>
      <c r="F449" s="458"/>
      <c r="G449" s="2533" t="s">
        <v>1363</v>
      </c>
      <c r="H449" s="2534"/>
      <c r="I449" s="2535"/>
      <c r="J449" s="458"/>
      <c r="K449" s="2533" t="s">
        <v>1364</v>
      </c>
      <c r="L449" s="2535"/>
      <c r="M449" s="458"/>
      <c r="N449" s="621" t="s">
        <v>1372</v>
      </c>
      <c r="O449" s="2808"/>
      <c r="P449" s="2808"/>
      <c r="Q449" s="2808"/>
      <c r="R449" s="622" t="s">
        <v>1374</v>
      </c>
      <c r="T449" s="463" t="s">
        <v>1376</v>
      </c>
      <c r="U449" s="464"/>
      <c r="V449" s="464"/>
      <c r="W449" s="464"/>
      <c r="X449" s="464"/>
      <c r="Y449" s="539"/>
      <c r="Z449" s="2505" t="s">
        <v>453</v>
      </c>
      <c r="AA449" s="2506"/>
      <c r="AB449" s="2566" t="s">
        <v>1377</v>
      </c>
      <c r="AC449" s="2567"/>
      <c r="AD449" s="545" t="s">
        <v>1048</v>
      </c>
      <c r="AE449" s="2527"/>
      <c r="AF449" s="2527"/>
      <c r="AG449" s="545" t="s">
        <v>1049</v>
      </c>
      <c r="AH449" s="545" t="s">
        <v>1369</v>
      </c>
      <c r="AI449" s="2563" t="s">
        <v>1370</v>
      </c>
      <c r="AJ449" s="2506"/>
      <c r="AK449" s="446"/>
    </row>
    <row r="450" spans="1:37" s="454" customFormat="1" ht="18.899999999999999" customHeight="1">
      <c r="A450" s="446"/>
      <c r="B450" s="2805"/>
      <c r="C450" s="2806"/>
      <c r="D450" s="2806"/>
      <c r="E450" s="2807"/>
      <c r="F450" s="458"/>
      <c r="G450" s="2533" t="s">
        <v>1363</v>
      </c>
      <c r="H450" s="2534"/>
      <c r="I450" s="2535"/>
      <c r="J450" s="458"/>
      <c r="K450" s="2533" t="s">
        <v>1364</v>
      </c>
      <c r="L450" s="2535"/>
      <c r="M450" s="458"/>
      <c r="N450" s="621" t="s">
        <v>1372</v>
      </c>
      <c r="O450" s="2808"/>
      <c r="P450" s="2808"/>
      <c r="Q450" s="2808"/>
      <c r="R450" s="622" t="s">
        <v>1374</v>
      </c>
      <c r="S450" s="623"/>
      <c r="T450" s="485" t="s">
        <v>1378</v>
      </c>
      <c r="U450" s="485"/>
      <c r="V450" s="464"/>
      <c r="W450" s="464"/>
      <c r="X450" s="464"/>
      <c r="Y450" s="539"/>
      <c r="Z450" s="2505" t="s">
        <v>453</v>
      </c>
      <c r="AA450" s="2506"/>
      <c r="AB450" s="540"/>
      <c r="AC450" s="545"/>
      <c r="AD450" s="545" t="s">
        <v>1048</v>
      </c>
      <c r="AE450" s="2527"/>
      <c r="AF450" s="2527"/>
      <c r="AG450" s="2527"/>
      <c r="AH450" s="545" t="s">
        <v>1049</v>
      </c>
      <c r="AI450" s="545"/>
      <c r="AJ450" s="541"/>
      <c r="AK450" s="446"/>
    </row>
    <row r="451" spans="1:37" s="454" customFormat="1" ht="18.899999999999999" customHeight="1">
      <c r="A451" s="446"/>
      <c r="B451" s="2805"/>
      <c r="C451" s="2806"/>
      <c r="D451" s="2806"/>
      <c r="E451" s="2807"/>
      <c r="F451" s="458"/>
      <c r="G451" s="2533" t="s">
        <v>1363</v>
      </c>
      <c r="H451" s="2534"/>
      <c r="I451" s="2535"/>
      <c r="J451" s="458"/>
      <c r="K451" s="2533" t="s">
        <v>1364</v>
      </c>
      <c r="L451" s="2535"/>
      <c r="M451" s="458"/>
      <c r="N451" s="621" t="s">
        <v>1372</v>
      </c>
      <c r="O451" s="2808"/>
      <c r="P451" s="2808"/>
      <c r="Q451" s="2808"/>
      <c r="R451" s="622" t="s">
        <v>1374</v>
      </c>
      <c r="S451" s="624"/>
      <c r="T451" s="463" t="s">
        <v>1379</v>
      </c>
      <c r="U451" s="464"/>
      <c r="V451" s="464"/>
      <c r="W451" s="464"/>
      <c r="X451" s="464"/>
      <c r="Y451" s="539"/>
      <c r="Z451" s="2505" t="s">
        <v>453</v>
      </c>
      <c r="AA451" s="2506"/>
      <c r="AB451" s="540"/>
      <c r="AC451" s="545"/>
      <c r="AD451" s="545" t="s">
        <v>1048</v>
      </c>
      <c r="AE451" s="2527"/>
      <c r="AF451" s="2527"/>
      <c r="AG451" s="2527"/>
      <c r="AH451" s="545" t="s">
        <v>1049</v>
      </c>
      <c r="AI451" s="545"/>
      <c r="AJ451" s="541"/>
      <c r="AK451" s="446"/>
    </row>
    <row r="452" spans="1:37" s="454" customFormat="1" ht="18.899999999999999" customHeight="1">
      <c r="A452" s="446"/>
      <c r="B452" s="2805"/>
      <c r="C452" s="2806"/>
      <c r="D452" s="2806"/>
      <c r="E452" s="2807"/>
      <c r="F452" s="458"/>
      <c r="G452" s="2533" t="s">
        <v>1363</v>
      </c>
      <c r="H452" s="2534"/>
      <c r="I452" s="2535"/>
      <c r="J452" s="458"/>
      <c r="K452" s="2533" t="s">
        <v>1364</v>
      </c>
      <c r="L452" s="2535"/>
      <c r="M452" s="458"/>
      <c r="N452" s="621" t="s">
        <v>1372</v>
      </c>
      <c r="O452" s="2808"/>
      <c r="P452" s="2808"/>
      <c r="Q452" s="2808"/>
      <c r="R452" s="622" t="s">
        <v>1374</v>
      </c>
      <c r="S452" s="624"/>
      <c r="T452" s="463"/>
      <c r="U452" s="464"/>
      <c r="V452" s="464"/>
      <c r="W452" s="464"/>
      <c r="X452" s="464"/>
      <c r="Y452" s="539"/>
      <c r="Z452" s="464"/>
      <c r="AA452" s="539"/>
      <c r="AB452" s="625"/>
      <c r="AC452" s="625"/>
      <c r="AD452" s="625"/>
      <c r="AE452" s="625"/>
      <c r="AF452" s="625"/>
      <c r="AG452" s="625"/>
      <c r="AH452" s="625"/>
      <c r="AI452" s="625"/>
      <c r="AJ452" s="626"/>
      <c r="AK452" s="446"/>
    </row>
    <row r="453" spans="1:37" s="481" customFormat="1" ht="14.1" customHeight="1">
      <c r="A453" s="495"/>
      <c r="B453" s="627"/>
      <c r="C453" s="628"/>
      <c r="D453" s="628"/>
      <c r="E453" s="628"/>
      <c r="F453" s="628"/>
      <c r="G453" s="628"/>
      <c r="H453" s="628"/>
      <c r="I453" s="628"/>
      <c r="J453" s="628"/>
      <c r="K453" s="628"/>
      <c r="L453" s="628"/>
      <c r="M453" s="628"/>
      <c r="N453" s="628"/>
      <c r="O453" s="628"/>
      <c r="P453" s="628"/>
      <c r="Q453" s="628"/>
      <c r="R453" s="628"/>
      <c r="S453" s="628"/>
      <c r="T453" s="495" t="s">
        <v>1380</v>
      </c>
      <c r="U453" s="495"/>
      <c r="V453" s="495"/>
      <c r="W453" s="495"/>
      <c r="X453" s="495"/>
      <c r="Y453" s="530"/>
      <c r="Z453" s="629"/>
      <c r="AA453" s="629"/>
      <c r="AB453" s="629"/>
      <c r="AC453" s="629"/>
      <c r="AD453" s="629"/>
      <c r="AE453" s="495"/>
      <c r="AF453" s="495"/>
      <c r="AG453" s="495"/>
      <c r="AH453" s="495"/>
      <c r="AI453" s="495"/>
      <c r="AJ453" s="495"/>
      <c r="AK453" s="495"/>
    </row>
    <row r="454" spans="1:37" s="481" customFormat="1" ht="14.1" customHeight="1">
      <c r="A454" s="495"/>
      <c r="B454" s="591" t="s">
        <v>1381</v>
      </c>
      <c r="C454" s="628"/>
      <c r="D454" s="628"/>
      <c r="E454" s="628"/>
      <c r="F454" s="628"/>
      <c r="G454" s="628"/>
      <c r="H454" s="628"/>
      <c r="I454" s="628"/>
      <c r="J454" s="628"/>
      <c r="K454" s="628"/>
      <c r="L454" s="628"/>
      <c r="M454" s="628"/>
      <c r="N454" s="628"/>
      <c r="O454" s="628"/>
      <c r="P454" s="628"/>
      <c r="Q454" s="628"/>
      <c r="R454" s="628"/>
      <c r="S454" s="628"/>
      <c r="T454" s="495"/>
      <c r="U454" s="495"/>
      <c r="V454" s="495"/>
      <c r="W454" s="495"/>
      <c r="X454" s="495"/>
      <c r="Y454" s="530"/>
      <c r="Z454" s="530"/>
      <c r="AA454" s="530"/>
      <c r="AB454" s="530"/>
      <c r="AC454" s="530"/>
      <c r="AD454" s="530"/>
      <c r="AE454" s="495"/>
      <c r="AF454" s="495"/>
      <c r="AG454" s="495"/>
      <c r="AH454" s="495"/>
      <c r="AI454" s="495"/>
      <c r="AJ454" s="495"/>
      <c r="AK454" s="495"/>
    </row>
    <row r="455" spans="1:37" s="454" customFormat="1" ht="13.95" customHeight="1">
      <c r="A455" s="554"/>
      <c r="B455" s="630" t="s">
        <v>1382</v>
      </c>
      <c r="C455" s="2809" t="s">
        <v>1383</v>
      </c>
      <c r="D455" s="2809"/>
      <c r="E455" s="2809"/>
      <c r="F455" s="2809"/>
      <c r="G455" s="2809"/>
      <c r="H455" s="2809"/>
      <c r="I455" s="2809"/>
      <c r="J455" s="2809"/>
      <c r="K455" s="2809"/>
      <c r="L455" s="2809"/>
      <c r="M455" s="2809"/>
      <c r="N455" s="2809"/>
      <c r="O455" s="2809"/>
      <c r="P455" s="2809"/>
      <c r="Q455" s="2809"/>
      <c r="R455" s="2809"/>
      <c r="S455" s="2809"/>
      <c r="T455" s="2809"/>
      <c r="U455" s="2809"/>
      <c r="V455" s="2809"/>
      <c r="W455" s="2809"/>
      <c r="X455" s="2809"/>
      <c r="Y455" s="2809"/>
      <c r="Z455" s="2809"/>
      <c r="AA455" s="2809"/>
      <c r="AB455" s="589"/>
      <c r="AC455" s="2802" t="s">
        <v>1300</v>
      </c>
      <c r="AD455" s="2452" t="s">
        <v>478</v>
      </c>
      <c r="AE455" s="2452"/>
      <c r="AF455" s="2452"/>
      <c r="AG455" s="2452"/>
      <c r="AH455" s="2452"/>
      <c r="AI455" s="2802" t="s">
        <v>1301</v>
      </c>
      <c r="AJ455" s="627"/>
      <c r="AK455" s="627"/>
    </row>
    <row r="456" spans="1:37" s="454" customFormat="1" ht="13.95" customHeight="1">
      <c r="A456" s="554"/>
      <c r="B456" s="630"/>
      <c r="C456" s="2809"/>
      <c r="D456" s="2809"/>
      <c r="E456" s="2809"/>
      <c r="F456" s="2809"/>
      <c r="G456" s="2809"/>
      <c r="H456" s="2809"/>
      <c r="I456" s="2809"/>
      <c r="J456" s="2809"/>
      <c r="K456" s="2809"/>
      <c r="L456" s="2809"/>
      <c r="M456" s="2809"/>
      <c r="N456" s="2809"/>
      <c r="O456" s="2809"/>
      <c r="P456" s="2809"/>
      <c r="Q456" s="2809"/>
      <c r="R456" s="2809"/>
      <c r="S456" s="2809"/>
      <c r="T456" s="2809"/>
      <c r="U456" s="2809"/>
      <c r="V456" s="2809"/>
      <c r="W456" s="2809"/>
      <c r="X456" s="2809"/>
      <c r="Y456" s="2809"/>
      <c r="Z456" s="2809"/>
      <c r="AA456" s="2809"/>
      <c r="AB456" s="589"/>
      <c r="AC456" s="2802"/>
      <c r="AD456" s="2452"/>
      <c r="AE456" s="2452"/>
      <c r="AF456" s="2452"/>
      <c r="AG456" s="2452"/>
      <c r="AH456" s="2452"/>
      <c r="AI456" s="2802"/>
      <c r="AJ456" s="627"/>
      <c r="AK456" s="627"/>
    </row>
    <row r="457" spans="1:37" s="454" customFormat="1" ht="9" customHeight="1">
      <c r="A457" s="554"/>
      <c r="B457" s="630"/>
      <c r="C457" s="808"/>
      <c r="D457" s="808"/>
      <c r="E457" s="808"/>
      <c r="F457" s="808"/>
      <c r="G457" s="808"/>
      <c r="H457" s="808"/>
      <c r="I457" s="808"/>
      <c r="J457" s="808"/>
      <c r="K457" s="808"/>
      <c r="L457" s="808"/>
      <c r="M457" s="808"/>
      <c r="N457" s="808"/>
      <c r="O457" s="808"/>
      <c r="P457" s="808"/>
      <c r="Q457" s="808"/>
      <c r="R457" s="808"/>
      <c r="S457" s="808"/>
      <c r="T457" s="808"/>
      <c r="U457" s="808"/>
      <c r="V457" s="808"/>
      <c r="W457" s="808"/>
      <c r="X457" s="808"/>
      <c r="Y457" s="808"/>
      <c r="Z457" s="808"/>
      <c r="AA457" s="808"/>
      <c r="AB457" s="589"/>
      <c r="AC457" s="809"/>
      <c r="AD457" s="810"/>
      <c r="AE457" s="810"/>
      <c r="AF457" s="810"/>
      <c r="AG457" s="810"/>
      <c r="AH457" s="810"/>
      <c r="AI457" s="809"/>
      <c r="AJ457" s="627"/>
      <c r="AK457" s="627"/>
    </row>
    <row r="458" spans="1:37" s="445" customFormat="1" ht="20.100000000000001" customHeight="1">
      <c r="A458" s="536"/>
      <c r="B458" s="2804" t="s">
        <v>1384</v>
      </c>
      <c r="C458" s="2804"/>
      <c r="D458" s="2804"/>
      <c r="E458" s="2804"/>
      <c r="F458" s="2804"/>
      <c r="G458" s="2804"/>
      <c r="H458" s="2804"/>
      <c r="I458" s="2804"/>
      <c r="J458" s="2804"/>
      <c r="K458" s="2804"/>
      <c r="L458" s="2804"/>
      <c r="M458" s="2804"/>
      <c r="N458" s="2804"/>
      <c r="O458" s="2804"/>
      <c r="P458" s="2804"/>
      <c r="Q458" s="2804"/>
      <c r="R458" s="2804"/>
      <c r="S458" s="2804"/>
      <c r="T458" s="536"/>
      <c r="U458" s="536"/>
      <c r="V458" s="536"/>
      <c r="W458" s="536"/>
      <c r="X458" s="536"/>
      <c r="Y458" s="536"/>
      <c r="Z458" s="536"/>
      <c r="AA458" s="536"/>
      <c r="AB458" s="536"/>
      <c r="AC458" s="536"/>
      <c r="AD458" s="536"/>
      <c r="AE458" s="536"/>
      <c r="AF458" s="536"/>
      <c r="AG458" s="536"/>
      <c r="AH458" s="536"/>
      <c r="AI458" s="536"/>
      <c r="AJ458" s="536"/>
      <c r="AK458" s="536"/>
    </row>
    <row r="459" spans="1:37" s="454" customFormat="1" ht="18.899999999999999" customHeight="1">
      <c r="A459" s="446"/>
      <c r="B459" s="447" t="s">
        <v>1385</v>
      </c>
      <c r="C459" s="448"/>
      <c r="D459" s="448"/>
      <c r="E459" s="453"/>
      <c r="F459" s="447" t="s">
        <v>1386</v>
      </c>
      <c r="G459" s="448"/>
      <c r="H459" s="448"/>
      <c r="I459" s="448"/>
      <c r="J459" s="448"/>
      <c r="K459" s="448"/>
      <c r="L459" s="453"/>
      <c r="M459" s="447" t="s">
        <v>1387</v>
      </c>
      <c r="N459" s="448"/>
      <c r="O459" s="448"/>
      <c r="P459" s="448"/>
      <c r="Q459" s="448"/>
      <c r="R459" s="448"/>
      <c r="S459" s="448"/>
      <c r="T459" s="448"/>
      <c r="U459" s="448"/>
      <c r="V459" s="448"/>
      <c r="W459" s="448"/>
      <c r="X459" s="448"/>
      <c r="Y459" s="453"/>
      <c r="Z459" s="447" t="s">
        <v>1388</v>
      </c>
      <c r="AA459" s="448"/>
      <c r="AB459" s="448"/>
      <c r="AC459" s="453"/>
      <c r="AD459" s="447" t="s">
        <v>1389</v>
      </c>
      <c r="AE459" s="448"/>
      <c r="AF459" s="448"/>
      <c r="AG459" s="448"/>
      <c r="AH459" s="448"/>
      <c r="AI459" s="448"/>
      <c r="AJ459" s="453"/>
      <c r="AK459" s="446"/>
    </row>
    <row r="460" spans="1:37" s="454" customFormat="1" ht="18.899999999999999" customHeight="1">
      <c r="A460" s="446"/>
      <c r="B460" s="2526"/>
      <c r="C460" s="2527"/>
      <c r="D460" s="2527"/>
      <c r="E460" s="2528"/>
      <c r="F460" s="2495"/>
      <c r="G460" s="2496"/>
      <c r="H460" s="2496"/>
      <c r="I460" s="2496"/>
      <c r="J460" s="2496"/>
      <c r="K460" s="2496"/>
      <c r="L460" s="2497"/>
      <c r="M460" s="2495"/>
      <c r="N460" s="2496"/>
      <c r="O460" s="2496"/>
      <c r="P460" s="2496"/>
      <c r="Q460" s="2496"/>
      <c r="R460" s="2496"/>
      <c r="S460" s="2496"/>
      <c r="T460" s="2496"/>
      <c r="U460" s="2496"/>
      <c r="V460" s="2496"/>
      <c r="W460" s="2496"/>
      <c r="X460" s="2496"/>
      <c r="Y460" s="2497"/>
      <c r="Z460" s="2505" t="s">
        <v>1390</v>
      </c>
      <c r="AA460" s="2563"/>
      <c r="AB460" s="2563"/>
      <c r="AC460" s="2506"/>
      <c r="AD460" s="2495"/>
      <c r="AE460" s="2496"/>
      <c r="AF460" s="2496"/>
      <c r="AG460" s="2496"/>
      <c r="AH460" s="2496"/>
      <c r="AI460" s="2496"/>
      <c r="AJ460" s="2497"/>
      <c r="AK460" s="446"/>
    </row>
    <row r="461" spans="1:37" s="454" customFormat="1" ht="18.899999999999999" customHeight="1">
      <c r="A461" s="446"/>
      <c r="B461" s="2526"/>
      <c r="C461" s="2527"/>
      <c r="D461" s="2527"/>
      <c r="E461" s="2528"/>
      <c r="F461" s="2678"/>
      <c r="G461" s="2679"/>
      <c r="H461" s="2679"/>
      <c r="I461" s="2679"/>
      <c r="J461" s="2679"/>
      <c r="K461" s="2679"/>
      <c r="L461" s="2680"/>
      <c r="M461" s="2678"/>
      <c r="N461" s="2679"/>
      <c r="O461" s="2679"/>
      <c r="P461" s="2679"/>
      <c r="Q461" s="2679"/>
      <c r="R461" s="2679"/>
      <c r="S461" s="2679"/>
      <c r="T461" s="2679"/>
      <c r="U461" s="2679"/>
      <c r="V461" s="2679"/>
      <c r="W461" s="2679"/>
      <c r="X461" s="2679"/>
      <c r="Y461" s="2680"/>
      <c r="Z461" s="2505" t="s">
        <v>454</v>
      </c>
      <c r="AA461" s="2563"/>
      <c r="AB461" s="2563"/>
      <c r="AC461" s="2506"/>
      <c r="AD461" s="2678"/>
      <c r="AE461" s="2679"/>
      <c r="AF461" s="2679"/>
      <c r="AG461" s="2679"/>
      <c r="AH461" s="2679"/>
      <c r="AI461" s="2679"/>
      <c r="AJ461" s="2680"/>
      <c r="AK461" s="446"/>
    </row>
    <row r="462" spans="1:37" s="454" customFormat="1" ht="18.899999999999999" customHeight="1">
      <c r="A462" s="446"/>
      <c r="B462" s="2526"/>
      <c r="C462" s="2527"/>
      <c r="D462" s="2527"/>
      <c r="E462" s="2528"/>
      <c r="F462" s="2678"/>
      <c r="G462" s="2679"/>
      <c r="H462" s="2679"/>
      <c r="I462" s="2679"/>
      <c r="J462" s="2679"/>
      <c r="K462" s="2679"/>
      <c r="L462" s="2680"/>
      <c r="M462" s="2678"/>
      <c r="N462" s="2679"/>
      <c r="O462" s="2679"/>
      <c r="P462" s="2679"/>
      <c r="Q462" s="2679"/>
      <c r="R462" s="2679"/>
      <c r="S462" s="2679"/>
      <c r="T462" s="2679"/>
      <c r="U462" s="2679"/>
      <c r="V462" s="2679"/>
      <c r="W462" s="2679"/>
      <c r="X462" s="2679"/>
      <c r="Y462" s="2680"/>
      <c r="Z462" s="2505" t="s">
        <v>454</v>
      </c>
      <c r="AA462" s="2563"/>
      <c r="AB462" s="2563"/>
      <c r="AC462" s="2506"/>
      <c r="AD462" s="2678"/>
      <c r="AE462" s="2679"/>
      <c r="AF462" s="2679"/>
      <c r="AG462" s="2679"/>
      <c r="AH462" s="2679"/>
      <c r="AI462" s="2679"/>
      <c r="AJ462" s="2680"/>
      <c r="AK462" s="446"/>
    </row>
    <row r="463" spans="1:37" s="454" customFormat="1" ht="18.899999999999999" customHeight="1">
      <c r="A463" s="446"/>
      <c r="B463" s="2526"/>
      <c r="C463" s="2527"/>
      <c r="D463" s="2527"/>
      <c r="E463" s="2528"/>
      <c r="F463" s="2678"/>
      <c r="G463" s="2679"/>
      <c r="H463" s="2679"/>
      <c r="I463" s="2679"/>
      <c r="J463" s="2679"/>
      <c r="K463" s="2679"/>
      <c r="L463" s="2680"/>
      <c r="M463" s="2678"/>
      <c r="N463" s="2679"/>
      <c r="O463" s="2679"/>
      <c r="P463" s="2679"/>
      <c r="Q463" s="2679"/>
      <c r="R463" s="2679"/>
      <c r="S463" s="2679"/>
      <c r="T463" s="2679"/>
      <c r="U463" s="2679"/>
      <c r="V463" s="2679"/>
      <c r="W463" s="2679"/>
      <c r="X463" s="2679"/>
      <c r="Y463" s="2680"/>
      <c r="Z463" s="2505" t="s">
        <v>454</v>
      </c>
      <c r="AA463" s="2563"/>
      <c r="AB463" s="2563"/>
      <c r="AC463" s="2506"/>
      <c r="AD463" s="2678"/>
      <c r="AE463" s="2679"/>
      <c r="AF463" s="2679"/>
      <c r="AG463" s="2679"/>
      <c r="AH463" s="2679"/>
      <c r="AI463" s="2679"/>
      <c r="AJ463" s="2680"/>
      <c r="AK463" s="446"/>
    </row>
    <row r="464" spans="1:37" s="454" customFormat="1" ht="18.899999999999999" customHeight="1">
      <c r="A464" s="446"/>
      <c r="B464" s="2526"/>
      <c r="C464" s="2527"/>
      <c r="D464" s="2527"/>
      <c r="E464" s="2528"/>
      <c r="F464" s="2498"/>
      <c r="G464" s="2499"/>
      <c r="H464" s="2499"/>
      <c r="I464" s="2499"/>
      <c r="J464" s="2499"/>
      <c r="K464" s="2499"/>
      <c r="L464" s="2500"/>
      <c r="M464" s="2498"/>
      <c r="N464" s="2499"/>
      <c r="O464" s="2499"/>
      <c r="P464" s="2499"/>
      <c r="Q464" s="2499"/>
      <c r="R464" s="2499"/>
      <c r="S464" s="2499"/>
      <c r="T464" s="2499"/>
      <c r="U464" s="2499"/>
      <c r="V464" s="2499"/>
      <c r="W464" s="2499"/>
      <c r="X464" s="2499"/>
      <c r="Y464" s="2500"/>
      <c r="Z464" s="2505" t="s">
        <v>454</v>
      </c>
      <c r="AA464" s="2563"/>
      <c r="AB464" s="2563"/>
      <c r="AC464" s="2506"/>
      <c r="AD464" s="2498"/>
      <c r="AE464" s="2499"/>
      <c r="AF464" s="2499"/>
      <c r="AG464" s="2499"/>
      <c r="AH464" s="2499"/>
      <c r="AI464" s="2499"/>
      <c r="AJ464" s="2500"/>
      <c r="AK464" s="446"/>
    </row>
    <row r="465" spans="1:37" s="481" customFormat="1" ht="14.1" customHeight="1">
      <c r="A465" s="480"/>
      <c r="B465" s="495" t="s">
        <v>1391</v>
      </c>
      <c r="C465" s="495"/>
      <c r="D465" s="495"/>
      <c r="E465" s="495"/>
      <c r="F465" s="495"/>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480"/>
      <c r="AJ465" s="480"/>
      <c r="AK465" s="480"/>
    </row>
    <row r="466" spans="1:37" s="481" customFormat="1" ht="14.1" customHeight="1">
      <c r="A466" s="480"/>
      <c r="B466" s="495" t="s">
        <v>1392</v>
      </c>
      <c r="C466" s="495"/>
      <c r="D466" s="495"/>
      <c r="E466" s="495"/>
      <c r="F466" s="495"/>
      <c r="G466" s="480"/>
      <c r="H466" s="480"/>
      <c r="I466" s="480"/>
      <c r="J466" s="480"/>
      <c r="K466" s="480"/>
      <c r="L466" s="480"/>
      <c r="M466" s="480"/>
      <c r="N466" s="480"/>
      <c r="O466" s="480"/>
      <c r="P466" s="480"/>
      <c r="Q466" s="480"/>
      <c r="R466" s="480"/>
      <c r="S466" s="480"/>
      <c r="T466" s="480"/>
      <c r="U466" s="480"/>
      <c r="V466" s="480"/>
      <c r="W466" s="480"/>
      <c r="X466" s="480"/>
      <c r="Y466" s="480"/>
      <c r="Z466" s="480"/>
      <c r="AA466" s="480"/>
      <c r="AB466" s="480"/>
      <c r="AC466" s="480"/>
      <c r="AD466" s="480"/>
      <c r="AE466" s="480"/>
      <c r="AF466" s="480"/>
      <c r="AG466" s="480"/>
      <c r="AH466" s="480"/>
      <c r="AI466" s="480"/>
      <c r="AJ466" s="480"/>
      <c r="AK466" s="480"/>
    </row>
    <row r="467" spans="1:37" s="481" customFormat="1" ht="9" customHeight="1">
      <c r="A467" s="480"/>
      <c r="B467" s="495"/>
      <c r="C467" s="495"/>
      <c r="D467" s="495"/>
      <c r="E467" s="495"/>
      <c r="F467" s="495"/>
      <c r="G467" s="480"/>
      <c r="H467" s="480"/>
      <c r="I467" s="480"/>
      <c r="J467" s="480"/>
      <c r="K467" s="480"/>
      <c r="L467" s="480"/>
      <c r="M467" s="480"/>
      <c r="N467" s="480"/>
      <c r="O467" s="480"/>
      <c r="P467" s="480"/>
      <c r="Q467" s="480"/>
      <c r="R467" s="480"/>
      <c r="S467" s="480"/>
      <c r="T467" s="480"/>
      <c r="U467" s="480"/>
      <c r="V467" s="480"/>
      <c r="W467" s="480"/>
      <c r="X467" s="480"/>
      <c r="Y467" s="480"/>
      <c r="Z467" s="480"/>
      <c r="AA467" s="480"/>
      <c r="AB467" s="480"/>
      <c r="AC467" s="480"/>
      <c r="AD467" s="480"/>
      <c r="AE467" s="480"/>
      <c r="AF467" s="480"/>
      <c r="AG467" s="480"/>
      <c r="AH467" s="480"/>
      <c r="AI467" s="480"/>
      <c r="AJ467" s="480"/>
      <c r="AK467" s="480"/>
    </row>
    <row r="468" spans="1:37" ht="20.100000000000001" customHeight="1">
      <c r="B468" s="496" t="s">
        <v>948</v>
      </c>
      <c r="AK468" s="444"/>
    </row>
    <row r="469" spans="1:37" ht="17.100000000000001" customHeight="1">
      <c r="C469" s="533" t="s">
        <v>1382</v>
      </c>
      <c r="D469" s="2688" t="s">
        <v>2059</v>
      </c>
      <c r="E469" s="2688"/>
      <c r="F469" s="2688"/>
      <c r="G469" s="2688"/>
      <c r="H469" s="2688"/>
      <c r="I469" s="2688"/>
      <c r="J469" s="2688"/>
      <c r="K469" s="2688"/>
      <c r="L469" s="2688"/>
      <c r="M469" s="2688"/>
      <c r="N469" s="2688"/>
      <c r="O469" s="2688"/>
      <c r="P469" s="2688"/>
      <c r="Q469" s="2688"/>
      <c r="R469" s="2688"/>
      <c r="S469" s="2688"/>
      <c r="T469" s="2688"/>
      <c r="U469" s="2688"/>
      <c r="V469" s="2688"/>
      <c r="W469" s="2688"/>
      <c r="X469" s="2688"/>
      <c r="Y469" s="2688"/>
      <c r="Z469" s="2688"/>
      <c r="AA469" s="2688"/>
      <c r="AB469" s="2688"/>
      <c r="AC469" s="2688"/>
      <c r="AD469" s="498" t="s">
        <v>1300</v>
      </c>
      <c r="AE469" s="2489" t="s">
        <v>478</v>
      </c>
      <c r="AF469" s="2489"/>
      <c r="AG469" s="2489"/>
      <c r="AH469" s="2489"/>
      <c r="AI469" s="2489"/>
      <c r="AJ469" s="498" t="s">
        <v>1301</v>
      </c>
    </row>
    <row r="470" spans="1:37" ht="17.100000000000001" customHeight="1">
      <c r="C470" s="533"/>
      <c r="D470" s="2688"/>
      <c r="E470" s="2688"/>
      <c r="F470" s="2688"/>
      <c r="G470" s="2688"/>
      <c r="H470" s="2688"/>
      <c r="I470" s="2688"/>
      <c r="J470" s="2688"/>
      <c r="K470" s="2688"/>
      <c r="L470" s="2688"/>
      <c r="M470" s="2688"/>
      <c r="N470" s="2688"/>
      <c r="O470" s="2688"/>
      <c r="P470" s="2688"/>
      <c r="Q470" s="2688"/>
      <c r="R470" s="2688"/>
      <c r="S470" s="2688"/>
      <c r="T470" s="2688"/>
      <c r="U470" s="2688"/>
      <c r="V470" s="2688"/>
      <c r="W470" s="2688"/>
      <c r="X470" s="2688"/>
      <c r="Y470" s="2688"/>
      <c r="Z470" s="2688"/>
      <c r="AA470" s="2688"/>
      <c r="AB470" s="2688"/>
      <c r="AC470" s="2688"/>
    </row>
    <row r="471" spans="1:37" ht="20.100000000000001" customHeight="1">
      <c r="C471" s="533" t="s">
        <v>1393</v>
      </c>
      <c r="D471" s="2688" t="s">
        <v>2060</v>
      </c>
      <c r="E471" s="2688"/>
      <c r="F471" s="2688"/>
      <c r="G471" s="2688"/>
      <c r="H471" s="2688"/>
      <c r="I471" s="2688"/>
      <c r="J471" s="2688"/>
      <c r="K471" s="2688"/>
      <c r="L471" s="2688"/>
      <c r="M471" s="2688"/>
      <c r="N471" s="2688"/>
      <c r="O471" s="2688"/>
      <c r="P471" s="2688"/>
      <c r="Q471" s="2688"/>
      <c r="R471" s="2688"/>
      <c r="S471" s="2688"/>
      <c r="T471" s="2688"/>
      <c r="U471" s="2688"/>
      <c r="V471" s="2688"/>
      <c r="W471" s="2688"/>
      <c r="X471" s="2688"/>
      <c r="Y471" s="2688"/>
      <c r="Z471" s="2688"/>
      <c r="AA471" s="2688"/>
      <c r="AB471" s="2688"/>
      <c r="AC471" s="2688"/>
      <c r="AD471" s="498" t="s">
        <v>1300</v>
      </c>
      <c r="AE471" s="2489" t="s">
        <v>478</v>
      </c>
      <c r="AF471" s="2489"/>
      <c r="AG471" s="2489"/>
      <c r="AH471" s="2489"/>
      <c r="AI471" s="2489"/>
      <c r="AJ471" s="498" t="s">
        <v>1301</v>
      </c>
    </row>
    <row r="472" spans="1:37" ht="20.100000000000001" customHeight="1">
      <c r="C472" s="533"/>
      <c r="D472" s="2688"/>
      <c r="E472" s="2688"/>
      <c r="F472" s="2688"/>
      <c r="G472" s="2688"/>
      <c r="H472" s="2688"/>
      <c r="I472" s="2688"/>
      <c r="J472" s="2688"/>
      <c r="K472" s="2688"/>
      <c r="L472" s="2688"/>
      <c r="M472" s="2688"/>
      <c r="N472" s="2688"/>
      <c r="O472" s="2688"/>
      <c r="P472" s="2688"/>
      <c r="Q472" s="2688"/>
      <c r="R472" s="2688"/>
      <c r="S472" s="2688"/>
      <c r="T472" s="2688"/>
      <c r="U472" s="2688"/>
      <c r="V472" s="2688"/>
      <c r="W472" s="2688"/>
      <c r="X472" s="2688"/>
      <c r="Y472" s="2688"/>
      <c r="Z472" s="2688"/>
      <c r="AA472" s="2688"/>
      <c r="AB472" s="2688"/>
      <c r="AC472" s="2688"/>
    </row>
    <row r="473" spans="1:37" ht="20.100000000000001" customHeight="1">
      <c r="C473" s="674" t="s">
        <v>2073</v>
      </c>
      <c r="D473" s="674"/>
      <c r="E473" s="535"/>
      <c r="F473" s="535"/>
      <c r="G473" s="535"/>
      <c r="H473" s="535"/>
      <c r="I473" s="535"/>
      <c r="J473" s="535"/>
      <c r="K473" s="535"/>
      <c r="L473" s="535"/>
      <c r="M473" s="535"/>
      <c r="N473" s="535"/>
      <c r="O473" s="535"/>
      <c r="P473" s="535"/>
      <c r="Q473" s="535"/>
      <c r="R473" s="535"/>
      <c r="S473" s="535"/>
      <c r="T473" s="535"/>
      <c r="U473" s="535"/>
      <c r="V473" s="535"/>
      <c r="W473" s="535"/>
      <c r="X473" s="535"/>
      <c r="Y473" s="535"/>
      <c r="Z473" s="535"/>
      <c r="AA473" s="535"/>
      <c r="AB473" s="535"/>
      <c r="AC473" s="535"/>
      <c r="AD473" s="498" t="s">
        <v>1300</v>
      </c>
      <c r="AE473" s="2489" t="s">
        <v>478</v>
      </c>
      <c r="AF473" s="2489"/>
      <c r="AG473" s="2489"/>
      <c r="AH473" s="2489"/>
      <c r="AI473" s="2489"/>
      <c r="AJ473" s="498" t="s">
        <v>1301</v>
      </c>
    </row>
    <row r="474" spans="1:37" ht="20.100000000000001" customHeight="1">
      <c r="C474" s="674" t="s">
        <v>2074</v>
      </c>
      <c r="D474" s="674"/>
      <c r="E474" s="535"/>
      <c r="F474" s="535"/>
      <c r="G474" s="535"/>
      <c r="H474" s="535"/>
      <c r="I474" s="535"/>
      <c r="J474" s="535"/>
      <c r="K474" s="535"/>
      <c r="L474" s="535"/>
      <c r="M474" s="535"/>
      <c r="N474" s="535"/>
      <c r="O474" s="535"/>
      <c r="P474" s="535"/>
      <c r="Q474" s="535"/>
      <c r="R474" s="535"/>
      <c r="S474" s="535"/>
      <c r="T474" s="535"/>
      <c r="U474" s="535"/>
      <c r="V474" s="535"/>
      <c r="W474" s="535"/>
      <c r="X474" s="535"/>
      <c r="Y474" s="535"/>
      <c r="Z474" s="535"/>
      <c r="AA474" s="535"/>
      <c r="AB474" s="535"/>
      <c r="AC474" s="535"/>
      <c r="AD474" s="496"/>
    </row>
    <row r="475" spans="1:37" s="454" customFormat="1" ht="24.9" customHeight="1">
      <c r="A475" s="446"/>
      <c r="B475" s="518"/>
      <c r="C475" s="518"/>
      <c r="D475" s="546"/>
      <c r="E475" s="547"/>
      <c r="F475" s="547"/>
      <c r="G475" s="547"/>
      <c r="H475" s="547"/>
      <c r="I475" s="547"/>
      <c r="J475" s="547"/>
      <c r="K475" s="547"/>
      <c r="L475" s="547"/>
      <c r="M475" s="547"/>
      <c r="N475" s="547"/>
      <c r="O475" s="547"/>
      <c r="P475" s="547"/>
      <c r="Q475" s="547"/>
      <c r="R475" s="547"/>
      <c r="S475" s="547"/>
      <c r="T475" s="547"/>
      <c r="U475" s="547"/>
      <c r="V475" s="547"/>
      <c r="W475" s="547"/>
      <c r="X475" s="547"/>
      <c r="Y475" s="547"/>
      <c r="Z475" s="547"/>
      <c r="AA475" s="547"/>
      <c r="AB475" s="547"/>
      <c r="AC475" s="547"/>
      <c r="AD475" s="547"/>
      <c r="AE475" s="547"/>
      <c r="AF475" s="547"/>
      <c r="AG475" s="547"/>
      <c r="AH475" s="547"/>
      <c r="AI475" s="547"/>
      <c r="AJ475" s="548"/>
      <c r="AK475" s="446"/>
    </row>
    <row r="476" spans="1:37" s="454" customFormat="1" ht="24.9" customHeight="1">
      <c r="A476" s="446"/>
      <c r="B476" s="518"/>
      <c r="C476" s="518"/>
      <c r="D476" s="549"/>
      <c r="E476" s="550"/>
      <c r="F476" s="550"/>
      <c r="G476" s="550"/>
      <c r="H476" s="550"/>
      <c r="I476" s="550"/>
      <c r="J476" s="550"/>
      <c r="K476" s="550"/>
      <c r="L476" s="550"/>
      <c r="M476" s="550"/>
      <c r="N476" s="550"/>
      <c r="O476" s="550"/>
      <c r="P476" s="550"/>
      <c r="Q476" s="550"/>
      <c r="R476" s="550"/>
      <c r="S476" s="550"/>
      <c r="T476" s="550"/>
      <c r="U476" s="550"/>
      <c r="V476" s="550"/>
      <c r="W476" s="550"/>
      <c r="X476" s="550"/>
      <c r="Y476" s="550"/>
      <c r="Z476" s="550"/>
      <c r="AA476" s="550"/>
      <c r="AB476" s="550"/>
      <c r="AC476" s="550"/>
      <c r="AD476" s="550"/>
      <c r="AE476" s="550"/>
      <c r="AF476" s="550"/>
      <c r="AG476" s="550"/>
      <c r="AH476" s="550"/>
      <c r="AI476" s="550"/>
      <c r="AJ476" s="551"/>
      <c r="AK476" s="446"/>
    </row>
    <row r="477" spans="1:37" ht="9" customHeight="1"/>
    <row r="478" spans="1:37" ht="9" customHeight="1"/>
    <row r="479" spans="1:37" s="445" customFormat="1" ht="20.100000000000001" customHeight="1">
      <c r="A479" s="443"/>
      <c r="B479" s="443" t="s">
        <v>1394</v>
      </c>
      <c r="C479" s="443"/>
      <c r="D479" s="443"/>
      <c r="E479" s="443"/>
      <c r="F479" s="443"/>
      <c r="G479" s="443"/>
      <c r="H479" s="443"/>
      <c r="I479" s="443"/>
      <c r="J479" s="443"/>
      <c r="K479" s="443"/>
      <c r="L479" s="443"/>
      <c r="M479" s="443"/>
      <c r="N479" s="443"/>
      <c r="O479" s="443"/>
      <c r="P479" s="443"/>
      <c r="Q479" s="443"/>
      <c r="R479" s="443"/>
      <c r="S479" s="443"/>
      <c r="T479" s="443"/>
      <c r="U479" s="443"/>
      <c r="V479" s="443"/>
      <c r="W479" s="443"/>
      <c r="X479" s="443"/>
      <c r="Y479" s="443"/>
      <c r="Z479" s="443"/>
      <c r="AA479" s="443"/>
      <c r="AB479" s="443"/>
      <c r="AC479" s="443"/>
      <c r="AD479" s="443"/>
      <c r="AE479" s="443"/>
      <c r="AF479" s="443"/>
      <c r="AG479" s="443"/>
      <c r="AH479" s="443"/>
      <c r="AI479" s="443"/>
      <c r="AJ479" s="443"/>
      <c r="AK479" s="443"/>
    </row>
    <row r="480" spans="1:37" s="454" customFormat="1" ht="20.100000000000001" customHeight="1">
      <c r="A480" s="446"/>
      <c r="B480" s="447" t="s">
        <v>1395</v>
      </c>
      <c r="C480" s="448"/>
      <c r="D480" s="453"/>
      <c r="E480" s="2571" t="s">
        <v>1396</v>
      </c>
      <c r="F480" s="2572"/>
      <c r="G480" s="2572"/>
      <c r="H480" s="2572"/>
      <c r="I480" s="2572"/>
      <c r="J480" s="2572"/>
      <c r="K480" s="2573"/>
      <c r="L480" s="478" t="s">
        <v>1397</v>
      </c>
      <c r="M480" s="479"/>
      <c r="N480" s="479"/>
      <c r="O480" s="479"/>
      <c r="P480" s="512"/>
      <c r="Q480" s="478" t="s">
        <v>1397</v>
      </c>
      <c r="R480" s="479"/>
      <c r="S480" s="479"/>
      <c r="T480" s="479"/>
      <c r="U480" s="512"/>
      <c r="V480" s="478" t="s">
        <v>1397</v>
      </c>
      <c r="W480" s="479"/>
      <c r="X480" s="479"/>
      <c r="Y480" s="479"/>
      <c r="Z480" s="512"/>
      <c r="AA480" s="478" t="s">
        <v>1397</v>
      </c>
      <c r="AB480" s="479"/>
      <c r="AC480" s="479"/>
      <c r="AD480" s="479"/>
      <c r="AE480" s="512"/>
      <c r="AF480" s="478" t="s">
        <v>1397</v>
      </c>
      <c r="AG480" s="479"/>
      <c r="AH480" s="479"/>
      <c r="AI480" s="479"/>
      <c r="AJ480" s="512"/>
      <c r="AK480" s="446"/>
    </row>
    <row r="481" spans="1:37" s="454" customFormat="1" ht="20.100000000000001" customHeight="1">
      <c r="A481" s="446"/>
      <c r="B481" s="2822" t="s">
        <v>1398</v>
      </c>
      <c r="C481" s="2823"/>
      <c r="D481" s="2824"/>
      <c r="E481" s="631"/>
      <c r="F481" s="632"/>
      <c r="G481" s="632"/>
      <c r="H481" s="632"/>
      <c r="I481" s="632"/>
      <c r="J481" s="632"/>
      <c r="K481" s="633"/>
      <c r="L481" s="577"/>
      <c r="M481" s="500"/>
      <c r="N481" s="500"/>
      <c r="O481" s="500"/>
      <c r="P481" s="576"/>
      <c r="Q481" s="577"/>
      <c r="R481" s="500"/>
      <c r="S481" s="500"/>
      <c r="T481" s="500"/>
      <c r="U481" s="576"/>
      <c r="V481" s="577"/>
      <c r="W481" s="500"/>
      <c r="X481" s="500"/>
      <c r="Y481" s="500"/>
      <c r="Z481" s="576"/>
      <c r="AA481" s="577"/>
      <c r="AB481" s="500"/>
      <c r="AC481" s="500"/>
      <c r="AD481" s="500"/>
      <c r="AE481" s="576"/>
      <c r="AF481" s="577"/>
      <c r="AG481" s="500"/>
      <c r="AH481" s="500"/>
      <c r="AI481" s="500"/>
      <c r="AJ481" s="576"/>
      <c r="AK481" s="446"/>
    </row>
    <row r="482" spans="1:37" s="454" customFormat="1" ht="20.100000000000001" customHeight="1">
      <c r="A482" s="446"/>
      <c r="B482" s="2810"/>
      <c r="C482" s="2811"/>
      <c r="D482" s="2812"/>
      <c r="E482" s="631"/>
      <c r="F482" s="632"/>
      <c r="G482" s="632"/>
      <c r="H482" s="632"/>
      <c r="I482" s="632"/>
      <c r="J482" s="632"/>
      <c r="K482" s="633"/>
      <c r="L482" s="577"/>
      <c r="M482" s="500"/>
      <c r="N482" s="500"/>
      <c r="O482" s="500"/>
      <c r="P482" s="576"/>
      <c r="Q482" s="577"/>
      <c r="R482" s="500"/>
      <c r="S482" s="500"/>
      <c r="T482" s="500"/>
      <c r="U482" s="576"/>
      <c r="V482" s="577"/>
      <c r="W482" s="500"/>
      <c r="X482" s="500"/>
      <c r="Y482" s="500"/>
      <c r="Z482" s="576"/>
      <c r="AA482" s="577"/>
      <c r="AB482" s="500"/>
      <c r="AC482" s="500"/>
      <c r="AD482" s="500"/>
      <c r="AE482" s="576"/>
      <c r="AF482" s="577"/>
      <c r="AG482" s="500"/>
      <c r="AH482" s="500"/>
      <c r="AI482" s="500"/>
      <c r="AJ482" s="576"/>
      <c r="AK482" s="446"/>
    </row>
    <row r="483" spans="1:37" s="454" customFormat="1" ht="20.100000000000001" customHeight="1">
      <c r="A483" s="446"/>
      <c r="B483" s="2810" t="s">
        <v>1399</v>
      </c>
      <c r="C483" s="2811"/>
      <c r="D483" s="2812"/>
      <c r="E483" s="2813" t="s">
        <v>1400</v>
      </c>
      <c r="F483" s="2825"/>
      <c r="G483" s="2825"/>
      <c r="H483" s="2825"/>
      <c r="I483" s="2825"/>
      <c r="J483" s="2825"/>
      <c r="K483" s="2826"/>
      <c r="L483" s="577"/>
      <c r="M483" s="500"/>
      <c r="N483" s="500"/>
      <c r="O483" s="500"/>
      <c r="P483" s="576"/>
      <c r="Q483" s="577"/>
      <c r="R483" s="500"/>
      <c r="S483" s="500"/>
      <c r="T483" s="500"/>
      <c r="U483" s="576"/>
      <c r="V483" s="577"/>
      <c r="W483" s="500"/>
      <c r="X483" s="500"/>
      <c r="Y483" s="500"/>
      <c r="Z483" s="576"/>
      <c r="AA483" s="577"/>
      <c r="AB483" s="500"/>
      <c r="AC483" s="500"/>
      <c r="AD483" s="500"/>
      <c r="AE483" s="576"/>
      <c r="AF483" s="577"/>
      <c r="AG483" s="500"/>
      <c r="AH483" s="500"/>
      <c r="AI483" s="500"/>
      <c r="AJ483" s="576"/>
      <c r="AK483" s="446"/>
    </row>
    <row r="484" spans="1:37" s="454" customFormat="1" ht="20.100000000000001" customHeight="1">
      <c r="A484" s="446"/>
      <c r="B484" s="2810"/>
      <c r="C484" s="2811"/>
      <c r="D484" s="2812"/>
      <c r="E484" s="2827"/>
      <c r="F484" s="2828"/>
      <c r="G484" s="2828"/>
      <c r="H484" s="2828"/>
      <c r="I484" s="2828"/>
      <c r="J484" s="2828"/>
      <c r="K484" s="2829"/>
      <c r="L484" s="577"/>
      <c r="M484" s="500"/>
      <c r="N484" s="500"/>
      <c r="O484" s="500"/>
      <c r="P484" s="576"/>
      <c r="Q484" s="577"/>
      <c r="R484" s="500"/>
      <c r="S484" s="500"/>
      <c r="T484" s="500"/>
      <c r="U484" s="576"/>
      <c r="V484" s="577"/>
      <c r="W484" s="500"/>
      <c r="X484" s="500"/>
      <c r="Y484" s="500"/>
      <c r="Z484" s="576"/>
      <c r="AA484" s="577"/>
      <c r="AB484" s="500"/>
      <c r="AC484" s="500"/>
      <c r="AD484" s="500"/>
      <c r="AE484" s="576"/>
      <c r="AF484" s="577"/>
      <c r="AG484" s="500"/>
      <c r="AH484" s="500"/>
      <c r="AI484" s="500"/>
      <c r="AJ484" s="576"/>
      <c r="AK484" s="446"/>
    </row>
    <row r="485" spans="1:37" s="454" customFormat="1" ht="20.100000000000001" customHeight="1">
      <c r="A485" s="446"/>
      <c r="B485" s="2810" t="s">
        <v>1401</v>
      </c>
      <c r="C485" s="2811"/>
      <c r="D485" s="2812"/>
      <c r="E485" s="2830" t="s">
        <v>1402</v>
      </c>
      <c r="F485" s="2831"/>
      <c r="G485" s="2831"/>
      <c r="H485" s="2831"/>
      <c r="I485" s="2831"/>
      <c r="J485" s="2831"/>
      <c r="K485" s="2832"/>
      <c r="L485" s="577"/>
      <c r="M485" s="500"/>
      <c r="N485" s="500"/>
      <c r="O485" s="500"/>
      <c r="P485" s="576"/>
      <c r="Q485" s="577"/>
      <c r="R485" s="500"/>
      <c r="S485" s="500"/>
      <c r="T485" s="500"/>
      <c r="U485" s="576"/>
      <c r="V485" s="577"/>
      <c r="W485" s="500"/>
      <c r="X485" s="500"/>
      <c r="Y485" s="500"/>
      <c r="Z485" s="576"/>
      <c r="AA485" s="577"/>
      <c r="AB485" s="500"/>
      <c r="AC485" s="500"/>
      <c r="AD485" s="500"/>
      <c r="AE485" s="576"/>
      <c r="AF485" s="577"/>
      <c r="AG485" s="500"/>
      <c r="AH485" s="500"/>
      <c r="AI485" s="500"/>
      <c r="AJ485" s="576"/>
      <c r="AK485" s="446"/>
    </row>
    <row r="486" spans="1:37" s="454" customFormat="1" ht="20.100000000000001" customHeight="1">
      <c r="A486" s="446"/>
      <c r="B486" s="2810"/>
      <c r="C486" s="2811"/>
      <c r="D486" s="2812"/>
      <c r="E486" s="2833"/>
      <c r="F486" s="2834"/>
      <c r="G486" s="2834"/>
      <c r="H486" s="2834"/>
      <c r="I486" s="2834"/>
      <c r="J486" s="2834"/>
      <c r="K486" s="2835"/>
      <c r="L486" s="577"/>
      <c r="M486" s="500"/>
      <c r="N486" s="500"/>
      <c r="O486" s="500"/>
      <c r="P486" s="576"/>
      <c r="Q486" s="577"/>
      <c r="R486" s="500"/>
      <c r="S486" s="500"/>
      <c r="T486" s="500"/>
      <c r="U486" s="576"/>
      <c r="V486" s="577"/>
      <c r="W486" s="500"/>
      <c r="X486" s="500"/>
      <c r="Y486" s="500"/>
      <c r="Z486" s="576"/>
      <c r="AA486" s="577"/>
      <c r="AB486" s="500"/>
      <c r="AC486" s="500"/>
      <c r="AD486" s="500"/>
      <c r="AE486" s="576"/>
      <c r="AF486" s="577"/>
      <c r="AG486" s="500"/>
      <c r="AH486" s="500"/>
      <c r="AI486" s="500"/>
      <c r="AJ486" s="576"/>
      <c r="AK486" s="446"/>
    </row>
    <row r="487" spans="1:37" s="454" customFormat="1" ht="20.100000000000001" customHeight="1">
      <c r="A487" s="446"/>
      <c r="B487" s="2810" t="s">
        <v>1403</v>
      </c>
      <c r="C487" s="2811"/>
      <c r="D487" s="2812"/>
      <c r="E487" s="634" t="s">
        <v>1404</v>
      </c>
      <c r="F487" s="635"/>
      <c r="G487" s="635"/>
      <c r="H487" s="635"/>
      <c r="I487" s="635"/>
      <c r="J487" s="635"/>
      <c r="K487" s="636"/>
      <c r="L487" s="577"/>
      <c r="M487" s="500"/>
      <c r="N487" s="500"/>
      <c r="O487" s="500"/>
      <c r="P487" s="576"/>
      <c r="Q487" s="577"/>
      <c r="R487" s="500"/>
      <c r="S487" s="500"/>
      <c r="T487" s="500"/>
      <c r="U487" s="576"/>
      <c r="V487" s="577"/>
      <c r="W487" s="500"/>
      <c r="X487" s="500"/>
      <c r="Y487" s="500"/>
      <c r="Z487" s="576"/>
      <c r="AA487" s="577"/>
      <c r="AB487" s="500"/>
      <c r="AC487" s="500"/>
      <c r="AD487" s="500"/>
      <c r="AE487" s="576"/>
      <c r="AF487" s="577"/>
      <c r="AG487" s="500"/>
      <c r="AH487" s="500"/>
      <c r="AI487" s="500"/>
      <c r="AJ487" s="576"/>
      <c r="AK487" s="446"/>
    </row>
    <row r="488" spans="1:37" s="454" customFormat="1" ht="20.100000000000001" customHeight="1">
      <c r="A488" s="446"/>
      <c r="B488" s="2810"/>
      <c r="C488" s="2811"/>
      <c r="D488" s="2812"/>
      <c r="E488" s="631" t="s">
        <v>1405</v>
      </c>
      <c r="F488" s="632"/>
      <c r="G488" s="632"/>
      <c r="H488" s="632"/>
      <c r="I488" s="632"/>
      <c r="J488" s="632"/>
      <c r="K488" s="633"/>
      <c r="L488" s="577"/>
      <c r="M488" s="500"/>
      <c r="N488" s="500"/>
      <c r="O488" s="500"/>
      <c r="P488" s="576"/>
      <c r="Q488" s="577"/>
      <c r="R488" s="500"/>
      <c r="S488" s="500"/>
      <c r="T488" s="500"/>
      <c r="U488" s="576"/>
      <c r="V488" s="577"/>
      <c r="W488" s="500"/>
      <c r="X488" s="500"/>
      <c r="Y488" s="500"/>
      <c r="Z488" s="576"/>
      <c r="AA488" s="577"/>
      <c r="AB488" s="500"/>
      <c r="AC488" s="500"/>
      <c r="AD488" s="500"/>
      <c r="AE488" s="576"/>
      <c r="AF488" s="577"/>
      <c r="AG488" s="500"/>
      <c r="AH488" s="500"/>
      <c r="AI488" s="500"/>
      <c r="AJ488" s="576"/>
      <c r="AK488" s="446"/>
    </row>
    <row r="489" spans="1:37" s="454" customFormat="1" ht="20.100000000000001" customHeight="1">
      <c r="A489" s="446"/>
      <c r="B489" s="2810" t="s">
        <v>1406</v>
      </c>
      <c r="C489" s="2811"/>
      <c r="D489" s="2812"/>
      <c r="E489" s="631"/>
      <c r="F489" s="632"/>
      <c r="G489" s="632"/>
      <c r="H489" s="632"/>
      <c r="I489" s="632"/>
      <c r="J489" s="632"/>
      <c r="K489" s="633"/>
      <c r="L489" s="577"/>
      <c r="M489" s="500"/>
      <c r="N489" s="500"/>
      <c r="O489" s="500"/>
      <c r="P489" s="576"/>
      <c r="Q489" s="577"/>
      <c r="R489" s="500"/>
      <c r="S489" s="500"/>
      <c r="T489" s="500"/>
      <c r="U489" s="576"/>
      <c r="V489" s="577"/>
      <c r="W489" s="500"/>
      <c r="X489" s="500"/>
      <c r="Y489" s="500"/>
      <c r="Z489" s="576"/>
      <c r="AA489" s="577"/>
      <c r="AB489" s="500"/>
      <c r="AC489" s="500"/>
      <c r="AD489" s="500"/>
      <c r="AE489" s="576"/>
      <c r="AF489" s="577"/>
      <c r="AG489" s="500"/>
      <c r="AH489" s="500"/>
      <c r="AI489" s="500"/>
      <c r="AJ489" s="576"/>
      <c r="AK489" s="446"/>
    </row>
    <row r="490" spans="1:37" s="454" customFormat="1" ht="20.100000000000001" customHeight="1">
      <c r="A490" s="446"/>
      <c r="B490" s="2810"/>
      <c r="C490" s="2811"/>
      <c r="D490" s="2812"/>
      <c r="E490" s="2813" t="s">
        <v>1407</v>
      </c>
      <c r="F490" s="2814"/>
      <c r="G490" s="2814"/>
      <c r="H490" s="2814"/>
      <c r="I490" s="2814"/>
      <c r="J490" s="2814"/>
      <c r="K490" s="2815"/>
      <c r="L490" s="577"/>
      <c r="M490" s="500"/>
      <c r="N490" s="500"/>
      <c r="O490" s="500"/>
      <c r="P490" s="576"/>
      <c r="Q490" s="577"/>
      <c r="R490" s="500"/>
      <c r="S490" s="500"/>
      <c r="T490" s="500"/>
      <c r="U490" s="576"/>
      <c r="V490" s="577"/>
      <c r="W490" s="500"/>
      <c r="X490" s="500"/>
      <c r="Y490" s="500"/>
      <c r="Z490" s="576"/>
      <c r="AA490" s="577"/>
      <c r="AB490" s="500"/>
      <c r="AC490" s="500"/>
      <c r="AD490" s="500"/>
      <c r="AE490" s="576"/>
      <c r="AF490" s="577"/>
      <c r="AG490" s="500"/>
      <c r="AH490" s="500"/>
      <c r="AI490" s="500"/>
      <c r="AJ490" s="576"/>
      <c r="AK490" s="446"/>
    </row>
    <row r="491" spans="1:37" s="454" customFormat="1" ht="20.100000000000001" customHeight="1">
      <c r="A491" s="446"/>
      <c r="B491" s="2810" t="s">
        <v>1408</v>
      </c>
      <c r="C491" s="2811"/>
      <c r="D491" s="2812"/>
      <c r="E491" s="2816"/>
      <c r="F491" s="2817"/>
      <c r="G491" s="2817"/>
      <c r="H491" s="2817"/>
      <c r="I491" s="2817"/>
      <c r="J491" s="2817"/>
      <c r="K491" s="2818"/>
      <c r="L491" s="577"/>
      <c r="M491" s="500"/>
      <c r="N491" s="500"/>
      <c r="O491" s="500"/>
      <c r="P491" s="576"/>
      <c r="Q491" s="577"/>
      <c r="R491" s="500"/>
      <c r="S491" s="500"/>
      <c r="T491" s="500"/>
      <c r="U491" s="576"/>
      <c r="V491" s="577"/>
      <c r="W491" s="500"/>
      <c r="X491" s="500"/>
      <c r="Y491" s="500"/>
      <c r="Z491" s="576"/>
      <c r="AA491" s="577"/>
      <c r="AB491" s="500"/>
      <c r="AC491" s="500"/>
      <c r="AD491" s="500"/>
      <c r="AE491" s="576"/>
      <c r="AF491" s="577"/>
      <c r="AG491" s="500"/>
      <c r="AH491" s="500"/>
      <c r="AI491" s="500"/>
      <c r="AJ491" s="576"/>
      <c r="AK491" s="446"/>
    </row>
    <row r="492" spans="1:37" s="454" customFormat="1" ht="20.100000000000001" customHeight="1">
      <c r="A492" s="446"/>
      <c r="B492" s="2810"/>
      <c r="C492" s="2811"/>
      <c r="D492" s="2812"/>
      <c r="E492" s="2819"/>
      <c r="F492" s="2820"/>
      <c r="G492" s="2820"/>
      <c r="H492" s="2820"/>
      <c r="I492" s="2820"/>
      <c r="J492" s="2820"/>
      <c r="K492" s="2821"/>
      <c r="L492" s="577"/>
      <c r="M492" s="500"/>
      <c r="N492" s="500"/>
      <c r="O492" s="500"/>
      <c r="P492" s="576"/>
      <c r="Q492" s="577"/>
      <c r="R492" s="500"/>
      <c r="S492" s="500"/>
      <c r="T492" s="500"/>
      <c r="U492" s="576"/>
      <c r="V492" s="577"/>
      <c r="W492" s="500"/>
      <c r="X492" s="500"/>
      <c r="Y492" s="500"/>
      <c r="Z492" s="576"/>
      <c r="AA492" s="577"/>
      <c r="AB492" s="500"/>
      <c r="AC492" s="500"/>
      <c r="AD492" s="500"/>
      <c r="AE492" s="576"/>
      <c r="AF492" s="577"/>
      <c r="AG492" s="500"/>
      <c r="AH492" s="500"/>
      <c r="AI492" s="500"/>
      <c r="AJ492" s="576"/>
      <c r="AK492" s="446"/>
    </row>
    <row r="493" spans="1:37" s="454" customFormat="1" ht="20.100000000000001" customHeight="1">
      <c r="A493" s="446"/>
      <c r="B493" s="2810" t="s">
        <v>1409</v>
      </c>
      <c r="C493" s="2811"/>
      <c r="D493" s="2812"/>
      <c r="E493" s="2813" t="s">
        <v>1410</v>
      </c>
      <c r="F493" s="2814"/>
      <c r="G493" s="2814"/>
      <c r="H493" s="2814"/>
      <c r="I493" s="2814"/>
      <c r="J493" s="2814"/>
      <c r="K493" s="2815"/>
      <c r="L493" s="577"/>
      <c r="M493" s="500"/>
      <c r="N493" s="500"/>
      <c r="O493" s="500"/>
      <c r="P493" s="576"/>
      <c r="Q493" s="577"/>
      <c r="R493" s="500"/>
      <c r="S493" s="500"/>
      <c r="T493" s="500"/>
      <c r="U493" s="576"/>
      <c r="V493" s="577"/>
      <c r="W493" s="500"/>
      <c r="X493" s="500"/>
      <c r="Y493" s="500"/>
      <c r="Z493" s="576"/>
      <c r="AA493" s="577"/>
      <c r="AB493" s="500"/>
      <c r="AC493" s="500"/>
      <c r="AD493" s="500"/>
      <c r="AE493" s="576"/>
      <c r="AF493" s="577"/>
      <c r="AG493" s="500"/>
      <c r="AH493" s="500"/>
      <c r="AI493" s="500"/>
      <c r="AJ493" s="576"/>
      <c r="AK493" s="446"/>
    </row>
    <row r="494" spans="1:37" s="454" customFormat="1" ht="20.100000000000001" customHeight="1">
      <c r="A494" s="446"/>
      <c r="B494" s="2810"/>
      <c r="C494" s="2811"/>
      <c r="D494" s="2812"/>
      <c r="E494" s="2816"/>
      <c r="F494" s="2817"/>
      <c r="G494" s="2817"/>
      <c r="H494" s="2817"/>
      <c r="I494" s="2817"/>
      <c r="J494" s="2817"/>
      <c r="K494" s="2818"/>
      <c r="L494" s="577"/>
      <c r="M494" s="500"/>
      <c r="N494" s="500"/>
      <c r="O494" s="500"/>
      <c r="P494" s="576"/>
      <c r="Q494" s="577"/>
      <c r="R494" s="500"/>
      <c r="S494" s="500"/>
      <c r="T494" s="500"/>
      <c r="U494" s="576"/>
      <c r="V494" s="577"/>
      <c r="W494" s="500"/>
      <c r="X494" s="500"/>
      <c r="Y494" s="500"/>
      <c r="Z494" s="576"/>
      <c r="AA494" s="577"/>
      <c r="AB494" s="500"/>
      <c r="AC494" s="500"/>
      <c r="AD494" s="500"/>
      <c r="AE494" s="576"/>
      <c r="AF494" s="577"/>
      <c r="AG494" s="500"/>
      <c r="AH494" s="500"/>
      <c r="AI494" s="500"/>
      <c r="AJ494" s="576"/>
      <c r="AK494" s="446"/>
    </row>
    <row r="495" spans="1:37" s="454" customFormat="1" ht="20.100000000000001" customHeight="1">
      <c r="A495" s="446"/>
      <c r="B495" s="2810" t="s">
        <v>1411</v>
      </c>
      <c r="C495" s="2811"/>
      <c r="D495" s="2812"/>
      <c r="E495" s="2816"/>
      <c r="F495" s="2817"/>
      <c r="G495" s="2817"/>
      <c r="H495" s="2817"/>
      <c r="I495" s="2817"/>
      <c r="J495" s="2817"/>
      <c r="K495" s="2818"/>
      <c r="L495" s="577"/>
      <c r="M495" s="500"/>
      <c r="N495" s="500"/>
      <c r="O495" s="500"/>
      <c r="P495" s="576"/>
      <c r="Q495" s="577"/>
      <c r="R495" s="500"/>
      <c r="S495" s="500"/>
      <c r="T495" s="500"/>
      <c r="U495" s="576"/>
      <c r="V495" s="577"/>
      <c r="W495" s="500"/>
      <c r="X495" s="500"/>
      <c r="Y495" s="500"/>
      <c r="Z495" s="576"/>
      <c r="AA495" s="577"/>
      <c r="AB495" s="500"/>
      <c r="AC495" s="500"/>
      <c r="AD495" s="500"/>
      <c r="AE495" s="576"/>
      <c r="AF495" s="577"/>
      <c r="AG495" s="500"/>
      <c r="AH495" s="500"/>
      <c r="AI495" s="500"/>
      <c r="AJ495" s="576"/>
      <c r="AK495" s="446"/>
    </row>
    <row r="496" spans="1:37" s="454" customFormat="1" ht="20.100000000000001" customHeight="1">
      <c r="A496" s="446"/>
      <c r="B496" s="2810"/>
      <c r="C496" s="2811"/>
      <c r="D496" s="2812"/>
      <c r="E496" s="2819"/>
      <c r="F496" s="2820"/>
      <c r="G496" s="2820"/>
      <c r="H496" s="2820"/>
      <c r="I496" s="2820"/>
      <c r="J496" s="2820"/>
      <c r="K496" s="2821"/>
      <c r="L496" s="577"/>
      <c r="M496" s="500"/>
      <c r="N496" s="500"/>
      <c r="O496" s="500"/>
      <c r="P496" s="576"/>
      <c r="Q496" s="577"/>
      <c r="R496" s="500"/>
      <c r="S496" s="500"/>
      <c r="T496" s="500"/>
      <c r="U496" s="576"/>
      <c r="V496" s="577"/>
      <c r="W496" s="500"/>
      <c r="X496" s="500"/>
      <c r="Y496" s="500"/>
      <c r="Z496" s="576"/>
      <c r="AA496" s="577"/>
      <c r="AB496" s="500"/>
      <c r="AC496" s="500"/>
      <c r="AD496" s="500"/>
      <c r="AE496" s="576"/>
      <c r="AF496" s="577"/>
      <c r="AG496" s="500"/>
      <c r="AH496" s="500"/>
      <c r="AI496" s="500"/>
      <c r="AJ496" s="576"/>
      <c r="AK496" s="446"/>
    </row>
    <row r="497" spans="1:63" s="454" customFormat="1" ht="20.100000000000001" customHeight="1">
      <c r="A497" s="446"/>
      <c r="B497" s="2810" t="s">
        <v>1412</v>
      </c>
      <c r="C497" s="2811"/>
      <c r="D497" s="2812"/>
      <c r="E497" s="631" t="s">
        <v>1413</v>
      </c>
      <c r="F497" s="632"/>
      <c r="G497" s="632"/>
      <c r="H497" s="632"/>
      <c r="I497" s="632"/>
      <c r="J497" s="632"/>
      <c r="K497" s="633"/>
      <c r="L497" s="577"/>
      <c r="M497" s="500"/>
      <c r="N497" s="500"/>
      <c r="O497" s="500"/>
      <c r="P497" s="576"/>
      <c r="Q497" s="577"/>
      <c r="R497" s="500"/>
      <c r="S497" s="500"/>
      <c r="T497" s="500"/>
      <c r="U497" s="576"/>
      <c r="V497" s="577"/>
      <c r="W497" s="500"/>
      <c r="X497" s="500"/>
      <c r="Y497" s="500"/>
      <c r="Z497" s="576"/>
      <c r="AA497" s="577"/>
      <c r="AB497" s="500"/>
      <c r="AC497" s="500"/>
      <c r="AD497" s="500"/>
      <c r="AE497" s="576"/>
      <c r="AF497" s="577"/>
      <c r="AG497" s="500"/>
      <c r="AH497" s="500"/>
      <c r="AI497" s="500"/>
      <c r="AJ497" s="576"/>
      <c r="AK497" s="446"/>
    </row>
    <row r="498" spans="1:63" s="454" customFormat="1" ht="20.100000000000001" customHeight="1">
      <c r="A498" s="446"/>
      <c r="B498" s="2810"/>
      <c r="C498" s="2811"/>
      <c r="D498" s="2812"/>
      <c r="E498" s="631" t="s">
        <v>1405</v>
      </c>
      <c r="F498" s="632"/>
      <c r="G498" s="632"/>
      <c r="H498" s="632"/>
      <c r="I498" s="632"/>
      <c r="J498" s="632"/>
      <c r="K498" s="633"/>
      <c r="L498" s="577"/>
      <c r="M498" s="500"/>
      <c r="N498" s="500"/>
      <c r="O498" s="500"/>
      <c r="P498" s="576"/>
      <c r="Q498" s="577"/>
      <c r="R498" s="500"/>
      <c r="S498" s="500"/>
      <c r="T498" s="500"/>
      <c r="U498" s="576"/>
      <c r="V498" s="577"/>
      <c r="W498" s="500"/>
      <c r="X498" s="500"/>
      <c r="Y498" s="500"/>
      <c r="Z498" s="576"/>
      <c r="AA498" s="577"/>
      <c r="AB498" s="500"/>
      <c r="AC498" s="500"/>
      <c r="AD498" s="500"/>
      <c r="AE498" s="576"/>
      <c r="AF498" s="577"/>
      <c r="AG498" s="500"/>
      <c r="AH498" s="500"/>
      <c r="AI498" s="500"/>
      <c r="AJ498" s="576"/>
      <c r="AK498" s="446"/>
    </row>
    <row r="499" spans="1:63" s="454" customFormat="1" ht="20.100000000000001" customHeight="1">
      <c r="A499" s="446"/>
      <c r="B499" s="2810" t="s">
        <v>1414</v>
      </c>
      <c r="C499" s="2811"/>
      <c r="D499" s="2812"/>
      <c r="E499" s="631"/>
      <c r="F499" s="632"/>
      <c r="G499" s="632"/>
      <c r="H499" s="632"/>
      <c r="I499" s="632"/>
      <c r="J499" s="632"/>
      <c r="K499" s="633"/>
      <c r="L499" s="577"/>
      <c r="M499" s="500"/>
      <c r="N499" s="500"/>
      <c r="O499" s="500"/>
      <c r="P499" s="576"/>
      <c r="Q499" s="577"/>
      <c r="R499" s="500"/>
      <c r="S499" s="500"/>
      <c r="T499" s="500"/>
      <c r="U499" s="576"/>
      <c r="V499" s="577"/>
      <c r="W499" s="500"/>
      <c r="X499" s="500"/>
      <c r="Y499" s="500"/>
      <c r="Z499" s="576"/>
      <c r="AA499" s="577"/>
      <c r="AB499" s="500"/>
      <c r="AC499" s="500"/>
      <c r="AD499" s="500"/>
      <c r="AE499" s="576"/>
      <c r="AF499" s="577"/>
      <c r="AG499" s="500"/>
      <c r="AH499" s="500"/>
      <c r="AI499" s="500"/>
      <c r="AJ499" s="576"/>
      <c r="AK499" s="446"/>
    </row>
    <row r="500" spans="1:63" s="454" customFormat="1" ht="20.100000000000001" customHeight="1">
      <c r="A500" s="446"/>
      <c r="B500" s="2810"/>
      <c r="C500" s="2811"/>
      <c r="D500" s="2812"/>
      <c r="E500" s="634" t="s">
        <v>1415</v>
      </c>
      <c r="F500" s="635"/>
      <c r="G500" s="635"/>
      <c r="H500" s="635"/>
      <c r="I500" s="635"/>
      <c r="J500" s="635"/>
      <c r="K500" s="636"/>
      <c r="L500" s="577"/>
      <c r="M500" s="500"/>
      <c r="N500" s="500"/>
      <c r="O500" s="500"/>
      <c r="P500" s="576"/>
      <c r="Q500" s="577"/>
      <c r="R500" s="500"/>
      <c r="S500" s="500"/>
      <c r="T500" s="500"/>
      <c r="U500" s="576"/>
      <c r="V500" s="577"/>
      <c r="W500" s="500"/>
      <c r="X500" s="500"/>
      <c r="Y500" s="500"/>
      <c r="Z500" s="576"/>
      <c r="AA500" s="577"/>
      <c r="AB500" s="500"/>
      <c r="AC500" s="500"/>
      <c r="AD500" s="500"/>
      <c r="AE500" s="576"/>
      <c r="AF500" s="577"/>
      <c r="AG500" s="500"/>
      <c r="AH500" s="500"/>
      <c r="AI500" s="500"/>
      <c r="AJ500" s="576"/>
      <c r="AK500" s="446"/>
    </row>
    <row r="501" spans="1:63" s="454" customFormat="1" ht="20.100000000000001" customHeight="1">
      <c r="A501" s="446"/>
      <c r="B501" s="2810" t="s">
        <v>1416</v>
      </c>
      <c r="C501" s="2811"/>
      <c r="D501" s="2812"/>
      <c r="E501" s="637" t="s">
        <v>1417</v>
      </c>
      <c r="F501" s="638"/>
      <c r="G501" s="638"/>
      <c r="H501" s="638"/>
      <c r="I501" s="638"/>
      <c r="J501" s="638"/>
      <c r="K501" s="639"/>
      <c r="L501" s="577"/>
      <c r="M501" s="500"/>
      <c r="N501" s="500"/>
      <c r="O501" s="500"/>
      <c r="P501" s="576"/>
      <c r="Q501" s="577"/>
      <c r="R501" s="500"/>
      <c r="S501" s="500"/>
      <c r="T501" s="500"/>
      <c r="U501" s="576"/>
      <c r="V501" s="577"/>
      <c r="W501" s="500"/>
      <c r="X501" s="500"/>
      <c r="Y501" s="500"/>
      <c r="Z501" s="576"/>
      <c r="AA501" s="577"/>
      <c r="AB501" s="500"/>
      <c r="AC501" s="500"/>
      <c r="AD501" s="500"/>
      <c r="AE501" s="576"/>
      <c r="AF501" s="577"/>
      <c r="AG501" s="500"/>
      <c r="AH501" s="500"/>
      <c r="AI501" s="500"/>
      <c r="AJ501" s="576"/>
      <c r="AK501" s="446"/>
    </row>
    <row r="502" spans="1:63" s="454" customFormat="1" ht="20.100000000000001" customHeight="1">
      <c r="A502" s="446"/>
      <c r="B502" s="2810"/>
      <c r="C502" s="2811"/>
      <c r="D502" s="2812"/>
      <c r="E502" s="2813" t="s">
        <v>1418</v>
      </c>
      <c r="F502" s="2831"/>
      <c r="G502" s="2831"/>
      <c r="H502" s="2831"/>
      <c r="I502" s="2831"/>
      <c r="J502" s="2831"/>
      <c r="K502" s="2832"/>
      <c r="L502" s="577"/>
      <c r="M502" s="500"/>
      <c r="N502" s="500"/>
      <c r="O502" s="500"/>
      <c r="P502" s="576"/>
      <c r="Q502" s="577"/>
      <c r="R502" s="500"/>
      <c r="S502" s="500"/>
      <c r="T502" s="500"/>
      <c r="U502" s="576"/>
      <c r="V502" s="577"/>
      <c r="W502" s="500"/>
      <c r="X502" s="500"/>
      <c r="Y502" s="500"/>
      <c r="Z502" s="576"/>
      <c r="AA502" s="577"/>
      <c r="AB502" s="500"/>
      <c r="AC502" s="500"/>
      <c r="AD502" s="500"/>
      <c r="AE502" s="576"/>
      <c r="AF502" s="577"/>
      <c r="AG502" s="500"/>
      <c r="AH502" s="500"/>
      <c r="AI502" s="500"/>
      <c r="AJ502" s="576"/>
      <c r="AK502" s="446"/>
    </row>
    <row r="503" spans="1:63" s="454" customFormat="1" ht="20.100000000000001" customHeight="1">
      <c r="A503" s="446"/>
      <c r="B503" s="2810" t="s">
        <v>1419</v>
      </c>
      <c r="C503" s="2811"/>
      <c r="D503" s="2812"/>
      <c r="E503" s="2836"/>
      <c r="F503" s="2837"/>
      <c r="G503" s="2837"/>
      <c r="H503" s="2837"/>
      <c r="I503" s="2837"/>
      <c r="J503" s="2837"/>
      <c r="K503" s="2838"/>
      <c r="L503" s="577"/>
      <c r="M503" s="500"/>
      <c r="N503" s="500"/>
      <c r="O503" s="500"/>
      <c r="P503" s="576"/>
      <c r="Q503" s="577"/>
      <c r="R503" s="500"/>
      <c r="S503" s="500"/>
      <c r="T503" s="500"/>
      <c r="U503" s="576"/>
      <c r="V503" s="577"/>
      <c r="W503" s="500"/>
      <c r="X503" s="500"/>
      <c r="Y503" s="500"/>
      <c r="Z503" s="576"/>
      <c r="AA503" s="577"/>
      <c r="AB503" s="500"/>
      <c r="AC503" s="500"/>
      <c r="AD503" s="500"/>
      <c r="AE503" s="576"/>
      <c r="AF503" s="577"/>
      <c r="AG503" s="500"/>
      <c r="AH503" s="500"/>
      <c r="AI503" s="500"/>
      <c r="AJ503" s="576"/>
      <c r="AK503" s="446"/>
    </row>
    <row r="504" spans="1:63" s="454" customFormat="1" ht="20.100000000000001" customHeight="1">
      <c r="A504" s="446"/>
      <c r="B504" s="2810"/>
      <c r="C504" s="2811"/>
      <c r="D504" s="2812"/>
      <c r="E504" s="2833"/>
      <c r="F504" s="2834"/>
      <c r="G504" s="2834"/>
      <c r="H504" s="2834"/>
      <c r="I504" s="2834"/>
      <c r="J504" s="2834"/>
      <c r="K504" s="2835"/>
      <c r="L504" s="577"/>
      <c r="M504" s="500"/>
      <c r="N504" s="500"/>
      <c r="O504" s="500"/>
      <c r="P504" s="576"/>
      <c r="Q504" s="577"/>
      <c r="R504" s="500"/>
      <c r="S504" s="500"/>
      <c r="T504" s="500"/>
      <c r="U504" s="576"/>
      <c r="V504" s="577"/>
      <c r="W504" s="500"/>
      <c r="X504" s="500"/>
      <c r="Y504" s="500"/>
      <c r="Z504" s="576"/>
      <c r="AA504" s="577"/>
      <c r="AB504" s="500"/>
      <c r="AC504" s="500"/>
      <c r="AD504" s="500"/>
      <c r="AE504" s="576"/>
      <c r="AF504" s="577"/>
      <c r="AG504" s="500"/>
      <c r="AH504" s="500"/>
      <c r="AI504" s="500"/>
      <c r="AJ504" s="576"/>
      <c r="AK504" s="446"/>
    </row>
    <row r="505" spans="1:63" s="454" customFormat="1" ht="20.100000000000001" customHeight="1">
      <c r="A505" s="446"/>
      <c r="B505" s="2810" t="s">
        <v>1420</v>
      </c>
      <c r="C505" s="2811"/>
      <c r="D505" s="2812"/>
      <c r="E505" s="2813" t="s">
        <v>1421</v>
      </c>
      <c r="F505" s="2825"/>
      <c r="G505" s="2825"/>
      <c r="H505" s="2825"/>
      <c r="I505" s="2825"/>
      <c r="J505" s="2825"/>
      <c r="K505" s="2826"/>
      <c r="L505" s="577"/>
      <c r="M505" s="500"/>
      <c r="N505" s="500"/>
      <c r="O505" s="500"/>
      <c r="P505" s="576"/>
      <c r="Q505" s="577"/>
      <c r="R505" s="500"/>
      <c r="S505" s="500"/>
      <c r="T505" s="500"/>
      <c r="U505" s="576"/>
      <c r="V505" s="577"/>
      <c r="W505" s="500"/>
      <c r="X505" s="500"/>
      <c r="Y505" s="500"/>
      <c r="Z505" s="576"/>
      <c r="AA505" s="577"/>
      <c r="AB505" s="500"/>
      <c r="AC505" s="500"/>
      <c r="AD505" s="500"/>
      <c r="AE505" s="576"/>
      <c r="AF505" s="577"/>
      <c r="AG505" s="500"/>
      <c r="AH505" s="500"/>
      <c r="AI505" s="500"/>
      <c r="AJ505" s="576"/>
      <c r="AK505" s="446"/>
    </row>
    <row r="506" spans="1:63" s="454" customFormat="1" ht="20.100000000000001" customHeight="1">
      <c r="A506" s="446"/>
      <c r="B506" s="2810"/>
      <c r="C506" s="2811"/>
      <c r="D506" s="2812"/>
      <c r="E506" s="2827"/>
      <c r="F506" s="2828"/>
      <c r="G506" s="2828"/>
      <c r="H506" s="2828"/>
      <c r="I506" s="2828"/>
      <c r="J506" s="2828"/>
      <c r="K506" s="2829"/>
      <c r="L506" s="577"/>
      <c r="M506" s="500"/>
      <c r="N506" s="500"/>
      <c r="O506" s="500"/>
      <c r="P506" s="576"/>
      <c r="Q506" s="577"/>
      <c r="R506" s="500"/>
      <c r="S506" s="500"/>
      <c r="T506" s="500"/>
      <c r="U506" s="576"/>
      <c r="V506" s="577"/>
      <c r="W506" s="500"/>
      <c r="X506" s="500"/>
      <c r="Y506" s="500"/>
      <c r="Z506" s="576"/>
      <c r="AA506" s="577"/>
      <c r="AB506" s="500"/>
      <c r="AC506" s="500"/>
      <c r="AD506" s="500"/>
      <c r="AE506" s="576"/>
      <c r="AF506" s="577"/>
      <c r="AG506" s="500"/>
      <c r="AH506" s="500"/>
      <c r="AI506" s="500"/>
      <c r="AJ506" s="576"/>
      <c r="AK506" s="446"/>
    </row>
    <row r="507" spans="1:63" ht="20.100000000000001" customHeight="1">
      <c r="B507" s="2810" t="s">
        <v>1422</v>
      </c>
      <c r="C507" s="2811"/>
      <c r="D507" s="2812"/>
      <c r="E507" s="631"/>
      <c r="F507" s="632"/>
      <c r="G507" s="632"/>
      <c r="H507" s="632"/>
      <c r="I507" s="632"/>
      <c r="J507" s="632"/>
      <c r="K507" s="633"/>
      <c r="L507" s="577"/>
      <c r="M507" s="500"/>
      <c r="N507" s="500"/>
      <c r="O507" s="500"/>
      <c r="P507" s="576"/>
      <c r="Q507" s="577"/>
      <c r="R507" s="500"/>
      <c r="S507" s="500"/>
      <c r="T507" s="500"/>
      <c r="U507" s="576"/>
      <c r="V507" s="577"/>
      <c r="W507" s="500"/>
      <c r="X507" s="500"/>
      <c r="Y507" s="500"/>
      <c r="Z507" s="576"/>
      <c r="AA507" s="577"/>
      <c r="AB507" s="500"/>
      <c r="AC507" s="500"/>
      <c r="AD507" s="500"/>
      <c r="AE507" s="576"/>
      <c r="AF507" s="577"/>
      <c r="AG507" s="500"/>
      <c r="AH507" s="500"/>
      <c r="AI507" s="500"/>
      <c r="AJ507" s="576"/>
    </row>
    <row r="508" spans="1:63" ht="20.100000000000001" customHeight="1">
      <c r="B508" s="2839"/>
      <c r="C508" s="2840"/>
      <c r="D508" s="2841"/>
      <c r="E508" s="640"/>
      <c r="F508" s="641"/>
      <c r="G508" s="641"/>
      <c r="H508" s="641"/>
      <c r="I508" s="641"/>
      <c r="J508" s="641"/>
      <c r="K508" s="642"/>
      <c r="L508" s="596"/>
      <c r="M508" s="597"/>
      <c r="N508" s="597"/>
      <c r="O508" s="597"/>
      <c r="P508" s="598"/>
      <c r="Q508" s="596"/>
      <c r="R508" s="597"/>
      <c r="S508" s="597"/>
      <c r="T508" s="597"/>
      <c r="U508" s="598"/>
      <c r="V508" s="596"/>
      <c r="W508" s="597"/>
      <c r="X508" s="597"/>
      <c r="Y508" s="597"/>
      <c r="Z508" s="598"/>
      <c r="AA508" s="596"/>
      <c r="AB508" s="597"/>
      <c r="AC508" s="597"/>
      <c r="AD508" s="597"/>
      <c r="AE508" s="598"/>
      <c r="AF508" s="596"/>
      <c r="AG508" s="597"/>
      <c r="AH508" s="597"/>
      <c r="AI508" s="597"/>
      <c r="AJ508" s="598"/>
    </row>
    <row r="509" spans="1:63" s="481" customFormat="1" ht="14.1" customHeight="1">
      <c r="A509" s="480"/>
      <c r="B509" s="495" t="s">
        <v>1423</v>
      </c>
      <c r="C509" s="480"/>
      <c r="D509" s="480"/>
      <c r="E509" s="480"/>
      <c r="F509" s="480"/>
      <c r="G509" s="480"/>
      <c r="H509" s="480"/>
      <c r="I509" s="480"/>
      <c r="J509" s="480"/>
      <c r="K509" s="480"/>
      <c r="L509" s="480"/>
      <c r="M509" s="480"/>
      <c r="N509" s="480"/>
      <c r="O509" s="480"/>
      <c r="P509" s="480"/>
      <c r="Q509" s="480"/>
      <c r="R509" s="480"/>
      <c r="S509" s="480"/>
      <c r="T509" s="480"/>
      <c r="U509" s="480"/>
      <c r="V509" s="480"/>
      <c r="W509" s="480"/>
      <c r="X509" s="480"/>
      <c r="Y509" s="480"/>
      <c r="Z509" s="480"/>
      <c r="AA509" s="480"/>
      <c r="AB509" s="480"/>
      <c r="AC509" s="480"/>
      <c r="AD509" s="480"/>
      <c r="AE509" s="480"/>
      <c r="AF509" s="480"/>
      <c r="AG509" s="480"/>
      <c r="AH509" s="480"/>
      <c r="AI509" s="480"/>
      <c r="AJ509" s="480"/>
      <c r="AK509" s="480"/>
    </row>
    <row r="510" spans="1:63" s="481" customFormat="1" ht="14.1" customHeight="1">
      <c r="A510" s="480"/>
      <c r="B510" s="495"/>
      <c r="C510" s="533" t="s">
        <v>1424</v>
      </c>
      <c r="D510" s="2688" t="s">
        <v>1425</v>
      </c>
      <c r="E510" s="2688"/>
      <c r="F510" s="2688"/>
      <c r="G510" s="2688"/>
      <c r="H510" s="2688"/>
      <c r="I510" s="2688"/>
      <c r="J510" s="2688"/>
      <c r="K510" s="2688"/>
      <c r="L510" s="2688"/>
      <c r="M510" s="2688"/>
      <c r="N510" s="2688"/>
      <c r="O510" s="2688"/>
      <c r="P510" s="2688"/>
      <c r="Q510" s="2688"/>
      <c r="R510" s="2688"/>
      <c r="S510" s="2688"/>
      <c r="T510" s="2688"/>
      <c r="U510" s="2688"/>
      <c r="V510" s="2688"/>
      <c r="W510" s="2688"/>
      <c r="X510" s="2688"/>
      <c r="Y510" s="2688"/>
      <c r="Z510" s="2688"/>
      <c r="AA510" s="2688"/>
      <c r="AB510" s="2688"/>
      <c r="AC510" s="480"/>
      <c r="AD510" s="778" t="s">
        <v>924</v>
      </c>
      <c r="AE510" s="2489" t="s">
        <v>478</v>
      </c>
      <c r="AF510" s="2489"/>
      <c r="AG510" s="2489"/>
      <c r="AH510" s="2489"/>
      <c r="AI510" s="2489"/>
      <c r="AJ510" s="778" t="s">
        <v>925</v>
      </c>
      <c r="AK510" s="480"/>
      <c r="AL510" s="480"/>
      <c r="AM510" s="480"/>
      <c r="AN510" s="480"/>
      <c r="AO510" s="480"/>
      <c r="AP510" s="480"/>
      <c r="AQ510" s="480"/>
      <c r="AR510" s="480"/>
      <c r="AS510" s="480"/>
      <c r="AT510" s="480"/>
      <c r="AU510" s="480"/>
      <c r="AV510" s="480"/>
      <c r="AW510" s="480"/>
      <c r="AX510" s="480"/>
      <c r="AY510" s="480"/>
      <c r="AZ510" s="480"/>
      <c r="BA510" s="480"/>
      <c r="BB510" s="480"/>
      <c r="BC510" s="480"/>
      <c r="BD510" s="480"/>
      <c r="BE510" s="480"/>
      <c r="BF510" s="480"/>
      <c r="BG510" s="480"/>
      <c r="BH510" s="480"/>
      <c r="BI510" s="480"/>
      <c r="BJ510" s="480"/>
      <c r="BK510" s="480"/>
    </row>
    <row r="511" spans="1:63" s="481" customFormat="1" ht="14.1" customHeight="1">
      <c r="A511" s="480"/>
      <c r="B511" s="495"/>
      <c r="C511" s="533"/>
      <c r="D511" s="2688"/>
      <c r="E511" s="2688"/>
      <c r="F511" s="2688"/>
      <c r="G511" s="2688"/>
      <c r="H511" s="2688"/>
      <c r="I511" s="2688"/>
      <c r="J511" s="2688"/>
      <c r="K511" s="2688"/>
      <c r="L511" s="2688"/>
      <c r="M511" s="2688"/>
      <c r="N511" s="2688"/>
      <c r="O511" s="2688"/>
      <c r="P511" s="2688"/>
      <c r="Q511" s="2688"/>
      <c r="R511" s="2688"/>
      <c r="S511" s="2688"/>
      <c r="T511" s="2688"/>
      <c r="U511" s="2688"/>
      <c r="V511" s="2688"/>
      <c r="W511" s="2688"/>
      <c r="X511" s="2688"/>
      <c r="Y511" s="2688"/>
      <c r="Z511" s="2688"/>
      <c r="AA511" s="2688"/>
      <c r="AB511" s="2688"/>
      <c r="AC511" s="480"/>
      <c r="AD511"/>
      <c r="AE511"/>
      <c r="AF511"/>
      <c r="AG511"/>
      <c r="AH511"/>
      <c r="AI511"/>
      <c r="AJ511"/>
      <c r="AK511" s="480"/>
      <c r="AL511" s="480"/>
      <c r="AM511" s="480"/>
      <c r="AN511" s="480"/>
      <c r="AO511" s="480"/>
      <c r="AP511" s="480"/>
      <c r="AQ511" s="480"/>
      <c r="AR511" s="480"/>
      <c r="AS511" s="480"/>
      <c r="AT511" s="480"/>
      <c r="AU511" s="480"/>
      <c r="AV511" s="480"/>
      <c r="AW511" s="480"/>
      <c r="AX511" s="480"/>
      <c r="AY511" s="480"/>
      <c r="AZ511" s="480"/>
      <c r="BA511" s="480"/>
      <c r="BB511" s="480"/>
      <c r="BC511" s="480"/>
      <c r="BD511" s="480"/>
      <c r="BE511" s="480"/>
      <c r="BF511" s="480"/>
      <c r="BG511" s="480"/>
      <c r="BH511" s="480"/>
      <c r="BI511" s="480"/>
      <c r="BJ511" s="480"/>
      <c r="BK511" s="480"/>
    </row>
    <row r="512" spans="1:63" s="643" customFormat="1" ht="14.1" customHeight="1"/>
    <row r="513" spans="1:37" s="445" customFormat="1" ht="20.100000000000001" customHeight="1">
      <c r="A513" s="442" t="s">
        <v>1428</v>
      </c>
      <c r="B513" s="443"/>
      <c r="C513" s="443"/>
      <c r="D513" s="443"/>
      <c r="E513" s="443"/>
      <c r="F513" s="443"/>
      <c r="G513" s="443"/>
      <c r="H513" s="443"/>
      <c r="I513" s="443"/>
      <c r="J513" s="443"/>
      <c r="K513" s="443"/>
      <c r="L513" s="443"/>
      <c r="M513" s="443"/>
      <c r="N513" s="443"/>
      <c r="O513" s="443"/>
      <c r="P513" s="443"/>
      <c r="Q513" s="443"/>
      <c r="R513" s="443"/>
      <c r="S513" s="443"/>
      <c r="T513" s="443"/>
      <c r="U513" s="443"/>
      <c r="V513" s="443"/>
      <c r="W513" s="443"/>
      <c r="X513" s="443"/>
      <c r="Y513" s="443"/>
      <c r="Z513" s="443"/>
      <c r="AA513" s="443"/>
      <c r="AB513" s="443"/>
      <c r="AC513" s="443"/>
      <c r="AD513" s="443"/>
      <c r="AE513" s="443"/>
      <c r="AF513" s="443"/>
      <c r="AG513" s="443"/>
      <c r="AH513" s="443"/>
      <c r="AI513" s="443"/>
      <c r="AJ513" s="443"/>
      <c r="AK513" s="444"/>
    </row>
    <row r="514" spans="1:37" s="445" customFormat="1" ht="20.100000000000001" customHeight="1">
      <c r="A514" s="443"/>
      <c r="B514" s="443" t="s">
        <v>1429</v>
      </c>
      <c r="C514" s="443"/>
      <c r="D514" s="443"/>
      <c r="E514" s="443"/>
      <c r="F514" s="443"/>
      <c r="G514" s="443"/>
      <c r="H514" s="443"/>
      <c r="I514" s="443"/>
      <c r="J514" s="443"/>
      <c r="K514" s="443"/>
      <c r="L514" s="443"/>
      <c r="M514" s="443"/>
      <c r="N514" s="443"/>
      <c r="O514" s="443"/>
      <c r="P514" s="443"/>
      <c r="Q514" s="443"/>
      <c r="R514" s="443"/>
      <c r="S514" s="443"/>
      <c r="T514" s="443"/>
      <c r="U514" s="443"/>
      <c r="V514" s="443"/>
      <c r="W514" s="443"/>
      <c r="X514" s="443"/>
      <c r="Y514" s="443"/>
      <c r="Z514" s="443"/>
      <c r="AA514" s="443"/>
      <c r="AB514" s="443"/>
      <c r="AC514" s="443"/>
      <c r="AD514" s="443"/>
      <c r="AE514" s="443"/>
      <c r="AF514" s="443"/>
      <c r="AG514" s="443"/>
      <c r="AH514" s="443"/>
      <c r="AI514" s="443"/>
      <c r="AJ514" s="443"/>
      <c r="AK514" s="443"/>
    </row>
    <row r="515" spans="1:37" s="445" customFormat="1" ht="18" customHeight="1">
      <c r="A515" s="443"/>
      <c r="B515" s="2682" t="s">
        <v>953</v>
      </c>
      <c r="C515" s="2683"/>
      <c r="D515" s="2683"/>
      <c r="E515" s="2683"/>
      <c r="F515" s="2684"/>
      <c r="G515" s="2645" t="s">
        <v>954</v>
      </c>
      <c r="H515" s="2645"/>
      <c r="I515" s="2645"/>
      <c r="J515" s="2645"/>
      <c r="K515" s="2645"/>
      <c r="L515" s="2645" t="s">
        <v>1430</v>
      </c>
      <c r="M515" s="2645"/>
      <c r="N515" s="2645"/>
      <c r="O515" s="2645"/>
      <c r="P515" s="2645" t="s">
        <v>1431</v>
      </c>
      <c r="Q515" s="2645"/>
      <c r="R515" s="2645"/>
      <c r="S515" s="2645"/>
      <c r="T515" s="2845" t="s">
        <v>1432</v>
      </c>
      <c r="U515" s="2683"/>
      <c r="V515" s="2683"/>
      <c r="W515" s="2683"/>
      <c r="X515" s="2683"/>
      <c r="Y515" s="2684"/>
      <c r="Z515" s="2682" t="s">
        <v>1433</v>
      </c>
      <c r="AA515" s="2683"/>
      <c r="AB515" s="2683"/>
      <c r="AC515" s="2683"/>
      <c r="AD515" s="2683"/>
      <c r="AE515" s="2684"/>
      <c r="AF515" s="2645" t="s">
        <v>958</v>
      </c>
      <c r="AG515" s="2645"/>
      <c r="AH515" s="2645"/>
      <c r="AI515" s="2645"/>
      <c r="AJ515" s="2645"/>
      <c r="AK515" s="443"/>
    </row>
    <row r="516" spans="1:37" s="454" customFormat="1" ht="18" customHeight="1">
      <c r="A516" s="446"/>
      <c r="B516" s="2685"/>
      <c r="C516" s="2686"/>
      <c r="D516" s="2686"/>
      <c r="E516" s="2686"/>
      <c r="F516" s="2687"/>
      <c r="G516" s="2645"/>
      <c r="H516" s="2645"/>
      <c r="I516" s="2645"/>
      <c r="J516" s="2645"/>
      <c r="K516" s="2645"/>
      <c r="L516" s="2645"/>
      <c r="M516" s="2645"/>
      <c r="N516" s="2645"/>
      <c r="O516" s="2645"/>
      <c r="P516" s="2645"/>
      <c r="Q516" s="2645"/>
      <c r="R516" s="2645"/>
      <c r="S516" s="2645"/>
      <c r="T516" s="2685"/>
      <c r="U516" s="2686"/>
      <c r="V516" s="2686"/>
      <c r="W516" s="2686"/>
      <c r="X516" s="2686"/>
      <c r="Y516" s="2687"/>
      <c r="Z516" s="2685"/>
      <c r="AA516" s="2686"/>
      <c r="AB516" s="2686"/>
      <c r="AC516" s="2686"/>
      <c r="AD516" s="2686"/>
      <c r="AE516" s="2687"/>
      <c r="AF516" s="2645"/>
      <c r="AG516" s="2645"/>
      <c r="AH516" s="2645"/>
      <c r="AI516" s="2645"/>
      <c r="AJ516" s="2645"/>
      <c r="AK516" s="446"/>
    </row>
    <row r="517" spans="1:37" s="454" customFormat="1" ht="40.049999999999997" customHeight="1">
      <c r="A517" s="446"/>
      <c r="B517" s="2668" t="s">
        <v>1434</v>
      </c>
      <c r="C517" s="2472"/>
      <c r="D517" s="2472"/>
      <c r="E517" s="2472"/>
      <c r="F517" s="2468"/>
      <c r="G517" s="2613" t="s">
        <v>960</v>
      </c>
      <c r="H517" s="644" t="s">
        <v>1435</v>
      </c>
      <c r="I517" s="644"/>
      <c r="J517" s="644"/>
      <c r="K517" s="644"/>
      <c r="L517" s="2618"/>
      <c r="M517" s="2532"/>
      <c r="N517" s="2532"/>
      <c r="O517" s="505" t="s">
        <v>961</v>
      </c>
      <c r="P517" s="2618"/>
      <c r="Q517" s="2532"/>
      <c r="R517" s="2532"/>
      <c r="S517" s="505" t="s">
        <v>961</v>
      </c>
      <c r="T517" s="2492"/>
      <c r="U517" s="2493"/>
      <c r="V517" s="2493"/>
      <c r="W517" s="2493"/>
      <c r="X517" s="2493"/>
      <c r="Y517" s="2494"/>
      <c r="Z517" s="2505" t="s">
        <v>1436</v>
      </c>
      <c r="AA517" s="2563"/>
      <c r="AB517" s="2563"/>
      <c r="AC517" s="2563"/>
      <c r="AD517" s="2563"/>
      <c r="AE517" s="2506"/>
      <c r="AF517" s="2508"/>
      <c r="AG517" s="2509"/>
      <c r="AH517" s="2509"/>
      <c r="AI517" s="2509"/>
      <c r="AJ517" s="2510"/>
      <c r="AK517" s="446"/>
    </row>
    <row r="518" spans="1:37" s="454" customFormat="1" ht="40.049999999999997" customHeight="1">
      <c r="A518" s="446"/>
      <c r="B518" s="2531"/>
      <c r="C518" s="2736"/>
      <c r="D518" s="2736"/>
      <c r="E518" s="2736"/>
      <c r="F518" s="2667"/>
      <c r="G518" s="2613"/>
      <c r="H518" s="644" t="s">
        <v>1437</v>
      </c>
      <c r="I518" s="644"/>
      <c r="J518" s="644"/>
      <c r="K518" s="644"/>
      <c r="L518" s="2618"/>
      <c r="M518" s="2532"/>
      <c r="N518" s="2532"/>
      <c r="O518" s="505" t="s">
        <v>961</v>
      </c>
      <c r="P518" s="2618"/>
      <c r="Q518" s="2532"/>
      <c r="R518" s="2532"/>
      <c r="S518" s="505" t="s">
        <v>961</v>
      </c>
      <c r="T518" s="2492"/>
      <c r="U518" s="2493"/>
      <c r="V518" s="2493"/>
      <c r="W518" s="2493"/>
      <c r="X518" s="2493"/>
      <c r="Y518" s="2494"/>
      <c r="Z518" s="2505" t="s">
        <v>1436</v>
      </c>
      <c r="AA518" s="2563"/>
      <c r="AB518" s="2563"/>
      <c r="AC518" s="2563"/>
      <c r="AD518" s="2563"/>
      <c r="AE518" s="2506"/>
      <c r="AF518" s="2508"/>
      <c r="AG518" s="2509"/>
      <c r="AH518" s="2509"/>
      <c r="AI518" s="2509"/>
      <c r="AJ518" s="2510"/>
      <c r="AK518" s="446"/>
    </row>
    <row r="519" spans="1:37" s="454" customFormat="1" ht="40.049999999999997" customHeight="1">
      <c r="A519" s="446"/>
      <c r="B519" s="2531"/>
      <c r="C519" s="2736"/>
      <c r="D519" s="2736"/>
      <c r="E519" s="2736"/>
      <c r="F519" s="2667"/>
      <c r="G519" s="2613" t="s">
        <v>962</v>
      </c>
      <c r="H519" s="644" t="s">
        <v>1438</v>
      </c>
      <c r="I519" s="644"/>
      <c r="J519" s="644"/>
      <c r="K519" s="644"/>
      <c r="L519" s="2618"/>
      <c r="M519" s="2532"/>
      <c r="N519" s="2532"/>
      <c r="O519" s="505" t="s">
        <v>961</v>
      </c>
      <c r="P519" s="2618"/>
      <c r="Q519" s="2532"/>
      <c r="R519" s="2532"/>
      <c r="S519" s="505" t="s">
        <v>961</v>
      </c>
      <c r="T519" s="2492"/>
      <c r="U519" s="2493"/>
      <c r="V519" s="2493"/>
      <c r="W519" s="2493"/>
      <c r="X519" s="2493"/>
      <c r="Y519" s="2494"/>
      <c r="Z519" s="2505" t="s">
        <v>1436</v>
      </c>
      <c r="AA519" s="2563"/>
      <c r="AB519" s="2563"/>
      <c r="AC519" s="2563"/>
      <c r="AD519" s="2563"/>
      <c r="AE519" s="2506"/>
      <c r="AF519" s="2508"/>
      <c r="AG519" s="2509"/>
      <c r="AH519" s="2509"/>
      <c r="AI519" s="2509"/>
      <c r="AJ519" s="2510"/>
      <c r="AK519" s="446"/>
    </row>
    <row r="520" spans="1:37" s="454" customFormat="1" ht="40.049999999999997" customHeight="1">
      <c r="A520" s="446"/>
      <c r="B520" s="2669"/>
      <c r="C520" s="2473"/>
      <c r="D520" s="2473"/>
      <c r="E520" s="2473"/>
      <c r="F520" s="2469"/>
      <c r="G520" s="2613"/>
      <c r="H520" s="644" t="s">
        <v>1437</v>
      </c>
      <c r="I520" s="644"/>
      <c r="J520" s="644"/>
      <c r="K520" s="644"/>
      <c r="L520" s="2618"/>
      <c r="M520" s="2532"/>
      <c r="N520" s="2532"/>
      <c r="O520" s="505" t="s">
        <v>961</v>
      </c>
      <c r="P520" s="2618"/>
      <c r="Q520" s="2532"/>
      <c r="R520" s="2532"/>
      <c r="S520" s="505" t="s">
        <v>961</v>
      </c>
      <c r="T520" s="2492"/>
      <c r="U520" s="2493"/>
      <c r="V520" s="2493"/>
      <c r="W520" s="2493"/>
      <c r="X520" s="2493"/>
      <c r="Y520" s="2494"/>
      <c r="Z520" s="2505" t="s">
        <v>1436</v>
      </c>
      <c r="AA520" s="2563"/>
      <c r="AB520" s="2563"/>
      <c r="AC520" s="2563"/>
      <c r="AD520" s="2563"/>
      <c r="AE520" s="2506"/>
      <c r="AF520" s="2859"/>
      <c r="AG520" s="2860"/>
      <c r="AH520" s="2860"/>
      <c r="AI520" s="2860"/>
      <c r="AJ520" s="2861"/>
      <c r="AK520" s="446"/>
    </row>
    <row r="521" spans="1:37" s="454" customFormat="1" ht="19.95" customHeight="1">
      <c r="A521" s="446"/>
      <c r="B521" s="2855" t="s">
        <v>2008</v>
      </c>
      <c r="C521" s="2668" t="s">
        <v>1439</v>
      </c>
      <c r="D521" s="2647"/>
      <c r="E521" s="2647"/>
      <c r="F521" s="2648"/>
      <c r="G521" s="2668"/>
      <c r="H521" s="2472"/>
      <c r="I521" s="2472"/>
      <c r="J521" s="2472"/>
      <c r="K521" s="2468"/>
      <c r="L521" s="2614"/>
      <c r="M521" s="2615"/>
      <c r="N521" s="2615"/>
      <c r="O521" s="2468" t="s">
        <v>961</v>
      </c>
      <c r="P521" s="2614"/>
      <c r="Q521" s="2615"/>
      <c r="R521" s="2615"/>
      <c r="S521" s="2468" t="s">
        <v>961</v>
      </c>
      <c r="T521" s="2492"/>
      <c r="U521" s="2493"/>
      <c r="V521" s="2493"/>
      <c r="W521" s="2493"/>
      <c r="X521" s="2493"/>
      <c r="Y521" s="2494"/>
      <c r="Z521" s="2470" t="s">
        <v>1436</v>
      </c>
      <c r="AA521" s="2735"/>
      <c r="AB521" s="2735"/>
      <c r="AC521" s="2735"/>
      <c r="AD521" s="2735"/>
      <c r="AE521" s="2476"/>
      <c r="AF521" s="2508"/>
      <c r="AG521" s="2509"/>
      <c r="AH521" s="2509"/>
      <c r="AI521" s="2509"/>
      <c r="AJ521" s="2510"/>
      <c r="AK521" s="446"/>
    </row>
    <row r="522" spans="1:37" s="454" customFormat="1" ht="19.95" customHeight="1">
      <c r="A522" s="446"/>
      <c r="B522" s="2856"/>
      <c r="C522" s="2842"/>
      <c r="D522" s="2843"/>
      <c r="E522" s="2843"/>
      <c r="F522" s="2844"/>
      <c r="G522" s="2531"/>
      <c r="H522" s="2736"/>
      <c r="I522" s="2736"/>
      <c r="J522" s="2736"/>
      <c r="K522" s="2667"/>
      <c r="L522" s="2674"/>
      <c r="M522" s="2675"/>
      <c r="N522" s="2675"/>
      <c r="O522" s="2469"/>
      <c r="P522" s="2674"/>
      <c r="Q522" s="2675"/>
      <c r="R522" s="2675"/>
      <c r="S522" s="2469"/>
      <c r="T522" s="2495"/>
      <c r="U522" s="2496"/>
      <c r="V522" s="2496"/>
      <c r="W522" s="2496"/>
      <c r="X522" s="2496"/>
      <c r="Y522" s="2497"/>
      <c r="Z522" s="2471"/>
      <c r="AA522" s="2797"/>
      <c r="AB522" s="2797"/>
      <c r="AC522" s="2797"/>
      <c r="AD522" s="2797"/>
      <c r="AE522" s="2477"/>
      <c r="AF522" s="2514"/>
      <c r="AG522" s="2515"/>
      <c r="AH522" s="2515"/>
      <c r="AI522" s="2515"/>
      <c r="AJ522" s="2516"/>
      <c r="AK522" s="446"/>
    </row>
    <row r="523" spans="1:37" s="454" customFormat="1" ht="19.95" customHeight="1">
      <c r="A523" s="446"/>
      <c r="B523" s="2856"/>
      <c r="C523" s="2842"/>
      <c r="D523" s="2843"/>
      <c r="E523" s="2843"/>
      <c r="F523" s="2844"/>
      <c r="G523" s="2668"/>
      <c r="H523" s="2472"/>
      <c r="I523" s="2472"/>
      <c r="J523" s="2472"/>
      <c r="K523" s="2468"/>
      <c r="L523" s="2614"/>
      <c r="M523" s="2615"/>
      <c r="N523" s="2615"/>
      <c r="O523" s="2468" t="s">
        <v>961</v>
      </c>
      <c r="P523" s="2614"/>
      <c r="Q523" s="2615"/>
      <c r="R523" s="2615"/>
      <c r="S523" s="2468" t="s">
        <v>961</v>
      </c>
      <c r="T523" s="2492"/>
      <c r="U523" s="2493"/>
      <c r="V523" s="2493"/>
      <c r="W523" s="2493"/>
      <c r="X523" s="2493"/>
      <c r="Y523" s="2494"/>
      <c r="Z523" s="2470" t="s">
        <v>1436</v>
      </c>
      <c r="AA523" s="2735"/>
      <c r="AB523" s="2735"/>
      <c r="AC523" s="2735"/>
      <c r="AD523" s="2735"/>
      <c r="AE523" s="2476"/>
      <c r="AF523" s="2508"/>
      <c r="AG523" s="2509"/>
      <c r="AH523" s="2509"/>
      <c r="AI523" s="2509"/>
      <c r="AJ523" s="2510"/>
      <c r="AK523" s="446"/>
    </row>
    <row r="524" spans="1:37" s="454" customFormat="1" ht="19.95" customHeight="1">
      <c r="A524" s="446"/>
      <c r="B524" s="2856"/>
      <c r="C524" s="2649"/>
      <c r="D524" s="2650"/>
      <c r="E524" s="2650"/>
      <c r="F524" s="2651"/>
      <c r="G524" s="2531"/>
      <c r="H524" s="2736"/>
      <c r="I524" s="2736"/>
      <c r="J524" s="2736"/>
      <c r="K524" s="2667"/>
      <c r="L524" s="2674"/>
      <c r="M524" s="2675"/>
      <c r="N524" s="2675"/>
      <c r="O524" s="2469"/>
      <c r="P524" s="2674"/>
      <c r="Q524" s="2675"/>
      <c r="R524" s="2675"/>
      <c r="S524" s="2469"/>
      <c r="T524" s="2495"/>
      <c r="U524" s="2496"/>
      <c r="V524" s="2496"/>
      <c r="W524" s="2496"/>
      <c r="X524" s="2496"/>
      <c r="Y524" s="2497"/>
      <c r="Z524" s="2471"/>
      <c r="AA524" s="2797"/>
      <c r="AB524" s="2797"/>
      <c r="AC524" s="2797"/>
      <c r="AD524" s="2797"/>
      <c r="AE524" s="2477"/>
      <c r="AF524" s="2514"/>
      <c r="AG524" s="2515"/>
      <c r="AH524" s="2515"/>
      <c r="AI524" s="2515"/>
      <c r="AJ524" s="2516"/>
      <c r="AK524" s="446"/>
    </row>
    <row r="525" spans="1:37" s="454" customFormat="1" ht="19.95" customHeight="1">
      <c r="A525" s="446"/>
      <c r="B525" s="2856"/>
      <c r="C525" s="2668" t="s">
        <v>1440</v>
      </c>
      <c r="D525" s="2846"/>
      <c r="E525" s="2846"/>
      <c r="F525" s="2847"/>
      <c r="G525" s="2668"/>
      <c r="H525" s="2472"/>
      <c r="I525" s="2472"/>
      <c r="J525" s="2472"/>
      <c r="K525" s="2468"/>
      <c r="L525" s="2614"/>
      <c r="M525" s="2615"/>
      <c r="N525" s="2615"/>
      <c r="O525" s="2468" t="s">
        <v>961</v>
      </c>
      <c r="P525" s="2614"/>
      <c r="Q525" s="2615"/>
      <c r="R525" s="2615"/>
      <c r="S525" s="2468" t="s">
        <v>961</v>
      </c>
      <c r="T525" s="2492"/>
      <c r="U525" s="2493"/>
      <c r="V525" s="2493"/>
      <c r="W525" s="2493"/>
      <c r="X525" s="2493"/>
      <c r="Y525" s="2494"/>
      <c r="Z525" s="2470" t="s">
        <v>1436</v>
      </c>
      <c r="AA525" s="2735"/>
      <c r="AB525" s="2735"/>
      <c r="AC525" s="2735"/>
      <c r="AD525" s="2735"/>
      <c r="AE525" s="2476"/>
      <c r="AF525" s="2508"/>
      <c r="AG525" s="2509"/>
      <c r="AH525" s="2509"/>
      <c r="AI525" s="2509"/>
      <c r="AJ525" s="2510"/>
      <c r="AK525" s="446"/>
    </row>
    <row r="526" spans="1:37" s="454" customFormat="1" ht="19.95" customHeight="1">
      <c r="A526" s="446"/>
      <c r="B526" s="2856"/>
      <c r="C526" s="2531"/>
      <c r="D526" s="2736"/>
      <c r="E526" s="2736"/>
      <c r="F526" s="2667"/>
      <c r="G526" s="2531"/>
      <c r="H526" s="2736"/>
      <c r="I526" s="2736"/>
      <c r="J526" s="2736"/>
      <c r="K526" s="2667"/>
      <c r="L526" s="2674"/>
      <c r="M526" s="2675"/>
      <c r="N526" s="2675"/>
      <c r="O526" s="2469"/>
      <c r="P526" s="2674"/>
      <c r="Q526" s="2675"/>
      <c r="R526" s="2675"/>
      <c r="S526" s="2469"/>
      <c r="T526" s="2495"/>
      <c r="U526" s="2496"/>
      <c r="V526" s="2496"/>
      <c r="W526" s="2496"/>
      <c r="X526" s="2496"/>
      <c r="Y526" s="2497"/>
      <c r="Z526" s="2471"/>
      <c r="AA526" s="2797"/>
      <c r="AB526" s="2797"/>
      <c r="AC526" s="2797"/>
      <c r="AD526" s="2797"/>
      <c r="AE526" s="2477"/>
      <c r="AF526" s="2514"/>
      <c r="AG526" s="2515"/>
      <c r="AH526" s="2515"/>
      <c r="AI526" s="2515"/>
      <c r="AJ526" s="2516"/>
      <c r="AK526" s="446"/>
    </row>
    <row r="527" spans="1:37" s="454" customFormat="1" ht="19.95" customHeight="1">
      <c r="A527" s="446"/>
      <c r="B527" s="2856"/>
      <c r="C527" s="2531"/>
      <c r="D527" s="2736"/>
      <c r="E527" s="2736"/>
      <c r="F527" s="2667"/>
      <c r="G527" s="2668"/>
      <c r="H527" s="2472"/>
      <c r="I527" s="2472"/>
      <c r="J527" s="2472"/>
      <c r="K527" s="2468"/>
      <c r="L527" s="2614"/>
      <c r="M527" s="2615"/>
      <c r="N527" s="2615"/>
      <c r="O527" s="2468" t="s">
        <v>961</v>
      </c>
      <c r="P527" s="2614"/>
      <c r="Q527" s="2615"/>
      <c r="R527" s="2615"/>
      <c r="S527" s="2468" t="s">
        <v>961</v>
      </c>
      <c r="T527" s="2492"/>
      <c r="U527" s="2493"/>
      <c r="V527" s="2493"/>
      <c r="W527" s="2493"/>
      <c r="X527" s="2493"/>
      <c r="Y527" s="2494"/>
      <c r="Z527" s="2470" t="s">
        <v>1436</v>
      </c>
      <c r="AA527" s="2735"/>
      <c r="AB527" s="2735"/>
      <c r="AC527" s="2735"/>
      <c r="AD527" s="2735"/>
      <c r="AE527" s="2476"/>
      <c r="AF527" s="2508"/>
      <c r="AG527" s="2509"/>
      <c r="AH527" s="2509"/>
      <c r="AI527" s="2509"/>
      <c r="AJ527" s="2510"/>
      <c r="AK527" s="446"/>
    </row>
    <row r="528" spans="1:37" s="454" customFormat="1" ht="19.95" customHeight="1">
      <c r="A528" s="446"/>
      <c r="B528" s="2856"/>
      <c r="C528" s="2848"/>
      <c r="D528" s="2849"/>
      <c r="E528" s="2849"/>
      <c r="F528" s="2850"/>
      <c r="G528" s="2531"/>
      <c r="H528" s="2736"/>
      <c r="I528" s="2736"/>
      <c r="J528" s="2736"/>
      <c r="K528" s="2667"/>
      <c r="L528" s="2674"/>
      <c r="M528" s="2675"/>
      <c r="N528" s="2675"/>
      <c r="O528" s="2469"/>
      <c r="P528" s="2674"/>
      <c r="Q528" s="2675"/>
      <c r="R528" s="2675"/>
      <c r="S528" s="2469"/>
      <c r="T528" s="2495"/>
      <c r="U528" s="2496"/>
      <c r="V528" s="2496"/>
      <c r="W528" s="2496"/>
      <c r="X528" s="2496"/>
      <c r="Y528" s="2497"/>
      <c r="Z528" s="2471"/>
      <c r="AA528" s="2797"/>
      <c r="AB528" s="2797"/>
      <c r="AC528" s="2797"/>
      <c r="AD528" s="2797"/>
      <c r="AE528" s="2477"/>
      <c r="AF528" s="2514"/>
      <c r="AG528" s="2515"/>
      <c r="AH528" s="2515"/>
      <c r="AI528" s="2515"/>
      <c r="AJ528" s="2516"/>
      <c r="AK528" s="446"/>
    </row>
    <row r="529" spans="1:38" s="454" customFormat="1" ht="19.95" customHeight="1">
      <c r="A529" s="446"/>
      <c r="B529" s="2856"/>
      <c r="C529" s="2668" t="s">
        <v>1998</v>
      </c>
      <c r="D529" s="2472"/>
      <c r="E529" s="2472"/>
      <c r="F529" s="2468"/>
      <c r="G529" s="2858"/>
      <c r="H529" s="2858"/>
      <c r="I529" s="2858"/>
      <c r="J529" s="2858"/>
      <c r="K529" s="2858"/>
      <c r="L529" s="2614"/>
      <c r="M529" s="2615"/>
      <c r="N529" s="2615"/>
      <c r="O529" s="2468" t="s">
        <v>961</v>
      </c>
      <c r="P529" s="2614"/>
      <c r="Q529" s="2615"/>
      <c r="R529" s="2615"/>
      <c r="S529" s="2468" t="s">
        <v>961</v>
      </c>
      <c r="T529" s="2853"/>
      <c r="U529" s="2853"/>
      <c r="V529" s="2853"/>
      <c r="W529" s="2853"/>
      <c r="X529" s="2853"/>
      <c r="Y529" s="2853"/>
      <c r="Z529" s="2470" t="s">
        <v>1436</v>
      </c>
      <c r="AA529" s="2735"/>
      <c r="AB529" s="2735"/>
      <c r="AC529" s="2735"/>
      <c r="AD529" s="2735"/>
      <c r="AE529" s="2476"/>
      <c r="AF529" s="2508"/>
      <c r="AG529" s="2509"/>
      <c r="AH529" s="2509"/>
      <c r="AI529" s="2509"/>
      <c r="AJ529" s="2510"/>
      <c r="AK529" s="446"/>
    </row>
    <row r="530" spans="1:38" s="454" customFormat="1" ht="19.95" customHeight="1">
      <c r="A530" s="446"/>
      <c r="B530" s="2856"/>
      <c r="C530" s="2531"/>
      <c r="D530" s="2736"/>
      <c r="E530" s="2736"/>
      <c r="F530" s="2667"/>
      <c r="G530" s="2611"/>
      <c r="H530" s="2611"/>
      <c r="I530" s="2611"/>
      <c r="J530" s="2611"/>
      <c r="K530" s="2611"/>
      <c r="L530" s="2674"/>
      <c r="M530" s="2675"/>
      <c r="N530" s="2675"/>
      <c r="O530" s="2469"/>
      <c r="P530" s="2674"/>
      <c r="Q530" s="2675"/>
      <c r="R530" s="2675"/>
      <c r="S530" s="2469"/>
      <c r="T530" s="2854"/>
      <c r="U530" s="2854"/>
      <c r="V530" s="2854"/>
      <c r="W530" s="2854"/>
      <c r="X530" s="2854"/>
      <c r="Y530" s="2854"/>
      <c r="Z530" s="2471"/>
      <c r="AA530" s="2797"/>
      <c r="AB530" s="2797"/>
      <c r="AC530" s="2797"/>
      <c r="AD530" s="2797"/>
      <c r="AE530" s="2477"/>
      <c r="AF530" s="2514"/>
      <c r="AG530" s="2515"/>
      <c r="AH530" s="2515"/>
      <c r="AI530" s="2515"/>
      <c r="AJ530" s="2516"/>
      <c r="AK530" s="446"/>
    </row>
    <row r="531" spans="1:38" s="454" customFormat="1" ht="19.95" customHeight="1">
      <c r="A531" s="446"/>
      <c r="B531" s="2856"/>
      <c r="C531" s="2531"/>
      <c r="D531" s="2736"/>
      <c r="E531" s="2736"/>
      <c r="F531" s="2667"/>
      <c r="G531" s="2858"/>
      <c r="H531" s="2858"/>
      <c r="I531" s="2858"/>
      <c r="J531" s="2858"/>
      <c r="K531" s="2858"/>
      <c r="L531" s="2614"/>
      <c r="M531" s="2615"/>
      <c r="N531" s="2615"/>
      <c r="O531" s="2468" t="s">
        <v>961</v>
      </c>
      <c r="P531" s="2614"/>
      <c r="Q531" s="2615"/>
      <c r="R531" s="2615"/>
      <c r="S531" s="2468" t="s">
        <v>961</v>
      </c>
      <c r="T531" s="2853"/>
      <c r="U531" s="2853"/>
      <c r="V531" s="2853"/>
      <c r="W531" s="2853"/>
      <c r="X531" s="2853"/>
      <c r="Y531" s="2853"/>
      <c r="Z531" s="2470" t="s">
        <v>1436</v>
      </c>
      <c r="AA531" s="2735"/>
      <c r="AB531" s="2735"/>
      <c r="AC531" s="2735"/>
      <c r="AD531" s="2735"/>
      <c r="AE531" s="2476"/>
      <c r="AF531" s="2508"/>
      <c r="AG531" s="2509"/>
      <c r="AH531" s="2509"/>
      <c r="AI531" s="2509"/>
      <c r="AJ531" s="2510"/>
      <c r="AK531" s="446"/>
    </row>
    <row r="532" spans="1:38" s="454" customFormat="1" ht="19.95" customHeight="1">
      <c r="A532" s="446"/>
      <c r="B532" s="2857"/>
      <c r="C532" s="2669"/>
      <c r="D532" s="2473"/>
      <c r="E532" s="2473"/>
      <c r="F532" s="2469"/>
      <c r="G532" s="2611"/>
      <c r="H532" s="2611"/>
      <c r="I532" s="2611"/>
      <c r="J532" s="2611"/>
      <c r="K532" s="2611"/>
      <c r="L532" s="2674"/>
      <c r="M532" s="2675"/>
      <c r="N532" s="2675"/>
      <c r="O532" s="2469"/>
      <c r="P532" s="2674"/>
      <c r="Q532" s="2675"/>
      <c r="R532" s="2675"/>
      <c r="S532" s="2469"/>
      <c r="T532" s="2854"/>
      <c r="U532" s="2854"/>
      <c r="V532" s="2854"/>
      <c r="W532" s="2854"/>
      <c r="X532" s="2854"/>
      <c r="Y532" s="2854"/>
      <c r="Z532" s="2471"/>
      <c r="AA532" s="2797"/>
      <c r="AB532" s="2797"/>
      <c r="AC532" s="2797"/>
      <c r="AD532" s="2797"/>
      <c r="AE532" s="2477"/>
      <c r="AF532" s="2514"/>
      <c r="AG532" s="2515"/>
      <c r="AH532" s="2515"/>
      <c r="AI532" s="2515"/>
      <c r="AJ532" s="2516"/>
      <c r="AK532" s="446"/>
    </row>
    <row r="533" spans="1:38" s="481" customFormat="1" ht="14.1" customHeight="1">
      <c r="A533" s="480"/>
      <c r="B533" s="530" t="s">
        <v>1441</v>
      </c>
      <c r="C533" s="495"/>
      <c r="D533" s="480"/>
      <c r="E533" s="480"/>
      <c r="F533" s="480"/>
      <c r="G533" s="480"/>
      <c r="H533" s="480"/>
      <c r="I533" s="480"/>
      <c r="J533" s="480"/>
      <c r="K533" s="480"/>
      <c r="L533" s="480"/>
      <c r="M533" s="480"/>
      <c r="N533" s="480"/>
      <c r="O533" s="480"/>
      <c r="P533" s="480"/>
      <c r="Q533" s="480"/>
      <c r="R533" s="480"/>
      <c r="S533" s="480"/>
      <c r="T533" s="480"/>
      <c r="U533" s="480"/>
      <c r="V533" s="480"/>
      <c r="W533" s="480"/>
      <c r="X533" s="480"/>
      <c r="Y533" s="480"/>
      <c r="Z533" s="480"/>
      <c r="AA533" s="480"/>
      <c r="AB533" s="480"/>
      <c r="AC533" s="480"/>
      <c r="AD533" s="480"/>
      <c r="AE533" s="480"/>
      <c r="AF533" s="480"/>
      <c r="AG533" s="480"/>
      <c r="AH533" s="480"/>
      <c r="AI533" s="480"/>
      <c r="AJ533" s="480"/>
      <c r="AK533" s="480"/>
    </row>
    <row r="534" spans="1:38" s="481" customFormat="1" ht="14.1" customHeight="1">
      <c r="A534" s="480"/>
      <c r="B534" s="530" t="s">
        <v>1442</v>
      </c>
      <c r="C534" s="495"/>
      <c r="D534" s="480"/>
      <c r="E534" s="480"/>
      <c r="F534" s="480"/>
      <c r="G534" s="480"/>
      <c r="H534" s="480"/>
      <c r="I534" s="480"/>
      <c r="J534" s="480"/>
      <c r="K534" s="480"/>
      <c r="L534" s="480"/>
      <c r="M534" s="480"/>
      <c r="N534" s="480"/>
      <c r="O534" s="480"/>
      <c r="P534" s="480"/>
      <c r="Q534" s="480"/>
      <c r="R534" s="480"/>
      <c r="S534" s="480"/>
      <c r="T534" s="480"/>
      <c r="U534" s="480"/>
      <c r="V534" s="480"/>
      <c r="W534" s="480"/>
      <c r="X534" s="480"/>
      <c r="Y534" s="480"/>
      <c r="Z534" s="480"/>
      <c r="AA534" s="480"/>
      <c r="AB534" s="480"/>
      <c r="AC534" s="480"/>
      <c r="AD534" s="480"/>
      <c r="AE534" s="480"/>
      <c r="AF534" s="480"/>
      <c r="AG534" s="480"/>
      <c r="AH534" s="480"/>
      <c r="AI534" s="480"/>
      <c r="AJ534" s="480"/>
      <c r="AK534" s="480"/>
    </row>
    <row r="535" spans="1:38" s="481" customFormat="1" ht="14.1" customHeight="1">
      <c r="A535" s="480"/>
      <c r="B535" s="530" t="s">
        <v>1443</v>
      </c>
      <c r="C535" s="495"/>
      <c r="D535" s="480"/>
      <c r="E535" s="480"/>
      <c r="F535" s="480"/>
      <c r="G535" s="480"/>
      <c r="H535" s="480"/>
      <c r="I535" s="480"/>
      <c r="J535" s="480"/>
      <c r="K535" s="480"/>
      <c r="L535" s="480"/>
      <c r="M535" s="480"/>
      <c r="N535" s="480"/>
      <c r="O535" s="480"/>
      <c r="P535" s="480"/>
      <c r="Q535" s="480"/>
      <c r="R535" s="480"/>
      <c r="S535" s="480"/>
      <c r="T535" s="480"/>
      <c r="U535" s="480"/>
      <c r="V535" s="480"/>
      <c r="W535" s="480"/>
      <c r="X535" s="480"/>
      <c r="Y535" s="480"/>
      <c r="Z535" s="480"/>
      <c r="AA535" s="480"/>
      <c r="AB535" s="480"/>
      <c r="AC535" s="480"/>
      <c r="AD535" s="480"/>
      <c r="AE535" s="480"/>
      <c r="AF535" s="480"/>
      <c r="AG535" s="480"/>
      <c r="AH535" s="480"/>
      <c r="AI535" s="480"/>
      <c r="AJ535" s="480"/>
      <c r="AK535" s="480"/>
    </row>
    <row r="536" spans="1:38" ht="12" customHeight="1"/>
    <row r="537" spans="1:38" s="454" customFormat="1" ht="20.100000000000001" customHeight="1">
      <c r="A537" s="446"/>
      <c r="B537" s="446" t="s">
        <v>948</v>
      </c>
      <c r="C537" s="446"/>
      <c r="D537" s="446"/>
      <c r="E537" s="446"/>
      <c r="F537" s="446"/>
      <c r="G537" s="446"/>
      <c r="H537" s="446"/>
      <c r="I537" s="446"/>
      <c r="J537" s="446"/>
      <c r="K537" s="446"/>
      <c r="L537" s="446"/>
      <c r="M537" s="446"/>
      <c r="N537" s="446"/>
      <c r="O537" s="446"/>
      <c r="P537" s="446"/>
      <c r="Q537" s="446"/>
      <c r="R537" s="446"/>
      <c r="S537" s="446"/>
      <c r="T537" s="446"/>
      <c r="U537" s="446"/>
      <c r="V537" s="446"/>
      <c r="W537" s="446"/>
      <c r="X537" s="446"/>
      <c r="Y537" s="446"/>
      <c r="Z537" s="446"/>
      <c r="AA537" s="446"/>
      <c r="AB537" s="446"/>
      <c r="AC537" s="446"/>
      <c r="AD537" s="446"/>
      <c r="AE537" s="446"/>
      <c r="AF537" s="446"/>
      <c r="AG537" s="446"/>
      <c r="AH537" s="446"/>
      <c r="AI537" s="446"/>
      <c r="AJ537" s="446"/>
      <c r="AK537" s="467"/>
    </row>
    <row r="538" spans="1:38" s="454" customFormat="1" ht="20.100000000000001" customHeight="1">
      <c r="A538" s="446"/>
      <c r="B538" s="446"/>
      <c r="C538" s="769" t="s">
        <v>964</v>
      </c>
      <c r="D538" s="446" t="s">
        <v>1831</v>
      </c>
      <c r="E538" s="446"/>
      <c r="F538" s="446"/>
      <c r="G538" s="446"/>
      <c r="H538" s="446"/>
      <c r="I538" s="446"/>
      <c r="J538" s="446"/>
      <c r="K538" s="446"/>
      <c r="L538" s="446"/>
      <c r="M538" s="446"/>
      <c r="N538" s="446"/>
      <c r="O538" s="446"/>
      <c r="P538" s="446"/>
      <c r="Q538" s="446"/>
      <c r="R538" s="446"/>
      <c r="S538" s="446"/>
      <c r="T538" s="446"/>
      <c r="U538" s="446"/>
      <c r="V538" s="446"/>
      <c r="W538" s="446"/>
      <c r="X538" s="446"/>
      <c r="Y538" s="446"/>
      <c r="Z538" s="446"/>
      <c r="AA538" s="446"/>
      <c r="AB538" s="446"/>
      <c r="AC538" s="446"/>
      <c r="AD538" s="446"/>
      <c r="AE538" s="446"/>
      <c r="AF538" s="446"/>
      <c r="AG538" s="446"/>
      <c r="AH538" s="446"/>
      <c r="AI538" s="446"/>
      <c r="AJ538" s="446"/>
      <c r="AK538" s="467"/>
    </row>
    <row r="539" spans="1:38" s="454" customFormat="1" ht="18" customHeight="1">
      <c r="A539" s="446"/>
      <c r="B539" s="446"/>
      <c r="C539" s="576"/>
      <c r="D539" s="2583"/>
      <c r="E539" s="2584"/>
      <c r="F539" s="2584"/>
      <c r="G539" s="2584"/>
      <c r="H539" s="2584"/>
      <c r="I539" s="2584"/>
      <c r="J539" s="2584"/>
      <c r="K539" s="2584"/>
      <c r="L539" s="2584"/>
      <c r="M539" s="2584"/>
      <c r="N539" s="2584"/>
      <c r="O539" s="2584"/>
      <c r="P539" s="2584"/>
      <c r="Q539" s="2584"/>
      <c r="R539" s="2584"/>
      <c r="S539" s="2584"/>
      <c r="T539" s="2584"/>
      <c r="U539" s="2584"/>
      <c r="V539" s="2584"/>
      <c r="W539" s="2584"/>
      <c r="X539" s="2584"/>
      <c r="Y539" s="2584"/>
      <c r="Z539" s="2584"/>
      <c r="AA539" s="2584"/>
      <c r="AB539" s="2584"/>
      <c r="AC539" s="2584"/>
      <c r="AD539" s="2584"/>
      <c r="AE539" s="2584"/>
      <c r="AF539" s="2584"/>
      <c r="AG539" s="2584"/>
      <c r="AH539" s="2584"/>
      <c r="AI539" s="2584"/>
      <c r="AJ539" s="2585"/>
      <c r="AK539" s="446"/>
    </row>
    <row r="540" spans="1:38" s="454" customFormat="1" ht="18" customHeight="1">
      <c r="A540" s="446"/>
      <c r="B540" s="446"/>
      <c r="C540" s="576"/>
      <c r="D540" s="2586"/>
      <c r="E540" s="2587"/>
      <c r="F540" s="2587"/>
      <c r="G540" s="2587"/>
      <c r="H540" s="2587"/>
      <c r="I540" s="2587"/>
      <c r="J540" s="2587"/>
      <c r="K540" s="2587"/>
      <c r="L540" s="2587"/>
      <c r="M540" s="2587"/>
      <c r="N540" s="2587"/>
      <c r="O540" s="2587"/>
      <c r="P540" s="2587"/>
      <c r="Q540" s="2587"/>
      <c r="R540" s="2587"/>
      <c r="S540" s="2587"/>
      <c r="T540" s="2587"/>
      <c r="U540" s="2587"/>
      <c r="V540" s="2587"/>
      <c r="W540" s="2587"/>
      <c r="X540" s="2587"/>
      <c r="Y540" s="2587"/>
      <c r="Z540" s="2587"/>
      <c r="AA540" s="2587"/>
      <c r="AB540" s="2587"/>
      <c r="AC540" s="2587"/>
      <c r="AD540" s="2587"/>
      <c r="AE540" s="2587"/>
      <c r="AF540" s="2587"/>
      <c r="AG540" s="2587"/>
      <c r="AH540" s="2587"/>
      <c r="AI540" s="2587"/>
      <c r="AJ540" s="2588"/>
      <c r="AK540" s="446"/>
    </row>
    <row r="541" spans="1:38" s="454" customFormat="1" ht="9" customHeight="1">
      <c r="A541" s="446"/>
      <c r="B541" s="446"/>
      <c r="C541" s="500"/>
      <c r="D541" s="775"/>
      <c r="E541" s="775"/>
      <c r="F541" s="775"/>
      <c r="G541" s="775"/>
      <c r="H541" s="775"/>
      <c r="I541" s="775"/>
      <c r="J541" s="775"/>
      <c r="K541" s="775"/>
      <c r="L541" s="775"/>
      <c r="M541" s="775"/>
      <c r="N541" s="775"/>
      <c r="O541" s="775"/>
      <c r="P541" s="775"/>
      <c r="Q541" s="775"/>
      <c r="R541" s="775"/>
      <c r="S541" s="775"/>
      <c r="T541" s="775"/>
      <c r="U541" s="775"/>
      <c r="V541" s="775"/>
      <c r="W541" s="775"/>
      <c r="X541" s="775"/>
      <c r="Y541" s="775"/>
      <c r="Z541" s="775"/>
      <c r="AA541" s="775"/>
      <c r="AB541" s="775"/>
      <c r="AC541" s="775"/>
      <c r="AD541" s="775"/>
      <c r="AE541" s="775"/>
      <c r="AF541" s="775"/>
      <c r="AG541" s="775"/>
      <c r="AH541" s="775"/>
      <c r="AI541" s="775"/>
      <c r="AJ541" s="775"/>
      <c r="AK541" s="446"/>
    </row>
    <row r="542" spans="1:38" s="454" customFormat="1" ht="15.9" customHeight="1">
      <c r="A542" s="446"/>
      <c r="B542" s="446"/>
      <c r="C542" s="500" t="s">
        <v>1760</v>
      </c>
      <c r="D542" s="2589" t="s">
        <v>1832</v>
      </c>
      <c r="E542" s="2589"/>
      <c r="F542" s="2589"/>
      <c r="G542" s="2589"/>
      <c r="H542" s="2589"/>
      <c r="I542" s="2589"/>
      <c r="J542" s="2589"/>
      <c r="K542" s="2589"/>
      <c r="L542" s="2589"/>
      <c r="M542" s="2589"/>
      <c r="N542" s="2589"/>
      <c r="O542" s="2589"/>
      <c r="P542" s="2589"/>
      <c r="Q542" s="2589"/>
      <c r="R542" s="2589"/>
      <c r="S542" s="2589"/>
      <c r="T542" s="2589"/>
      <c r="U542" s="2589"/>
      <c r="V542" s="2589"/>
      <c r="W542" s="2589"/>
      <c r="X542" s="2589"/>
      <c r="Y542" s="2589"/>
      <c r="Z542" s="2589"/>
      <c r="AA542" s="2589"/>
      <c r="AB542" s="2589"/>
      <c r="AC542" s="2589"/>
      <c r="AD542" s="2589"/>
      <c r="AE542" s="2589"/>
      <c r="AF542" s="2589"/>
      <c r="AG542" s="775"/>
      <c r="AH542" s="775"/>
      <c r="AI542" s="775"/>
      <c r="AJ542" s="775"/>
      <c r="AK542" s="446"/>
    </row>
    <row r="543" spans="1:38" s="915" customFormat="1" ht="15.9" customHeight="1">
      <c r="A543" s="554"/>
      <c r="B543" s="554"/>
      <c r="C543" s="914"/>
      <c r="D543" s="909"/>
      <c r="E543" s="906" t="s">
        <v>271</v>
      </c>
      <c r="F543" s="1150" t="s">
        <v>1833</v>
      </c>
      <c r="G543" s="1150"/>
      <c r="H543" s="1150"/>
      <c r="I543" s="1150"/>
      <c r="J543" s="909"/>
      <c r="K543" s="909"/>
      <c r="L543" s="906" t="s">
        <v>271</v>
      </c>
      <c r="M543" s="1150" t="s">
        <v>1834</v>
      </c>
      <c r="N543" s="1150"/>
      <c r="O543" s="1150"/>
      <c r="P543" s="909"/>
      <c r="Q543" s="909"/>
      <c r="R543" s="909"/>
      <c r="S543" s="909"/>
      <c r="T543" s="909"/>
      <c r="U543" s="909"/>
      <c r="V543" s="909"/>
      <c r="W543" s="909"/>
      <c r="X543" s="909"/>
      <c r="Y543" s="906" t="s">
        <v>271</v>
      </c>
      <c r="Z543" s="1150" t="s">
        <v>1922</v>
      </c>
      <c r="AA543" s="1150"/>
      <c r="AB543" s="1150"/>
      <c r="AC543" s="1150"/>
      <c r="AD543" s="1150"/>
      <c r="AE543" s="1150"/>
      <c r="AF543" s="1150"/>
      <c r="AG543" s="1150"/>
      <c r="AH543" s="1150"/>
      <c r="AI543" s="1150"/>
      <c r="AJ543" s="554"/>
    </row>
    <row r="544" spans="1:38" s="915" customFormat="1" ht="15.9" customHeight="1">
      <c r="A544" s="554"/>
      <c r="B544" s="554"/>
      <c r="C544" s="914"/>
      <c r="D544" s="909"/>
      <c r="E544" s="906" t="s">
        <v>271</v>
      </c>
      <c r="F544" s="1150" t="s">
        <v>1835</v>
      </c>
      <c r="G544" s="1150"/>
      <c r="H544" s="1150"/>
      <c r="I544" s="1150"/>
      <c r="J544" s="909"/>
      <c r="K544" s="909"/>
      <c r="L544" s="906" t="s">
        <v>271</v>
      </c>
      <c r="M544" s="1150" t="s">
        <v>1923</v>
      </c>
      <c r="N544" s="1150"/>
      <c r="O544" s="1150"/>
      <c r="P544" s="1150"/>
      <c r="Q544" s="1150"/>
      <c r="R544" s="1150"/>
      <c r="S544" s="1150"/>
      <c r="T544" s="1150"/>
      <c r="U544" s="909"/>
      <c r="V544" s="909"/>
      <c r="W544" s="909"/>
      <c r="X544" s="909"/>
      <c r="Y544" s="906" t="s">
        <v>271</v>
      </c>
      <c r="Z544" s="1150" t="s">
        <v>1836</v>
      </c>
      <c r="AA544" s="1150"/>
      <c r="AB544" s="1150"/>
      <c r="AC544" s="1150"/>
      <c r="AD544" s="1150"/>
      <c r="AE544" s="1150"/>
      <c r="AF544" s="1150"/>
      <c r="AG544" s="1150"/>
      <c r="AH544" s="1150"/>
      <c r="AI544" s="1150"/>
      <c r="AJ544" s="1150"/>
      <c r="AK544" s="1150"/>
      <c r="AL544" s="554"/>
    </row>
    <row r="545" spans="1:37" s="915" customFormat="1" ht="15.9" customHeight="1">
      <c r="A545" s="554"/>
      <c r="B545" s="554"/>
      <c r="C545" s="914"/>
      <c r="D545" s="909"/>
      <c r="E545" s="906" t="s">
        <v>271</v>
      </c>
      <c r="F545" s="1150" t="s">
        <v>1838</v>
      </c>
      <c r="G545" s="1150"/>
      <c r="H545" s="1150"/>
      <c r="I545" s="1150"/>
      <c r="J545" s="909"/>
      <c r="K545" s="909"/>
      <c r="L545" s="906" t="s">
        <v>271</v>
      </c>
      <c r="M545" s="1150" t="s">
        <v>1924</v>
      </c>
      <c r="N545" s="1150"/>
      <c r="O545" s="1150"/>
      <c r="P545" s="1150"/>
      <c r="Q545" s="1150"/>
      <c r="R545" s="1150"/>
      <c r="S545" s="1150"/>
      <c r="T545" s="1150"/>
      <c r="U545" s="1150"/>
      <c r="V545" s="1150"/>
      <c r="W545" s="909"/>
      <c r="X545" s="909"/>
      <c r="Y545" s="906" t="s">
        <v>271</v>
      </c>
      <c r="Z545" s="1150" t="s">
        <v>1837</v>
      </c>
      <c r="AA545" s="1150"/>
      <c r="AB545" s="1150"/>
      <c r="AC545" s="1150"/>
      <c r="AD545" s="1150"/>
      <c r="AE545" s="1150"/>
      <c r="AF545" s="1150"/>
      <c r="AG545" s="1150"/>
      <c r="AH545" s="1150"/>
      <c r="AI545" s="1150"/>
      <c r="AJ545" s="554"/>
    </row>
    <row r="546" spans="1:37" s="915" customFormat="1" ht="15.9" customHeight="1">
      <c r="A546" s="554"/>
      <c r="B546" s="554"/>
      <c r="C546" s="914"/>
      <c r="D546" s="909"/>
      <c r="E546" s="906" t="s">
        <v>271</v>
      </c>
      <c r="F546" s="914" t="s">
        <v>1839</v>
      </c>
      <c r="G546" s="909"/>
      <c r="H546" s="909"/>
      <c r="I546" s="909"/>
      <c r="J546" s="909"/>
      <c r="K546" s="909"/>
      <c r="L546" s="919"/>
      <c r="N546" s="790"/>
      <c r="O546" s="790"/>
      <c r="P546" s="790"/>
      <c r="Q546" s="790"/>
      <c r="R546" s="790"/>
      <c r="S546" s="790"/>
      <c r="T546" s="790"/>
      <c r="U546" s="790"/>
      <c r="V546" s="790"/>
      <c r="W546" s="790"/>
      <c r="X546" s="790"/>
      <c r="Y546" s="790"/>
      <c r="Z546" s="790"/>
      <c r="AA546" s="790"/>
      <c r="AB546" s="790"/>
      <c r="AC546" s="909"/>
      <c r="AD546" s="909"/>
      <c r="AE546" s="909"/>
      <c r="AF546" s="909"/>
      <c r="AG546" s="909"/>
      <c r="AH546" s="909"/>
      <c r="AI546" s="909"/>
      <c r="AJ546" s="554"/>
    </row>
    <row r="547" spans="1:37" s="454" customFormat="1" ht="12" customHeight="1">
      <c r="A547" s="446"/>
      <c r="B547" s="446"/>
      <c r="C547" s="500"/>
      <c r="D547" s="777"/>
      <c r="E547" s="777"/>
      <c r="F547" s="777"/>
      <c r="G547" s="777"/>
      <c r="H547" s="777"/>
      <c r="I547" s="777"/>
      <c r="J547" s="777"/>
      <c r="K547" s="777"/>
      <c r="L547" s="777"/>
      <c r="M547" s="777"/>
      <c r="N547" s="777"/>
      <c r="O547" s="777"/>
      <c r="P547" s="777"/>
      <c r="Q547" s="777"/>
      <c r="R547" s="777"/>
      <c r="S547" s="777"/>
      <c r="T547" s="777"/>
      <c r="U547" s="777"/>
      <c r="V547" s="777"/>
      <c r="W547" s="777"/>
      <c r="X547" s="777"/>
      <c r="Y547" s="777"/>
      <c r="Z547" s="777"/>
      <c r="AA547" s="777"/>
      <c r="AB547" s="777"/>
      <c r="AC547" s="777"/>
      <c r="AD547" s="777"/>
      <c r="AE547" s="777"/>
      <c r="AF547" s="777"/>
      <c r="AG547" s="777"/>
      <c r="AH547" s="777"/>
      <c r="AI547" s="777"/>
      <c r="AJ547" s="446"/>
    </row>
    <row r="548" spans="1:37" s="454" customFormat="1" ht="12" customHeight="1">
      <c r="A548" s="446"/>
      <c r="B548" s="446"/>
      <c r="C548" s="815"/>
      <c r="D548" s="805"/>
      <c r="E548" s="805"/>
      <c r="F548" s="805"/>
      <c r="G548" s="805"/>
      <c r="H548" s="805"/>
      <c r="I548" s="805"/>
      <c r="J548" s="805"/>
      <c r="K548" s="805"/>
      <c r="L548" s="805"/>
      <c r="M548" s="805"/>
      <c r="N548" s="805"/>
      <c r="O548" s="805"/>
      <c r="P548" s="805"/>
      <c r="Q548" s="805"/>
      <c r="R548" s="805"/>
      <c r="S548" s="805"/>
      <c r="T548" s="805"/>
      <c r="U548" s="805"/>
      <c r="V548" s="805"/>
      <c r="W548" s="805"/>
      <c r="X548" s="805"/>
      <c r="Y548" s="805"/>
      <c r="Z548" s="805"/>
      <c r="AA548" s="805"/>
      <c r="AB548" s="805"/>
      <c r="AC548" s="805"/>
      <c r="AD548" s="805"/>
      <c r="AE548" s="805"/>
      <c r="AF548" s="805"/>
      <c r="AG548" s="805"/>
      <c r="AH548" s="805"/>
      <c r="AI548" s="805"/>
      <c r="AJ548" s="446"/>
    </row>
    <row r="549" spans="1:37" s="445" customFormat="1" ht="20.100000000000001" customHeight="1">
      <c r="A549" s="443"/>
      <c r="B549" s="443" t="s">
        <v>1444</v>
      </c>
      <c r="C549" s="443"/>
      <c r="D549" s="443"/>
      <c r="E549" s="443"/>
      <c r="F549" s="443"/>
      <c r="G549" s="443"/>
      <c r="H549" s="443"/>
      <c r="I549" s="443"/>
      <c r="J549" s="443"/>
      <c r="K549" s="443"/>
      <c r="L549" s="443"/>
      <c r="M549" s="443"/>
      <c r="N549" s="443"/>
      <c r="O549" s="443"/>
      <c r="P549" s="443"/>
      <c r="Q549" s="443"/>
      <c r="R549" s="443"/>
      <c r="S549" s="443"/>
      <c r="T549" s="443"/>
      <c r="U549" s="443"/>
      <c r="V549" s="443"/>
      <c r="W549" s="443"/>
      <c r="X549" s="443"/>
      <c r="Y549" s="443"/>
      <c r="Z549" s="443"/>
      <c r="AA549" s="443"/>
      <c r="AB549" s="443"/>
      <c r="AC549" s="443"/>
      <c r="AD549" s="443"/>
      <c r="AE549" s="443"/>
      <c r="AF549" s="443"/>
      <c r="AG549" s="443"/>
      <c r="AH549" s="443"/>
      <c r="AI549" s="443"/>
      <c r="AJ549" s="443"/>
      <c r="AK549" s="443"/>
    </row>
    <row r="550" spans="1:37" s="454" customFormat="1" ht="20.100000000000001" customHeight="1">
      <c r="A550" s="446"/>
      <c r="B550" s="2453" t="s">
        <v>1319</v>
      </c>
      <c r="C550" s="2454"/>
      <c r="D550" s="2454"/>
      <c r="E550" s="2454"/>
      <c r="F550" s="2454"/>
      <c r="G550" s="2454"/>
      <c r="H550" s="2454"/>
      <c r="I550" s="2454"/>
      <c r="J550" s="2454"/>
      <c r="K550" s="2454"/>
      <c r="L550" s="2455"/>
      <c r="M550" s="2453" t="s">
        <v>1051</v>
      </c>
      <c r="N550" s="2455"/>
      <c r="O550" s="2453" t="s">
        <v>1445</v>
      </c>
      <c r="P550" s="2454"/>
      <c r="Q550" s="2454"/>
      <c r="R550" s="2454"/>
      <c r="S550" s="2454"/>
      <c r="T550" s="2454"/>
      <c r="U550" s="2454"/>
      <c r="V550" s="2454"/>
      <c r="W550" s="2454"/>
      <c r="X550" s="2454"/>
      <c r="Y550" s="2454"/>
      <c r="Z550" s="2454"/>
      <c r="AA550" s="2454"/>
      <c r="AB550" s="2454"/>
      <c r="AC550" s="2454"/>
      <c r="AD550" s="2454"/>
      <c r="AE550" s="2454"/>
      <c r="AF550" s="2454"/>
      <c r="AG550" s="2454"/>
      <c r="AH550" s="2454"/>
      <c r="AI550" s="2454"/>
      <c r="AJ550" s="2455"/>
      <c r="AK550" s="446"/>
    </row>
    <row r="551" spans="1:37" s="454" customFormat="1" ht="19.95" customHeight="1">
      <c r="A551" s="446"/>
      <c r="B551" s="765" t="s">
        <v>1446</v>
      </c>
      <c r="C551" s="766"/>
      <c r="D551" s="766"/>
      <c r="E551" s="766"/>
      <c r="F551" s="766"/>
      <c r="G551" s="766"/>
      <c r="H551" s="766"/>
      <c r="I551" s="766"/>
      <c r="J551" s="766"/>
      <c r="K551" s="766"/>
      <c r="L551" s="767"/>
      <c r="M551" s="2505" t="s">
        <v>453</v>
      </c>
      <c r="N551" s="2506"/>
      <c r="O551" s="2526" t="s">
        <v>1447</v>
      </c>
      <c r="P551" s="2527"/>
      <c r="Q551" s="2528"/>
      <c r="R551" s="797"/>
      <c r="S551" s="2526" t="s">
        <v>1448</v>
      </c>
      <c r="T551" s="2527"/>
      <c r="U551" s="2528"/>
      <c r="V551" s="755"/>
      <c r="W551" s="766" t="s">
        <v>923</v>
      </c>
      <c r="X551" s="771"/>
      <c r="Y551" s="771" t="s">
        <v>924</v>
      </c>
      <c r="Z551" s="766"/>
      <c r="AA551" s="766"/>
      <c r="AB551" s="766"/>
      <c r="AC551" s="766"/>
      <c r="AD551" s="766"/>
      <c r="AE551" s="766"/>
      <c r="AF551" s="766"/>
      <c r="AG551" s="766"/>
      <c r="AH551" s="766"/>
      <c r="AI551" s="766"/>
      <c r="AJ551" s="772" t="s">
        <v>925</v>
      </c>
      <c r="AK551" s="446"/>
    </row>
    <row r="552" spans="1:37" s="454" customFormat="1" ht="19.95" customHeight="1">
      <c r="A552" s="446"/>
      <c r="B552" s="765" t="s">
        <v>1449</v>
      </c>
      <c r="C552" s="766"/>
      <c r="D552" s="766"/>
      <c r="E552" s="766"/>
      <c r="F552" s="766"/>
      <c r="G552" s="766"/>
      <c r="H552" s="766"/>
      <c r="I552" s="766"/>
      <c r="J552" s="766"/>
      <c r="K552" s="766"/>
      <c r="L552" s="767"/>
      <c r="M552" s="2505" t="s">
        <v>453</v>
      </c>
      <c r="N552" s="2506"/>
      <c r="O552" s="2526" t="s">
        <v>1450</v>
      </c>
      <c r="P552" s="2527"/>
      <c r="Q552" s="2528"/>
      <c r="R552" s="755"/>
      <c r="S552" s="2526" t="s">
        <v>1451</v>
      </c>
      <c r="T552" s="2527"/>
      <c r="U552" s="2528"/>
      <c r="V552" s="755"/>
      <c r="W552" s="2526" t="s">
        <v>1452</v>
      </c>
      <c r="X552" s="2527"/>
      <c r="Y552" s="2528"/>
      <c r="Z552" s="755"/>
      <c r="AA552" s="2526" t="s">
        <v>1453</v>
      </c>
      <c r="AB552" s="2527"/>
      <c r="AC552" s="2528"/>
      <c r="AD552" s="755"/>
      <c r="AE552" s="771" t="s">
        <v>924</v>
      </c>
      <c r="AF552" s="2507"/>
      <c r="AG552" s="2507"/>
      <c r="AH552" s="2507"/>
      <c r="AI552" s="2507"/>
      <c r="AJ552" s="772" t="s">
        <v>925</v>
      </c>
      <c r="AK552" s="446"/>
    </row>
    <row r="553" spans="1:37" s="454" customFormat="1" ht="19.95" customHeight="1">
      <c r="A553" s="446"/>
      <c r="B553" s="765" t="s">
        <v>1454</v>
      </c>
      <c r="C553" s="766"/>
      <c r="D553" s="766"/>
      <c r="E553" s="766"/>
      <c r="F553" s="766"/>
      <c r="G553" s="766"/>
      <c r="H553" s="766"/>
      <c r="I553" s="766"/>
      <c r="J553" s="766"/>
      <c r="K553" s="766"/>
      <c r="L553" s="767"/>
      <c r="M553" s="2505" t="s">
        <v>453</v>
      </c>
      <c r="N553" s="2506"/>
      <c r="O553" s="765" t="s">
        <v>1455</v>
      </c>
      <c r="P553" s="766"/>
      <c r="Q553" s="766"/>
      <c r="R553" s="766"/>
      <c r="T553" s="2505" t="s">
        <v>1456</v>
      </c>
      <c r="U553" s="2506"/>
      <c r="V553" s="766" t="s">
        <v>923</v>
      </c>
      <c r="W553" s="771"/>
      <c r="X553" s="771" t="s">
        <v>1021</v>
      </c>
      <c r="Y553" s="766"/>
      <c r="Z553" s="766"/>
      <c r="AA553" s="766"/>
      <c r="AB553" s="766"/>
      <c r="AC553" s="766"/>
      <c r="AD553" s="766"/>
      <c r="AE553" s="766"/>
      <c r="AF553" s="766"/>
      <c r="AG553" s="766"/>
      <c r="AH553" s="766"/>
      <c r="AI553" s="766"/>
      <c r="AJ553" s="772" t="s">
        <v>925</v>
      </c>
      <c r="AK553" s="446"/>
    </row>
    <row r="554" spans="1:37" s="454" customFormat="1" ht="19.95" customHeight="1">
      <c r="A554" s="446"/>
      <c r="B554" s="756" t="s">
        <v>1457</v>
      </c>
      <c r="C554" s="757"/>
      <c r="D554" s="757"/>
      <c r="E554" s="757"/>
      <c r="F554" s="757"/>
      <c r="G554" s="757"/>
      <c r="H554" s="757"/>
      <c r="I554" s="757"/>
      <c r="J554" s="757"/>
      <c r="K554" s="757"/>
      <c r="L554" s="758"/>
      <c r="M554" s="766"/>
      <c r="N554" s="767"/>
      <c r="O554" s="760"/>
      <c r="P554" s="761"/>
      <c r="Q554" s="761"/>
      <c r="R554" s="761"/>
      <c r="S554" s="761"/>
      <c r="T554" s="761"/>
      <c r="U554" s="761"/>
      <c r="V554" s="761"/>
      <c r="W554" s="761"/>
      <c r="X554" s="761"/>
      <c r="Y554" s="761"/>
      <c r="Z554" s="761"/>
      <c r="AA554" s="761"/>
      <c r="AB554" s="761"/>
      <c r="AC554" s="761"/>
      <c r="AD554" s="761"/>
      <c r="AE554" s="761"/>
      <c r="AF554" s="761"/>
      <c r="AG554" s="761"/>
      <c r="AH554" s="761"/>
      <c r="AI554" s="761"/>
      <c r="AJ554" s="759"/>
      <c r="AK554" s="446"/>
    </row>
    <row r="555" spans="1:37" s="454" customFormat="1" ht="19.95" customHeight="1">
      <c r="A555" s="446"/>
      <c r="B555" s="774"/>
      <c r="C555" s="765" t="s">
        <v>1458</v>
      </c>
      <c r="D555" s="766"/>
      <c r="E555" s="766"/>
      <c r="F555" s="766"/>
      <c r="G555" s="766"/>
      <c r="H555" s="766"/>
      <c r="I555" s="766"/>
      <c r="J555" s="766"/>
      <c r="K555" s="766"/>
      <c r="L555" s="767"/>
      <c r="M555" s="2505" t="s">
        <v>453</v>
      </c>
      <c r="N555" s="2506"/>
      <c r="O555" s="770"/>
      <c r="P555" s="771"/>
      <c r="Q555" s="771"/>
      <c r="R555" s="771"/>
      <c r="S555" s="771"/>
      <c r="T555" s="771"/>
      <c r="U555" s="771"/>
      <c r="V555" s="771"/>
      <c r="W555" s="771"/>
      <c r="X555" s="771"/>
      <c r="Y555" s="771"/>
      <c r="Z555" s="771"/>
      <c r="AA555" s="771"/>
      <c r="AB555" s="771"/>
      <c r="AC555" s="771"/>
      <c r="AD555" s="771"/>
      <c r="AE555" s="771"/>
      <c r="AF555" s="771"/>
      <c r="AG555" s="771"/>
      <c r="AH555" s="771"/>
      <c r="AI555" s="771"/>
      <c r="AJ555" s="772"/>
      <c r="AK555" s="446"/>
    </row>
    <row r="556" spans="1:37" s="454" customFormat="1" ht="19.95" customHeight="1">
      <c r="A556" s="446"/>
      <c r="B556" s="763"/>
      <c r="C556" s="2508" t="s">
        <v>1840</v>
      </c>
      <c r="D556" s="2509"/>
      <c r="E556" s="2509"/>
      <c r="F556" s="2509"/>
      <c r="G556" s="2509"/>
      <c r="H556" s="2510"/>
      <c r="I556" s="2517" t="s">
        <v>1841</v>
      </c>
      <c r="J556" s="2518"/>
      <c r="K556" s="2518"/>
      <c r="L556" s="2519"/>
      <c r="M556" s="2505" t="s">
        <v>453</v>
      </c>
      <c r="N556" s="2506"/>
      <c r="O556" s="2520" t="s">
        <v>1459</v>
      </c>
      <c r="P556" s="2521"/>
      <c r="Q556" s="2521"/>
      <c r="R556" s="2521"/>
      <c r="S556" s="2522"/>
      <c r="T556" s="761"/>
      <c r="U556" s="761"/>
      <c r="V556" s="761"/>
      <c r="W556" s="761"/>
      <c r="X556" s="761"/>
      <c r="Y556" s="761"/>
      <c r="Z556" s="761"/>
      <c r="AA556" s="761"/>
      <c r="AB556" s="761"/>
      <c r="AC556" s="761"/>
      <c r="AD556" s="761"/>
      <c r="AE556" s="761"/>
      <c r="AF556" s="761"/>
      <c r="AG556" s="761"/>
      <c r="AH556" s="761"/>
      <c r="AI556" s="761"/>
      <c r="AJ556" s="759"/>
      <c r="AK556" s="446"/>
    </row>
    <row r="557" spans="1:37" s="454" customFormat="1" ht="19.95" customHeight="1">
      <c r="A557" s="446"/>
      <c r="B557" s="763"/>
      <c r="C557" s="2511"/>
      <c r="D557" s="2512"/>
      <c r="E557" s="2512"/>
      <c r="F557" s="2512"/>
      <c r="G557" s="2512"/>
      <c r="H557" s="2513"/>
      <c r="I557" s="2517" t="s">
        <v>1842</v>
      </c>
      <c r="J557" s="2518"/>
      <c r="K557" s="2518"/>
      <c r="L557" s="2519"/>
      <c r="M557" s="2505" t="s">
        <v>453</v>
      </c>
      <c r="N557" s="2506"/>
      <c r="O557" s="2520" t="s">
        <v>1459</v>
      </c>
      <c r="P557" s="2521"/>
      <c r="Q557" s="2521"/>
      <c r="R557" s="2521"/>
      <c r="S557" s="2522"/>
      <c r="T557" s="761"/>
      <c r="U557" s="761"/>
      <c r="V557" s="761"/>
      <c r="W557" s="761"/>
      <c r="X557" s="761"/>
      <c r="Y557" s="761"/>
      <c r="Z557" s="761"/>
      <c r="AA557" s="761"/>
      <c r="AB557" s="761"/>
      <c r="AC557" s="761"/>
      <c r="AD557" s="761"/>
      <c r="AE557" s="761"/>
      <c r="AF557" s="761"/>
      <c r="AG557" s="761"/>
      <c r="AH557" s="761"/>
      <c r="AI557" s="761"/>
      <c r="AJ557" s="759"/>
      <c r="AK557" s="446"/>
    </row>
    <row r="558" spans="1:37" s="454" customFormat="1" ht="19.95" customHeight="1">
      <c r="A558" s="446"/>
      <c r="B558" s="763"/>
      <c r="C558" s="2511"/>
      <c r="D558" s="2512"/>
      <c r="E558" s="2512"/>
      <c r="F558" s="2512"/>
      <c r="G558" s="2512"/>
      <c r="H558" s="2513"/>
      <c r="I558" s="2517" t="s">
        <v>1843</v>
      </c>
      <c r="J558" s="2518"/>
      <c r="K558" s="2518"/>
      <c r="L558" s="2519"/>
      <c r="M558" s="2505" t="s">
        <v>453</v>
      </c>
      <c r="N558" s="2506"/>
      <c r="O558" s="2520" t="s">
        <v>1844</v>
      </c>
      <c r="P558" s="2521"/>
      <c r="Q558" s="2521"/>
      <c r="R558" s="2521"/>
      <c r="S558" s="2522"/>
      <c r="T558" s="761"/>
      <c r="U558" s="761"/>
      <c r="V558" s="761"/>
      <c r="W558" s="761"/>
      <c r="X558" s="761"/>
      <c r="Y558" s="761"/>
      <c r="Z558" s="761"/>
      <c r="AA558" s="761"/>
      <c r="AB558" s="761"/>
      <c r="AC558" s="761"/>
      <c r="AD558" s="761"/>
      <c r="AE558" s="761"/>
      <c r="AF558" s="761"/>
      <c r="AG558" s="761"/>
      <c r="AH558" s="761"/>
      <c r="AI558" s="761"/>
      <c r="AJ558" s="759"/>
      <c r="AK558" s="446"/>
    </row>
    <row r="559" spans="1:37" s="454" customFormat="1" ht="19.95" customHeight="1">
      <c r="A559" s="446"/>
      <c r="B559" s="763"/>
      <c r="C559" s="2514"/>
      <c r="D559" s="2515"/>
      <c r="E559" s="2515"/>
      <c r="F559" s="2515"/>
      <c r="G559" s="2515"/>
      <c r="H559" s="2516"/>
      <c r="I559" s="2517" t="s">
        <v>1845</v>
      </c>
      <c r="J559" s="2518"/>
      <c r="K559" s="2518"/>
      <c r="L559" s="2519"/>
      <c r="M559" s="2491" t="s">
        <v>453</v>
      </c>
      <c r="N559" s="2491"/>
      <c r="O559" s="2523" t="s">
        <v>1846</v>
      </c>
      <c r="P559" s="2524"/>
      <c r="Q559" s="2524"/>
      <c r="R559" s="2524"/>
      <c r="S559" s="2525"/>
      <c r="T559" s="761"/>
      <c r="U559" s="761"/>
      <c r="V559" s="761"/>
      <c r="W559" s="761"/>
      <c r="X559" s="761"/>
      <c r="Y559" s="761"/>
      <c r="Z559" s="761"/>
      <c r="AA559" s="761"/>
      <c r="AB559" s="761"/>
      <c r="AC559" s="761"/>
      <c r="AD559" s="761"/>
      <c r="AE559" s="761"/>
      <c r="AF559" s="761"/>
      <c r="AG559" s="761"/>
      <c r="AH559" s="761"/>
      <c r="AI559" s="761"/>
      <c r="AJ559" s="759"/>
      <c r="AK559" s="446"/>
    </row>
    <row r="560" spans="1:37" s="454" customFormat="1" ht="19.95" customHeight="1">
      <c r="A560" s="446"/>
      <c r="B560" s="762"/>
      <c r="C560" s="765" t="s">
        <v>1460</v>
      </c>
      <c r="D560" s="766"/>
      <c r="E560" s="766"/>
      <c r="F560" s="766"/>
      <c r="G560" s="766"/>
      <c r="H560" s="766"/>
      <c r="I560" s="766"/>
      <c r="J560" s="766"/>
      <c r="K560" s="766"/>
      <c r="L560" s="767"/>
      <c r="M560" s="2491" t="s">
        <v>453</v>
      </c>
      <c r="N560" s="2491"/>
      <c r="O560" s="770"/>
      <c r="P560" s="771"/>
      <c r="Q560" s="771"/>
      <c r="R560" s="771"/>
      <c r="S560" s="771"/>
      <c r="T560" s="771"/>
      <c r="U560" s="771"/>
      <c r="V560" s="771"/>
      <c r="W560" s="771"/>
      <c r="X560" s="771"/>
      <c r="Y560" s="771"/>
      <c r="Z560" s="771"/>
      <c r="AA560" s="771"/>
      <c r="AB560" s="771"/>
      <c r="AC560" s="771"/>
      <c r="AD560" s="771"/>
      <c r="AE560" s="771"/>
      <c r="AF560" s="771"/>
      <c r="AG560" s="771"/>
      <c r="AH560" s="771"/>
      <c r="AI560" s="771"/>
      <c r="AJ560" s="772"/>
      <c r="AK560" s="446"/>
    </row>
    <row r="561" spans="1:37" s="454" customFormat="1" ht="19.95" customHeight="1">
      <c r="A561" s="446"/>
      <c r="B561" s="2492" t="s">
        <v>1461</v>
      </c>
      <c r="C561" s="2493"/>
      <c r="D561" s="2493"/>
      <c r="E561" s="2493"/>
      <c r="F561" s="2493"/>
      <c r="G561" s="2493"/>
      <c r="H561" s="2493"/>
      <c r="I561" s="2493"/>
      <c r="J561" s="2493"/>
      <c r="K561" s="2493"/>
      <c r="L561" s="2494"/>
      <c r="M561" s="2501" t="s">
        <v>453</v>
      </c>
      <c r="N561" s="2502"/>
      <c r="O561" s="2503" t="s">
        <v>1462</v>
      </c>
      <c r="P561" s="2503"/>
      <c r="Q561" s="2503"/>
      <c r="R561" s="647"/>
      <c r="S561" s="648"/>
      <c r="T561" s="648"/>
      <c r="U561" s="648"/>
      <c r="V561" s="648"/>
      <c r="W561" s="648"/>
      <c r="X561" s="648"/>
      <c r="Y561" s="648"/>
      <c r="Z561" s="648"/>
      <c r="AA561" s="648"/>
      <c r="AB561" s="648"/>
      <c r="AC561" s="648"/>
      <c r="AD561" s="648"/>
      <c r="AE561" s="648"/>
      <c r="AF561" s="648"/>
      <c r="AG561" s="648"/>
      <c r="AH561" s="648"/>
      <c r="AI561" s="648"/>
      <c r="AJ561" s="649"/>
      <c r="AK561" s="446"/>
    </row>
    <row r="562" spans="1:37" s="454" customFormat="1" ht="19.95" customHeight="1">
      <c r="A562" s="446"/>
      <c r="B562" s="2495"/>
      <c r="C562" s="2496"/>
      <c r="D562" s="2496"/>
      <c r="E562" s="2496"/>
      <c r="F562" s="2496"/>
      <c r="G562" s="2496"/>
      <c r="H562" s="2496"/>
      <c r="I562" s="2496"/>
      <c r="J562" s="2496"/>
      <c r="K562" s="2496"/>
      <c r="L562" s="2497"/>
      <c r="M562" s="2501"/>
      <c r="N562" s="2502"/>
      <c r="O562" s="2503"/>
      <c r="P562" s="2503"/>
      <c r="Q562" s="2503"/>
      <c r="R562" s="650"/>
      <c r="S562" s="651"/>
      <c r="T562" s="651"/>
      <c r="U562" s="651"/>
      <c r="V562" s="651"/>
      <c r="W562" s="651"/>
      <c r="X562" s="651"/>
      <c r="Y562" s="651"/>
      <c r="Z562" s="651"/>
      <c r="AA562" s="651"/>
      <c r="AB562" s="651"/>
      <c r="AC562" s="651"/>
      <c r="AD562" s="651"/>
      <c r="AE562" s="651"/>
      <c r="AF562" s="651"/>
      <c r="AG562" s="651"/>
      <c r="AH562" s="651"/>
      <c r="AI562" s="651"/>
      <c r="AJ562" s="652"/>
      <c r="AK562" s="446"/>
    </row>
    <row r="563" spans="1:37" s="454" customFormat="1" ht="19.95" customHeight="1">
      <c r="A563" s="446"/>
      <c r="B563" s="2495"/>
      <c r="C563" s="2496"/>
      <c r="D563" s="2496"/>
      <c r="E563" s="2496"/>
      <c r="F563" s="2496"/>
      <c r="G563" s="2496"/>
      <c r="H563" s="2496"/>
      <c r="I563" s="2496"/>
      <c r="J563" s="2496"/>
      <c r="K563" s="2496"/>
      <c r="L563" s="2497"/>
      <c r="M563" s="2501"/>
      <c r="N563" s="2502"/>
      <c r="O563" s="765" t="s">
        <v>1463</v>
      </c>
      <c r="P563" s="766"/>
      <c r="Q563" s="766"/>
      <c r="R563" s="766"/>
      <c r="S563" s="766"/>
      <c r="T563" s="766"/>
      <c r="U563" s="766"/>
      <c r="V563" s="766"/>
      <c r="W563" s="766"/>
      <c r="X563" s="766"/>
      <c r="Y563" s="766"/>
      <c r="Z563" s="2491" t="s">
        <v>453</v>
      </c>
      <c r="AA563" s="2491"/>
      <c r="AB563" s="779"/>
      <c r="AC563" s="780"/>
      <c r="AD563" s="780"/>
      <c r="AE563" s="780"/>
      <c r="AF563" s="780"/>
      <c r="AG563" s="780"/>
      <c r="AH563" s="780"/>
      <c r="AI563" s="780"/>
      <c r="AJ563" s="781"/>
      <c r="AK563" s="446"/>
    </row>
    <row r="564" spans="1:37" s="454" customFormat="1" ht="19.95" customHeight="1">
      <c r="A564" s="446"/>
      <c r="B564" s="2495"/>
      <c r="C564" s="2496"/>
      <c r="D564" s="2496"/>
      <c r="E564" s="2496"/>
      <c r="F564" s="2496"/>
      <c r="G564" s="2496"/>
      <c r="H564" s="2496"/>
      <c r="I564" s="2496"/>
      <c r="J564" s="2496"/>
      <c r="K564" s="2496"/>
      <c r="L564" s="2497"/>
      <c r="M564" s="2501"/>
      <c r="N564" s="2502"/>
      <c r="O564" s="765" t="s">
        <v>1464</v>
      </c>
      <c r="P564" s="766"/>
      <c r="Q564" s="766"/>
      <c r="R564" s="766"/>
      <c r="S564" s="766"/>
      <c r="T564" s="766"/>
      <c r="U564" s="766"/>
      <c r="V564" s="766"/>
      <c r="W564" s="766"/>
      <c r="X564" s="766"/>
      <c r="Y564" s="766"/>
      <c r="Z564" s="2504" t="s">
        <v>453</v>
      </c>
      <c r="AA564" s="2504"/>
      <c r="AB564" s="779"/>
      <c r="AC564" s="780"/>
      <c r="AD564" s="780"/>
      <c r="AE564" s="780"/>
      <c r="AF564" s="780"/>
      <c r="AG564" s="780"/>
      <c r="AH564" s="780"/>
      <c r="AI564" s="780"/>
      <c r="AJ564" s="781"/>
      <c r="AK564" s="446"/>
    </row>
    <row r="565" spans="1:37" s="454" customFormat="1" ht="19.95" customHeight="1">
      <c r="A565" s="446"/>
      <c r="B565" s="2498"/>
      <c r="C565" s="2499"/>
      <c r="D565" s="2499"/>
      <c r="E565" s="2499"/>
      <c r="F565" s="2499"/>
      <c r="G565" s="2499"/>
      <c r="H565" s="2499"/>
      <c r="I565" s="2499"/>
      <c r="J565" s="2499"/>
      <c r="K565" s="2499"/>
      <c r="L565" s="2500"/>
      <c r="M565" s="2471"/>
      <c r="N565" s="2477"/>
      <c r="O565" s="765" t="s">
        <v>1465</v>
      </c>
      <c r="P565" s="771"/>
      <c r="Q565" s="771"/>
      <c r="R565" s="771"/>
      <c r="S565" s="771"/>
      <c r="T565" s="771"/>
      <c r="U565" s="771"/>
      <c r="V565" s="771"/>
      <c r="W565" s="780"/>
      <c r="X565" s="780"/>
      <c r="Y565" s="780"/>
      <c r="Z565" s="2491" t="s">
        <v>453</v>
      </c>
      <c r="AA565" s="2491"/>
      <c r="AB565" s="779"/>
      <c r="AC565" s="780"/>
      <c r="AD565" s="780"/>
      <c r="AE565" s="780"/>
      <c r="AF565" s="780"/>
      <c r="AG565" s="780"/>
      <c r="AH565" s="780"/>
      <c r="AI565" s="780"/>
      <c r="AJ565" s="781"/>
      <c r="AK565" s="446"/>
    </row>
    <row r="566" spans="1:37" s="454" customFormat="1" ht="9" customHeight="1">
      <c r="A566" s="446"/>
      <c r="B566" s="807"/>
      <c r="C566" s="807"/>
      <c r="D566" s="807"/>
      <c r="E566" s="807"/>
      <c r="F566" s="807"/>
      <c r="G566" s="807"/>
      <c r="H566" s="807"/>
      <c r="I566" s="807"/>
      <c r="J566" s="807"/>
      <c r="K566" s="807"/>
      <c r="L566" s="807"/>
      <c r="M566" s="814"/>
      <c r="N566" s="814"/>
      <c r="O566" s="807"/>
      <c r="P566" s="806"/>
      <c r="Q566" s="806"/>
      <c r="R566" s="806"/>
      <c r="S566" s="806"/>
      <c r="T566" s="806"/>
      <c r="U566" s="806"/>
      <c r="V566" s="806"/>
      <c r="W566" s="815"/>
      <c r="X566" s="815"/>
      <c r="Y566" s="815"/>
      <c r="Z566" s="814"/>
      <c r="AA566" s="814"/>
      <c r="AB566" s="815"/>
      <c r="AC566" s="815"/>
      <c r="AD566" s="815"/>
      <c r="AE566" s="815"/>
      <c r="AF566" s="815"/>
      <c r="AG566" s="815"/>
      <c r="AH566" s="815"/>
      <c r="AI566" s="815"/>
      <c r="AJ566" s="815"/>
      <c r="AK566" s="446"/>
    </row>
    <row r="567" spans="1:37" s="445" customFormat="1" ht="20.100000000000001" customHeight="1">
      <c r="A567" s="443"/>
      <c r="B567" s="443" t="s">
        <v>1466</v>
      </c>
      <c r="C567" s="443"/>
      <c r="D567" s="443"/>
      <c r="E567" s="443"/>
      <c r="F567" s="443"/>
      <c r="G567" s="443"/>
      <c r="H567" s="443"/>
      <c r="I567" s="443"/>
      <c r="J567" s="443"/>
      <c r="K567" s="443"/>
      <c r="L567" s="443"/>
      <c r="M567" s="443"/>
      <c r="N567" s="443"/>
      <c r="O567" s="443"/>
      <c r="P567" s="443"/>
      <c r="Q567" s="443"/>
      <c r="R567" s="443"/>
      <c r="S567" s="443"/>
      <c r="T567" s="443"/>
      <c r="U567" s="443"/>
      <c r="V567" s="443"/>
      <c r="W567" s="443"/>
      <c r="X567" s="443"/>
      <c r="Y567" s="443"/>
      <c r="Z567" s="443"/>
      <c r="AA567" s="443"/>
      <c r="AB567" s="443"/>
      <c r="AC567" s="443"/>
      <c r="AD567" s="443"/>
      <c r="AE567" s="443"/>
      <c r="AF567" s="443"/>
      <c r="AG567" s="443"/>
      <c r="AH567" s="443"/>
      <c r="AI567" s="443"/>
      <c r="AJ567" s="443"/>
      <c r="AK567" s="444"/>
    </row>
    <row r="568" spans="1:37" s="445" customFormat="1" ht="15.9" customHeight="1">
      <c r="A568" s="443"/>
      <c r="B568" s="443" t="s">
        <v>1467</v>
      </c>
      <c r="C568" s="443"/>
      <c r="D568" s="443"/>
      <c r="E568" s="443"/>
      <c r="F568" s="443"/>
      <c r="G568" s="443"/>
      <c r="H568" s="443"/>
      <c r="I568" s="443"/>
      <c r="J568" s="583" t="s">
        <v>1426</v>
      </c>
      <c r="K568" s="2530" t="s">
        <v>454</v>
      </c>
      <c r="L568" s="2530"/>
      <c r="M568" s="2530"/>
      <c r="N568" s="583" t="s">
        <v>1427</v>
      </c>
      <c r="O568" s="443"/>
      <c r="P568" s="442" t="s">
        <v>1468</v>
      </c>
      <c r="Q568" s="443"/>
      <c r="R568" s="443"/>
      <c r="S568" s="443"/>
      <c r="T568" s="443"/>
      <c r="U568" s="443"/>
      <c r="V568" s="443"/>
      <c r="W568" s="443"/>
      <c r="X568" s="443"/>
      <c r="Y568" s="443"/>
      <c r="Z568" s="443"/>
      <c r="AA568" s="443"/>
      <c r="AB568" s="443"/>
      <c r="AC568" s="443"/>
      <c r="AD568" s="443"/>
      <c r="AE568" s="443"/>
      <c r="AF568" s="443"/>
      <c r="AG568" s="443"/>
      <c r="AH568" s="443"/>
      <c r="AI568" s="617"/>
      <c r="AJ568" s="443"/>
      <c r="AK568" s="443"/>
    </row>
    <row r="569" spans="1:37" s="454" customFormat="1" ht="20.100000000000001" customHeight="1">
      <c r="A569" s="446"/>
      <c r="B569" s="537" t="s">
        <v>1319</v>
      </c>
      <c r="C569" s="537"/>
      <c r="D569" s="537"/>
      <c r="E569" s="537"/>
      <c r="F569" s="537"/>
      <c r="G569" s="537"/>
      <c r="H569" s="537"/>
      <c r="I569" s="537"/>
      <c r="J569" s="537"/>
      <c r="K569" s="537"/>
      <c r="L569" s="537" t="s">
        <v>1040</v>
      </c>
      <c r="M569" s="537"/>
      <c r="N569" s="537" t="s">
        <v>1445</v>
      </c>
      <c r="O569" s="537"/>
      <c r="P569" s="537"/>
      <c r="Q569" s="537"/>
      <c r="R569" s="537"/>
      <c r="S569" s="537"/>
      <c r="T569" s="537"/>
      <c r="U569" s="537"/>
      <c r="V569" s="537"/>
      <c r="W569" s="537"/>
      <c r="X569" s="537"/>
      <c r="Y569" s="537"/>
      <c r="Z569" s="537"/>
      <c r="AA569" s="537"/>
      <c r="AB569" s="537"/>
      <c r="AC569" s="537"/>
      <c r="AD569" s="537"/>
      <c r="AE569" s="537"/>
      <c r="AF569" s="537"/>
      <c r="AG569" s="537"/>
      <c r="AH569" s="537"/>
      <c r="AI569" s="537"/>
      <c r="AJ569" s="537"/>
      <c r="AK569" s="446"/>
    </row>
    <row r="570" spans="1:37" s="454" customFormat="1" ht="20.100000000000001" customHeight="1">
      <c r="A570" s="446"/>
      <c r="B570" s="2492" t="s">
        <v>1469</v>
      </c>
      <c r="C570" s="2493"/>
      <c r="D570" s="2493"/>
      <c r="E570" s="2493"/>
      <c r="F570" s="2493"/>
      <c r="G570" s="2493"/>
      <c r="H570" s="2493"/>
      <c r="I570" s="2493"/>
      <c r="J570" s="2493"/>
      <c r="K570" s="2494"/>
      <c r="L570" s="2491" t="s">
        <v>453</v>
      </c>
      <c r="M570" s="2491"/>
      <c r="N570" s="463" t="s">
        <v>1470</v>
      </c>
      <c r="O570" s="464"/>
      <c r="P570" s="464"/>
      <c r="Q570" s="464"/>
      <c r="R570" s="464"/>
      <c r="S570" s="464"/>
      <c r="T570" s="474"/>
      <c r="U570" s="474"/>
      <c r="V570" s="464"/>
      <c r="W570" s="446"/>
      <c r="X570" s="2491" t="s">
        <v>453</v>
      </c>
      <c r="Y570" s="2491"/>
      <c r="Z570" s="464"/>
      <c r="AA570" s="464"/>
      <c r="AB570" s="464"/>
      <c r="AC570" s="464"/>
      <c r="AD570" s="464"/>
      <c r="AE570" s="464"/>
      <c r="AF570" s="464"/>
      <c r="AG570" s="464"/>
      <c r="AH570" s="464"/>
      <c r="AI570" s="464"/>
      <c r="AJ570" s="539"/>
      <c r="AK570" s="446"/>
    </row>
    <row r="571" spans="1:37" s="454" customFormat="1" ht="20.100000000000001" customHeight="1">
      <c r="A571" s="446"/>
      <c r="B571" s="2498"/>
      <c r="C571" s="2499"/>
      <c r="D571" s="2499"/>
      <c r="E571" s="2499"/>
      <c r="F571" s="2499"/>
      <c r="G571" s="2499"/>
      <c r="H571" s="2499"/>
      <c r="I571" s="2499"/>
      <c r="J571" s="2499"/>
      <c r="K571" s="2500"/>
      <c r="L571" s="2491"/>
      <c r="M571" s="2491"/>
      <c r="N571" s="463" t="s">
        <v>1471</v>
      </c>
      <c r="O571" s="464"/>
      <c r="P571" s="464"/>
      <c r="Q571" s="464"/>
      <c r="R571" s="464"/>
      <c r="S571" s="539"/>
      <c r="T571" s="463"/>
      <c r="U571" s="464"/>
      <c r="V571" s="464"/>
      <c r="W571" s="464"/>
      <c r="X571" s="464"/>
      <c r="Y571" s="464"/>
      <c r="Z571" s="464"/>
      <c r="AA571" s="464"/>
      <c r="AB571" s="464"/>
      <c r="AC571" s="464"/>
      <c r="AD571" s="464"/>
      <c r="AE571" s="464"/>
      <c r="AF571" s="464"/>
      <c r="AG571" s="464"/>
      <c r="AH571" s="464"/>
      <c r="AI571" s="464"/>
      <c r="AJ571" s="539"/>
      <c r="AK571" s="446"/>
    </row>
    <row r="572" spans="1:37" s="454" customFormat="1" ht="20.100000000000001" customHeight="1">
      <c r="A572" s="446"/>
      <c r="B572" s="2560" t="s">
        <v>1472</v>
      </c>
      <c r="C572" s="463" t="s">
        <v>1473</v>
      </c>
      <c r="D572" s="464"/>
      <c r="E572" s="464"/>
      <c r="F572" s="464"/>
      <c r="G572" s="464"/>
      <c r="H572" s="464"/>
      <c r="I572" s="464"/>
      <c r="J572" s="464"/>
      <c r="K572" s="539"/>
      <c r="L572" s="2491" t="s">
        <v>453</v>
      </c>
      <c r="M572" s="2491"/>
      <c r="N572" s="473" t="s">
        <v>1474</v>
      </c>
      <c r="O572" s="464"/>
      <c r="P572" s="464"/>
      <c r="Q572" s="464"/>
      <c r="R572" s="464"/>
      <c r="S572" s="464"/>
      <c r="T572" s="464"/>
      <c r="U572" s="464"/>
      <c r="V572" s="464"/>
      <c r="W572" s="464"/>
      <c r="X572" s="464"/>
      <c r="Y572" s="464"/>
      <c r="Z572" s="464"/>
      <c r="AA572" s="464"/>
      <c r="AB572" s="464"/>
      <c r="AC572" s="464"/>
      <c r="AD572" s="464"/>
      <c r="AE572" s="464"/>
      <c r="AF572" s="464"/>
      <c r="AG572" s="464"/>
      <c r="AH572" s="464"/>
      <c r="AI572" s="464"/>
      <c r="AJ572" s="539"/>
      <c r="AK572" s="446"/>
    </row>
    <row r="573" spans="1:37" s="454" customFormat="1" ht="20.100000000000001" customHeight="1">
      <c r="A573" s="446"/>
      <c r="B573" s="2561"/>
      <c r="C573" s="2596" t="s">
        <v>1475</v>
      </c>
      <c r="D573" s="463" t="s">
        <v>1476</v>
      </c>
      <c r="E573" s="464"/>
      <c r="F573" s="464"/>
      <c r="G573" s="464"/>
      <c r="H573" s="464"/>
      <c r="I573" s="464"/>
      <c r="J573" s="464"/>
      <c r="K573" s="539"/>
      <c r="L573" s="2491" t="s">
        <v>453</v>
      </c>
      <c r="M573" s="2491"/>
      <c r="N573" s="473" t="s">
        <v>1477</v>
      </c>
      <c r="O573" s="474"/>
      <c r="P573" s="474"/>
      <c r="Q573" s="474"/>
      <c r="R573" s="474"/>
      <c r="S573" s="474"/>
      <c r="T573" s="474"/>
      <c r="U573" s="474"/>
      <c r="V573" s="474"/>
      <c r="W573" s="474"/>
      <c r="X573" s="474"/>
      <c r="Y573" s="474"/>
      <c r="Z573" s="474"/>
      <c r="AA573" s="474"/>
      <c r="AB573" s="474"/>
      <c r="AC573" s="474"/>
      <c r="AD573" s="474"/>
      <c r="AE573" s="474"/>
      <c r="AF573" s="474"/>
      <c r="AG573" s="474"/>
      <c r="AH573" s="474"/>
      <c r="AI573" s="474"/>
      <c r="AJ573" s="645"/>
      <c r="AK573" s="446"/>
    </row>
    <row r="574" spans="1:37" s="454" customFormat="1" ht="20.100000000000001" customHeight="1">
      <c r="A574" s="446"/>
      <c r="B574" s="2561"/>
      <c r="C574" s="2597"/>
      <c r="D574" s="463" t="s">
        <v>1478</v>
      </c>
      <c r="E574" s="464"/>
      <c r="F574" s="464"/>
      <c r="G574" s="464"/>
      <c r="H574" s="464"/>
      <c r="I574" s="464"/>
      <c r="J574" s="464"/>
      <c r="K574" s="539"/>
      <c r="L574" s="2491" t="s">
        <v>453</v>
      </c>
      <c r="M574" s="2491"/>
      <c r="N574" s="473" t="s">
        <v>1479</v>
      </c>
      <c r="O574" s="474"/>
      <c r="P574" s="474"/>
      <c r="Q574" s="474"/>
      <c r="R574" s="474"/>
      <c r="S574" s="474"/>
      <c r="T574" s="474"/>
      <c r="U574" s="474"/>
      <c r="V574" s="474"/>
      <c r="W574" s="474"/>
      <c r="X574" s="474"/>
      <c r="Y574" s="474"/>
      <c r="Z574" s="474"/>
      <c r="AA574" s="474"/>
      <c r="AB574" s="474"/>
      <c r="AC574" s="474"/>
      <c r="AD574" s="474"/>
      <c r="AE574" s="474"/>
      <c r="AF574" s="474"/>
      <c r="AG574" s="474"/>
      <c r="AH574" s="474"/>
      <c r="AI574" s="474"/>
      <c r="AJ574" s="645"/>
      <c r="AK574" s="446"/>
    </row>
    <row r="575" spans="1:37" s="454" customFormat="1" ht="20.100000000000001" customHeight="1">
      <c r="A575" s="446"/>
      <c r="B575" s="2561"/>
      <c r="C575" s="2597"/>
      <c r="D575" s="463" t="s">
        <v>1480</v>
      </c>
      <c r="E575" s="464"/>
      <c r="F575" s="464"/>
      <c r="G575" s="464"/>
      <c r="H575" s="464"/>
      <c r="I575" s="464"/>
      <c r="J575" s="464"/>
      <c r="K575" s="539"/>
      <c r="L575" s="2491" t="s">
        <v>453</v>
      </c>
      <c r="M575" s="2491"/>
      <c r="N575" s="473" t="s">
        <v>1481</v>
      </c>
      <c r="O575" s="474"/>
      <c r="P575" s="474"/>
      <c r="Q575" s="474"/>
      <c r="R575" s="474"/>
      <c r="S575" s="474"/>
      <c r="T575" s="645"/>
      <c r="U575" s="2491" t="s">
        <v>453</v>
      </c>
      <c r="V575" s="2491"/>
      <c r="W575" s="473" t="s">
        <v>1482</v>
      </c>
      <c r="X575" s="474"/>
      <c r="Y575" s="474"/>
      <c r="Z575" s="474"/>
      <c r="AA575" s="474"/>
      <c r="AB575" s="474"/>
      <c r="AC575" s="474"/>
      <c r="AD575" s="474"/>
      <c r="AE575" s="645"/>
      <c r="AF575" s="2491" t="s">
        <v>453</v>
      </c>
      <c r="AG575" s="2491"/>
      <c r="AH575" s="2526"/>
      <c r="AI575" s="2527"/>
      <c r="AJ575" s="2528"/>
      <c r="AK575" s="446"/>
    </row>
    <row r="576" spans="1:37" s="454" customFormat="1" ht="20.100000000000001" customHeight="1">
      <c r="A576" s="446"/>
      <c r="B576" s="2561"/>
      <c r="C576" s="2597"/>
      <c r="D576" s="463" t="s">
        <v>1483</v>
      </c>
      <c r="E576" s="464"/>
      <c r="F576" s="464"/>
      <c r="G576" s="464"/>
      <c r="H576" s="464"/>
      <c r="I576" s="464"/>
      <c r="J576" s="464"/>
      <c r="K576" s="539"/>
      <c r="L576" s="2491" t="s">
        <v>453</v>
      </c>
      <c r="M576" s="2491"/>
      <c r="N576" s="473" t="s">
        <v>1484</v>
      </c>
      <c r="O576" s="654"/>
      <c r="P576" s="654"/>
      <c r="Q576" s="654"/>
      <c r="R576" s="654"/>
      <c r="S576" s="654"/>
      <c r="T576" s="654"/>
      <c r="U576" s="654"/>
      <c r="V576" s="654"/>
      <c r="W576" s="654"/>
      <c r="X576" s="654"/>
      <c r="Y576" s="654"/>
      <c r="Z576" s="654"/>
      <c r="AA576" s="654"/>
      <c r="AB576" s="654"/>
      <c r="AC576" s="654"/>
      <c r="AD576" s="654"/>
      <c r="AE576" s="654"/>
      <c r="AF576" s="654"/>
      <c r="AG576" s="654"/>
      <c r="AH576" s="654"/>
      <c r="AI576" s="654"/>
      <c r="AJ576" s="655"/>
      <c r="AK576" s="481"/>
    </row>
    <row r="577" spans="1:37" s="454" customFormat="1" ht="20.100000000000001" customHeight="1">
      <c r="A577" s="446"/>
      <c r="B577" s="2562"/>
      <c r="C577" s="2598"/>
      <c r="D577" s="463" t="s">
        <v>1485</v>
      </c>
      <c r="E577" s="464"/>
      <c r="F577" s="464"/>
      <c r="G577" s="464"/>
      <c r="H577" s="464"/>
      <c r="I577" s="464"/>
      <c r="J577" s="464"/>
      <c r="K577" s="539"/>
      <c r="L577" s="2491" t="s">
        <v>453</v>
      </c>
      <c r="M577" s="2491"/>
      <c r="N577" s="553" t="s">
        <v>1486</v>
      </c>
      <c r="O577" s="553"/>
      <c r="P577" s="553"/>
      <c r="Q577" s="553"/>
      <c r="R577" s="553"/>
      <c r="S577" s="553"/>
      <c r="T577" s="553"/>
      <c r="U577" s="473"/>
      <c r="V577" s="474"/>
      <c r="W577" s="474"/>
      <c r="X577" s="474"/>
      <c r="Y577" s="474"/>
      <c r="Z577" s="474"/>
      <c r="AA577" s="474"/>
      <c r="AB577" s="474"/>
      <c r="AC577" s="474"/>
      <c r="AD577" s="474"/>
      <c r="AE577" s="645"/>
      <c r="AF577" s="2491" t="s">
        <v>453</v>
      </c>
      <c r="AG577" s="2491"/>
      <c r="AH577" s="474"/>
      <c r="AI577" s="474"/>
      <c r="AJ577" s="645"/>
      <c r="AK577" s="446"/>
    </row>
    <row r="578" spans="1:37" s="454" customFormat="1" ht="14.1" customHeight="1">
      <c r="A578" s="446"/>
      <c r="B578" s="2492" t="s">
        <v>1487</v>
      </c>
      <c r="C578" s="2493"/>
      <c r="D578" s="2493"/>
      <c r="E578" s="2493"/>
      <c r="F578" s="2493"/>
      <c r="G578" s="2493"/>
      <c r="H578" s="2493"/>
      <c r="I578" s="2493"/>
      <c r="J578" s="2493"/>
      <c r="K578" s="2494"/>
      <c r="L578" s="2470" t="s">
        <v>453</v>
      </c>
      <c r="M578" s="2476"/>
      <c r="N578" s="555" t="s">
        <v>1488</v>
      </c>
      <c r="O578" s="555"/>
      <c r="P578" s="555"/>
      <c r="Q578" s="555"/>
      <c r="R578" s="555"/>
      <c r="S578" s="555"/>
      <c r="T578" s="555"/>
      <c r="U578" s="555"/>
      <c r="V578" s="555"/>
      <c r="W578" s="555"/>
      <c r="X578" s="555"/>
      <c r="Y578" s="555"/>
      <c r="Z578" s="555"/>
      <c r="AA578" s="555"/>
      <c r="AB578" s="555"/>
      <c r="AC578" s="555"/>
      <c r="AD578" s="555"/>
      <c r="AE578" s="555"/>
      <c r="AF578" s="504"/>
      <c r="AG578" s="504"/>
      <c r="AH578" s="555"/>
      <c r="AI578" s="555"/>
      <c r="AJ578" s="556"/>
      <c r="AK578" s="446"/>
    </row>
    <row r="579" spans="1:37" s="454" customFormat="1" ht="20.100000000000001" customHeight="1">
      <c r="A579" s="446"/>
      <c r="B579" s="2495"/>
      <c r="C579" s="2496"/>
      <c r="D579" s="2496"/>
      <c r="E579" s="2496"/>
      <c r="F579" s="2496"/>
      <c r="G579" s="2496"/>
      <c r="H579" s="2496"/>
      <c r="I579" s="2496"/>
      <c r="J579" s="2496"/>
      <c r="K579" s="2497"/>
      <c r="L579" s="2501"/>
      <c r="M579" s="2502"/>
      <c r="N579" s="517"/>
      <c r="O579" s="518"/>
      <c r="P579" s="518"/>
      <c r="Q579" s="518"/>
      <c r="R579" s="518"/>
      <c r="S579" s="518"/>
      <c r="T579" s="518"/>
      <c r="U579" s="518"/>
      <c r="V579" s="518"/>
      <c r="W579" s="518"/>
      <c r="X579" s="518"/>
      <c r="Y579" s="518"/>
      <c r="Z579" s="518"/>
      <c r="AA579" s="518"/>
      <c r="AB579" s="518"/>
      <c r="AC579" s="518"/>
      <c r="AD579" s="518"/>
      <c r="AE579" s="518"/>
      <c r="AF579" s="518"/>
      <c r="AG579" s="518"/>
      <c r="AH579" s="518"/>
      <c r="AI579" s="518"/>
      <c r="AJ579" s="519"/>
      <c r="AK579" s="446"/>
    </row>
    <row r="580" spans="1:37" s="454" customFormat="1" ht="20.100000000000001" customHeight="1">
      <c r="A580" s="446"/>
      <c r="B580" s="2498"/>
      <c r="C580" s="2499"/>
      <c r="D580" s="2499"/>
      <c r="E580" s="2499"/>
      <c r="F580" s="2499"/>
      <c r="G580" s="2499"/>
      <c r="H580" s="2499"/>
      <c r="I580" s="2499"/>
      <c r="J580" s="2499"/>
      <c r="K580" s="2500"/>
      <c r="L580" s="2471"/>
      <c r="M580" s="2477"/>
      <c r="N580" s="465"/>
      <c r="O580" s="466"/>
      <c r="P580" s="466"/>
      <c r="Q580" s="466"/>
      <c r="R580" s="466"/>
      <c r="S580" s="466"/>
      <c r="T580" s="466"/>
      <c r="U580" s="466"/>
      <c r="V580" s="466"/>
      <c r="W580" s="466"/>
      <c r="X580" s="466"/>
      <c r="Y580" s="466"/>
      <c r="Z580" s="466"/>
      <c r="AA580" s="466"/>
      <c r="AB580" s="466"/>
      <c r="AC580" s="466"/>
      <c r="AD580" s="466"/>
      <c r="AE580" s="466"/>
      <c r="AF580" s="466"/>
      <c r="AG580" s="466"/>
      <c r="AH580" s="466"/>
      <c r="AI580" s="466"/>
      <c r="AJ580" s="494"/>
      <c r="AK580" s="446"/>
    </row>
    <row r="581" spans="1:37" s="481" customFormat="1" ht="14.1" customHeight="1">
      <c r="A581" s="480"/>
      <c r="B581" s="610" t="s">
        <v>1489</v>
      </c>
      <c r="C581" s="480"/>
      <c r="D581" s="480"/>
      <c r="E581" s="480"/>
      <c r="F581" s="480"/>
      <c r="G581" s="480"/>
      <c r="H581" s="480"/>
      <c r="I581" s="480"/>
      <c r="J581" s="480"/>
      <c r="K581" s="480"/>
      <c r="L581" s="480"/>
      <c r="M581" s="480"/>
      <c r="N581" s="480"/>
      <c r="O581" s="480"/>
      <c r="P581" s="480"/>
      <c r="Q581" s="480"/>
      <c r="R581" s="480"/>
      <c r="S581" s="480"/>
      <c r="T581" s="480"/>
      <c r="U581" s="480"/>
      <c r="V581" s="480"/>
      <c r="W581" s="480"/>
      <c r="X581" s="480"/>
      <c r="Y581" s="480"/>
      <c r="Z581" s="480"/>
      <c r="AA581" s="480"/>
      <c r="AB581" s="480"/>
      <c r="AC581" s="480"/>
      <c r="AD581" s="480"/>
      <c r="AE581" s="480"/>
      <c r="AF581" s="480"/>
      <c r="AG581" s="480"/>
      <c r="AH581" s="480"/>
      <c r="AI581" s="480"/>
      <c r="AJ581" s="480"/>
      <c r="AK581" s="480"/>
    </row>
    <row r="582" spans="1:37" s="454" customFormat="1" ht="20.100000000000001" customHeight="1">
      <c r="A582" s="446"/>
      <c r="B582" s="591" t="s">
        <v>948</v>
      </c>
      <c r="C582" s="589"/>
      <c r="D582" s="589"/>
      <c r="E582" s="589"/>
      <c r="F582" s="589"/>
      <c r="G582" s="589"/>
      <c r="H582" s="589"/>
      <c r="I582" s="589"/>
      <c r="J582" s="589"/>
      <c r="K582" s="589"/>
      <c r="L582" s="589"/>
      <c r="M582" s="589"/>
      <c r="N582" s="589"/>
      <c r="O582" s="589"/>
      <c r="P582" s="589"/>
      <c r="Q582" s="589"/>
      <c r="R582" s="589"/>
      <c r="S582" s="589"/>
      <c r="T582" s="589"/>
      <c r="U582" s="673"/>
      <c r="V582" s="673"/>
      <c r="W582" s="673"/>
      <c r="X582" s="673"/>
      <c r="Y582" s="673"/>
      <c r="Z582" s="673"/>
      <c r="AA582" s="673"/>
      <c r="AB582" s="673"/>
      <c r="AC582" s="673"/>
      <c r="AD582" s="673"/>
      <c r="AE582" s="673"/>
      <c r="AF582" s="673"/>
      <c r="AG582" s="673"/>
      <c r="AH582" s="673"/>
      <c r="AI582" s="673"/>
      <c r="AJ582" s="673"/>
      <c r="AK582" s="446"/>
    </row>
    <row r="583" spans="1:37" s="454" customFormat="1" ht="18" customHeight="1">
      <c r="A583" s="446"/>
      <c r="C583" s="590" t="s">
        <v>964</v>
      </c>
      <c r="D583" s="591" t="s">
        <v>1847</v>
      </c>
      <c r="E583" s="674"/>
      <c r="F583" s="674"/>
      <c r="G583" s="674"/>
      <c r="H583" s="674"/>
      <c r="I583" s="674"/>
      <c r="J583" s="674"/>
      <c r="K583" s="674"/>
      <c r="L583" s="674"/>
      <c r="M583" s="674"/>
      <c r="N583" s="674"/>
      <c r="O583" s="674"/>
      <c r="P583" s="674"/>
      <c r="Q583" s="674"/>
      <c r="R583" s="674"/>
      <c r="S583" s="674"/>
      <c r="T583" s="674"/>
      <c r="U583" s="675"/>
      <c r="V583" s="675"/>
      <c r="W583" s="675"/>
      <c r="X583" s="675"/>
      <c r="Y583" s="675"/>
      <c r="Z583" s="675"/>
      <c r="AA583" s="675"/>
      <c r="AB583" s="675"/>
      <c r="AC583" s="592" t="s">
        <v>924</v>
      </c>
      <c r="AD583" s="2452" t="s">
        <v>478</v>
      </c>
      <c r="AE583" s="2452"/>
      <c r="AF583" s="2452"/>
      <c r="AG583" s="2452"/>
      <c r="AH583" s="2452"/>
      <c r="AI583" s="592" t="s">
        <v>925</v>
      </c>
      <c r="AJ583" s="673"/>
      <c r="AK583" s="446"/>
    </row>
    <row r="584" spans="1:37" ht="15.9" customHeight="1">
      <c r="C584" s="469"/>
      <c r="D584" s="554" t="s">
        <v>1848</v>
      </c>
      <c r="E584" s="446" t="s">
        <v>1849</v>
      </c>
      <c r="F584" s="446"/>
      <c r="G584" s="446"/>
      <c r="H584" s="446"/>
      <c r="I584" s="446"/>
      <c r="J584" s="446"/>
      <c r="K584" s="446"/>
      <c r="L584" s="446"/>
      <c r="M584" s="446"/>
      <c r="N584" s="446"/>
      <c r="O584" s="446"/>
      <c r="P584" s="446"/>
      <c r="Q584" s="446"/>
      <c r="R584" s="446"/>
      <c r="S584" s="446"/>
      <c r="T584" s="446"/>
      <c r="U584" s="446"/>
    </row>
    <row r="585" spans="1:37" ht="15.9" customHeight="1">
      <c r="C585" s="469"/>
      <c r="D585" s="554"/>
      <c r="E585" s="446"/>
      <c r="F585" s="446"/>
      <c r="G585" s="446"/>
      <c r="H585" s="446"/>
      <c r="I585" s="446"/>
      <c r="J585" s="446"/>
      <c r="K585" s="446"/>
      <c r="L585" s="446"/>
      <c r="M585" s="446"/>
      <c r="N585" s="446"/>
      <c r="O585" s="446"/>
      <c r="P585" s="446"/>
      <c r="Q585" s="446"/>
      <c r="R585" s="446"/>
      <c r="S585" s="446"/>
      <c r="T585" s="446"/>
      <c r="U585" s="446"/>
    </row>
    <row r="586" spans="1:37" ht="8.4" customHeight="1"/>
    <row r="587" spans="1:37" s="445" customFormat="1" ht="20.100000000000001" customHeight="1">
      <c r="A587" s="443"/>
      <c r="B587" s="443" t="s">
        <v>1490</v>
      </c>
      <c r="C587" s="443"/>
      <c r="D587" s="443"/>
      <c r="E587" s="443"/>
      <c r="F587" s="443"/>
      <c r="G587" s="443"/>
      <c r="H587" s="443"/>
      <c r="I587" s="443"/>
      <c r="J587" s="443"/>
      <c r="K587" s="443"/>
      <c r="L587" s="443"/>
      <c r="M587" s="443"/>
      <c r="N587" s="443"/>
      <c r="O587" s="443"/>
      <c r="P587" s="443"/>
      <c r="Q587" s="443"/>
      <c r="R587" s="443"/>
      <c r="S587" s="443"/>
      <c r="T587" s="443"/>
      <c r="U587" s="443"/>
      <c r="V587" s="443"/>
      <c r="W587" s="443"/>
      <c r="X587" s="443"/>
      <c r="Y587" s="443"/>
      <c r="Z587" s="443"/>
      <c r="AA587" s="443"/>
      <c r="AB587" s="443"/>
      <c r="AC587" s="443"/>
      <c r="AD587" s="443"/>
      <c r="AE587" s="443"/>
      <c r="AF587" s="443"/>
      <c r="AG587" s="443"/>
      <c r="AH587" s="443"/>
      <c r="AI587" s="443"/>
      <c r="AJ587" s="443"/>
      <c r="AK587" s="443"/>
    </row>
    <row r="588" spans="1:37" ht="20.100000000000001" customHeight="1">
      <c r="B588" s="447" t="s">
        <v>1319</v>
      </c>
      <c r="C588" s="448"/>
      <c r="D588" s="448"/>
      <c r="E588" s="448"/>
      <c r="F588" s="448"/>
      <c r="G588" s="448"/>
      <c r="H588" s="448"/>
      <c r="I588" s="448"/>
      <c r="J588" s="448"/>
      <c r="K588" s="448"/>
      <c r="L588" s="453"/>
      <c r="M588" s="447" t="s">
        <v>1040</v>
      </c>
      <c r="N588" s="646"/>
      <c r="O588" s="447" t="s">
        <v>1445</v>
      </c>
      <c r="P588" s="448"/>
      <c r="Q588" s="448"/>
      <c r="R588" s="448"/>
      <c r="S588" s="448"/>
      <c r="T588" s="448"/>
      <c r="U588" s="448"/>
      <c r="V588" s="448"/>
      <c r="W588" s="448"/>
      <c r="X588" s="448"/>
      <c r="Y588" s="448"/>
      <c r="Z588" s="448"/>
      <c r="AA588" s="448"/>
      <c r="AB588" s="448"/>
      <c r="AC588" s="448"/>
      <c r="AD588" s="448"/>
      <c r="AE588" s="448"/>
      <c r="AF588" s="448"/>
      <c r="AG588" s="448"/>
      <c r="AH588" s="448"/>
      <c r="AI588" s="448"/>
      <c r="AJ588" s="453"/>
    </row>
    <row r="589" spans="1:37" ht="14.1" customHeight="1">
      <c r="B589" s="2492" t="s">
        <v>1491</v>
      </c>
      <c r="C589" s="2493"/>
      <c r="D589" s="2493"/>
      <c r="E589" s="2493"/>
      <c r="F589" s="2493"/>
      <c r="G589" s="2493"/>
      <c r="H589" s="2493"/>
      <c r="I589" s="2493"/>
      <c r="J589" s="2493"/>
      <c r="K589" s="2493"/>
      <c r="L589" s="2494"/>
      <c r="M589" s="2470" t="s">
        <v>453</v>
      </c>
      <c r="N589" s="2476"/>
      <c r="O589" s="517" t="s">
        <v>1492</v>
      </c>
      <c r="P589" s="507"/>
      <c r="Q589" s="507"/>
      <c r="R589" s="507"/>
      <c r="S589" s="507"/>
      <c r="T589" s="507"/>
      <c r="U589" s="507"/>
      <c r="V589" s="507"/>
      <c r="W589" s="507"/>
      <c r="X589" s="507"/>
      <c r="Y589" s="507"/>
      <c r="Z589" s="507"/>
      <c r="AA589" s="507"/>
      <c r="AB589" s="507"/>
      <c r="AC589" s="507"/>
      <c r="AD589" s="507"/>
      <c r="AE589" s="507"/>
      <c r="AF589" s="507"/>
      <c r="AG589" s="507"/>
      <c r="AH589" s="507"/>
      <c r="AI589" s="507"/>
      <c r="AJ589" s="508"/>
    </row>
    <row r="590" spans="1:37" s="454" customFormat="1" ht="19.05" customHeight="1">
      <c r="A590" s="446"/>
      <c r="B590" s="2495"/>
      <c r="C590" s="2496"/>
      <c r="D590" s="2496"/>
      <c r="E590" s="2496"/>
      <c r="F590" s="2496"/>
      <c r="G590" s="2496"/>
      <c r="H590" s="2496"/>
      <c r="I590" s="2496"/>
      <c r="J590" s="2496"/>
      <c r="K590" s="2496"/>
      <c r="L590" s="2497"/>
      <c r="M590" s="2501"/>
      <c r="N590" s="2502"/>
      <c r="O590" s="656"/>
      <c r="P590" s="657"/>
      <c r="Q590" s="657"/>
      <c r="R590" s="657"/>
      <c r="S590" s="657"/>
      <c r="T590" s="657"/>
      <c r="U590" s="657"/>
      <c r="V590" s="657"/>
      <c r="W590" s="657"/>
      <c r="X590" s="657"/>
      <c r="Y590" s="657"/>
      <c r="Z590" s="657"/>
      <c r="AA590" s="657"/>
      <c r="AB590" s="657"/>
      <c r="AC590" s="657"/>
      <c r="AD590" s="657"/>
      <c r="AE590" s="657"/>
      <c r="AF590" s="657"/>
      <c r="AG590" s="657"/>
      <c r="AH590" s="657"/>
      <c r="AI590" s="657"/>
      <c r="AJ590" s="658"/>
      <c r="AK590" s="446"/>
    </row>
    <row r="591" spans="1:37" s="454" customFormat="1" ht="19.05" customHeight="1">
      <c r="A591" s="446"/>
      <c r="B591" s="2498"/>
      <c r="C591" s="2499"/>
      <c r="D591" s="2499"/>
      <c r="E591" s="2499"/>
      <c r="F591" s="2499"/>
      <c r="G591" s="2499"/>
      <c r="H591" s="2499"/>
      <c r="I591" s="2499"/>
      <c r="J591" s="2499"/>
      <c r="K591" s="2499"/>
      <c r="L591" s="2500"/>
      <c r="M591" s="2471"/>
      <c r="N591" s="2477"/>
      <c r="O591" s="659"/>
      <c r="P591" s="660"/>
      <c r="Q591" s="660"/>
      <c r="R591" s="660"/>
      <c r="S591" s="660"/>
      <c r="T591" s="660"/>
      <c r="U591" s="660"/>
      <c r="V591" s="660"/>
      <c r="W591" s="660"/>
      <c r="X591" s="660"/>
      <c r="Y591" s="660"/>
      <c r="Z591" s="660"/>
      <c r="AA591" s="660"/>
      <c r="AB591" s="660"/>
      <c r="AC591" s="660"/>
      <c r="AD591" s="660"/>
      <c r="AE591" s="660"/>
      <c r="AF591" s="660"/>
      <c r="AG591" s="660"/>
      <c r="AH591" s="660"/>
      <c r="AI591" s="660"/>
      <c r="AJ591" s="661"/>
      <c r="AK591" s="446"/>
    </row>
    <row r="592" spans="1:37" s="454" customFormat="1" ht="19.05" customHeight="1">
      <c r="A592" s="446"/>
      <c r="B592" s="463" t="s">
        <v>1493</v>
      </c>
      <c r="C592" s="464"/>
      <c r="D592" s="464"/>
      <c r="E592" s="464"/>
      <c r="F592" s="464"/>
      <c r="G592" s="464"/>
      <c r="H592" s="464"/>
      <c r="I592" s="464"/>
      <c r="J592" s="464"/>
      <c r="K592" s="464"/>
      <c r="L592" s="539"/>
      <c r="M592" s="2505" t="s">
        <v>453</v>
      </c>
      <c r="N592" s="2506"/>
      <c r="O592" s="463" t="s">
        <v>1494</v>
      </c>
      <c r="P592" s="464"/>
      <c r="Q592" s="464"/>
      <c r="R592" s="464"/>
      <c r="S592" s="464"/>
      <c r="T592" s="464"/>
      <c r="U592" s="464"/>
      <c r="V592" s="464"/>
      <c r="W592" s="464"/>
      <c r="X592" s="464"/>
      <c r="Y592" s="464"/>
      <c r="Z592" s="464"/>
      <c r="AA592" s="464"/>
      <c r="AB592" s="464"/>
      <c r="AC592" s="464"/>
      <c r="AD592" s="464"/>
      <c r="AE592" s="464"/>
      <c r="AF592" s="464"/>
      <c r="AG592" s="464"/>
      <c r="AH592" s="464"/>
      <c r="AI592" s="2505" t="s">
        <v>453</v>
      </c>
      <c r="AJ592" s="2506"/>
      <c r="AK592" s="446"/>
    </row>
    <row r="593" spans="1:37" s="454" customFormat="1" ht="19.05" customHeight="1">
      <c r="A593" s="446"/>
      <c r="B593" s="455" t="s">
        <v>1495</v>
      </c>
      <c r="C593" s="456"/>
      <c r="D593" s="456"/>
      <c r="E593" s="456"/>
      <c r="F593" s="456"/>
      <c r="G593" s="456"/>
      <c r="H593" s="456"/>
      <c r="I593" s="456"/>
      <c r="J593" s="456"/>
      <c r="K593" s="456"/>
      <c r="L593" s="513"/>
      <c r="M593" s="456"/>
      <c r="N593" s="513"/>
      <c r="O593" s="503"/>
      <c r="P593" s="504"/>
      <c r="Q593" s="504"/>
      <c r="R593" s="504"/>
      <c r="S593" s="504"/>
      <c r="T593" s="504"/>
      <c r="U593" s="504"/>
      <c r="V593" s="504"/>
      <c r="W593" s="504"/>
      <c r="X593" s="504"/>
      <c r="Y593" s="504"/>
      <c r="Z593" s="504"/>
      <c r="AA593" s="504"/>
      <c r="AB593" s="504"/>
      <c r="AC593" s="504"/>
      <c r="AD593" s="504"/>
      <c r="AE593" s="504"/>
      <c r="AF593" s="504"/>
      <c r="AG593" s="504"/>
      <c r="AH593" s="504"/>
      <c r="AI593" s="504"/>
      <c r="AJ593" s="505"/>
      <c r="AK593" s="446"/>
    </row>
    <row r="594" spans="1:37" s="454" customFormat="1" ht="19.05" customHeight="1">
      <c r="A594" s="446"/>
      <c r="B594" s="2531"/>
      <c r="C594" s="463" t="s">
        <v>1496</v>
      </c>
      <c r="D594" s="464"/>
      <c r="E594" s="464"/>
      <c r="F594" s="464"/>
      <c r="G594" s="464"/>
      <c r="H594" s="464"/>
      <c r="I594" s="464"/>
      <c r="J594" s="464"/>
      <c r="K594" s="464"/>
      <c r="L594" s="539"/>
      <c r="M594" s="2505" t="s">
        <v>453</v>
      </c>
      <c r="N594" s="2506"/>
      <c r="O594" s="478" t="s">
        <v>1447</v>
      </c>
      <c r="P594" s="479"/>
      <c r="Q594" s="512"/>
      <c r="R594" s="474" t="s">
        <v>1497</v>
      </c>
      <c r="S594" s="464"/>
      <c r="T594" s="474"/>
      <c r="U594" s="474"/>
      <c r="V594" s="2532"/>
      <c r="W594" s="2532"/>
      <c r="X594" s="2532"/>
      <c r="Y594" s="509" t="s">
        <v>1049</v>
      </c>
      <c r="Z594" s="545" t="s">
        <v>1301</v>
      </c>
      <c r="AA594" s="464" t="s">
        <v>1498</v>
      </c>
      <c r="AB594" s="464"/>
      <c r="AC594" s="464"/>
      <c r="AD594" s="464"/>
      <c r="AE594" s="2532"/>
      <c r="AF594" s="2532"/>
      <c r="AG594" s="2532"/>
      <c r="AH594" s="2532"/>
      <c r="AI594" s="509" t="s">
        <v>1049</v>
      </c>
      <c r="AJ594" s="541" t="s">
        <v>1301</v>
      </c>
      <c r="AK594" s="446"/>
    </row>
    <row r="595" spans="1:37" s="454" customFormat="1" ht="19.05" customHeight="1">
      <c r="A595" s="446"/>
      <c r="B595" s="2531"/>
      <c r="C595" s="463" t="s">
        <v>1499</v>
      </c>
      <c r="D595" s="464"/>
      <c r="E595" s="464"/>
      <c r="F595" s="464"/>
      <c r="G595" s="464"/>
      <c r="H595" s="464"/>
      <c r="I595" s="464"/>
      <c r="J595" s="464"/>
      <c r="K595" s="464"/>
      <c r="L595" s="539"/>
      <c r="M595" s="2505" t="s">
        <v>453</v>
      </c>
      <c r="N595" s="2506"/>
      <c r="O595" s="478" t="s">
        <v>1447</v>
      </c>
      <c r="P595" s="479"/>
      <c r="Q595" s="512"/>
      <c r="R595" s="464" t="s">
        <v>1500</v>
      </c>
      <c r="S595" s="474"/>
      <c r="T595" s="545" t="s">
        <v>1021</v>
      </c>
      <c r="U595" s="2532"/>
      <c r="V595" s="2532"/>
      <c r="W595" s="2532"/>
      <c r="X595" s="2532"/>
      <c r="Y595" s="509" t="s">
        <v>1049</v>
      </c>
      <c r="Z595" s="545" t="s">
        <v>1301</v>
      </c>
      <c r="AA595" s="464" t="s">
        <v>1501</v>
      </c>
      <c r="AB595" s="474"/>
      <c r="AC595" s="545" t="s">
        <v>1300</v>
      </c>
      <c r="AD595" s="2532"/>
      <c r="AE595" s="2532"/>
      <c r="AF595" s="2532"/>
      <c r="AG595" s="2532"/>
      <c r="AH595" s="2532"/>
      <c r="AI595" s="509" t="s">
        <v>1049</v>
      </c>
      <c r="AJ595" s="541" t="s">
        <v>1301</v>
      </c>
      <c r="AK595" s="446"/>
    </row>
    <row r="596" spans="1:37" s="454" customFormat="1" ht="19.05" customHeight="1">
      <c r="A596" s="446"/>
      <c r="B596" s="559"/>
      <c r="C596" s="2668" t="s">
        <v>1502</v>
      </c>
      <c r="D596" s="2472"/>
      <c r="E596" s="2472" t="s">
        <v>1021</v>
      </c>
      <c r="F596" s="2493"/>
      <c r="G596" s="2493"/>
      <c r="H596" s="2493"/>
      <c r="I596" s="2493"/>
      <c r="J596" s="2493"/>
      <c r="K596" s="2493"/>
      <c r="L596" s="2468" t="s">
        <v>1172</v>
      </c>
      <c r="M596" s="2470" t="s">
        <v>453</v>
      </c>
      <c r="N596" s="2476"/>
      <c r="O596" s="455"/>
      <c r="P596" s="456"/>
      <c r="Q596" s="456"/>
      <c r="R596" s="456"/>
      <c r="S596" s="456"/>
      <c r="T596" s="456"/>
      <c r="U596" s="456"/>
      <c r="V596" s="456"/>
      <c r="W596" s="456"/>
      <c r="X596" s="456"/>
      <c r="Y596" s="456"/>
      <c r="Z596" s="456"/>
      <c r="AA596" s="456"/>
      <c r="AB596" s="456"/>
      <c r="AC596" s="456"/>
      <c r="AD596" s="456"/>
      <c r="AE596" s="456"/>
      <c r="AF596" s="456"/>
      <c r="AG596" s="456"/>
      <c r="AH596" s="456"/>
      <c r="AI596" s="456"/>
      <c r="AJ596" s="513"/>
      <c r="AK596" s="446"/>
    </row>
    <row r="597" spans="1:37" s="454" customFormat="1" ht="19.05" customHeight="1">
      <c r="A597" s="446"/>
      <c r="B597" s="465"/>
      <c r="C597" s="2669"/>
      <c r="D597" s="2473"/>
      <c r="E597" s="2473"/>
      <c r="F597" s="2499"/>
      <c r="G597" s="2499"/>
      <c r="H597" s="2499"/>
      <c r="I597" s="2499"/>
      <c r="J597" s="2499"/>
      <c r="K597" s="2499"/>
      <c r="L597" s="2469"/>
      <c r="M597" s="2471"/>
      <c r="N597" s="2477"/>
      <c r="O597" s="465"/>
      <c r="P597" s="466"/>
      <c r="Q597" s="466"/>
      <c r="R597" s="466"/>
      <c r="S597" s="466"/>
      <c r="T597" s="466"/>
      <c r="U597" s="466"/>
      <c r="V597" s="466"/>
      <c r="W597" s="466"/>
      <c r="X597" s="466"/>
      <c r="Y597" s="466"/>
      <c r="Z597" s="466"/>
      <c r="AA597" s="466"/>
      <c r="AB597" s="466"/>
      <c r="AC597" s="466"/>
      <c r="AD597" s="466"/>
      <c r="AE597" s="466"/>
      <c r="AF597" s="466"/>
      <c r="AG597" s="466"/>
      <c r="AH597" s="466"/>
      <c r="AI597" s="466"/>
      <c r="AJ597" s="494"/>
      <c r="AK597" s="446"/>
    </row>
    <row r="598" spans="1:37" s="454" customFormat="1" ht="14.1" customHeight="1">
      <c r="A598" s="446"/>
      <c r="B598" s="2551" t="s">
        <v>1503</v>
      </c>
      <c r="C598" s="2552"/>
      <c r="D598" s="2552"/>
      <c r="E598" s="2552"/>
      <c r="F598" s="2552"/>
      <c r="G598" s="2552"/>
      <c r="H598" s="2552"/>
      <c r="I598" s="2552"/>
      <c r="J598" s="2552"/>
      <c r="K598" s="2552"/>
      <c r="L598" s="2553"/>
      <c r="M598" s="2470" t="s">
        <v>453</v>
      </c>
      <c r="N598" s="2476"/>
      <c r="O598" s="517" t="s">
        <v>1492</v>
      </c>
      <c r="P598" s="648"/>
      <c r="Q598" s="648"/>
      <c r="R598" s="648"/>
      <c r="S598" s="648"/>
      <c r="T598" s="648"/>
      <c r="U598" s="648"/>
      <c r="V598" s="648"/>
      <c r="W598" s="648"/>
      <c r="X598" s="648"/>
      <c r="Y598" s="648"/>
      <c r="Z598" s="648"/>
      <c r="AA598" s="648"/>
      <c r="AB598" s="648"/>
      <c r="AC598" s="648"/>
      <c r="AD598" s="648"/>
      <c r="AE598" s="648"/>
      <c r="AF598" s="648"/>
      <c r="AG598" s="648"/>
      <c r="AH598" s="648"/>
      <c r="AI598" s="648"/>
      <c r="AJ598" s="649"/>
      <c r="AK598" s="446"/>
    </row>
    <row r="599" spans="1:37" s="454" customFormat="1" ht="19.05" customHeight="1">
      <c r="A599" s="446"/>
      <c r="B599" s="2554"/>
      <c r="C599" s="2555"/>
      <c r="D599" s="2555"/>
      <c r="E599" s="2555"/>
      <c r="F599" s="2555"/>
      <c r="G599" s="2555"/>
      <c r="H599" s="2555"/>
      <c r="I599" s="2555"/>
      <c r="J599" s="2555"/>
      <c r="K599" s="2555"/>
      <c r="L599" s="2556"/>
      <c r="M599" s="2501"/>
      <c r="N599" s="2502"/>
      <c r="O599" s="662"/>
      <c r="P599" s="663"/>
      <c r="Q599" s="663"/>
      <c r="R599" s="663"/>
      <c r="S599" s="663"/>
      <c r="T599" s="663"/>
      <c r="U599" s="663"/>
      <c r="V599" s="663"/>
      <c r="W599" s="663"/>
      <c r="X599" s="663"/>
      <c r="Y599" s="663"/>
      <c r="Z599" s="663"/>
      <c r="AA599" s="663"/>
      <c r="AB599" s="663"/>
      <c r="AC599" s="663"/>
      <c r="AD599" s="663"/>
      <c r="AE599" s="663"/>
      <c r="AF599" s="663"/>
      <c r="AG599" s="663"/>
      <c r="AH599" s="663"/>
      <c r="AI599" s="663"/>
      <c r="AJ599" s="664"/>
      <c r="AK599" s="446"/>
    </row>
    <row r="600" spans="1:37" s="454" customFormat="1" ht="19.05" customHeight="1">
      <c r="A600" s="446"/>
      <c r="B600" s="2557"/>
      <c r="C600" s="2558"/>
      <c r="D600" s="2558"/>
      <c r="E600" s="2558"/>
      <c r="F600" s="2558"/>
      <c r="G600" s="2558"/>
      <c r="H600" s="2558"/>
      <c r="I600" s="2558"/>
      <c r="J600" s="2558"/>
      <c r="K600" s="2558"/>
      <c r="L600" s="2559"/>
      <c r="M600" s="2471"/>
      <c r="N600" s="2477"/>
      <c r="O600" s="650"/>
      <c r="P600" s="651"/>
      <c r="Q600" s="651"/>
      <c r="R600" s="651"/>
      <c r="S600" s="651"/>
      <c r="T600" s="651"/>
      <c r="U600" s="651"/>
      <c r="V600" s="651"/>
      <c r="W600" s="651"/>
      <c r="X600" s="651"/>
      <c r="Y600" s="651"/>
      <c r="Z600" s="651"/>
      <c r="AA600" s="651"/>
      <c r="AB600" s="651"/>
      <c r="AC600" s="651"/>
      <c r="AD600" s="651"/>
      <c r="AE600" s="651"/>
      <c r="AF600" s="651"/>
      <c r="AG600" s="651"/>
      <c r="AH600" s="651"/>
      <c r="AI600" s="651"/>
      <c r="AJ600" s="652"/>
      <c r="AK600" s="446"/>
    </row>
    <row r="601" spans="1:37" s="454" customFormat="1" ht="19.05" customHeight="1">
      <c r="A601" s="446"/>
      <c r="B601" s="463" t="s">
        <v>1504</v>
      </c>
      <c r="C601" s="464"/>
      <c r="D601" s="464"/>
      <c r="E601" s="464"/>
      <c r="F601" s="464"/>
      <c r="G601" s="464"/>
      <c r="H601" s="464"/>
      <c r="I601" s="464"/>
      <c r="J601" s="464"/>
      <c r="K601" s="464"/>
      <c r="L601" s="539"/>
      <c r="M601" s="2505" t="s">
        <v>453</v>
      </c>
      <c r="N601" s="2506"/>
      <c r="O601" s="478" t="s">
        <v>1505</v>
      </c>
      <c r="P601" s="479"/>
      <c r="Q601" s="512"/>
      <c r="R601" s="458"/>
      <c r="S601" s="2526" t="s">
        <v>1506</v>
      </c>
      <c r="T601" s="2527"/>
      <c r="U601" s="2527"/>
      <c r="V601" s="2527"/>
      <c r="W601" s="2527"/>
      <c r="X601" s="2527"/>
      <c r="Y601" s="2528"/>
      <c r="Z601" s="458"/>
      <c r="AA601" s="665" t="s">
        <v>1507</v>
      </c>
      <c r="AB601" s="621"/>
      <c r="AC601" s="621"/>
      <c r="AD601" s="621"/>
      <c r="AE601" s="621"/>
      <c r="AF601" s="622"/>
      <c r="AG601" s="458"/>
      <c r="AH601" s="2533" t="s">
        <v>1508</v>
      </c>
      <c r="AI601" s="2534"/>
      <c r="AJ601" s="2535"/>
      <c r="AK601" s="446"/>
    </row>
    <row r="602" spans="1:37" s="454" customFormat="1" ht="14.1" customHeight="1">
      <c r="A602" s="446"/>
      <c r="B602" s="2551" t="s">
        <v>1509</v>
      </c>
      <c r="C602" s="2552"/>
      <c r="D602" s="2552"/>
      <c r="E602" s="2552"/>
      <c r="F602" s="2552"/>
      <c r="G602" s="2552"/>
      <c r="H602" s="2552"/>
      <c r="I602" s="2552"/>
      <c r="J602" s="2552"/>
      <c r="K602" s="2552"/>
      <c r="L602" s="2553"/>
      <c r="M602" s="2470" t="s">
        <v>453</v>
      </c>
      <c r="N602" s="2476"/>
      <c r="O602" s="517" t="s">
        <v>1492</v>
      </c>
      <c r="P602" s="648"/>
      <c r="Q602" s="648"/>
      <c r="R602" s="648"/>
      <c r="S602" s="648"/>
      <c r="T602" s="648"/>
      <c r="U602" s="648"/>
      <c r="V602" s="648"/>
      <c r="W602" s="648"/>
      <c r="X602" s="648"/>
      <c r="Y602" s="648"/>
      <c r="Z602" s="648"/>
      <c r="AA602" s="648"/>
      <c r="AB602" s="648"/>
      <c r="AC602" s="648"/>
      <c r="AD602" s="648"/>
      <c r="AE602" s="648"/>
      <c r="AF602" s="648"/>
      <c r="AG602" s="648"/>
      <c r="AH602" s="648"/>
      <c r="AI602" s="648"/>
      <c r="AJ602" s="649"/>
      <c r="AK602" s="446"/>
    </row>
    <row r="603" spans="1:37" s="454" customFormat="1" ht="19.05" customHeight="1">
      <c r="A603" s="446"/>
      <c r="B603" s="2554"/>
      <c r="C603" s="2555"/>
      <c r="D603" s="2555"/>
      <c r="E603" s="2555"/>
      <c r="F603" s="2555"/>
      <c r="G603" s="2555"/>
      <c r="H603" s="2555"/>
      <c r="I603" s="2555"/>
      <c r="J603" s="2555"/>
      <c r="K603" s="2555"/>
      <c r="L603" s="2556"/>
      <c r="M603" s="2501"/>
      <c r="N603" s="2502"/>
      <c r="O603" s="662"/>
      <c r="P603" s="663"/>
      <c r="Q603" s="663"/>
      <c r="R603" s="663"/>
      <c r="S603" s="663"/>
      <c r="T603" s="663"/>
      <c r="U603" s="663"/>
      <c r="V603" s="663"/>
      <c r="W603" s="663"/>
      <c r="X603" s="663"/>
      <c r="Y603" s="663"/>
      <c r="Z603" s="663"/>
      <c r="AA603" s="663"/>
      <c r="AB603" s="663"/>
      <c r="AC603" s="663"/>
      <c r="AD603" s="663"/>
      <c r="AE603" s="663"/>
      <c r="AF603" s="663"/>
      <c r="AG603" s="663"/>
      <c r="AH603" s="663"/>
      <c r="AI603" s="663"/>
      <c r="AJ603" s="664"/>
      <c r="AK603" s="446"/>
    </row>
    <row r="604" spans="1:37" s="454" customFormat="1" ht="19.05" customHeight="1">
      <c r="A604" s="446"/>
      <c r="B604" s="2557"/>
      <c r="C604" s="2558"/>
      <c r="D604" s="2558"/>
      <c r="E604" s="2558"/>
      <c r="F604" s="2558"/>
      <c r="G604" s="2558"/>
      <c r="H604" s="2558"/>
      <c r="I604" s="2558"/>
      <c r="J604" s="2558"/>
      <c r="K604" s="2558"/>
      <c r="L604" s="2559"/>
      <c r="M604" s="2471"/>
      <c r="N604" s="2477"/>
      <c r="O604" s="650"/>
      <c r="P604" s="651"/>
      <c r="Q604" s="651"/>
      <c r="R604" s="651"/>
      <c r="S604" s="651"/>
      <c r="T604" s="651"/>
      <c r="U604" s="651"/>
      <c r="V604" s="651"/>
      <c r="W604" s="651"/>
      <c r="X604" s="651"/>
      <c r="Y604" s="651"/>
      <c r="Z604" s="651"/>
      <c r="AA604" s="651"/>
      <c r="AB604" s="651"/>
      <c r="AC604" s="651"/>
      <c r="AD604" s="651"/>
      <c r="AE604" s="651"/>
      <c r="AF604" s="651"/>
      <c r="AG604" s="651"/>
      <c r="AH604" s="651"/>
      <c r="AI604" s="651"/>
      <c r="AJ604" s="652"/>
      <c r="AK604" s="446"/>
    </row>
    <row r="605" spans="1:37" ht="19.05" customHeight="1">
      <c r="B605" s="463" t="s">
        <v>1464</v>
      </c>
      <c r="C605" s="464"/>
      <c r="D605" s="464"/>
      <c r="E605" s="464"/>
      <c r="F605" s="464"/>
      <c r="G605" s="464"/>
      <c r="H605" s="464"/>
      <c r="I605" s="464"/>
      <c r="J605" s="464"/>
      <c r="K605" s="464"/>
      <c r="L605" s="539"/>
      <c r="M605" s="2851" t="s">
        <v>453</v>
      </c>
      <c r="N605" s="2852"/>
      <c r="O605" s="464"/>
      <c r="P605" s="464"/>
      <c r="Q605" s="464"/>
      <c r="R605" s="464"/>
      <c r="S605" s="464"/>
      <c r="T605" s="464"/>
      <c r="U605" s="464"/>
      <c r="V605" s="464"/>
      <c r="W605" s="464"/>
      <c r="X605" s="464"/>
      <c r="Y605" s="464"/>
      <c r="Z605" s="464"/>
      <c r="AA605" s="464"/>
      <c r="AB605" s="464"/>
      <c r="AC605" s="464"/>
      <c r="AD605" s="464"/>
      <c r="AE605" s="464"/>
      <c r="AF605" s="464"/>
      <c r="AG605" s="464"/>
      <c r="AH605" s="464"/>
      <c r="AI605" s="464"/>
      <c r="AJ605" s="539"/>
    </row>
    <row r="606" spans="1:37" s="454" customFormat="1" ht="14.1" customHeight="1">
      <c r="A606" s="446"/>
      <c r="B606" s="2536" t="s">
        <v>1510</v>
      </c>
      <c r="C606" s="2537"/>
      <c r="D606" s="2537"/>
      <c r="E606" s="2537"/>
      <c r="F606" s="2537"/>
      <c r="G606" s="2537"/>
      <c r="H606" s="2537"/>
      <c r="I606" s="2537"/>
      <c r="J606" s="2537"/>
      <c r="K606" s="2537"/>
      <c r="L606" s="2538"/>
      <c r="M606" s="2545" t="s">
        <v>453</v>
      </c>
      <c r="N606" s="2546"/>
      <c r="O606" s="666" t="s">
        <v>1511</v>
      </c>
      <c r="P606" s="666"/>
      <c r="Q606" s="666"/>
      <c r="R606" s="666"/>
      <c r="S606" s="666"/>
      <c r="T606" s="666"/>
      <c r="U606" s="666"/>
      <c r="V606" s="666"/>
      <c r="W606" s="666"/>
      <c r="X606" s="666"/>
      <c r="Y606" s="666"/>
      <c r="Z606" s="666"/>
      <c r="AA606" s="666"/>
      <c r="AB606" s="666"/>
      <c r="AC606" s="666"/>
      <c r="AD606" s="666"/>
      <c r="AE606" s="599"/>
      <c r="AF606" s="599"/>
      <c r="AG606" s="666"/>
      <c r="AH606" s="666"/>
      <c r="AI606" s="666"/>
      <c r="AJ606" s="667"/>
      <c r="AK606" s="446"/>
    </row>
    <row r="607" spans="1:37" s="454" customFormat="1" ht="19.05" customHeight="1">
      <c r="A607" s="446"/>
      <c r="B607" s="2539"/>
      <c r="C607" s="2540"/>
      <c r="D607" s="2540"/>
      <c r="E607" s="2540"/>
      <c r="F607" s="2540"/>
      <c r="G607" s="2540"/>
      <c r="H607" s="2540"/>
      <c r="I607" s="2540"/>
      <c r="J607" s="2540"/>
      <c r="K607" s="2540"/>
      <c r="L607" s="2541"/>
      <c r="M607" s="2547"/>
      <c r="N607" s="2548"/>
      <c r="O607" s="668"/>
      <c r="P607" s="600"/>
      <c r="Q607" s="600"/>
      <c r="R607" s="600"/>
      <c r="S607" s="600"/>
      <c r="T607" s="600"/>
      <c r="U607" s="600"/>
      <c r="V607" s="600"/>
      <c r="W607" s="600"/>
      <c r="X607" s="600"/>
      <c r="Y607" s="600"/>
      <c r="Z607" s="600"/>
      <c r="AA607" s="600"/>
      <c r="AB607" s="600"/>
      <c r="AC607" s="600"/>
      <c r="AD607" s="600"/>
      <c r="AE607" s="600"/>
      <c r="AF607" s="600"/>
      <c r="AG607" s="600"/>
      <c r="AH607" s="600"/>
      <c r="AI607" s="600"/>
      <c r="AJ607" s="669"/>
      <c r="AK607" s="446"/>
    </row>
    <row r="608" spans="1:37" s="454" customFormat="1" ht="19.05" customHeight="1">
      <c r="A608" s="446"/>
      <c r="B608" s="2542"/>
      <c r="C608" s="2543"/>
      <c r="D608" s="2543"/>
      <c r="E608" s="2543"/>
      <c r="F608" s="2543"/>
      <c r="G608" s="2543"/>
      <c r="H608" s="2543"/>
      <c r="I608" s="2543"/>
      <c r="J608" s="2543"/>
      <c r="K608" s="2543"/>
      <c r="L608" s="2544"/>
      <c r="M608" s="2549"/>
      <c r="N608" s="2550"/>
      <c r="O608" s="670"/>
      <c r="P608" s="671"/>
      <c r="Q608" s="671"/>
      <c r="R608" s="671"/>
      <c r="S608" s="671"/>
      <c r="T608" s="671"/>
      <c r="U608" s="671"/>
      <c r="V608" s="671"/>
      <c r="W608" s="671"/>
      <c r="X608" s="671"/>
      <c r="Y608" s="671"/>
      <c r="Z608" s="671"/>
      <c r="AA608" s="671"/>
      <c r="AB608" s="671"/>
      <c r="AC608" s="671"/>
      <c r="AD608" s="671"/>
      <c r="AE608" s="671"/>
      <c r="AF608" s="671"/>
      <c r="AG608" s="671"/>
      <c r="AH608" s="671"/>
      <c r="AI608" s="671"/>
      <c r="AJ608" s="672"/>
      <c r="AK608" s="446"/>
    </row>
    <row r="609" spans="1:37" s="454" customFormat="1" ht="20.100000000000001" customHeight="1">
      <c r="A609" s="446"/>
      <c r="B609" s="610" t="s">
        <v>1512</v>
      </c>
      <c r="C609" s="480"/>
      <c r="D609" s="480"/>
      <c r="E609" s="480"/>
      <c r="F609" s="480"/>
      <c r="G609" s="480"/>
      <c r="H609" s="480"/>
      <c r="I609" s="480"/>
      <c r="J609" s="480"/>
      <c r="K609" s="480"/>
      <c r="L609" s="480"/>
      <c r="M609" s="480"/>
      <c r="N609" s="480"/>
      <c r="O609" s="480"/>
      <c r="P609" s="480"/>
      <c r="Q609" s="480"/>
      <c r="R609" s="480"/>
      <c r="S609" s="480"/>
      <c r="T609" s="480"/>
      <c r="U609" s="480"/>
      <c r="V609" s="480"/>
      <c r="W609" s="480"/>
      <c r="X609" s="600"/>
      <c r="Y609" s="600"/>
      <c r="Z609" s="600"/>
      <c r="AA609" s="600"/>
      <c r="AB609" s="600"/>
      <c r="AC609" s="600"/>
      <c r="AD609" s="600"/>
      <c r="AE609" s="600"/>
      <c r="AF609" s="600"/>
      <c r="AG609" s="600"/>
      <c r="AH609" s="600"/>
      <c r="AI609" s="600"/>
      <c r="AJ609" s="600"/>
      <c r="AK609" s="446"/>
    </row>
    <row r="610" spans="1:37" s="454" customFormat="1" ht="6" customHeight="1">
      <c r="A610" s="446"/>
      <c r="B610" s="610"/>
      <c r="C610" s="495"/>
      <c r="D610" s="495"/>
      <c r="E610" s="495"/>
      <c r="F610" s="495"/>
      <c r="G610" s="495"/>
      <c r="H610" s="495"/>
      <c r="I610" s="495"/>
      <c r="J610" s="495"/>
      <c r="K610" s="495"/>
      <c r="L610" s="495"/>
      <c r="M610" s="495"/>
      <c r="N610" s="495"/>
      <c r="O610" s="495"/>
      <c r="P610" s="495"/>
      <c r="Q610" s="495"/>
      <c r="R610" s="495"/>
      <c r="S610" s="495"/>
      <c r="T610" s="495"/>
      <c r="U610" s="480"/>
      <c r="V610" s="480"/>
      <c r="W610" s="480"/>
      <c r="X610" s="600"/>
      <c r="Y610" s="600"/>
      <c r="Z610" s="600"/>
      <c r="AA610" s="600"/>
      <c r="AB610" s="600"/>
      <c r="AC610" s="600"/>
      <c r="AD610" s="600"/>
      <c r="AE610" s="600"/>
      <c r="AF610" s="600"/>
      <c r="AG610" s="600"/>
      <c r="AH610" s="600"/>
      <c r="AI610" s="600"/>
      <c r="AJ610" s="600"/>
      <c r="AK610" s="446"/>
    </row>
    <row r="611" spans="1:37" s="454" customFormat="1" ht="20.100000000000001" customHeight="1">
      <c r="A611" s="446"/>
      <c r="B611" s="591" t="s">
        <v>948</v>
      </c>
      <c r="C611" s="589"/>
      <c r="D611" s="589"/>
      <c r="E611" s="589"/>
      <c r="F611" s="589"/>
      <c r="G611" s="589"/>
      <c r="H611" s="589"/>
      <c r="I611" s="589"/>
      <c r="J611" s="589"/>
      <c r="K611" s="589"/>
      <c r="L611" s="589"/>
      <c r="M611" s="589"/>
      <c r="N611" s="589"/>
      <c r="O611" s="589"/>
      <c r="P611" s="589"/>
      <c r="Q611" s="589"/>
      <c r="R611" s="589"/>
      <c r="S611" s="589"/>
      <c r="T611" s="589"/>
      <c r="U611" s="673"/>
      <c r="V611" s="673"/>
      <c r="W611" s="673"/>
      <c r="X611" s="673"/>
      <c r="Y611" s="673"/>
      <c r="Z611" s="673"/>
      <c r="AA611" s="673"/>
      <c r="AB611" s="673"/>
      <c r="AC611" s="673"/>
      <c r="AD611" s="673"/>
      <c r="AE611" s="673"/>
      <c r="AF611" s="673"/>
      <c r="AG611" s="673"/>
      <c r="AH611" s="673"/>
      <c r="AI611" s="673"/>
      <c r="AJ611" s="673"/>
      <c r="AK611" s="446"/>
    </row>
    <row r="612" spans="1:37" s="454" customFormat="1" ht="18" customHeight="1">
      <c r="A612" s="446"/>
      <c r="C612" s="590" t="s">
        <v>964</v>
      </c>
      <c r="D612" s="591" t="s">
        <v>1850</v>
      </c>
      <c r="E612" s="674"/>
      <c r="F612" s="674"/>
      <c r="G612" s="674"/>
      <c r="H612" s="674"/>
      <c r="I612" s="674"/>
      <c r="J612" s="674"/>
      <c r="K612" s="674"/>
      <c r="L612" s="674"/>
      <c r="M612" s="674"/>
      <c r="N612" s="674"/>
      <c r="O612" s="674"/>
      <c r="P612" s="674"/>
      <c r="Q612" s="674"/>
      <c r="R612" s="674"/>
      <c r="S612" s="674"/>
      <c r="T612" s="674"/>
      <c r="U612" s="675"/>
      <c r="V612" s="675"/>
      <c r="W612" s="675"/>
      <c r="X612" s="675"/>
      <c r="Y612" s="675"/>
      <c r="Z612" s="675"/>
      <c r="AA612" s="675"/>
      <c r="AB612" s="675"/>
      <c r="AC612" s="592" t="s">
        <v>924</v>
      </c>
      <c r="AD612" s="2452" t="s">
        <v>478</v>
      </c>
      <c r="AE612" s="2452"/>
      <c r="AF612" s="2452"/>
      <c r="AG612" s="2452"/>
      <c r="AH612" s="2452"/>
      <c r="AI612" s="592" t="s">
        <v>925</v>
      </c>
      <c r="AJ612" s="673"/>
      <c r="AK612" s="446"/>
    </row>
    <row r="613" spans="1:37" s="454" customFormat="1" ht="18" customHeight="1">
      <c r="A613" s="446"/>
      <c r="C613" s="786" t="s">
        <v>566</v>
      </c>
      <c r="D613" s="591" t="s">
        <v>1851</v>
      </c>
      <c r="E613" s="674"/>
      <c r="F613" s="674"/>
      <c r="G613" s="674"/>
      <c r="H613" s="674"/>
      <c r="I613" s="674"/>
      <c r="J613" s="674"/>
      <c r="K613" s="674"/>
      <c r="L613" s="674"/>
      <c r="M613" s="674"/>
      <c r="N613" s="674"/>
      <c r="O613" s="674"/>
      <c r="P613" s="674"/>
      <c r="Q613" s="674"/>
      <c r="R613" s="674"/>
      <c r="S613" s="674"/>
      <c r="T613" s="674"/>
      <c r="U613" s="675"/>
      <c r="V613" s="675"/>
      <c r="W613" s="675"/>
      <c r="X613" s="675"/>
      <c r="Y613" s="675"/>
      <c r="Z613" s="675"/>
      <c r="AA613" s="675"/>
      <c r="AB613" s="675"/>
      <c r="AC613" s="592" t="s">
        <v>924</v>
      </c>
      <c r="AD613" s="2452" t="s">
        <v>478</v>
      </c>
      <c r="AE613" s="2452"/>
      <c r="AF613" s="2452"/>
      <c r="AG613" s="2452"/>
      <c r="AH613" s="2452"/>
      <c r="AI613" s="592" t="s">
        <v>925</v>
      </c>
      <c r="AJ613" s="673"/>
      <c r="AK613" s="446"/>
    </row>
    <row r="614" spans="1:37" s="454" customFormat="1" ht="24" customHeight="1">
      <c r="A614" s="446"/>
      <c r="C614" s="786" t="s">
        <v>566</v>
      </c>
      <c r="D614" s="2529" t="s">
        <v>1852</v>
      </c>
      <c r="E614" s="2529"/>
      <c r="F614" s="2529"/>
      <c r="G614" s="2529"/>
      <c r="H614" s="2529"/>
      <c r="I614" s="2529"/>
      <c r="J614" s="2529"/>
      <c r="K614" s="2529"/>
      <c r="L614" s="2529"/>
      <c r="M614" s="2529"/>
      <c r="N614" s="2529"/>
      <c r="O614" s="2529"/>
      <c r="P614" s="2529"/>
      <c r="Q614" s="2529"/>
      <c r="R614" s="2529"/>
      <c r="S614" s="2529"/>
      <c r="T614" s="2529"/>
      <c r="U614" s="2529"/>
      <c r="V614" s="2529"/>
      <c r="W614" s="2529"/>
      <c r="X614" s="2529"/>
      <c r="Y614" s="2529"/>
      <c r="Z614" s="2529"/>
      <c r="AA614" s="2529"/>
      <c r="AB614" s="675"/>
      <c r="AC614" s="592" t="s">
        <v>924</v>
      </c>
      <c r="AD614" s="2452" t="s">
        <v>478</v>
      </c>
      <c r="AE614" s="2452"/>
      <c r="AF614" s="2452"/>
      <c r="AG614" s="2452"/>
      <c r="AH614" s="2452"/>
      <c r="AI614" s="592" t="s">
        <v>925</v>
      </c>
      <c r="AJ614" s="673"/>
      <c r="AK614" s="446"/>
    </row>
    <row r="615" spans="1:37" s="454" customFormat="1" ht="24" customHeight="1">
      <c r="A615" s="446"/>
      <c r="C615" s="786" t="s">
        <v>566</v>
      </c>
      <c r="D615" s="2529" t="s">
        <v>1853</v>
      </c>
      <c r="E615" s="2529"/>
      <c r="F615" s="2529"/>
      <c r="G615" s="2529"/>
      <c r="H615" s="2529"/>
      <c r="I615" s="2529"/>
      <c r="J615" s="2529"/>
      <c r="K615" s="2529"/>
      <c r="L615" s="2529"/>
      <c r="M615" s="2529"/>
      <c r="N615" s="2529"/>
      <c r="O615" s="2529"/>
      <c r="P615" s="2529"/>
      <c r="Q615" s="2529"/>
      <c r="R615" s="2529"/>
      <c r="S615" s="2529"/>
      <c r="T615" s="2529"/>
      <c r="U615" s="2529"/>
      <c r="V615" s="2529"/>
      <c r="W615" s="2529"/>
      <c r="X615" s="2529"/>
      <c r="Y615" s="2529"/>
      <c r="Z615" s="2529"/>
      <c r="AA615" s="2529"/>
      <c r="AB615" s="675"/>
      <c r="AC615" s="592" t="s">
        <v>924</v>
      </c>
      <c r="AD615" s="2452" t="s">
        <v>478</v>
      </c>
      <c r="AE615" s="2452"/>
      <c r="AF615" s="2452"/>
      <c r="AG615" s="2452"/>
      <c r="AH615" s="2452"/>
      <c r="AI615" s="592" t="s">
        <v>925</v>
      </c>
      <c r="AJ615" s="673"/>
      <c r="AK615" s="446"/>
    </row>
    <row r="616" spans="1:37" ht="18" customHeight="1">
      <c r="B616" s="590"/>
      <c r="C616" s="590" t="s">
        <v>970</v>
      </c>
      <c r="D616" s="591" t="s">
        <v>1854</v>
      </c>
      <c r="E616" s="674"/>
      <c r="F616" s="674"/>
      <c r="G616" s="674"/>
      <c r="H616" s="674"/>
      <c r="I616" s="674"/>
      <c r="J616" s="674"/>
      <c r="K616" s="674"/>
      <c r="L616" s="674"/>
      <c r="M616" s="674"/>
      <c r="N616" s="674"/>
      <c r="O616" s="674"/>
      <c r="P616" s="674"/>
      <c r="Q616" s="674"/>
      <c r="R616" s="674"/>
      <c r="S616" s="674"/>
      <c r="T616" s="674"/>
      <c r="U616" s="675"/>
      <c r="V616" s="675"/>
      <c r="W616" s="675"/>
      <c r="X616" s="675"/>
      <c r="Y616" s="675"/>
      <c r="Z616" s="675"/>
      <c r="AA616" s="675"/>
      <c r="AB616" s="675"/>
      <c r="AC616" s="592" t="s">
        <v>924</v>
      </c>
      <c r="AD616" s="2452" t="s">
        <v>478</v>
      </c>
      <c r="AE616" s="2452"/>
      <c r="AF616" s="2452"/>
      <c r="AG616" s="2452"/>
      <c r="AH616" s="2452"/>
      <c r="AI616" s="592" t="s">
        <v>925</v>
      </c>
      <c r="AJ616" s="673"/>
      <c r="AK616" s="480"/>
    </row>
    <row r="617" spans="1:37" ht="24" customHeight="1">
      <c r="B617" s="469"/>
      <c r="C617" s="590" t="s">
        <v>1761</v>
      </c>
      <c r="D617" s="2529" t="s">
        <v>1855</v>
      </c>
      <c r="E617" s="2529"/>
      <c r="F617" s="2529"/>
      <c r="G617" s="2529"/>
      <c r="H617" s="2529"/>
      <c r="I617" s="2529"/>
      <c r="J617" s="2529"/>
      <c r="K617" s="2529"/>
      <c r="L617" s="2529"/>
      <c r="M617" s="2529"/>
      <c r="N617" s="2529"/>
      <c r="O617" s="2529"/>
      <c r="P617" s="2529"/>
      <c r="Q617" s="2529"/>
      <c r="R617" s="2529"/>
      <c r="S617" s="2529"/>
      <c r="T617" s="2529"/>
      <c r="U617" s="2529"/>
      <c r="V617" s="2529"/>
      <c r="W617" s="2529"/>
      <c r="X617" s="2529"/>
      <c r="Y617" s="2529"/>
      <c r="Z617" s="2529"/>
      <c r="AA617" s="2529"/>
      <c r="AB617" s="675"/>
      <c r="AC617" s="592" t="s">
        <v>924</v>
      </c>
      <c r="AD617" s="2452" t="s">
        <v>478</v>
      </c>
      <c r="AE617" s="2452"/>
      <c r="AF617" s="2452"/>
      <c r="AG617" s="2452"/>
      <c r="AH617" s="2452"/>
      <c r="AI617" s="592" t="s">
        <v>925</v>
      </c>
      <c r="AJ617" s="673"/>
      <c r="AK617" s="480"/>
    </row>
    <row r="618" spans="1:37" ht="17.25" customHeight="1">
      <c r="B618" s="610"/>
      <c r="C618" s="495"/>
      <c r="D618" s="495"/>
      <c r="E618" s="495"/>
      <c r="F618" s="495"/>
      <c r="G618" s="495"/>
      <c r="H618" s="495"/>
      <c r="I618" s="495"/>
      <c r="J618" s="495"/>
      <c r="K618" s="495"/>
      <c r="L618" s="495"/>
      <c r="M618" s="495"/>
      <c r="N618" s="495"/>
      <c r="O618" s="495"/>
      <c r="P618" s="495"/>
      <c r="Q618" s="495"/>
      <c r="R618" s="495"/>
      <c r="S618" s="495"/>
      <c r="T618" s="495"/>
      <c r="U618" s="480"/>
      <c r="V618" s="480"/>
      <c r="W618" s="480"/>
      <c r="X618" s="480"/>
      <c r="Y618" s="480"/>
      <c r="Z618" s="480"/>
      <c r="AA618" s="480"/>
      <c r="AB618" s="480"/>
      <c r="AC618" s="480"/>
      <c r="AD618" s="480"/>
      <c r="AE618" s="480"/>
      <c r="AF618" s="480"/>
      <c r="AG618" s="480"/>
      <c r="AH618" s="480"/>
      <c r="AI618" s="480"/>
      <c r="AJ618" s="480"/>
      <c r="AK618" s="480"/>
    </row>
    <row r="619" spans="1:37">
      <c r="B619" s="589"/>
      <c r="C619" s="589"/>
      <c r="D619" s="589"/>
      <c r="E619" s="589"/>
      <c r="F619" s="589"/>
      <c r="G619" s="589"/>
      <c r="H619" s="589"/>
      <c r="I619" s="589"/>
      <c r="J619" s="589"/>
      <c r="K619" s="589"/>
      <c r="L619" s="589"/>
      <c r="M619" s="589"/>
      <c r="N619" s="589"/>
      <c r="O619" s="589"/>
      <c r="P619" s="589"/>
      <c r="Q619" s="589"/>
      <c r="R619" s="589"/>
      <c r="S619" s="589"/>
      <c r="T619" s="589"/>
    </row>
    <row r="620" spans="1:37">
      <c r="B620" s="676"/>
      <c r="C620" s="676"/>
      <c r="D620" s="676"/>
      <c r="E620" s="676"/>
      <c r="F620" s="676"/>
      <c r="G620" s="676"/>
      <c r="H620" s="676"/>
      <c r="I620" s="676"/>
      <c r="J620" s="676"/>
      <c r="K620" s="676"/>
      <c r="L620" s="676"/>
      <c r="M620" s="676"/>
      <c r="N620" s="676"/>
      <c r="O620" s="676"/>
      <c r="P620" s="676"/>
      <c r="Q620" s="676"/>
      <c r="R620" s="676"/>
      <c r="S620" s="676"/>
      <c r="T620" s="676"/>
      <c r="U620" s="469"/>
      <c r="V620" s="469"/>
      <c r="W620" s="469"/>
      <c r="X620" s="469"/>
      <c r="Y620" s="469"/>
      <c r="Z620" s="469"/>
      <c r="AA620" s="469"/>
      <c r="AB620" s="469"/>
      <c r="AC620" s="469"/>
      <c r="AD620" s="469"/>
      <c r="AE620" s="469"/>
      <c r="AF620" s="469"/>
      <c r="AG620" s="469"/>
      <c r="AH620" s="469"/>
      <c r="AI620" s="469"/>
      <c r="AJ620" s="469"/>
    </row>
    <row r="621" spans="1:37">
      <c r="B621" s="469"/>
      <c r="C621" s="469"/>
      <c r="D621" s="469"/>
      <c r="E621" s="469"/>
      <c r="F621" s="469"/>
      <c r="G621" s="469"/>
      <c r="H621" s="469"/>
      <c r="I621" s="469"/>
      <c r="J621" s="469"/>
      <c r="K621" s="469"/>
      <c r="L621" s="469"/>
      <c r="M621" s="469"/>
      <c r="N621" s="469"/>
      <c r="O621" s="469"/>
      <c r="P621" s="469"/>
      <c r="Q621" s="469"/>
      <c r="R621" s="469"/>
      <c r="S621" s="469"/>
      <c r="T621" s="469"/>
      <c r="U621" s="469"/>
      <c r="V621" s="469"/>
      <c r="W621" s="469"/>
      <c r="X621" s="469"/>
      <c r="Y621" s="469"/>
      <c r="Z621" s="469"/>
      <c r="AA621" s="469"/>
      <c r="AB621" s="469"/>
      <c r="AC621" s="469"/>
      <c r="AD621" s="469"/>
      <c r="AE621" s="469"/>
      <c r="AF621" s="469"/>
      <c r="AG621" s="469"/>
      <c r="AH621" s="469"/>
      <c r="AI621" s="469"/>
      <c r="AJ621" s="469"/>
    </row>
    <row r="622" spans="1:37">
      <c r="B622" s="469"/>
      <c r="C622" s="469"/>
      <c r="D622" s="469"/>
      <c r="E622" s="469"/>
      <c r="F622" s="469"/>
      <c r="G622" s="469"/>
      <c r="H622" s="469"/>
      <c r="I622" s="469"/>
      <c r="J622" s="469"/>
      <c r="K622" s="469"/>
      <c r="L622" s="469"/>
      <c r="M622" s="469"/>
      <c r="N622" s="469"/>
      <c r="O622" s="469"/>
      <c r="P622" s="469"/>
      <c r="Q622" s="469"/>
      <c r="R622" s="469"/>
      <c r="S622" s="469"/>
      <c r="T622" s="469"/>
      <c r="U622" s="469"/>
      <c r="V622" s="469"/>
      <c r="W622" s="469"/>
      <c r="X622" s="469"/>
      <c r="Y622" s="469"/>
      <c r="Z622" s="469"/>
      <c r="AA622" s="469"/>
      <c r="AB622" s="469"/>
      <c r="AC622" s="469"/>
      <c r="AD622" s="469"/>
      <c r="AE622" s="469"/>
      <c r="AF622" s="469"/>
      <c r="AG622" s="469"/>
      <c r="AH622" s="469"/>
      <c r="AI622" s="469"/>
      <c r="AJ622" s="469"/>
    </row>
  </sheetData>
  <mergeCells count="1080">
    <mergeCell ref="L529:N530"/>
    <mergeCell ref="O529:O530"/>
    <mergeCell ref="P529:R530"/>
    <mergeCell ref="Z525:AE526"/>
    <mergeCell ref="Z519:AE519"/>
    <mergeCell ref="AF519:AJ519"/>
    <mergeCell ref="Z531:AE532"/>
    <mergeCell ref="AF531:AJ532"/>
    <mergeCell ref="G531:K532"/>
    <mergeCell ref="L531:N532"/>
    <mergeCell ref="O531:O532"/>
    <mergeCell ref="P531:R532"/>
    <mergeCell ref="L527:N528"/>
    <mergeCell ref="O527:O528"/>
    <mergeCell ref="P527:R528"/>
    <mergeCell ref="T527:Y528"/>
    <mergeCell ref="S529:S530"/>
    <mergeCell ref="T529:Y530"/>
    <mergeCell ref="Z529:AE530"/>
    <mergeCell ref="AF529:AJ530"/>
    <mergeCell ref="AF525:AJ526"/>
    <mergeCell ref="G527:K528"/>
    <mergeCell ref="L520:N520"/>
    <mergeCell ref="P520:R520"/>
    <mergeCell ref="T520:Y520"/>
    <mergeCell ref="Z520:AE520"/>
    <mergeCell ref="AF520:AJ520"/>
    <mergeCell ref="AF521:AJ522"/>
    <mergeCell ref="Z527:AE528"/>
    <mergeCell ref="AF527:AJ528"/>
    <mergeCell ref="L572:M572"/>
    <mergeCell ref="C573:C577"/>
    <mergeCell ref="L573:M573"/>
    <mergeCell ref="L574:M574"/>
    <mergeCell ref="L575:M575"/>
    <mergeCell ref="U575:V575"/>
    <mergeCell ref="AF575:AG575"/>
    <mergeCell ref="AH575:AJ575"/>
    <mergeCell ref="L576:M576"/>
    <mergeCell ref="L577:M577"/>
    <mergeCell ref="AF577:AG577"/>
    <mergeCell ref="S531:S532"/>
    <mergeCell ref="M551:N551"/>
    <mergeCell ref="M602:N604"/>
    <mergeCell ref="M605:N605"/>
    <mergeCell ref="C596:D597"/>
    <mergeCell ref="E596:E597"/>
    <mergeCell ref="F596:K597"/>
    <mergeCell ref="L596:L597"/>
    <mergeCell ref="M596:N597"/>
    <mergeCell ref="B598:L600"/>
    <mergeCell ref="M598:N600"/>
    <mergeCell ref="M592:N592"/>
    <mergeCell ref="T531:Y532"/>
    <mergeCell ref="F543:I543"/>
    <mergeCell ref="M543:O543"/>
    <mergeCell ref="I559:L559"/>
    <mergeCell ref="M559:N559"/>
    <mergeCell ref="B521:B532"/>
    <mergeCell ref="C529:F532"/>
    <mergeCell ref="S527:S528"/>
    <mergeCell ref="G529:K530"/>
    <mergeCell ref="C525:F528"/>
    <mergeCell ref="G525:K526"/>
    <mergeCell ref="L525:N526"/>
    <mergeCell ref="O525:O526"/>
    <mergeCell ref="P525:R526"/>
    <mergeCell ref="S523:S524"/>
    <mergeCell ref="T523:Y524"/>
    <mergeCell ref="T525:Y526"/>
    <mergeCell ref="B517:F520"/>
    <mergeCell ref="G517:G518"/>
    <mergeCell ref="L517:N517"/>
    <mergeCell ref="P517:R517"/>
    <mergeCell ref="T517:Y517"/>
    <mergeCell ref="Z517:AE517"/>
    <mergeCell ref="G519:G520"/>
    <mergeCell ref="L519:N519"/>
    <mergeCell ref="P519:R519"/>
    <mergeCell ref="T519:Y519"/>
    <mergeCell ref="Z523:AE524"/>
    <mergeCell ref="S521:S522"/>
    <mergeCell ref="T521:Y522"/>
    <mergeCell ref="Z521:AE522"/>
    <mergeCell ref="S525:S526"/>
    <mergeCell ref="L518:N518"/>
    <mergeCell ref="P518:R518"/>
    <mergeCell ref="T518:Y518"/>
    <mergeCell ref="Z518:AE518"/>
    <mergeCell ref="AF515:AJ516"/>
    <mergeCell ref="B497:D498"/>
    <mergeCell ref="B499:D500"/>
    <mergeCell ref="B501:D502"/>
    <mergeCell ref="E502:K504"/>
    <mergeCell ref="B503:D504"/>
    <mergeCell ref="B505:D506"/>
    <mergeCell ref="E505:K506"/>
    <mergeCell ref="B507:D508"/>
    <mergeCell ref="AE510:AI510"/>
    <mergeCell ref="C521:F524"/>
    <mergeCell ref="G521:K522"/>
    <mergeCell ref="L521:N522"/>
    <mergeCell ref="O521:O522"/>
    <mergeCell ref="P521:R522"/>
    <mergeCell ref="G523:K524"/>
    <mergeCell ref="L523:N524"/>
    <mergeCell ref="O523:O524"/>
    <mergeCell ref="P523:R524"/>
    <mergeCell ref="D510:AB511"/>
    <mergeCell ref="B515:F516"/>
    <mergeCell ref="G515:K516"/>
    <mergeCell ref="L515:O516"/>
    <mergeCell ref="P515:S516"/>
    <mergeCell ref="T515:Y516"/>
    <mergeCell ref="Z515:AE516"/>
    <mergeCell ref="AF523:AJ524"/>
    <mergeCell ref="AF517:AJ517"/>
    <mergeCell ref="AF518:AJ518"/>
    <mergeCell ref="B487:D488"/>
    <mergeCell ref="B489:D490"/>
    <mergeCell ref="E490:K492"/>
    <mergeCell ref="B491:D492"/>
    <mergeCell ref="B493:D494"/>
    <mergeCell ref="E493:K496"/>
    <mergeCell ref="B495:D496"/>
    <mergeCell ref="E480:K480"/>
    <mergeCell ref="B481:D482"/>
    <mergeCell ref="B483:D484"/>
    <mergeCell ref="E483:K484"/>
    <mergeCell ref="B485:D486"/>
    <mergeCell ref="E485:K486"/>
    <mergeCell ref="D469:AC470"/>
    <mergeCell ref="AE469:AI469"/>
    <mergeCell ref="D471:AC472"/>
    <mergeCell ref="AE471:AI471"/>
    <mergeCell ref="AE473:AI473"/>
    <mergeCell ref="B463:E463"/>
    <mergeCell ref="F463:L463"/>
    <mergeCell ref="M463:Y463"/>
    <mergeCell ref="Z463:AC463"/>
    <mergeCell ref="AD463:AJ463"/>
    <mergeCell ref="B464:E464"/>
    <mergeCell ref="F464:L464"/>
    <mergeCell ref="M464:Y464"/>
    <mergeCell ref="Z464:AC464"/>
    <mergeCell ref="AD464:AJ464"/>
    <mergeCell ref="B461:E461"/>
    <mergeCell ref="F461:L461"/>
    <mergeCell ref="M461:Y461"/>
    <mergeCell ref="Z461:AC461"/>
    <mergeCell ref="AD461:AJ461"/>
    <mergeCell ref="B462:E462"/>
    <mergeCell ref="F462:L462"/>
    <mergeCell ref="M462:Y462"/>
    <mergeCell ref="Z462:AC462"/>
    <mergeCell ref="AD462:AJ462"/>
    <mergeCell ref="B458:S458"/>
    <mergeCell ref="B460:E460"/>
    <mergeCell ref="F460:L460"/>
    <mergeCell ref="M460:Y460"/>
    <mergeCell ref="Z460:AC460"/>
    <mergeCell ref="AD460:AJ460"/>
    <mergeCell ref="B452:E452"/>
    <mergeCell ref="G452:I452"/>
    <mergeCell ref="K452:L452"/>
    <mergeCell ref="O452:Q452"/>
    <mergeCell ref="C455:AA456"/>
    <mergeCell ref="AE450:AG450"/>
    <mergeCell ref="B449:E449"/>
    <mergeCell ref="B451:E451"/>
    <mergeCell ref="G451:I451"/>
    <mergeCell ref="K451:L451"/>
    <mergeCell ref="O451:Q451"/>
    <mergeCell ref="Z451:AA451"/>
    <mergeCell ref="AE451:AG451"/>
    <mergeCell ref="AE449:AF449"/>
    <mergeCell ref="AI449:AJ449"/>
    <mergeCell ref="B450:E450"/>
    <mergeCell ref="G450:I450"/>
    <mergeCell ref="K450:L450"/>
    <mergeCell ref="O450:Q450"/>
    <mergeCell ref="Z450:AA450"/>
    <mergeCell ref="AC455:AC456"/>
    <mergeCell ref="AD455:AH456"/>
    <mergeCell ref="AI455:AI456"/>
    <mergeCell ref="G449:I449"/>
    <mergeCell ref="K449:L449"/>
    <mergeCell ref="O449:Q449"/>
    <mergeCell ref="V413:Z413"/>
    <mergeCell ref="AA413:AE413"/>
    <mergeCell ref="AF413:AJ413"/>
    <mergeCell ref="G414:K414"/>
    <mergeCell ref="T446:Y446"/>
    <mergeCell ref="Z446:AA446"/>
    <mergeCell ref="AB446:AJ446"/>
    <mergeCell ref="AI447:AJ447"/>
    <mergeCell ref="K447:L447"/>
    <mergeCell ref="C436:C438"/>
    <mergeCell ref="AD436:AD438"/>
    <mergeCell ref="AJ436:AJ438"/>
    <mergeCell ref="AE436:AI438"/>
    <mergeCell ref="AE448:AF448"/>
    <mergeCell ref="AI448:AJ448"/>
    <mergeCell ref="C447:E447"/>
    <mergeCell ref="AE126:AI127"/>
    <mergeCell ref="AJ126:AJ127"/>
    <mergeCell ref="B276:F276"/>
    <mergeCell ref="G276:Q276"/>
    <mergeCell ref="R276:V276"/>
    <mergeCell ref="W276:AJ276"/>
    <mergeCell ref="W277:Y277"/>
    <mergeCell ref="AI277:AJ277"/>
    <mergeCell ref="W278:Y278"/>
    <mergeCell ref="AI278:AJ278"/>
    <mergeCell ref="W279:Y279"/>
    <mergeCell ref="AI279:AJ279"/>
    <mergeCell ref="W280:Y280"/>
    <mergeCell ref="AI280:AJ280"/>
    <mergeCell ref="W281:Y281"/>
    <mergeCell ref="AI281:AJ281"/>
    <mergeCell ref="G416:K416"/>
    <mergeCell ref="L416:P416"/>
    <mergeCell ref="V415:Z415"/>
    <mergeCell ref="AA415:AE415"/>
    <mergeCell ref="AF415:AJ415"/>
    <mergeCell ref="G417:K417"/>
    <mergeCell ref="L417:P417"/>
    <mergeCell ref="AJ432:AJ433"/>
    <mergeCell ref="AE432:AI433"/>
    <mergeCell ref="C422:C423"/>
    <mergeCell ref="C429:C430"/>
    <mergeCell ref="C425:C426"/>
    <mergeCell ref="C427:C428"/>
    <mergeCell ref="C432:C433"/>
    <mergeCell ref="D425:AB426"/>
    <mergeCell ref="G418:K418"/>
    <mergeCell ref="L418:P418"/>
    <mergeCell ref="Q418:U418"/>
    <mergeCell ref="V418:Z418"/>
    <mergeCell ref="AA418:AE418"/>
    <mergeCell ref="AF418:AJ418"/>
    <mergeCell ref="AD425:AD426"/>
    <mergeCell ref="AJ425:AJ426"/>
    <mergeCell ref="AE425:AI426"/>
    <mergeCell ref="AD422:AD423"/>
    <mergeCell ref="AJ422:AJ423"/>
    <mergeCell ref="D346:AJ347"/>
    <mergeCell ref="AE348:AI348"/>
    <mergeCell ref="B357:G357"/>
    <mergeCell ref="H357:I357"/>
    <mergeCell ref="V357:AJ359"/>
    <mergeCell ref="B358:B359"/>
    <mergeCell ref="H358:I358"/>
    <mergeCell ref="O358:P358"/>
    <mergeCell ref="H359:I359"/>
    <mergeCell ref="N341:O341"/>
    <mergeCell ref="E342:AC343"/>
    <mergeCell ref="AD342:AD343"/>
    <mergeCell ref="AE342:AI343"/>
    <mergeCell ref="AJ342:AJ343"/>
    <mergeCell ref="AE344:AI344"/>
    <mergeCell ref="AE387:AI387"/>
    <mergeCell ref="B371:E371"/>
    <mergeCell ref="F371:J371"/>
    <mergeCell ref="K371:L371"/>
    <mergeCell ref="M371:AA371"/>
    <mergeCell ref="AB371:AJ371"/>
    <mergeCell ref="AE376:AI376"/>
    <mergeCell ref="B369:E369"/>
    <mergeCell ref="F369:J369"/>
    <mergeCell ref="K369:L369"/>
    <mergeCell ref="AB370:AJ370"/>
    <mergeCell ref="AE386:AI386"/>
    <mergeCell ref="B363:E363"/>
    <mergeCell ref="F363:L363"/>
    <mergeCell ref="M363:R363"/>
    <mergeCell ref="S363:AJ363"/>
    <mergeCell ref="B364:B365"/>
    <mergeCell ref="J334:K335"/>
    <mergeCell ref="L334:L335"/>
    <mergeCell ref="M334:AJ335"/>
    <mergeCell ref="AC338:AI338"/>
    <mergeCell ref="N340:O340"/>
    <mergeCell ref="AD340:AE340"/>
    <mergeCell ref="B334:B335"/>
    <mergeCell ref="C334:D335"/>
    <mergeCell ref="E334:E335"/>
    <mergeCell ref="F334:F335"/>
    <mergeCell ref="G334:G335"/>
    <mergeCell ref="H334:I335"/>
    <mergeCell ref="AE318:AI318"/>
    <mergeCell ref="AE319:AI319"/>
    <mergeCell ref="AE320:AI320"/>
    <mergeCell ref="AE321:AI321"/>
    <mergeCell ref="AE322:AI322"/>
    <mergeCell ref="B326:F329"/>
    <mergeCell ref="V326:AJ327"/>
    <mergeCell ref="V328:AJ329"/>
    <mergeCell ref="B305:AJ306"/>
    <mergeCell ref="B311:AJ312"/>
    <mergeCell ref="AE315:AI315"/>
    <mergeCell ref="P317:R317"/>
    <mergeCell ref="AE317:AG317"/>
    <mergeCell ref="C294:AI294"/>
    <mergeCell ref="B286:F286"/>
    <mergeCell ref="AC298:AI298"/>
    <mergeCell ref="AE297:AI297"/>
    <mergeCell ref="AE300:AI300"/>
    <mergeCell ref="AE301:AI301"/>
    <mergeCell ref="C293:AI293"/>
    <mergeCell ref="AE302:AI302"/>
    <mergeCell ref="G286:K286"/>
    <mergeCell ref="L286:U286"/>
    <mergeCell ref="V286:AI286"/>
    <mergeCell ref="G287:K287"/>
    <mergeCell ref="V287:AC287"/>
    <mergeCell ref="AD287:AI287"/>
    <mergeCell ref="G289:K289"/>
    <mergeCell ref="W289:AC290"/>
    <mergeCell ref="AD289:AI289"/>
    <mergeCell ref="G290:K290"/>
    <mergeCell ref="AD290:AI290"/>
    <mergeCell ref="G291:K291"/>
    <mergeCell ref="V291:AC291"/>
    <mergeCell ref="AD291:AI292"/>
    <mergeCell ref="G292:K292"/>
    <mergeCell ref="W292:AC292"/>
    <mergeCell ref="G288:K288"/>
    <mergeCell ref="V288:AC288"/>
    <mergeCell ref="AD288:AI288"/>
    <mergeCell ref="M270:AJ270"/>
    <mergeCell ref="P271:AJ271"/>
    <mergeCell ref="B266:B271"/>
    <mergeCell ref="C266:C270"/>
    <mergeCell ref="K266:L266"/>
    <mergeCell ref="K267:L267"/>
    <mergeCell ref="K268:L268"/>
    <mergeCell ref="K269:L269"/>
    <mergeCell ref="G270:I270"/>
    <mergeCell ref="K259:R259"/>
    <mergeCell ref="AB259:AI259"/>
    <mergeCell ref="K263:L263"/>
    <mergeCell ref="K264:L264"/>
    <mergeCell ref="M264:O264"/>
    <mergeCell ref="Q264:R264"/>
    <mergeCell ref="T264:V264"/>
    <mergeCell ref="X264:Y264"/>
    <mergeCell ref="AF264:AJ264"/>
    <mergeCell ref="AD256:AF256"/>
    <mergeCell ref="AG256:AH256"/>
    <mergeCell ref="K257:R257"/>
    <mergeCell ref="AB257:AI257"/>
    <mergeCell ref="K258:R258"/>
    <mergeCell ref="AB258:AI258"/>
    <mergeCell ref="M254:O254"/>
    <mergeCell ref="P254:Q254"/>
    <mergeCell ref="AB254:AI254"/>
    <mergeCell ref="B255:B258"/>
    <mergeCell ref="M255:O255"/>
    <mergeCell ref="P255:Q255"/>
    <mergeCell ref="AD255:AF255"/>
    <mergeCell ref="AG255:AH255"/>
    <mergeCell ref="M256:O256"/>
    <mergeCell ref="P256:Q256"/>
    <mergeCell ref="B252:B254"/>
    <mergeCell ref="M252:O252"/>
    <mergeCell ref="P252:Q252"/>
    <mergeCell ref="S252:S258"/>
    <mergeCell ref="AB252:AI252"/>
    <mergeCell ref="M253:O253"/>
    <mergeCell ref="P253:Q253"/>
    <mergeCell ref="T253:AA253"/>
    <mergeCell ref="AB253:AI253"/>
    <mergeCell ref="N248:V248"/>
    <mergeCell ref="AF237:AJ237"/>
    <mergeCell ref="O238:U238"/>
    <mergeCell ref="Y238:Z238"/>
    <mergeCell ref="AF238:AJ238"/>
    <mergeCell ref="J247:L247"/>
    <mergeCell ref="O235:U235"/>
    <mergeCell ref="V235:AB235"/>
    <mergeCell ref="B237:D239"/>
    <mergeCell ref="E237:E238"/>
    <mergeCell ref="F237:I238"/>
    <mergeCell ref="O237:U237"/>
    <mergeCell ref="Y237:Z237"/>
    <mergeCell ref="AE232:AJ232"/>
    <mergeCell ref="O233:U233"/>
    <mergeCell ref="Y233:Z233"/>
    <mergeCell ref="AF233:AJ233"/>
    <mergeCell ref="O234:U234"/>
    <mergeCell ref="Y234:AJ234"/>
    <mergeCell ref="N247:V247"/>
    <mergeCell ref="N245:V245"/>
    <mergeCell ref="AE226:AI226"/>
    <mergeCell ref="B230:B236"/>
    <mergeCell ref="C230:D231"/>
    <mergeCell ref="O230:U230"/>
    <mergeCell ref="V230:AB230"/>
    <mergeCell ref="AF230:AJ230"/>
    <mergeCell ref="C232:D236"/>
    <mergeCell ref="E232:E235"/>
    <mergeCell ref="F232:I235"/>
    <mergeCell ref="P232:U232"/>
    <mergeCell ref="I216:K216"/>
    <mergeCell ref="O216:R216"/>
    <mergeCell ref="I217:K217"/>
    <mergeCell ref="O217:R217"/>
    <mergeCell ref="D219:AH220"/>
    <mergeCell ref="AE225:AI225"/>
    <mergeCell ref="N210:Q210"/>
    <mergeCell ref="AA210:AD210"/>
    <mergeCell ref="AE210:AH210"/>
    <mergeCell ref="AE211:AH211"/>
    <mergeCell ref="B214:G214"/>
    <mergeCell ref="I215:K215"/>
    <mergeCell ref="O215:R215"/>
    <mergeCell ref="S215:T215"/>
    <mergeCell ref="D203:F203"/>
    <mergeCell ref="G203:I203"/>
    <mergeCell ref="J203:L203"/>
    <mergeCell ref="N203:Q203"/>
    <mergeCell ref="AA203:AC203"/>
    <mergeCell ref="AE203:AI203"/>
    <mergeCell ref="AE207:AH207"/>
    <mergeCell ref="N208:Q208"/>
    <mergeCell ref="S208:Y208"/>
    <mergeCell ref="AA208:AC208"/>
    <mergeCell ref="AE208:AH208"/>
    <mergeCell ref="N209:Q209"/>
    <mergeCell ref="S209:Y209"/>
    <mergeCell ref="AA209:AC209"/>
    <mergeCell ref="AE209:AH209"/>
    <mergeCell ref="D207:F207"/>
    <mergeCell ref="G207:I207"/>
    <mergeCell ref="J207:L207"/>
    <mergeCell ref="N207:Q207"/>
    <mergeCell ref="S207:Y207"/>
    <mergeCell ref="AA207:AC207"/>
    <mergeCell ref="D206:F206"/>
    <mergeCell ref="G206:I206"/>
    <mergeCell ref="J206:L206"/>
    <mergeCell ref="N206:Q206"/>
    <mergeCell ref="AA206:AC206"/>
    <mergeCell ref="AE206:AH206"/>
    <mergeCell ref="K184:T184"/>
    <mergeCell ref="C185:J186"/>
    <mergeCell ref="AA201:AC201"/>
    <mergeCell ref="AE201:AI201"/>
    <mergeCell ref="D202:F202"/>
    <mergeCell ref="G202:I202"/>
    <mergeCell ref="J202:L202"/>
    <mergeCell ref="N202:Q202"/>
    <mergeCell ref="AA202:AC202"/>
    <mergeCell ref="AE202:AI202"/>
    <mergeCell ref="N200:Q200"/>
    <mergeCell ref="AA200:AC200"/>
    <mergeCell ref="AE200:AH200"/>
    <mergeCell ref="B201:B210"/>
    <mergeCell ref="C201:C208"/>
    <mergeCell ref="D201:F201"/>
    <mergeCell ref="G201:I201"/>
    <mergeCell ref="J201:L201"/>
    <mergeCell ref="N201:Q201"/>
    <mergeCell ref="S201:S204"/>
    <mergeCell ref="D205:F205"/>
    <mergeCell ref="G205:I205"/>
    <mergeCell ref="J205:L205"/>
    <mergeCell ref="N205:Q205"/>
    <mergeCell ref="AA205:AC205"/>
    <mergeCell ref="AE205:AH205"/>
    <mergeCell ref="D204:F204"/>
    <mergeCell ref="G204:I204"/>
    <mergeCell ref="J204:L204"/>
    <mergeCell ref="N204:Q204"/>
    <mergeCell ref="AA204:AC204"/>
    <mergeCell ref="AE204:AI204"/>
    <mergeCell ref="G199:I199"/>
    <mergeCell ref="J199:L199"/>
    <mergeCell ref="N199:Q199"/>
    <mergeCell ref="AA199:AC199"/>
    <mergeCell ref="AE199:AH199"/>
    <mergeCell ref="D198:F198"/>
    <mergeCell ref="G198:I198"/>
    <mergeCell ref="J198:L198"/>
    <mergeCell ref="N198:Q198"/>
    <mergeCell ref="AA198:AC198"/>
    <mergeCell ref="AE198:AH198"/>
    <mergeCell ref="D197:F197"/>
    <mergeCell ref="G197:I197"/>
    <mergeCell ref="J197:L197"/>
    <mergeCell ref="N197:Q197"/>
    <mergeCell ref="AA197:AC197"/>
    <mergeCell ref="AE197:AH197"/>
    <mergeCell ref="B134:G135"/>
    <mergeCell ref="H134:I135"/>
    <mergeCell ref="J135:AJ135"/>
    <mergeCell ref="C136:AJ136"/>
    <mergeCell ref="C166:L167"/>
    <mergeCell ref="M166:N167"/>
    <mergeCell ref="O166:AJ167"/>
    <mergeCell ref="C168:L169"/>
    <mergeCell ref="M168:N169"/>
    <mergeCell ref="O168:AJ169"/>
    <mergeCell ref="C170:L171"/>
    <mergeCell ref="AA195:AC195"/>
    <mergeCell ref="AE195:AH195"/>
    <mergeCell ref="D196:F196"/>
    <mergeCell ref="G196:I196"/>
    <mergeCell ref="J196:L196"/>
    <mergeCell ref="N196:Q196"/>
    <mergeCell ref="AA196:AC196"/>
    <mergeCell ref="AE196:AH196"/>
    <mergeCell ref="K191:M191"/>
    <mergeCell ref="P191:T191"/>
    <mergeCell ref="D192:O192"/>
    <mergeCell ref="P192:T192"/>
    <mergeCell ref="M170:N171"/>
    <mergeCell ref="O170:AJ171"/>
    <mergeCell ref="C172:L173"/>
    <mergeCell ref="M172:N173"/>
    <mergeCell ref="O172:AJ173"/>
    <mergeCell ref="C174:L175"/>
    <mergeCell ref="M174:N175"/>
    <mergeCell ref="O174:AJ175"/>
    <mergeCell ref="C176:L177"/>
    <mergeCell ref="AA110:AI110"/>
    <mergeCell ref="M105:N105"/>
    <mergeCell ref="R105:W105"/>
    <mergeCell ref="AA105:AJ105"/>
    <mergeCell ref="C106:L108"/>
    <mergeCell ref="M106:N108"/>
    <mergeCell ref="R106:W106"/>
    <mergeCell ref="AA106:AJ106"/>
    <mergeCell ref="R107:W107"/>
    <mergeCell ref="AA107:AJ107"/>
    <mergeCell ref="R108:W108"/>
    <mergeCell ref="H129:I129"/>
    <mergeCell ref="B130:G131"/>
    <mergeCell ref="H130:I131"/>
    <mergeCell ref="J130:AJ131"/>
    <mergeCell ref="B132:G133"/>
    <mergeCell ref="H132:I133"/>
    <mergeCell ref="J133:AJ133"/>
    <mergeCell ref="B111:B117"/>
    <mergeCell ref="O111:AJ111"/>
    <mergeCell ref="P112:AJ112"/>
    <mergeCell ref="P113:AJ113"/>
    <mergeCell ref="M114:N114"/>
    <mergeCell ref="P114:AJ114"/>
    <mergeCell ref="P115:AJ115"/>
    <mergeCell ref="C116:L117"/>
    <mergeCell ref="M116:N117"/>
    <mergeCell ref="O117:AJ117"/>
    <mergeCell ref="AJ124:AJ125"/>
    <mergeCell ref="C126:C127"/>
    <mergeCell ref="D126:AB127"/>
    <mergeCell ref="AD126:AD127"/>
    <mergeCell ref="D97:Z97"/>
    <mergeCell ref="AE97:AI97"/>
    <mergeCell ref="AE98:AI98"/>
    <mergeCell ref="M102:N102"/>
    <mergeCell ref="B103:B110"/>
    <mergeCell ref="M103:N103"/>
    <mergeCell ref="R103:AJ103"/>
    <mergeCell ref="M104:N104"/>
    <mergeCell ref="R104:W104"/>
    <mergeCell ref="AA104:AJ104"/>
    <mergeCell ref="D92:AC92"/>
    <mergeCell ref="AE92:AI92"/>
    <mergeCell ref="D93:AC93"/>
    <mergeCell ref="AE93:AI93"/>
    <mergeCell ref="D94:AC94"/>
    <mergeCell ref="D95:AJ96"/>
    <mergeCell ref="B88:E88"/>
    <mergeCell ref="F88:N88"/>
    <mergeCell ref="O88:Z88"/>
    <mergeCell ref="AA88:AE88"/>
    <mergeCell ref="AF88:AJ88"/>
    <mergeCell ref="B89:E89"/>
    <mergeCell ref="F89:N89"/>
    <mergeCell ref="O89:Z89"/>
    <mergeCell ref="AA89:AE89"/>
    <mergeCell ref="AF89:AJ89"/>
    <mergeCell ref="AA108:AJ108"/>
    <mergeCell ref="C109:L110"/>
    <mergeCell ref="M109:N110"/>
    <mergeCell ref="V109:W109"/>
    <mergeCell ref="AI109:AJ109"/>
    <mergeCell ref="V110:W110"/>
    <mergeCell ref="B86:E86"/>
    <mergeCell ref="F86:N86"/>
    <mergeCell ref="O86:Z86"/>
    <mergeCell ref="AA86:AE86"/>
    <mergeCell ref="AF86:AJ86"/>
    <mergeCell ref="B87:E87"/>
    <mergeCell ref="F87:N87"/>
    <mergeCell ref="O87:Z87"/>
    <mergeCell ref="AA87:AE87"/>
    <mergeCell ref="AF87:AJ87"/>
    <mergeCell ref="B84:E84"/>
    <mergeCell ref="F84:N84"/>
    <mergeCell ref="O84:Z84"/>
    <mergeCell ref="AA84:AE84"/>
    <mergeCell ref="AF84:AJ84"/>
    <mergeCell ref="B85:E85"/>
    <mergeCell ref="F85:N85"/>
    <mergeCell ref="O85:Z85"/>
    <mergeCell ref="AA85:AE85"/>
    <mergeCell ref="AF85:AJ85"/>
    <mergeCell ref="B82:E82"/>
    <mergeCell ref="F82:N82"/>
    <mergeCell ref="O82:Z82"/>
    <mergeCell ref="AA82:AE82"/>
    <mergeCell ref="AF82:AJ82"/>
    <mergeCell ref="B83:E83"/>
    <mergeCell ref="F83:N83"/>
    <mergeCell ref="O83:Z83"/>
    <mergeCell ref="AA83:AE83"/>
    <mergeCell ref="AF83:AJ83"/>
    <mergeCell ref="B76:E76"/>
    <mergeCell ref="F76:N76"/>
    <mergeCell ref="O76:Y76"/>
    <mergeCell ref="Z76:AD76"/>
    <mergeCell ref="AE76:AJ76"/>
    <mergeCell ref="B77:E77"/>
    <mergeCell ref="F77:N77"/>
    <mergeCell ref="O77:Y77"/>
    <mergeCell ref="Z77:AD77"/>
    <mergeCell ref="AE77:AJ77"/>
    <mergeCell ref="B74:E74"/>
    <mergeCell ref="F74:N74"/>
    <mergeCell ref="O74:Y74"/>
    <mergeCell ref="Z74:AD74"/>
    <mergeCell ref="AE74:AJ74"/>
    <mergeCell ref="B75:E75"/>
    <mergeCell ref="F75:N75"/>
    <mergeCell ref="O75:Y75"/>
    <mergeCell ref="Z75:AD75"/>
    <mergeCell ref="AE75:AJ75"/>
    <mergeCell ref="B72:E72"/>
    <mergeCell ref="F72:N72"/>
    <mergeCell ref="O72:Y72"/>
    <mergeCell ref="Z72:AD72"/>
    <mergeCell ref="AE72:AJ72"/>
    <mergeCell ref="B73:E73"/>
    <mergeCell ref="F73:N73"/>
    <mergeCell ref="O73:Y73"/>
    <mergeCell ref="Z73:AD73"/>
    <mergeCell ref="AE73:AJ73"/>
    <mergeCell ref="B70:E70"/>
    <mergeCell ref="F70:N70"/>
    <mergeCell ref="O70:Y70"/>
    <mergeCell ref="Z70:AD70"/>
    <mergeCell ref="AE70:AJ70"/>
    <mergeCell ref="B71:E71"/>
    <mergeCell ref="F71:N71"/>
    <mergeCell ref="O71:Y71"/>
    <mergeCell ref="Z71:AD71"/>
    <mergeCell ref="AE71:AJ71"/>
    <mergeCell ref="C64:E64"/>
    <mergeCell ref="G64:I64"/>
    <mergeCell ref="K64:M64"/>
    <mergeCell ref="O64:Q64"/>
    <mergeCell ref="S64:V64"/>
    <mergeCell ref="W64:AC64"/>
    <mergeCell ref="C63:E63"/>
    <mergeCell ref="G63:I63"/>
    <mergeCell ref="K63:M63"/>
    <mergeCell ref="O63:Q63"/>
    <mergeCell ref="S63:V63"/>
    <mergeCell ref="W63:AC63"/>
    <mergeCell ref="C62:E62"/>
    <mergeCell ref="G62:I62"/>
    <mergeCell ref="K62:M62"/>
    <mergeCell ref="O62:Q62"/>
    <mergeCell ref="S62:V62"/>
    <mergeCell ref="W62:AC62"/>
    <mergeCell ref="C61:E61"/>
    <mergeCell ref="G61:I61"/>
    <mergeCell ref="K61:M61"/>
    <mergeCell ref="O61:Q61"/>
    <mergeCell ref="S61:V61"/>
    <mergeCell ref="W61:AC61"/>
    <mergeCell ref="C60:E60"/>
    <mergeCell ref="G60:I60"/>
    <mergeCell ref="K60:M60"/>
    <mergeCell ref="O60:Q60"/>
    <mergeCell ref="S60:V60"/>
    <mergeCell ref="W60:AC60"/>
    <mergeCell ref="S54:V54"/>
    <mergeCell ref="W54:AC54"/>
    <mergeCell ref="C59:E59"/>
    <mergeCell ref="G59:I59"/>
    <mergeCell ref="K59:M59"/>
    <mergeCell ref="O59:Q59"/>
    <mergeCell ref="S59:V59"/>
    <mergeCell ref="W59:AC59"/>
    <mergeCell ref="AF57:AJ57"/>
    <mergeCell ref="C58:E58"/>
    <mergeCell ref="G58:I58"/>
    <mergeCell ref="K58:M58"/>
    <mergeCell ref="O58:Q58"/>
    <mergeCell ref="S58:V58"/>
    <mergeCell ref="W58:AC58"/>
    <mergeCell ref="C57:E57"/>
    <mergeCell ref="G57:I57"/>
    <mergeCell ref="K57:M57"/>
    <mergeCell ref="O57:Q57"/>
    <mergeCell ref="S57:V57"/>
    <mergeCell ref="W57:AC57"/>
    <mergeCell ref="W53:AC53"/>
    <mergeCell ref="D46:AA46"/>
    <mergeCell ref="AE46:AI46"/>
    <mergeCell ref="D47:AA47"/>
    <mergeCell ref="AE47:AI47"/>
    <mergeCell ref="AE48:AI48"/>
    <mergeCell ref="B51:B52"/>
    <mergeCell ref="S51:V52"/>
    <mergeCell ref="W51:AC52"/>
    <mergeCell ref="D42:Z43"/>
    <mergeCell ref="AB42:AC42"/>
    <mergeCell ref="AE42:AI42"/>
    <mergeCell ref="AB43:AC43"/>
    <mergeCell ref="AE43:AI43"/>
    <mergeCell ref="D44:AA45"/>
    <mergeCell ref="AE44:AI44"/>
    <mergeCell ref="C56:E56"/>
    <mergeCell ref="G56:I56"/>
    <mergeCell ref="K56:M56"/>
    <mergeCell ref="O56:Q56"/>
    <mergeCell ref="S56:V56"/>
    <mergeCell ref="W56:AC56"/>
    <mergeCell ref="C55:E55"/>
    <mergeCell ref="G55:I55"/>
    <mergeCell ref="K55:M55"/>
    <mergeCell ref="O55:Q55"/>
    <mergeCell ref="S55:V55"/>
    <mergeCell ref="W55:AC55"/>
    <mergeCell ref="C54:E54"/>
    <mergeCell ref="G54:I54"/>
    <mergeCell ref="K54:M54"/>
    <mergeCell ref="O54:Q54"/>
    <mergeCell ref="G37:J37"/>
    <mergeCell ref="K37:M37"/>
    <mergeCell ref="O37:Q37"/>
    <mergeCell ref="R32:R34"/>
    <mergeCell ref="C33:F33"/>
    <mergeCell ref="G33:J33"/>
    <mergeCell ref="K33:M33"/>
    <mergeCell ref="O33:Q33"/>
    <mergeCell ref="C34:F34"/>
    <mergeCell ref="G34:J34"/>
    <mergeCell ref="K34:M34"/>
    <mergeCell ref="O34:Q34"/>
    <mergeCell ref="C53:E53"/>
    <mergeCell ref="G53:I53"/>
    <mergeCell ref="K53:M53"/>
    <mergeCell ref="O53:Q53"/>
    <mergeCell ref="S53:V53"/>
    <mergeCell ref="N13:O13"/>
    <mergeCell ref="C14:M14"/>
    <mergeCell ref="N14:O14"/>
    <mergeCell ref="S14:T14"/>
    <mergeCell ref="AA14:AB14"/>
    <mergeCell ref="AI14:AJ14"/>
    <mergeCell ref="B32:B37"/>
    <mergeCell ref="C32:F32"/>
    <mergeCell ref="G32:J32"/>
    <mergeCell ref="K32:M32"/>
    <mergeCell ref="N32:N34"/>
    <mergeCell ref="O32:Q32"/>
    <mergeCell ref="C35:F35"/>
    <mergeCell ref="G35:J35"/>
    <mergeCell ref="K35:M35"/>
    <mergeCell ref="N35:N37"/>
    <mergeCell ref="B30:F31"/>
    <mergeCell ref="K30:M30"/>
    <mergeCell ref="O30:Q30"/>
    <mergeCell ref="S30:AA30"/>
    <mergeCell ref="AB30:AJ30"/>
    <mergeCell ref="K31:M31"/>
    <mergeCell ref="O31:Q31"/>
    <mergeCell ref="S31:AA31"/>
    <mergeCell ref="AB31:AJ31"/>
    <mergeCell ref="O35:Q35"/>
    <mergeCell ref="R35:R37"/>
    <mergeCell ref="C36:F36"/>
    <mergeCell ref="G36:J36"/>
    <mergeCell ref="K36:M36"/>
    <mergeCell ref="O36:Q36"/>
    <mergeCell ref="C37:F37"/>
    <mergeCell ref="G6:H6"/>
    <mergeCell ref="Q6:AE6"/>
    <mergeCell ref="AG6:AJ6"/>
    <mergeCell ref="N9:O9"/>
    <mergeCell ref="N10:O10"/>
    <mergeCell ref="N11:O11"/>
    <mergeCell ref="AG3:AJ3"/>
    <mergeCell ref="G4:H4"/>
    <mergeCell ref="Z4:AE4"/>
    <mergeCell ref="AG4:AJ4"/>
    <mergeCell ref="G5:H5"/>
    <mergeCell ref="Z5:AE5"/>
    <mergeCell ref="AG5:AJ5"/>
    <mergeCell ref="B28:F29"/>
    <mergeCell ref="G28:J29"/>
    <mergeCell ref="K28:N29"/>
    <mergeCell ref="O28:R29"/>
    <mergeCell ref="S28:AA29"/>
    <mergeCell ref="AB28:AJ29"/>
    <mergeCell ref="N15:O15"/>
    <mergeCell ref="N16:O16"/>
    <mergeCell ref="N17:O17"/>
    <mergeCell ref="B18:M19"/>
    <mergeCell ref="N18:O19"/>
    <mergeCell ref="P19:AJ19"/>
    <mergeCell ref="AE22:AI22"/>
    <mergeCell ref="AE23:AI23"/>
    <mergeCell ref="AE24:AI24"/>
    <mergeCell ref="N12:O12"/>
    <mergeCell ref="S12:X12"/>
    <mergeCell ref="AB12:AJ12"/>
    <mergeCell ref="B13:B17"/>
    <mergeCell ref="D199:F199"/>
    <mergeCell ref="B143:L143"/>
    <mergeCell ref="M143:N143"/>
    <mergeCell ref="O143:AJ143"/>
    <mergeCell ref="B145:B162"/>
    <mergeCell ref="C145:L146"/>
    <mergeCell ref="M145:N146"/>
    <mergeCell ref="O145:AJ146"/>
    <mergeCell ref="C147:L148"/>
    <mergeCell ref="M147:N148"/>
    <mergeCell ref="O147:AJ148"/>
    <mergeCell ref="C149:L150"/>
    <mergeCell ref="M149:N150"/>
    <mergeCell ref="O149:AJ150"/>
    <mergeCell ref="C151:L152"/>
    <mergeCell ref="M151:N152"/>
    <mergeCell ref="O151:AJ152"/>
    <mergeCell ref="C153:L154"/>
    <mergeCell ref="M153:N154"/>
    <mergeCell ref="O153:AJ154"/>
    <mergeCell ref="C155:L156"/>
    <mergeCell ref="M155:N156"/>
    <mergeCell ref="O155:AJ156"/>
    <mergeCell ref="C157:L158"/>
    <mergeCell ref="M157:N158"/>
    <mergeCell ref="O157:AJ158"/>
    <mergeCell ref="C159:L160"/>
    <mergeCell ref="M159:N160"/>
    <mergeCell ref="O159:AJ160"/>
    <mergeCell ref="C161:L162"/>
    <mergeCell ref="M161:N162"/>
    <mergeCell ref="O161:AJ162"/>
    <mergeCell ref="C364:D365"/>
    <mergeCell ref="B164:B177"/>
    <mergeCell ref="C164:L165"/>
    <mergeCell ref="M164:N165"/>
    <mergeCell ref="O164:AJ165"/>
    <mergeCell ref="K185:U186"/>
    <mergeCell ref="M369:AA369"/>
    <mergeCell ref="AB369:AJ369"/>
    <mergeCell ref="B187:B192"/>
    <mergeCell ref="C189:C192"/>
    <mergeCell ref="G189:I189"/>
    <mergeCell ref="K189:M189"/>
    <mergeCell ref="P189:T189"/>
    <mergeCell ref="G190:I190"/>
    <mergeCell ref="K190:M190"/>
    <mergeCell ref="P190:T190"/>
    <mergeCell ref="G191:I191"/>
    <mergeCell ref="B181:B186"/>
    <mergeCell ref="K181:T181"/>
    <mergeCell ref="V181:V192"/>
    <mergeCell ref="W181:AI192"/>
    <mergeCell ref="K182:T182"/>
    <mergeCell ref="M176:N177"/>
    <mergeCell ref="O176:AJ177"/>
    <mergeCell ref="C183:J183"/>
    <mergeCell ref="K183:T183"/>
    <mergeCell ref="B195:B200"/>
    <mergeCell ref="C195:C200"/>
    <mergeCell ref="D195:F195"/>
    <mergeCell ref="G195:I195"/>
    <mergeCell ref="J195:L195"/>
    <mergeCell ref="N195:Q195"/>
    <mergeCell ref="AD124:AD125"/>
    <mergeCell ref="AE124:AI125"/>
    <mergeCell ref="E379:F379"/>
    <mergeCell ref="G379:AI379"/>
    <mergeCell ref="G380:K380"/>
    <mergeCell ref="P380:T380"/>
    <mergeCell ref="Z380:AB380"/>
    <mergeCell ref="Z543:AI543"/>
    <mergeCell ref="F544:I544"/>
    <mergeCell ref="M544:T544"/>
    <mergeCell ref="Z544:AK544"/>
    <mergeCell ref="Q416:U416"/>
    <mergeCell ref="V416:Z416"/>
    <mergeCell ref="AA416:AE416"/>
    <mergeCell ref="AF416:AJ416"/>
    <mergeCell ref="G415:K415"/>
    <mergeCell ref="L415:P415"/>
    <mergeCell ref="Q415:U415"/>
    <mergeCell ref="Q417:U417"/>
    <mergeCell ref="V417:Z417"/>
    <mergeCell ref="AA417:AE417"/>
    <mergeCell ref="AF417:AJ417"/>
    <mergeCell ref="D432:AB433"/>
    <mergeCell ref="D434:R434"/>
    <mergeCell ref="AE434:AI434"/>
    <mergeCell ref="AE422:AI423"/>
    <mergeCell ref="AD427:AD428"/>
    <mergeCell ref="AJ427:AJ428"/>
    <mergeCell ref="AE427:AI428"/>
    <mergeCell ref="AD429:AD430"/>
    <mergeCell ref="AJ429:AJ430"/>
    <mergeCell ref="AE429:AI430"/>
    <mergeCell ref="F446:R446"/>
    <mergeCell ref="C124:C125"/>
    <mergeCell ref="D124:AB125"/>
    <mergeCell ref="AE431:AI431"/>
    <mergeCell ref="O447:Q447"/>
    <mergeCell ref="Z447:AA447"/>
    <mergeCell ref="B447:B448"/>
    <mergeCell ref="AD432:AD433"/>
    <mergeCell ref="B370:E370"/>
    <mergeCell ref="F370:J370"/>
    <mergeCell ref="K370:L370"/>
    <mergeCell ref="M370:AA370"/>
    <mergeCell ref="AE388:AI388"/>
    <mergeCell ref="AE389:AI389"/>
    <mergeCell ref="AE390:AI390"/>
    <mergeCell ref="D539:AJ540"/>
    <mergeCell ref="D542:AF542"/>
    <mergeCell ref="B412:F412"/>
    <mergeCell ref="G412:K412"/>
    <mergeCell ref="L412:AJ412"/>
    <mergeCell ref="B413:B418"/>
    <mergeCell ref="C413:F413"/>
    <mergeCell ref="G413:K413"/>
    <mergeCell ref="L413:P413"/>
    <mergeCell ref="Q413:U413"/>
    <mergeCell ref="AE382:AI382"/>
    <mergeCell ref="C383:AC384"/>
    <mergeCell ref="AD383:AD384"/>
    <mergeCell ref="AE383:AI384"/>
    <mergeCell ref="AJ383:AJ384"/>
    <mergeCell ref="AE385:AI385"/>
    <mergeCell ref="AE377:AI377"/>
    <mergeCell ref="B572:B577"/>
    <mergeCell ref="L414:P414"/>
    <mergeCell ref="Q414:U414"/>
    <mergeCell ref="V414:Z414"/>
    <mergeCell ref="AA414:AE414"/>
    <mergeCell ref="AF414:AJ414"/>
    <mergeCell ref="D422:AB423"/>
    <mergeCell ref="D424:AB424"/>
    <mergeCell ref="AE424:AI424"/>
    <mergeCell ref="O550:AJ550"/>
    <mergeCell ref="B550:L550"/>
    <mergeCell ref="M550:N550"/>
    <mergeCell ref="S551:U551"/>
    <mergeCell ref="O551:Q551"/>
    <mergeCell ref="D435:AB435"/>
    <mergeCell ref="AE435:AI435"/>
    <mergeCell ref="D427:AB428"/>
    <mergeCell ref="Z449:AA449"/>
    <mergeCell ref="AB449:AC449"/>
    <mergeCell ref="AE447:AF447"/>
    <mergeCell ref="G447:I447"/>
    <mergeCell ref="C448:E448"/>
    <mergeCell ref="D429:AB430"/>
    <mergeCell ref="D431:AB431"/>
    <mergeCell ref="G448:I448"/>
    <mergeCell ref="K448:L448"/>
    <mergeCell ref="O448:Q448"/>
    <mergeCell ref="Z448:AA448"/>
    <mergeCell ref="AB448:AC448"/>
    <mergeCell ref="D436:AB438"/>
    <mergeCell ref="AB447:AC447"/>
    <mergeCell ref="B446:D446"/>
    <mergeCell ref="Z545:AI545"/>
    <mergeCell ref="AD612:AH612"/>
    <mergeCell ref="AD613:AH613"/>
    <mergeCell ref="D614:AA614"/>
    <mergeCell ref="AD614:AH614"/>
    <mergeCell ref="D615:AA615"/>
    <mergeCell ref="AD615:AH615"/>
    <mergeCell ref="AD616:AH616"/>
    <mergeCell ref="D617:AA617"/>
    <mergeCell ref="AD617:AH617"/>
    <mergeCell ref="K568:M568"/>
    <mergeCell ref="B570:K571"/>
    <mergeCell ref="L570:M571"/>
    <mergeCell ref="X570:Y570"/>
    <mergeCell ref="B594:B595"/>
    <mergeCell ref="M594:N594"/>
    <mergeCell ref="V594:X594"/>
    <mergeCell ref="AE594:AH594"/>
    <mergeCell ref="M595:N595"/>
    <mergeCell ref="U595:X595"/>
    <mergeCell ref="AD595:AH595"/>
    <mergeCell ref="B578:K580"/>
    <mergeCell ref="L578:M580"/>
    <mergeCell ref="B589:L591"/>
    <mergeCell ref="M589:N591"/>
    <mergeCell ref="AH601:AJ601"/>
    <mergeCell ref="AI592:AJ592"/>
    <mergeCell ref="B606:L608"/>
    <mergeCell ref="M606:N608"/>
    <mergeCell ref="M601:N601"/>
    <mergeCell ref="S601:Y601"/>
    <mergeCell ref="B602:L604"/>
    <mergeCell ref="AE381:AI381"/>
    <mergeCell ref="C138:AI138"/>
    <mergeCell ref="D139:AI139"/>
    <mergeCell ref="M560:N560"/>
    <mergeCell ref="B561:L565"/>
    <mergeCell ref="M561:N565"/>
    <mergeCell ref="O561:Q562"/>
    <mergeCell ref="Z563:AA563"/>
    <mergeCell ref="Z564:AA564"/>
    <mergeCell ref="Z565:AA565"/>
    <mergeCell ref="M552:N552"/>
    <mergeCell ref="AF552:AI552"/>
    <mergeCell ref="M553:N553"/>
    <mergeCell ref="T553:U553"/>
    <mergeCell ref="M555:N555"/>
    <mergeCell ref="C556:H559"/>
    <mergeCell ref="I556:L556"/>
    <mergeCell ref="M556:N556"/>
    <mergeCell ref="O556:S556"/>
    <mergeCell ref="I557:L557"/>
    <mergeCell ref="M557:N557"/>
    <mergeCell ref="O557:S557"/>
    <mergeCell ref="I558:L558"/>
    <mergeCell ref="M558:N558"/>
    <mergeCell ref="O558:S558"/>
    <mergeCell ref="O559:S559"/>
    <mergeCell ref="S552:U552"/>
    <mergeCell ref="O552:Q552"/>
    <mergeCell ref="AA552:AC552"/>
    <mergeCell ref="W552:Y552"/>
    <mergeCell ref="F545:I545"/>
    <mergeCell ref="M545:V545"/>
    <mergeCell ref="AD583:AH583"/>
    <mergeCell ref="C392:C393"/>
    <mergeCell ref="D392:AC393"/>
    <mergeCell ref="B396:K396"/>
    <mergeCell ref="L396:AJ396"/>
    <mergeCell ref="B397:K397"/>
    <mergeCell ref="L397:AJ397"/>
    <mergeCell ref="AE402:AI402"/>
    <mergeCell ref="AE404:AI404"/>
    <mergeCell ref="AE405:AI405"/>
    <mergeCell ref="AE406:AI406"/>
    <mergeCell ref="AE407:AI407"/>
    <mergeCell ref="AE408:AI408"/>
    <mergeCell ref="AE349:AI349"/>
    <mergeCell ref="D351:AJ352"/>
    <mergeCell ref="AE391:AI391"/>
    <mergeCell ref="AD392:AD393"/>
    <mergeCell ref="AE392:AI393"/>
    <mergeCell ref="AJ392:AJ393"/>
    <mergeCell ref="AE400:AI400"/>
    <mergeCell ref="AE401:AI401"/>
    <mergeCell ref="E364:E365"/>
    <mergeCell ref="F364:F365"/>
    <mergeCell ref="G364:G365"/>
    <mergeCell ref="H364:I365"/>
    <mergeCell ref="J364:K365"/>
    <mergeCell ref="L364:L365"/>
    <mergeCell ref="M364:M365"/>
    <mergeCell ref="N364:Q365"/>
    <mergeCell ref="R364:R365"/>
    <mergeCell ref="S364:AJ365"/>
    <mergeCell ref="AD380:AH380"/>
  </mergeCells>
  <phoneticPr fontId="2"/>
  <dataValidations count="28">
    <dataValidation type="list" allowBlank="1" showInputMessage="1" showErrorMessage="1" sqref="Z517:Z521 Z523 Z525 Z527 Z531 Z529">
      <formula1>"している・していない,している,していない"</formula1>
    </dataValidation>
    <dataValidation type="list" allowBlank="1" showInputMessage="1" showErrorMessage="1" sqref="AI14:AJ14 S14:T14 AA14:AB14">
      <formula1>"有・無,有,無,事例無"</formula1>
    </dataValidation>
    <dataValidation type="list" allowBlank="1" showInputMessage="1" showErrorMessage="1" sqref="AE42:AI42">
      <formula1>"い　る　・　いない,い な い,い　　る,該当者なし"</formula1>
    </dataValidation>
    <dataValidation type="list" allowBlank="1" showInputMessage="1" showErrorMessage="1" sqref="AE49:AI49 AE45:AI45">
      <formula1>"は  い　・　いいえ,は　  い,い い え"</formula1>
    </dataValidation>
    <dataValidation type="list" allowBlank="1" showInputMessage="1" showErrorMessage="1" sqref="S53:V64">
      <formula1>"陰性・陽性,陰性,陽性"</formula1>
    </dataValidation>
    <dataValidation type="list" allowBlank="1" showInputMessage="1" showErrorMessage="1" sqref="AF230:AJ230 Y234:AJ234">
      <formula1>"異常なし・異常あり,異常なし,異常あり"</formula1>
    </dataValidation>
    <dataValidation type="list" allowBlank="1" showInputMessage="1" showErrorMessage="1" sqref="AF233:AJ233 AF237:AJ238">
      <formula1>"改善済,未改善,改善計画中,－"</formula1>
    </dataValidation>
    <dataValidation type="list" imeMode="hiragana" allowBlank="1" showInputMessage="1" showErrorMessage="1" sqref="D195:F199">
      <formula1>"０歳,１歳,２歳,０・１歳,１・２歳"</formula1>
    </dataValidation>
    <dataValidation type="list" allowBlank="1" showInputMessage="1" showErrorMessage="1" sqref="G414:L418 AI415:AJ418 T415:U418 V414:X418 Q414:S418 AA414:AH418 Y415:Z418 M415:P418">
      <formula1>"○,◎個人別"</formula1>
    </dataValidation>
    <dataValidation type="list" allowBlank="1" showInputMessage="1" showErrorMessage="1" sqref="L334 R252:R256 AI255:AI256 WVT364 JN288:JN292 TJ288:TJ292 ADF288:ADF292 ANB288:ANB292 AWX288:AWX292 BGT288:BGT292 BQP288:BQP292 CAL288:CAL292 CKH288:CKH292 CUD288:CUD292 DDZ288:DDZ292 DNV288:DNV292 DXR288:DXR292 EHN288:EHN292 ERJ288:ERJ292 FBF288:FBF292 FLB288:FLB292 FUX288:FUX292 GET288:GET292 GOP288:GOP292 GYL288:GYL292 HIH288:HIH292 HSD288:HSD292 IBZ288:IBZ292 ILV288:ILV292 IVR288:IVR292 JFN288:JFN292 JPJ288:JPJ292 JZF288:JZF292 KJB288:KJB292 KSX288:KSX292 LCT288:LCT292 LMP288:LMP292 LWL288:LWL292 MGH288:MGH292 MQD288:MQD292 MZZ288:MZZ292 NJV288:NJV292 NTR288:NTR292 ODN288:ODN292 ONJ288:ONJ292 OXF288:OXF292 PHB288:PHB292 PQX288:PQX292 QAT288:QAT292 QKP288:QKP292 QUL288:QUL292 REH288:REH292 ROD288:ROD292 RXZ288:RXZ292 SHV288:SHV292 SRR288:SRR292 TBN288:TBN292 TLJ288:TLJ292 TVF288:TVF292 UFB288:UFB292 UOX288:UOX292 UYT288:UYT292 VIP288:VIP292 VSL288:VSL292 WCH288:WCH292 WMD288:WMD292 WVZ288:WVZ292 L364 JH364 TD364 ACZ364 AMV364 AWR364 BGN364 BQJ364 CAF364 CKB364 CTX364 DDT364 DNP364 DXL364 EHH364 ERD364 FAZ364 FKV364 FUR364 GEN364 GOJ364 GYF364 HIB364 HRX364 IBT364 ILP364 IVL364 JFH364 JPD364 JYZ364 KIV364 KSR364 LCN364 LMJ364 LWF364 MGB364 MPX364 MZT364 NJP364 NTL364 ODH364 OND364 OWZ364 PGV364 PQR364 QAN364 QKJ364 QUF364 REB364 RNX364 RXT364 SHP364 SRL364 TBH364 TLD364 TUZ364 UEV364 UOR364 UYN364 VIJ364 VSF364 WCB364 WLX364 R288:R292 V277:V281">
      <formula1>"無,－"</formula1>
    </dataValidation>
    <dataValidation type="list" allowBlank="1" showInputMessage="1" showErrorMessage="1" sqref="F334 AB255:AB256 K252:K256 F364 JB364 SX364 ACT364 AMP364 AWL364 BGH364 BQD364 BZZ364 CJV364 CTR364 DDN364 DNJ364 DXF364 EHB364 EQX364 FAT364 FKP364 FUL364 GEH364 GOD364 GXZ364 HHV364 HRR364 IBN364 ILJ364 IVF364 JFB364 JOX364 JYT364 KIP364 KSL364 LCH364 LMD364 LVZ364 MFV364 MPR364 MZN364 NJJ364 NTF364 ODB364 OMX364 OWT364 PGP364 PQL364 QAH364 QKD364 QTZ364 RDV364 RNR364 RXN364 SHJ364 SRF364 TBB364 TKX364 TUT364 UEP364 UOL364 UYH364 VID364 VRZ364 WBV364 WLR364 WVN364 R277:R281">
      <formula1>"有,－"</formula1>
    </dataValidation>
    <dataValidation type="list" allowBlank="1" showInputMessage="1" showErrorMessage="1" sqref="AE317:AG317 I215:K217 AB252:AI254 K257:R259 AB257:AI259 P317:R317">
      <formula1>"有　　・　　無,有,無"</formula1>
    </dataValidation>
    <dataValidation type="list" allowBlank="1" showInputMessage="1" showErrorMessage="1" sqref="AC338:AI338">
      <formula1>"保護者送迎・登園バス,保護者送迎,登園バス,保護者送迎＋登園バス"</formula1>
    </dataValidation>
    <dataValidation type="list" allowBlank="1" showInputMessage="1" showErrorMessage="1" sqref="AE386:AI386">
      <formula1>"い　る　・　いない,い な い,い　　る,該当事例なし"</formula1>
    </dataValidation>
    <dataValidation type="list" allowBlank="1" showInputMessage="1" showErrorMessage="1" sqref="AI447:AJ449">
      <formula1>"随時,－"</formula1>
    </dataValidation>
    <dataValidation type="list" allowBlank="1" showInputMessage="1" showErrorMessage="1" sqref="AB447:AC449">
      <formula1>"定期,－"</formula1>
    </dataValidation>
    <dataValidation type="list" imeMode="hiragana" allowBlank="1" showInputMessage="1" showErrorMessage="1" sqref="M447:M452 F447:F448 F450:F452 J447:J452">
      <formula1>"○"</formula1>
    </dataValidation>
    <dataValidation type="list" allowBlank="1" showInputMessage="1" showErrorMessage="1" sqref="K568:M568 G412 Z460:Z464 B397:K397">
      <formula1>"有　・　無,有,無"</formula1>
    </dataValidation>
    <dataValidation type="list" allowBlank="1" showInputMessage="1" showErrorMessage="1" sqref="AE469:AI469 AE471:AI471 AE385:AI385 AE381:AI383 AE376:AI377 AE344:AI344 AE342:AI342 AE43:AI44 AE315:AI315 AE92:AI93 AE46:AI48 AE124 AE510:AI510 WWL612:WWP617 AE318:AI322 AE22:AI24 AE97:AI98 AF434:AI435 AE225:AI226 KA22:KE24 TW22:UA24 ADS22:ADW24 ANO22:ANS24 AXK22:AXO24 BHG22:BHK24 BRC22:BRG24 CAY22:CBC24 CKU22:CKY24 CUQ22:CUU24 DEM22:DEQ24 DOI22:DOM24 DYE22:DYI24 EIA22:EIE24 ERW22:ESA24 FBS22:FBW24 FLO22:FLS24 FVK22:FVO24 GFG22:GFK24 GPC22:GPG24 GYY22:GZC24 HIU22:HIY24 HSQ22:HSU24 ICM22:ICQ24 IMI22:IMM24 IWE22:IWI24 JGA22:JGE24 JPW22:JQA24 JZS22:JZW24 KJO22:KJS24 KTK22:KTO24 LDG22:LDK24 LNC22:LNG24 LWY22:LXC24 MGU22:MGY24 MQQ22:MQU24 NAM22:NAQ24 NKI22:NKM24 NUE22:NUI24 OEA22:OEE24 ONW22:OOA24 OXS22:OXW24 PHO22:PHS24 PRK22:PRO24 QBG22:QBK24 QLC22:QLG24 QUY22:QVC24 REU22:REY24 ROQ22:ROU24 RYM22:RYQ24 SII22:SIM24 SSE22:SSI24 TCA22:TCE24 TLW22:TMA24 TVS22:TVW24 UFO22:UFS24 UPK22:UPO24 UZG22:UZK24 VJC22:VJG24 VSY22:VTC24 WCU22:WCY24 WMQ22:WMU24 WWM22:WWQ24 AE348:AI349 AD583:AH583 JZ583:KD583 TV583:TZ583 ADR583:ADV583 ANN583:ANR583 AXJ583:AXN583 BHF583:BHJ583 BRB583:BRF583 CAX583:CBB583 CKT583:CKX583 CUP583:CUT583 DEL583:DEP583 DOH583:DOL583 DYD583:DYH583 EHZ583:EID583 ERV583:ERZ583 FBR583:FBV583 FLN583:FLR583 FVJ583:FVN583 GFF583:GFJ583 GPB583:GPF583 GYX583:GZB583 HIT583:HIX583 HSP583:HST583 ICL583:ICP583 IMH583:IML583 IWD583:IWH583 JFZ583:JGD583 JPV583:JPZ583 JZR583:JZV583 KJN583:KJR583 KTJ583:KTN583 LDF583:LDJ583 LNB583:LNF583 LWX583:LXB583 MGT583:MGX583 MQP583:MQT583 NAL583:NAP583 NKH583:NKL583 NUD583:NUH583 ODZ583:OED583 ONV583:ONZ583 OXR583:OXV583 PHN583:PHR583 PRJ583:PRN583 QBF583:QBJ583 QLB583:QLF583 QUX583:QVB583 RET583:REX583 ROP583:ROT583 RYL583:RYP583 SIH583:SIL583 SSD583:SSH583 TBZ583:TCD583 TLV583:TLZ583 TVR583:TVV583 UFN583:UFR583 UPJ583:UPN583 UZF583:UZJ583 VJB583:VJF583 VSX583:VTB583 WCT583:WCX583 WMP583:WMT583 WWL583:WWP583 AD612:AH617 JZ612:KD617 TV612:TZ617 ADR612:ADV617 ANN612:ANR617 AXJ612:AXN617 BHF612:BHJ617 BRB612:BRF617 CAX612:CBB617 CKT612:CKX617 CUP612:CUT617 DEL612:DEP617 DOH612:DOL617 DYD612:DYH617 EHZ612:EID617 ERV612:ERZ617 FBR612:FBV617 FLN612:FLR617 FVJ612:FVN617 GFF612:GFJ617 GPB612:GPF617 GYX612:GZB617 HIT612:HIX617 HSP612:HST617 ICL612:ICP617 IMH612:IML617 IWD612:IWH617 JFZ612:JGD617 JPV612:JPZ617 JZR612:JZV617 KJN612:KJR617 KTJ612:KTN617 LDF612:LDJ617 LNB612:LNF617 LWX612:LXB617 MGT612:MGX617 MQP612:MQT617 NAL612:NAP617 NKH612:NKL617 NUD612:NUH617 ODZ612:OED617 ONV612:ONZ617 OXR612:OXV617 PHN612:PHR617 PRJ612:PRN617 QBF612:QBJ617 QLB612:QLF617 QUX612:QVB617 RET612:REX617 ROP612:ROT617 RYL612:RYP617 SIH612:SIL617 SSD612:SSH617 TBZ612:TCD617 TLV612:TLZ617 TVR612:TVV617 UFN612:UFR617 UPJ612:UPN617 UZF612:UZJ617 VJB612:VJF617 VSX612:VTB617 WCT612:WCX617 WMP612:WMT617 AE424:AE425 AF424:AI424 AE422 AE434:AE436 AE427 AE429 AE431:AE432 AF431:AI431 AD455 AE126 AE297:AI297 AE300:AI302 WMQ387:WMU393 WCU387:WCY393 VSY387:VTC393 VJC387:VJG393 UZG387:UZK393 UPK387:UPO393 UFO387:UFS393 TVS387:TVW393 TLW387:TMA393 TCA387:TCE393 SSE387:SSI393 SII387:SIM393 RYM387:RYQ393 ROQ387:ROU393 REU387:REY393 QUY387:QVC393 QLC387:QLG393 QBG387:QBK393 PRK387:PRO393 PHO387:PHS393 OXS387:OXW393 ONW387:OOA393 OEA387:OEE393 NUE387:NUI393 NKI387:NKM393 NAM387:NAQ393 MQQ387:MQU393 MGU387:MGY393 LWY387:LXC393 LNC387:LNG393 LDG387:LDK393 KTK387:KTO393 KJO387:KJS393 JZS387:JZW393 JPW387:JQA393 JGA387:JGE393 IWE387:IWI393 IMI387:IMM393 ICM387:ICQ393 HSQ387:HSU393 HIU387:HIY393 GYY387:GZC393 GPC387:GPG393 GFG387:GFK393 FVK387:FVO393 FLO387:FLS393 FBS387:FBW393 ERW387:ESA393 EIA387:EIE393 DYE387:DYI393 DOI387:DOM393 DEM387:DEQ393 CUQ387:CUU393 CKU387:CKY393 CAY387:CBC393 BRC387:BRG393 BHG387:BHK393 AXK387:AXO393 ANO387:ANS393 ADS387:ADW393 TW387:UA393 KA387:KE393 AE387:AE392 AF387:AI391 WWM387:WWQ393 AE404:AI408 AE400:AI402 AE473:AI473">
      <formula1>"い　る　・　いない,い な い,い　　る"</formula1>
    </dataValidation>
    <dataValidation type="list" allowBlank="1" showInputMessage="1" showErrorMessage="1" sqref="M103:N103 M605:N605 L570 N11:O12 Z564:AA566 JV564:JW566 TR564:TS566 ADN564:ADO566 ANJ564:ANK566 AXF564:AXG566 BHB564:BHC566 BQX564:BQY566 CAT564:CAU566 CKP564:CKQ566 CUL564:CUM566 DEH564:DEI566 DOD564:DOE566 DXZ564:DYA566 EHV564:EHW566 ERR564:ERS566 FBN564:FBO566 FLJ564:FLK566 FVF564:FVG566 GFB564:GFC566 GOX564:GOY566 GYT564:GYU566 HIP564:HIQ566 HSL564:HSM566 ICH564:ICI566 IMD564:IME566 IVZ564:IWA566 JFV564:JFW566 JPR564:JPS566 JZN564:JZO566 KJJ564:KJK566 KTF564:KTG566 LDB564:LDC566 LMX564:LMY566 LWT564:LWU566 MGP564:MGQ566 MQL564:MQM566 NAH564:NAI566 NKD564:NKE566 NTZ564:NUA566 ODV564:ODW566 ONR564:ONS566 OXN564:OXO566 PHJ564:PHK566 PRF564:PRG566 QBB564:QBC566 QKX564:QKY566 QUT564:QUU566 REP564:REQ566 ROL564:ROM566 RYH564:RYI566 SID564:SIE566 SRZ564:SSA566 TBV564:TBW566 TLR564:TLS566 TVN564:TVO566 UFJ564:UFK566 UPF564:UPG566 UZB564:UZC566 VIX564:VIY566 VST564:VSU566 WCP564:WCQ566 WML564:WMM566 WWH564:WWI566">
      <formula1>"有・無,有,整備中,無"</formula1>
    </dataValidation>
    <dataValidation type="list" allowBlank="1" showInputMessage="1" showErrorMessage="1" sqref="Z447:AA450 AB451:AC452 V109:W110 M104:N110 M116:N117 G287:G292 AI109:AJ109 H130:I135 WVU555:WVV566 AG4:AH6 Y233:Z233 Y237:Z238 K264:L264 H357:I359 K266:L269 AE606:AF606 M592:N592 M606 M601:N602 AI592:AJ592 M598:N598 M594:N595 M596 M589 L578 AF575:AG575 AF577:AG578 U575:V575 L572:M577 X570:Y570 N13:O17 N10:O10 N18 G4:H6 WLY555:WLZ566 JC287:JI292 SY287:TE292 ACU287:ADA292 AMQ287:AMW292 AWM287:AWS292 BGI287:BGO292 BQE287:BQK292 CAA287:CAG292 CJW287:CKC292 CTS287:CTY292 DDO287:DDU292 DNK287:DNQ292 DXG287:DXM292 EHC287:EHI292 EQY287:ERE292 FAU287:FBA292 FKQ287:FKW292 FUM287:FUS292 GEI287:GEO292 GOE287:GOK292 GYA287:GYG292 HHW287:HIC292 HRS287:HRY292 IBO287:IBU292 ILK287:ILQ292 IVG287:IVM292 JFC287:JFI292 JOY287:JPE292 JYU287:JZA292 KIQ287:KIW292 KSM287:KSS292 LCI287:LCO292 LME287:LMK292 LWA287:LWG292 MFW287:MGC292 MPS287:MPY292 MZO287:MZU292 NJK287:NJQ292 NTG287:NTM292 ODC287:ODI292 OMY287:ONE292 OWU287:OXA292 PGQ287:PGW292 PQM287:PQS292 QAI287:QAO292 QKE287:QKK292 QUA287:QUG292 RDW287:REC292 RNS287:RNY292 RXO287:RXU292 SHK287:SHQ292 SRG287:SRM292 TBC287:TBI292 TKY287:TLE292 TUU287:TVA292 UEQ287:UEW292 UOM287:UOS292 UYI287:UYO292 VIE287:VIK292 VSA287:VSG292 WBW287:WCC292 WLS287:WLY292 WVO287:WVU292 M170:N170 JI170:JJ170 TE170:TF170 ADA170:ADB170 AMW170:AMX170 AWS170:AWT170 BGO170:BGP170 BQK170:BQL170 CAG170:CAH170 CKC170:CKD170 CTY170:CTZ170 DDU170:DDV170 DNQ170:DNR170 DXM170:DXN170 EHI170:EHJ170 ERE170:ERF170 FBA170:FBB170 FKW170:FKX170 FUS170:FUT170 GEO170:GEP170 GOK170:GOL170 GYG170:GYH170 HIC170:HID170 HRY170:HRZ170 IBU170:IBV170 ILQ170:ILR170 IVM170:IVN170 JFI170:JFJ170 JPE170:JPF170 JZA170:JZB170 KIW170:KIX170 KSS170:KST170 LCO170:LCP170 LMK170:LML170 LWG170:LWH170 MGC170:MGD170 MPY170:MPZ170 MZU170:MZV170 NJQ170:NJR170 NTM170:NTN170 ODI170:ODJ170 ONE170:ONF170 OXA170:OXB170 PGW170:PGX170 PQS170:PQT170 QAO170:QAP170 QKK170:QKL170 QUG170:QUH170 REC170:RED170 RNY170:RNZ170 RXU170:RXV170 SHQ170:SHR170 SRM170:SRN170 TBI170:TBJ170 TLE170:TLF170 TVA170:TVB170 UEW170:UEX170 UOS170:UOT170 UYO170:UYP170 VIK170:VIL170 VSG170:VSH170 WCC170:WCD170 WLY170:WLZ170 WVU170:WVV170 M168:N168 JI168:JJ168 TE168:TF168 ADA168:ADB168 AMW168:AMX168 AWS168:AWT168 BGO168:BGP168 BQK168:BQL168 CAG168:CAH168 CKC168:CKD168 CTY168:CTZ168 DDU168:DDV168 DNQ168:DNR168 DXM168:DXN168 EHI168:EHJ168 ERE168:ERF168 FBA168:FBB168 FKW168:FKX168 FUS168:FUT168 GEO168:GEP168 GOK168:GOL168 GYG168:GYH168 HIC168:HID168 HRY168:HRZ168 IBU168:IBV168 ILQ168:ILR168 IVM168:IVN168 JFI168:JFJ168 JPE168:JPF168 JZA168:JZB168 KIW168:KIX168 KSS168:KST168 LCO168:LCP168 LMK168:LML168 LWG168:LWH168 MGC168:MGD168 MPY168:MPZ168 MZU168:MZV168 NJQ168:NJR168 NTM168:NTN168 ODI168:ODJ168 ONE168:ONF168 OXA168:OXB168 PGW168:PGX168 PQS168:PQT168 QAO168:QAP168 QKK168:QKL168 QUG168:QUH168 REC168:RED168 RNY168:RNZ168 RXU168:RXV168 SHQ168:SHR168 SRM168:SRN168 TBI168:TBJ168 TLE168:TLF168 TVA168:TVB168 UEW168:UEX168 UOS168:UOT168 UYO168:UYP168 VIK168:VIL168 VSG168:VSH168 WCC168:WCD168 WLY168:WLZ168 WVU168:WVV168 M166:N166 JI166:JJ166 TE166:TF166 ADA166:ADB166 AMW166:AMX166 AWS166:AWT166 BGO166:BGP166 BQK166:BQL166 CAG166:CAH166 CKC166:CKD166 CTY166:CTZ166 DDU166:DDV166 DNQ166:DNR166 DXM166:DXN166 EHI166:EHJ166 ERE166:ERF166 FBA166:FBB166 FKW166:FKX166 FUS166:FUT166 GEO166:GEP166 GOK166:GOL166 GYG166:GYH166 HIC166:HID166 HRY166:HRZ166 IBU166:IBV166 ILQ166:ILR166 IVM166:IVN166 JFI166:JFJ166 JPE166:JPF166 JZA166:JZB166 KIW166:KIX166 KSS166:KST166 LCO166:LCP166 LMK166:LML166 LWG166:LWH166 MGC166:MGD166 MPY166:MPZ166 MZU166:MZV166 NJQ166:NJR166 NTM166:NTN166 ODI166:ODJ166 ONE166:ONF166 OXA166:OXB166 PGW166:PGX166 PQS166:PQT166 QAO166:QAP166 QKK166:QKL166 QUG166:QUH166 REC166:RED166 RNY166:RNZ166 RXU166:RXV166 SHQ166:SHR166 SRM166:SRN166 TBI166:TBJ166 TLE166:TLF166 TVA166:TVB166 UEW166:UEX166 UOS166:UOT166 UYO166:UYP166 VIK166:VIL166 VSG166:VSH166 WCC166:WCD166 WLY166:WLZ166 WVU166:WVV166 M164:N164 JI164:JJ164 TE164:TF164 ADA164:ADB164 AMW164:AMX164 AWS164:AWT164 BGO164:BGP164 BQK164:BQL164 CAG164:CAH164 CKC164:CKD164 CTY164:CTZ164 DDU164:DDV164 DNQ164:DNR164 DXM164:DXN164 EHI164:EHJ164 ERE164:ERF164 FBA164:FBB164 FKW164:FKX164 FUS164:FUT164 GEO164:GEP164 GOK164:GOL164 GYG164:GYH164 HIC164:HID164 HRY164:HRZ164 IBU164:IBV164 ILQ164:ILR164 IVM164:IVN164 JFI164:JFJ164 JPE164:JPF164 JZA164:JZB164 KIW164:KIX164 KSS164:KST164 LCO164:LCP164 LMK164:LML164 LWG164:LWH164 MGC164:MGD164 MPY164:MPZ164 MZU164:MZV164 NJQ164:NJR164 NTM164:NTN164 ODI164:ODJ164 ONE164:ONF164 OXA164:OXB164 PGW164:PGX164 PQS164:PQT164 QAO164:QAP164 QKK164:QKL164 QUG164:QUH164 REC164:RED164 RNY164:RNZ164 RXU164:RXV164 SHQ164:SHR164 SRM164:SRN164 TBI164:TBJ164 TLE164:TLF164 TVA164:TVB164 UEW164:UEX164 UOS164:UOT164 UYO164:UYP164 VIK164:VIL164 VSG164:VSH164 WCC164:WCD164 WLY164:WLZ164 WVU164:WVV164 M145:N145 JI145:JJ145 TE145:TF145 ADA145:ADB145 AMW145:AMX145 AWS145:AWT145 BGO145:BGP145 BQK145:BQL145 CAG145:CAH145 CKC145:CKD145 CTY145:CTZ145 DDU145:DDV145 DNQ145:DNR145 DXM145:DXN145 EHI145:EHJ145 ERE145:ERF145 FBA145:FBB145 FKW145:FKX145 FUS145:FUT145 GEO145:GEP145 GOK145:GOL145 GYG145:GYH145 HIC145:HID145 HRY145:HRZ145 IBU145:IBV145 ILQ145:ILR145 IVM145:IVN145 JFI145:JFJ145 JPE145:JPF145 JZA145:JZB145 KIW145:KIX145 KSS145:KST145 LCO145:LCP145 LMK145:LML145 LWG145:LWH145 MGC145:MGD145 MPY145:MPZ145 MZU145:MZV145 NJQ145:NJR145 NTM145:NTN145 ODI145:ODJ145 ONE145:ONF145 OXA145:OXB145 PGW145:PGX145 PQS145:PQT145 QAO145:QAP145 QKK145:QKL145 QUG145:QUH145 REC145:RED145 RNY145:RNZ145 RXU145:RXV145 SHQ145:SHR145 SRM145:SRN145 TBI145:TBJ145 TLE145:TLF145 TVA145:TVB145 UEW145:UEX145 UOS145:UOT145 UYO145:UYP145 VIK145:VIL145 VSG145:VSH145 WCC145:WCD145 WLY145:WLZ145 WVU145:WVV145 M151:N151 JI151:JJ151 TE151:TF151 ADA151:ADB151 AMW151:AMX151 AWS151:AWT151 BGO151:BGP151 BQK151:BQL151 CAG151:CAH151 CKC151:CKD151 CTY151:CTZ151 DDU151:DDV151 DNQ151:DNR151 DXM151:DXN151 EHI151:EHJ151 ERE151:ERF151 FBA151:FBB151 FKW151:FKX151 FUS151:FUT151 GEO151:GEP151 GOK151:GOL151 GYG151:GYH151 HIC151:HID151 HRY151:HRZ151 IBU151:IBV151 ILQ151:ILR151 IVM151:IVN151 JFI151:JFJ151 JPE151:JPF151 JZA151:JZB151 KIW151:KIX151 KSS151:KST151 LCO151:LCP151 LMK151:LML151 LWG151:LWH151 MGC151:MGD151 MPY151:MPZ151 MZU151:MZV151 NJQ151:NJR151 NTM151:NTN151 ODI151:ODJ151 ONE151:ONF151 OXA151:OXB151 PGW151:PGX151 PQS151:PQT151 QAO151:QAP151 QKK151:QKL151 QUG151:QUH151 REC151:RED151 RNY151:RNZ151 RXU151:RXV151 SHQ151:SHR151 SRM151:SRN151 TBI151:TBJ151 TLE151:TLF151 TVA151:TVB151 UEW151:UEX151 UOS151:UOT151 UYO151:UYP151 VIK151:VIL151 VSG151:VSH151 WCC151:WCD151 WLY151:WLZ151 WVU151:WVV151 M149:N149 JI149:JJ149 TE149:TF149 ADA149:ADB149 AMW149:AMX149 AWS149:AWT149 BGO149:BGP149 BQK149:BQL149 CAG149:CAH149 CKC149:CKD149 CTY149:CTZ149 DDU149:DDV149 DNQ149:DNR149 DXM149:DXN149 EHI149:EHJ149 ERE149:ERF149 FBA149:FBB149 FKW149:FKX149 FUS149:FUT149 GEO149:GEP149 GOK149:GOL149 GYG149:GYH149 HIC149:HID149 HRY149:HRZ149 IBU149:IBV149 ILQ149:ILR149 IVM149:IVN149 JFI149:JFJ149 JPE149:JPF149 JZA149:JZB149 KIW149:KIX149 KSS149:KST149 LCO149:LCP149 LMK149:LML149 LWG149:LWH149 MGC149:MGD149 MPY149:MPZ149 MZU149:MZV149 NJQ149:NJR149 NTM149:NTN149 ODI149:ODJ149 ONE149:ONF149 OXA149:OXB149 PGW149:PGX149 PQS149:PQT149 QAO149:QAP149 QKK149:QKL149 QUG149:QUH149 REC149:RED149 RNY149:RNZ149 RXU149:RXV149 SHQ149:SHR149 SRM149:SRN149 TBI149:TBJ149 TLE149:TLF149 TVA149:TVB149 UEW149:UEX149 UOS149:UOT149 UYO149:UYP149 VIK149:VIL149 VSG149:VSH149 WCC149:WCD149 WLY149:WLZ149 WVU149:WVV149 M147:N147 JI147:JJ147 TE147:TF147 ADA147:ADB147 AMW147:AMX147 AWS147:AWT147 BGO147:BGP147 BQK147:BQL147 CAG147:CAH147 CKC147:CKD147 CTY147:CTZ147 DDU147:DDV147 DNQ147:DNR147 DXM147:DXN147 EHI147:EHJ147 ERE147:ERF147 FBA147:FBB147 FKW147:FKX147 FUS147:FUT147 GEO147:GEP147 GOK147:GOL147 GYG147:GYH147 HIC147:HID147 HRY147:HRZ147 IBU147:IBV147 ILQ147:ILR147 IVM147:IVN147 JFI147:JFJ147 JPE147:JPF147 JZA147:JZB147 KIW147:KIX147 KSS147:KST147 LCO147:LCP147 LMK147:LML147 LWG147:LWH147 MGC147:MGD147 MPY147:MPZ147 MZU147:MZV147 NJQ147:NJR147 NTM147:NTN147 ODI147:ODJ147 ONE147:ONF147 OXA147:OXB147 PGW147:PGX147 PQS147:PQT147 QAO147:QAP147 QKK147:QKL147 QUG147:QUH147 REC147:RED147 RNY147:RNZ147 RXU147:RXV147 SHQ147:SHR147 SRM147:SRN147 TBI147:TBJ147 TLE147:TLF147 TVA147:TVB147 UEW147:UEX147 UOS147:UOT147 UYO147:UYP147 VIK147:VIL147 VSG147:VSH147 WCC147:WCD147 WLY147:WLZ147 WVU147:WVV147 M159:N159 JI159:JJ159 TE159:TF159 ADA159:ADB159 AMW159:AMX159 AWS159:AWT159 BGO159:BGP159 BQK159:BQL159 CAG159:CAH159 CKC159:CKD159 CTY159:CTZ159 DDU159:DDV159 DNQ159:DNR159 DXM159:DXN159 EHI159:EHJ159 ERE159:ERF159 FBA159:FBB159 FKW159:FKX159 FUS159:FUT159 GEO159:GEP159 GOK159:GOL159 GYG159:GYH159 HIC159:HID159 HRY159:HRZ159 IBU159:IBV159 ILQ159:ILR159 IVM159:IVN159 JFI159:JFJ159 JPE159:JPF159 JZA159:JZB159 KIW159:KIX159 KSS159:KST159 LCO159:LCP159 LMK159:LML159 LWG159:LWH159 MGC159:MGD159 MPY159:MPZ159 MZU159:MZV159 NJQ159:NJR159 NTM159:NTN159 ODI159:ODJ159 ONE159:ONF159 OXA159:OXB159 PGW159:PGX159 PQS159:PQT159 QAO159:QAP159 QKK159:QKL159 QUG159:QUH159 REC159:RED159 RNY159:RNZ159 RXU159:RXV159 SHQ159:SHR159 SRM159:SRN159 TBI159:TBJ159 TLE159:TLF159 TVA159:TVB159 UEW159:UEX159 UOS159:UOT159 UYO159:UYP159 VIK159:VIL159 VSG159:VSH159 WCC159:WCD159 WLY159:WLZ159 WVU159:WVV159 M153:N153 JI153:JJ153 TE153:TF153 ADA153:ADB153 AMW153:AMX153 AWS153:AWT153 BGO153:BGP153 BQK153:BQL153 CAG153:CAH153 CKC153:CKD153 CTY153:CTZ153 DDU153:DDV153 DNQ153:DNR153 DXM153:DXN153 EHI153:EHJ153 ERE153:ERF153 FBA153:FBB153 FKW153:FKX153 FUS153:FUT153 GEO153:GEP153 GOK153:GOL153 GYG153:GYH153 HIC153:HID153 HRY153:HRZ153 IBU153:IBV153 ILQ153:ILR153 IVM153:IVN153 JFI153:JFJ153 JPE153:JPF153 JZA153:JZB153 KIW153:KIX153 KSS153:KST153 LCO153:LCP153 LMK153:LML153 LWG153:LWH153 MGC153:MGD153 MPY153:MPZ153 MZU153:MZV153 NJQ153:NJR153 NTM153:NTN153 ODI153:ODJ153 ONE153:ONF153 OXA153:OXB153 PGW153:PGX153 PQS153:PQT153 QAO153:QAP153 QKK153:QKL153 QUG153:QUH153 REC153:RED153 RNY153:RNZ153 RXU153:RXV153 SHQ153:SHR153 SRM153:SRN153 TBI153:TBJ153 TLE153:TLF153 TVA153:TVB153 UEW153:UEX153 UOS153:UOT153 UYO153:UYP153 VIK153:VIL153 VSG153:VSH153 WCC153:WCD153 WLY153:WLZ153 WVU153:WVV153 M155:N155 JI155:JJ155 TE155:TF155 ADA155:ADB155 AMW155:AMX155 AWS155:AWT155 BGO155:BGP155 BQK155:BQL155 CAG155:CAH155 CKC155:CKD155 CTY155:CTZ155 DDU155:DDV155 DNQ155:DNR155 DXM155:DXN155 EHI155:EHJ155 ERE155:ERF155 FBA155:FBB155 FKW155:FKX155 FUS155:FUT155 GEO155:GEP155 GOK155:GOL155 GYG155:GYH155 HIC155:HID155 HRY155:HRZ155 IBU155:IBV155 ILQ155:ILR155 IVM155:IVN155 JFI155:JFJ155 JPE155:JPF155 JZA155:JZB155 KIW155:KIX155 KSS155:KST155 LCO155:LCP155 LMK155:LML155 LWG155:LWH155 MGC155:MGD155 MPY155:MPZ155 MZU155:MZV155 NJQ155:NJR155 NTM155:NTN155 ODI155:ODJ155 ONE155:ONF155 OXA155:OXB155 PGW155:PGX155 PQS155:PQT155 QAO155:QAP155 QKK155:QKL155 QUG155:QUH155 REC155:RED155 RNY155:RNZ155 RXU155:RXV155 SHQ155:SHR155 SRM155:SRN155 TBI155:TBJ155 TLE155:TLF155 TVA155:TVB155 UEW155:UEX155 UOS155:UOT155 UYO155:UYP155 VIK155:VIL155 VSG155:VSH155 WCC155:WCD155 WLY155:WLZ155 WVU155:WVV155 M157:N157 JI157:JJ157 TE157:TF157 ADA157:ADB157 AMW157:AMX157 AWS157:AWT157 BGO157:BGP157 BQK157:BQL157 CAG157:CAH157 CKC157:CKD157 CTY157:CTZ157 DDU157:DDV157 DNQ157:DNR157 DXM157:DXN157 EHI157:EHJ157 ERE157:ERF157 FBA157:FBB157 FKW157:FKX157 FUS157:FUT157 GEO157:GEP157 GOK157:GOL157 GYG157:GYH157 HIC157:HID157 HRY157:HRZ157 IBU157:IBV157 ILQ157:ILR157 IVM157:IVN157 JFI157:JFJ157 JPE157:JPF157 JZA157:JZB157 KIW157:KIX157 KSS157:KST157 LCO157:LCP157 LMK157:LML157 LWG157:LWH157 MGC157:MGD157 MPY157:MPZ157 MZU157:MZV157 NJQ157:NJR157 NTM157:NTN157 ODI157:ODJ157 ONE157:ONF157 OXA157:OXB157 PGW157:PGX157 PQS157:PQT157 QAO157:QAP157 QKK157:QKL157 QUG157:QUH157 REC157:RED157 RNY157:RNZ157 RXU157:RXV157 SHQ157:SHR157 SRM157:SRN157 TBI157:TBJ157 TLE157:TLF157 TVA157:TVB157 UEW157:UEX157 UOS157:UOT157 UYO157:UYP157 VIK157:VIL157 VSG157:VSH157 WCC157:WCD157 WLY157:WLZ157 WVU157:WVV157 M161:N161 JI161:JJ161 TE161:TF161 ADA161:ADB161 AMW161:AMX161 AWS161:AWT161 BGO161:BGP161 BQK161:BQL161 CAG161:CAH161 CKC161:CKD161 CTY161:CTZ161 DDU161:DDV161 DNQ161:DNR161 DXM161:DXN161 EHI161:EHJ161 ERE161:ERF161 FBA161:FBB161 FKW161:FKX161 FUS161:FUT161 GEO161:GEP161 GOK161:GOL161 GYG161:GYH161 HIC161:HID161 HRY161:HRZ161 IBU161:IBV161 ILQ161:ILR161 IVM161:IVN161 JFI161:JFJ161 JPE161:JPF161 JZA161:JZB161 KIW161:KIX161 KSS161:KST161 LCO161:LCP161 LMK161:LML161 LWG161:LWH161 MGC161:MGD161 MPY161:MPZ161 MZU161:MZV161 NJQ161:NJR161 NTM161:NTN161 ODI161:ODJ161 ONE161:ONF161 OXA161:OXB161 PGW161:PGX161 PQS161:PQT161 QAO161:QAP161 QKK161:QKL161 QUG161:QUH161 REC161:RED161 RNY161:RNZ161 RXU161:RXV161 SHQ161:SHR161 SRM161:SRN161 TBI161:TBJ161 TLE161:TLF161 TVA161:TVB161 UEW161:UEX161 UOS161:UOT161 UYO161:UYP161 VIK161:VIL161 VSG161:VSH161 WCC161:WCD161 WLY161:WLZ161 WVU161:WVV161 M172:N172 JI172:JJ172 TE172:TF172 ADA172:ADB172 AMW172:AMX172 AWS172:AWT172 BGO172:BGP172 BQK172:BQL172 CAG172:CAH172 CKC172:CKD172 CTY172:CTZ172 DDU172:DDV172 DNQ172:DNR172 DXM172:DXN172 EHI172:EHJ172 ERE172:ERF172 FBA172:FBB172 FKW172:FKX172 FUS172:FUT172 GEO172:GEP172 GOK172:GOL172 GYG172:GYH172 HIC172:HID172 HRY172:HRZ172 IBU172:IBV172 ILQ172:ILR172 IVM172:IVN172 JFI172:JFJ172 JPE172:JPF172 JZA172:JZB172 KIW172:KIX172 KSS172:KST172 LCO172:LCP172 LMK172:LML172 LWG172:LWH172 MGC172:MGD172 MPY172:MPZ172 MZU172:MZV172 NJQ172:NJR172 NTM172:NTN172 ODI172:ODJ172 ONE172:ONF172 OXA172:OXB172 PGW172:PGX172 PQS172:PQT172 QAO172:QAP172 QKK172:QKL172 QUG172:QUH172 REC172:RED172 RNY172:RNZ172 RXU172:RXV172 SHQ172:SHR172 SRM172:SRN172 TBI172:TBJ172 TLE172:TLF172 TVA172:TVB172 UEW172:UEX172 UOS172:UOT172 UYO172:UYP172 VIK172:VIL172 VSG172:VSH172 WCC172:WCD172 WLY172:WLZ172 WVU172:WVV172 M174:N174 JI174:JJ174 TE174:TF174 ADA174:ADB174 AMW174:AMX174 AWS174:AWT174 BGO174:BGP174 BQK174:BQL174 CAG174:CAH174 CKC174:CKD174 CTY174:CTZ174 DDU174:DDV174 DNQ174:DNR174 DXM174:DXN174 EHI174:EHJ174 ERE174:ERF174 FBA174:FBB174 FKW174:FKX174 FUS174:FUT174 GEO174:GEP174 GOK174:GOL174 GYG174:GYH174 HIC174:HID174 HRY174:HRZ174 IBU174:IBV174 ILQ174:ILR174 IVM174:IVN174 JFI174:JFJ174 JPE174:JPF174 JZA174:JZB174 KIW174:KIX174 KSS174:KST174 LCO174:LCP174 LMK174:LML174 LWG174:LWH174 MGC174:MGD174 MPY174:MPZ174 MZU174:MZV174 NJQ174:NJR174 NTM174:NTN174 ODI174:ODJ174 ONE174:ONF174 OXA174:OXB174 PGW174:PGX174 PQS174:PQT174 QAO174:QAP174 QKK174:QKL174 QUG174:QUH174 REC174:RED174 RNY174:RNZ174 RXU174:RXV174 SHQ174:SHR174 SRM174:SRN174 TBI174:TBJ174 TLE174:TLF174 TVA174:TVB174 UEW174:UEX174 UOS174:UOT174 UYO174:UYP174 VIK174:VIL174 VSG174:VSH174 WCC174:WCD174 WLY174:WLZ174 WVU174:WVV174 M176:N176 JI176:JJ176 TE176:TF176 ADA176:ADB176 AMW176:AMX176 AWS176:AWT176 BGO176:BGP176 BQK176:BQL176 CAG176:CAH176 CKC176:CKD176 CTY176:CTZ176 DDU176:DDV176 DNQ176:DNR176 DXM176:DXN176 EHI176:EHJ176 ERE176:ERF176 FBA176:FBB176 FKW176:FKX176 FUS176:FUT176 GEO176:GEP176 GOK176:GOL176 GYG176:GYH176 HIC176:HID176 HRY176:HRZ176 IBU176:IBV176 ILQ176:ILR176 IVM176:IVN176 JFI176:JFJ176 JPE176:JPF176 JZA176:JZB176 KIW176:KIX176 KSS176:KST176 LCO176:LCP176 LMK176:LML176 LWG176:LWH176 MGC176:MGD176 MPY176:MPZ176 MZU176:MZV176 NJQ176:NJR176 NTM176:NTN176 ODI176:ODJ176 ONE176:ONF176 OXA176:OXB176 PGW176:PGX176 PQS176:PQT176 QAO176:QAP176 QKK176:QKL176 QUG176:QUH176 REC176:RED176 RNY176:RNZ176 RXU176:RXV176 SHQ176:SHR176 SRM176:SRN176 TBI176:TBJ176 TLE176:TLF176 TVA176:TVB176 UEW176:UEX176 UOS176:UOT176 UYO176:UYP176 VIK176:VIL176 VSG176:VSH176 WCC176:WCD176 WLY176:WLZ176 WVU176:WVV176 T553:U553 JP553:JQ553 TL553:TM553 ADH553:ADI553 AND553:ANE553 AWZ553:AXA553 BGV553:BGW553 BQR553:BQS553 CAN553:CAO553 CKJ553:CKK553 CUF553:CUG553 DEB553:DEC553 DNX553:DNY553 DXT553:DXU553 EHP553:EHQ553 ERL553:ERM553 FBH553:FBI553 FLD553:FLE553 FUZ553:FVA553 GEV553:GEW553 GOR553:GOS553 GYN553:GYO553 HIJ553:HIK553 HSF553:HSG553 ICB553:ICC553 ILX553:ILY553 IVT553:IVU553 JFP553:JFQ553 JPL553:JPM553 JZH553:JZI553 KJD553:KJE553 KSZ553:KTA553 LCV553:LCW553 LMR553:LMS553 LWN553:LWO553 MGJ553:MGK553 MQF553:MQG553 NAB553:NAC553 NJX553:NJY553 NTT553:NTU553 ODP553:ODQ553 ONL553:ONM553 OXH553:OXI553 PHD553:PHE553 PQZ553:PRA553 QAV553:QAW553 QKR553:QKS553 QUN553:QUO553 REJ553:REK553 ROF553:ROG553 RYB553:RYC553 SHX553:SHY553 SRT553:SRU553 TBP553:TBQ553 TLL553:TLM553 TVH553:TVI553 UFD553:UFE553 UOZ553:UPA553 UYV553:UYW553 VIR553:VIS553 VSN553:VSO553 WCJ553:WCK553 WMF553:WMG553 WWB553:WWC553 Z563:AA563 JV563:JW563 TR563:TS563 ADN563:ADO563 ANJ563:ANK563 AXF563:AXG563 BHB563:BHC563 BQX563:BQY563 CAT563:CAU563 CKP563:CKQ563 CUL563:CUM563 DEH563:DEI563 DOD563:DOE563 DXZ563:DYA563 EHV563:EHW563 ERR563:ERS563 FBN563:FBO563 FLJ563:FLK563 FVF563:FVG563 GFB563:GFC563 GOX563:GOY563 GYT563:GYU563 HIP563:HIQ563 HSL563:HSM563 ICH563:ICI563 IMD563:IME563 IVZ563:IWA563 JFV563:JFW563 JPR563:JPS563 JZN563:JZO563 KJJ563:KJK563 KTF563:KTG563 LDB563:LDC563 LMX563:LMY563 LWT563:LWU563 MGP563:MGQ563 MQL563:MQM563 NAH563:NAI563 NKD563:NKE563 NTZ563:NUA563 ODV563:ODW563 ONR563:ONS563 OXN563:OXO563 PHJ563:PHK563 PRF563:PRG563 QBB563:QBC563 QKX563:QKY563 QUT563:QUU563 REP563:REQ563 ROL563:ROM563 RYH563:RYI563 SID563:SIE563 SRZ563:SSA563 TBV563:TBW563 TLR563:TLS563 TVN563:TVO563 UFJ563:UFK563 UPF563:UPG563 UZB563:UZC563 VIX563:VIY563 VST563:VSU563 WCP563:WCQ563 WML563:WMM563 WWH563:WWI563 M551:N553 JI551:JJ553 TE551:TF553 ADA551:ADB553 AMW551:AMX553 AWS551:AWT553 BGO551:BGP553 BQK551:BQL553 CAG551:CAH553 CKC551:CKD553 CTY551:CTZ553 DDU551:DDV553 DNQ551:DNR553 DXM551:DXN553 EHI551:EHJ553 ERE551:ERF553 FBA551:FBB553 FKW551:FKX553 FUS551:FUT553 GEO551:GEP553 GOK551:GOL553 GYG551:GYH553 HIC551:HID553 HRY551:HRZ553 IBU551:IBV553 ILQ551:ILR553 IVM551:IVN553 JFI551:JFJ553 JPE551:JPF553 JZA551:JZB553 KIW551:KIX553 KSS551:KST553 LCO551:LCP553 LMK551:LML553 LWG551:LWH553 MGC551:MGD553 MPY551:MPZ553 MZU551:MZV553 NJQ551:NJR553 NTM551:NTN553 ODI551:ODJ553 ONE551:ONF553 OXA551:OXB553 PGW551:PGX553 PQS551:PQT553 QAO551:QAP553 QKK551:QKL553 QUG551:QUH553 REC551:RED553 RNY551:RNZ553 RXU551:RXV553 SHQ551:SHR553 SRM551:SRN553 TBI551:TBJ553 TLE551:TLF553 TVA551:TVB553 UEW551:UEX553 UOS551:UOT553 UYO551:UYP553 VIK551:VIL553 VSG551:VSH553 WCC551:WCD553 WLY551:WLZ553 WVU551:WVV553 M555:N566 JI555:JJ566 TE555:TF566 ADA555:ADB566 AMW555:AMX566 AWS555:AWT566 BGO555:BGP566 BQK555:BQL566 CAG555:CAH566 CKC555:CKD566 CTY555:CTZ566 DDU555:DDV566 DNQ555:DNR566 DXM555:DXN566 EHI555:EHJ566 ERE555:ERF566 FBA555:FBB566 FKW555:FKX566 FUS555:FUT566 GEO555:GEP566 GOK555:GOL566 GYG555:GYH566 HIC555:HID566 HRY555:HRZ566 IBU555:IBV566 ILQ555:ILR566 IVM555:IVN566 JFI555:JFJ566 JPE555:JPF566 JZA555:JZB566 KIW555:KIX566 KSS555:KST566 LCO555:LCP566 LMK555:LML566 LWG555:LWH566 MGC555:MGD566 MPY555:MPZ566 MZU555:MZV566 NJQ555:NJR566 NTM555:NTN566 ODI555:ODJ566 ONE555:ONF566 OXA555:OXB566 PGW555:PGX566 PQS555:PQT566 QAO555:QAP566 QKK555:QKL566 QUG555:QUH566 REC555:RED566 RNY555:RNZ566 RXU555:RXV566 SHQ555:SHR566 SRM555:SRN566 TBI555:TBJ566 TLE555:TLF566 TVA555:TVB566 UEW555:UEX566 UOS555:UOT566 UYO555:UYP566 VIK555:VIL566 VSG555:VSH566 WCC555:WCD566">
      <formula1>"有・無,有,無"</formula1>
    </dataValidation>
    <dataValidation type="list" allowBlank="1" showInputMessage="1" showErrorMessage="1" sqref="Z601 F449 E230:E239 AD232 O232 V232 J357 M266:M269 N359 R357 R359 N357 J359 X266:X267 R601 AG601 AE53:AE59 I4:I6 R4:R5 M4:M6 V4:V5 R551:R552 JN551:JN552 TJ551:TJ552 ADF551:ADF552 ANB551:ANB552 AWX551:AWX552 BGT551:BGT552 BQP551:BQP552 CAL551:CAL552 CKH551:CKH552 CUD551:CUD552 DDZ551:DDZ552 DNV551:DNV552 DXR551:DXR552 EHN551:EHN552 ERJ551:ERJ552 FBF551:FBF552 FLB551:FLB552 FUX551:FUX552 GET551:GET552 GOP551:GOP552 GYL551:GYL552 HIH551:HIH552 HSD551:HSD552 IBZ551:IBZ552 ILV551:ILV552 IVR551:IVR552 JFN551:JFN552 JPJ551:JPJ552 JZF551:JZF552 KJB551:KJB552 KSX551:KSX552 LCT551:LCT552 LMP551:LMP552 LWL551:LWL552 MGH551:MGH552 MQD551:MQD552 MZZ551:MZZ552 NJV551:NJV552 NTR551:NTR552 ODN551:ODN552 ONJ551:ONJ552 OXF551:OXF552 PHB551:PHB552 PQX551:PQX552 QAT551:QAT552 QKP551:QKP552 QUL551:QUL552 REH551:REH552 ROD551:ROD552 RXZ551:RXZ552 SHV551:SHV552 SRR551:SRR552 TBN551:TBN552 TLJ551:TLJ552 TVF551:TVF552 UFB551:UFB552 UOX551:UOX552 UYT551:UYT552 VIP551:VIP552 VSL551:VSL552 WCH551:WCH552 WMD551:WMD552 WVZ551:WVZ552 V551:V552 JR551:JR552 TN551:TN552 ADJ551:ADJ552 ANF551:ANF552 AXB551:AXB552 BGX551:BGX552 BQT551:BQT552 CAP551:CAP552 CKL551:CKL552 CUH551:CUH552 DED551:DED552 DNZ551:DNZ552 DXV551:DXV552 EHR551:EHR552 ERN551:ERN552 FBJ551:FBJ552 FLF551:FLF552 FVB551:FVB552 GEX551:GEX552 GOT551:GOT552 GYP551:GYP552 HIL551:HIL552 HSH551:HSH552 ICD551:ICD552 ILZ551:ILZ552 IVV551:IVV552 JFR551:JFR552 JPN551:JPN552 JZJ551:JZJ552 KJF551:KJF552 KTB551:KTB552 LCX551:LCX552 LMT551:LMT552 LWP551:LWP552 MGL551:MGL552 MQH551:MQH552 NAD551:NAD552 NJZ551:NJZ552 NTV551:NTV552 ODR551:ODR552 ONN551:ONN552 OXJ551:OXJ552 PHF551:PHF552 PRB551:PRB552 QAX551:QAX552 QKT551:QKT552 QUP551:QUP552 REL551:REL552 ROH551:ROH552 RYD551:RYD552 SHZ551:SHZ552 SRV551:SRV552 TBR551:TBR552 TLN551:TLN552 TVJ551:TVJ552 UFF551:UFF552 UPB551:UPB552 UYX551:UYX552 VIT551:VIT552 VSP551:VSP552 WCL551:WCL552 WMH551:WMH552 WWD551:WWD552 Z552 JV552 TR552 ADN552 ANJ552 AXF552 BHB552 BQX552 CAT552 CKP552 CUL552 DEH552 DOD552 DXZ552 EHV552 ERR552 FBN552 FLJ552 FVF552 GFB552 GOX552 GYT552 HIP552 HSL552 ICH552 IMD552 IVZ552 JFV552 JPR552 JZN552 KJJ552 KTF552 LDB552 LMX552 LWT552 MGP552 MQL552 NAH552 NKD552 NTZ552 ODV552 ONR552 OXN552 PHJ552 PRF552 QBB552 QKX552 QUT552 REP552 ROL552 RYH552 SID552 SRZ552 TBV552 TLR552 TVN552 UFJ552 UPF552 UZB552 VIX552 VST552 WCP552 WML552 WWH552 AD552 JZ552 TV552 ADR552 ANN552 AXJ552 BHF552 BRB552 CAX552 CKT552 CUP552 DEL552 DOH552 DYD552 EHZ552 ERV552 FBR552 FLN552 FVJ552 GFF552 GPB552 GYX552 HIT552 HSP552 ICL552 IMH552 IWD552 JFZ552 JPV552 JZR552 KJN552 KTJ552 LDF552 LNB552 LWX552 MGT552 MQP552 NAL552 NKH552 NUD552 ODZ552 ONV552 OXR552 PHN552 PRJ552 QBF552 QLB552 QUX552 RET552 ROP552 RYL552 SIH552 SSD552 TBZ552 TLV552 TVR552 UFN552 UPJ552 UZF552 VJB552 VSX552 WCT552 WMP552 WWL552">
      <formula1>"○"</formula1>
    </dataValidation>
    <dataValidation imeMode="hiragana" allowBlank="1" showInputMessage="1" showErrorMessage="1" sqref="D95:AJ96 WCP551:WCY551 R104:W108 WML551:WMU551 J135:K135 N245:N248 F543:F546 R103:AJ103 O117:AJ117 P112:AJ115 Z110:AI110 AA104:AJ108 J133:K133 M543:M545 E547:O548 C474:AI474 D189:J191 K185:U186 D219:AH220 W181:AI192 D201:D207 C195:C199 B229:D239 E229 F229:N239 O233:O239 O229:O231 P229:U239 V233:V239 V229:V231 AD229:AD231 AF235:AJ236 AF229:AJ229 AF231:AJ232 AF239:AJ239 AE229:AE233 AD233 W229:X239 Y229:Z232 AA229:AC233 AA235:AE239 Y235:Z236 Y239:Z239 G413:AJ413 VST551:VTC551 M270:AJ270 K345:AI345 G326:AJ329 B311:AJ312 B305:AJ306 P271:AJ274 G379:AD379 V357 AF531 F596:K597 T523 AF517:AF521 T527 T517:T521 T531 AF523 AF527 AF525 T525 D346:AJ347 AK136 B81:AJ89 W53:W64 B69:AJ77 C32:F37 S30:AJ37 P19:AJ19 AB12:AJ12 S12:X12 Z4:AE5 Q6:AE6 AD460:AJ464 F460:Y464 T571:AJ571 N579:AJ580 P602:AC602 P598:AC598 O590:AJ591 O596:AC597 AD596:AJ600 O599:AC600 AD602:AJ604 O603:AC604 D475:AJ476 L480:AJ508 WWH551:WWQ551 M163:N163 JI163:JJ163 TE163:TF163 ADA163:ADB163 AMW163:AMX163 AWS163:AWT163 BGO163:BGP163 BQK163:BQL163 CAG163:CAH163 CKC163:CKD163 CTY163:CTZ163 DDU163:DDV163 DNQ163:DNR163 DXM163:DXN163 EHI163:EHJ163 ERE163:ERF163 FBA163:FBB163 FKW163:FKX163 FUS163:FUT163 GEO163:GEP163 GOK163:GOL163 GYG163:GYH163 HIC163:HID163 HRY163:HRZ163 IBU163:IBV163 ILQ163:ILR163 IVM163:IVN163 JFI163:JFJ163 JPE163:JPF163 JZA163:JZB163 KIW163:KIX163 KSS163:KST163 LCO163:LCP163 LMK163:LML163 LWG163:LWH163 MGC163:MGD163 MPY163:MPZ163 MZU163:MZV163 NJQ163:NJR163 NTM163:NTN163 ODI163:ODJ163 ONE163:ONF163 OXA163:OXB163 PGW163:PGX163 PQS163:PQT163 QAO163:QAP163 QKK163:QKL163 QUG163:QUH163 REC163:RED163 RNY163:RNZ163 RXU163:RXV163 SHQ163:SHR163 SRM163:SRN163 TBI163:TBJ163 TLE163:TLF163 TVA163:TVB163 UEW163:UEX163 UOS163:UOT163 UYO163:UYP163 VIK163:VIL163 VSG163:VSH163 WCC163:WCD163 WLY163:WLZ163 WVU163:WVV163 C176 IY176 SU176 ACQ176 AMM176 AWI176 BGE176 BQA176 BZW176 CJS176 CTO176 DDK176 DNG176 DXC176 EGY176 EQU176 FAQ176 FKM176 FUI176 GEE176 GOA176 GXW176 HHS176 HRO176 IBK176 ILG176 IVC176 JEY176 JOU176 JYQ176 KIM176 KSI176 LCE176 LMA176 LVW176 MFS176 MPO176 MZK176 NJG176 NTC176 OCY176 OMU176 OWQ176 PGM176 PQI176 QAE176 QKA176 QTW176 RDS176 RNO176 RXK176 SHG176 SRC176 TAY176 TKU176 TUQ176 UEM176 UOI176 UYE176 VIA176 VRW176 WBS176 WLO176 WVK176 B163:B177 IX163:IX177 ST163:ST177 ACP163:ACP177 AML163:AML177 AWH163:AWH177 BGD163:BGD177 BPZ163:BPZ177 BZV163:BZV177 CJR163:CJR177 CTN163:CTN177 DDJ163:DDJ177 DNF163:DNF177 DXB163:DXB177 EGX163:EGX177 EQT163:EQT177 FAP163:FAP177 FKL163:FKL177 FUH163:FUH177 GED163:GED177 GNZ163:GNZ177 GXV163:GXV177 HHR163:HHR177 HRN163:HRN177 IBJ163:IBJ177 ILF163:ILF177 IVB163:IVB177 JEX163:JEX177 JOT163:JOT177 JYP163:JYP177 KIL163:KIL177 KSH163:KSH177 LCD163:LCD177 LLZ163:LLZ177 LVV163:LVV177 MFR163:MFR177 MPN163:MPN177 MZJ163:MZJ177 NJF163:NJF177 NTB163:NTB177 OCX163:OCX177 OMT163:OMT177 OWP163:OWP177 PGL163:PGL177 PQH163:PQH177 QAD163:QAD177 QJZ163:QJZ177 QTV163:QTV177 RDR163:RDR177 RNN163:RNN177 RXJ163:RXJ177 SHF163:SHF177 SRB163:SRB177 TAX163:TAX177 TKT163:TKT177 TUP163:TUP177 UEL163:UEL177 UOH163:UOH177 UYD163:UYD177 VHZ163:VHZ177 VRV163:VRV177 WBR163:WBR177 WLN163:WLN177 WVJ163:WVJ177 O143 JK143 TG143 ADC143 AMY143 AWU143 BGQ143 BQM143 CAI143 CKE143 CUA143 DDW143 DNS143 DXO143 EHK143 ERG143 FBC143 FKY143 FUU143 GEQ143 GOM143 GYI143 HIE143 HSA143 IBW143 ILS143 IVO143 JFK143 JPG143 JZC143 KIY143 KSU143 LCQ143 LMM143 LWI143 MGE143 MQA143 MZW143 NJS143 NTO143 ODK143 ONG143 OXC143 PGY143 PQU143 QAQ143 QKM143 QUI143 REE143 ROA143 RXW143 SHS143 SRO143 TBK143 TLG143 TVC143 UEY143 UOU143 UYQ143 VIM143 VSI143 WCE143 WMA143 WVW143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M143:N144 JI143:JJ144 TE143:TF144 ADA143:ADB144 AMW143:AMX144 AWS143:AWT144 BGO143:BGP144 BQK143:BQL144 CAG143:CAH144 CKC143:CKD144 CTY143:CTZ144 DDU143:DDV144 DNQ143:DNR144 DXM143:DXN144 EHI143:EHJ144 ERE143:ERF144 FBA143:FBB144 FKW143:FKX144 FUS143:FUT144 GEO143:GEP144 GOK143:GOL144 GYG143:GYH144 HIC143:HID144 HRY143:HRZ144 IBU143:IBV144 ILQ143:ILR144 IVM143:IVN144 JFI143:JFJ144 JPE143:JPF144 JZA143:JZB144 KIW143:KIX144 KSS143:KST144 LCO143:LCP144 LMK143:LML144 LWG143:LWH144 MGC143:MGD144 MPY143:MPZ144 MZU143:MZV144 NJQ143:NJR144 NTM143:NTN144 ODI143:ODJ144 ONE143:ONF144 OXA143:OXB144 PGW143:PGX144 PQS143:PQT144 QAO143:QAP144 QKK143:QKL144 QUG143:QUH144 REC143:RED144 RNY143:RNZ144 RXU143:RXV144 SHQ143:SHR144 SRM143:SRN144 TBI143:TBJ144 TLE143:TLF144 TVA143:TVB144 UEW143:UEX144 UOS143:UOT144 UYO143:UYP144 VIK143:VIL144 VSG143:VSH144 WCC143:WCD144 WLY143:WLZ144 WVU143:WVV144 O144:AJ177 JK144:KF177 TG144:UB177 ADC144:ADX177 AMY144:ANT177 AWU144:AXP177 BGQ144:BHL177 BQM144:BRH177 CAI144:CBD177 CKE144:CKZ177 CUA144:CUV177 DDW144:DER177 DNS144:DON177 DXO144:DYJ177 EHK144:EIF177 ERG144:ESB177 FBC144:FBX177 FKY144:FLT177 FUU144:FVP177 GEQ144:GFL177 GOM144:GPH177 GYI144:GZD177 HIE144:HIZ177 HSA144:HSV177 IBW144:ICR177 ILS144:IMN177 IVO144:IWJ177 JFK144:JGF177 JPG144:JQB177 JZC144:JZX177 KIY144:KJT177 KSU144:KTP177 LCQ144:LDL177 LMM144:LNH177 LWI144:LXD177 MGE144:MGZ177 MQA144:MQV177 MZW144:NAR177 NJS144:NKN177 NTO144:NUJ177 ODK144:OEF177 ONG144:OOB177 OXC144:OXX177 PGY144:PHT177 PQU144:PRP177 QAQ144:QBL177 QKM144:QLH177 QUI144:QVD177 REE144:REZ177 ROA144:ROV177 RXW144:RYR177 SHS144:SIN177 SRO144:SSJ177 TBK144:TCF177 TLG144:TMB177 TVC144:TVX177 UEY144:UFT177 UOU144:UPP177 UYQ144:UZL177 VIM144:VJH177 VSI144:VTD177 WCE144:WCZ177 WMA144:WMV177 WVW144:WWR177 D144:L171 IZ144:JH171 SV144:TD171 ACR144:ACZ171 AMN144:AMV171 AWJ144:AWR171 BGF144:BGN171 BQB144:BQJ171 BZX144:CAF171 CJT144:CKB171 CTP144:CTX171 DDL144:DDT171 DNH144:DNP171 DXD144:DXL171 EGZ144:EHH171 EQV144:ERD171 FAR144:FAZ171 FKN144:FKV171 FUJ144:FUR171 GEF144:GEN171 GOB144:GOJ171 GXX144:GYF171 HHT144:HIB171 HRP144:HRX171 IBL144:IBT171 ILH144:ILP171 IVD144:IVL171 JEZ144:JFH171 JOV144:JPD171 JYR144:JYZ171 KIN144:KIV171 KSJ144:KSR171 LCF144:LCN171 LMB144:LMJ171 LVX144:LWF171 MFT144:MGB171 MPP144:MPX171 MZL144:MZT171 NJH144:NJP171 NTD144:NTL171 OCZ144:ODH171 OMV144:OND171 OWR144:OWZ171 PGN144:PGV171 PQJ144:PQR171 QAF144:QAN171 QKB144:QKJ171 QTX144:QUF171 RDT144:REB171 RNP144:RNX171 RXL144:RXT171 SHH144:SHP171 SRD144:SRL171 TAZ144:TBH171 TKV144:TLD171 TUR144:TUZ171 UEN144:UEV171 UOJ144:UOR171 UYF144:UYN171 VIB144:VIJ171 VRX144:VSF171 WBT144:WCB171 WLP144:WLX171 WVL144:WVT171 B143:B145 IX143:IX145 ST143:ST145 ACP143:ACP145 AML143:AML145 AWH143:AWH145 BGD143:BGD145 BPZ143:BPZ145 BZV143:BZV145 CJR143:CJR145 CTN143:CTN145 DDJ143:DDJ145 DNF143:DNF145 DXB143:DXB145 EGX143:EGX145 EQT143:EQT145 FAP143:FAP145 FKL143:FKL145 FUH143:FUH145 GED143:GED145 GNZ143:GNZ145 GXV143:GXV145 HHR143:HHR145 HRN143:HRN145 IBJ143:IBJ145 ILF143:ILF145 IVB143:IVB145 JEX143:JEX145 JOT143:JOT145 JYP143:JYP145 KIL143:KIL145 KSH143:KSH145 LCD143:LCD145 LLZ143:LLZ145 LVV143:LVV145 MFR143:MFR145 MPN143:MPN145 MZJ143:MZJ145 NJF143:NJF145 NTB143:NTB145 OCX143:OCX145 OMT143:OMT145 OWP143:OWP145 PGL143:PGL145 PQH143:PQH145 QAD143:QAD145 QJZ143:QJZ145 QTV143:QTV145 RDR143:RDR145 RNN143:RNN145 RXJ143:RXJ145 SHF143:SHF145 SRB143:SRB145 TAX143:TAX145 TKT143:TKT145 TUP143:TUP145 UEL143:UEL145 UOH143:UOH145 UYD143:UYD145 VHZ143:VHZ145 VRV143:VRV145 WBR143:WBR145 WLN143:WLN145 WVJ143:WVJ145 C144:C172 IY144:IY172 SU144:SU172 ACQ144:ACQ172 AMM144:AMM172 AWI144:AWI172 BGE144:BGE172 BQA144:BQA172 BZW144:BZW172 CJS144:CJS172 CTO144:CTO172 DDK144:DDK172 DNG144:DNG172 DXC144:DXC172 EGY144:EGY172 EQU144:EQU172 FAQ144:FAQ172 FKM144:FKM172 FUI144:FUI172 GEE144:GEE172 GOA144:GOA172 GXW144:GXW172 HHS144:HHS172 HRO144:HRO172 IBK144:IBK172 ILG144:ILG172 IVC144:IVC172 JEY144:JEY172 JOU144:JOU172 JYQ144:JYQ172 KIM144:KIM172 KSI144:KSI172 LCE144:LCE172 LMA144:LMA172 LVW144:LVW172 MFS144:MFS172 MPO144:MPO172 MZK144:MZK172 NJG144:NJG172 NTC144:NTC172 OCY144:OCY172 OMU144:OMU172 OWQ144:OWQ172 PGM144:PGM172 PQI144:PQI172 QAE144:QAE172 QKA144:QKA172 QTW144:QTW172 RDS144:RDS172 RNO144:RNO172 RXK144:RXK172 SHG144:SHG172 SRC144:SRC172 TAY144:TAY172 TKU144:TKU172 TUQ144:TUQ172 UEM144:UEM172 UOI144:UOI172 UYE144:UYE172 VIA144:VIA172 VRW144:VRW172 WBS144:WBS172 WLO144:WLO172 WVK144:WVK172 M369:AJ371 F369:J371 IZ539:IZ548 SV539:SV548 ACR539:ACR548 AMN539:AMN548 AWJ539:AWJ548 BGF539:BGF548 BQB539:BQB548 BZX539:BZX548 CJT539:CJT548 CTP539:CTP548 DDL539:DDL548 DNH539:DNH548 DXD539:DXD548 EGZ539:EGZ548 EQV539:EQV548 FAR539:FAR548 FKN539:FKN548 FUJ539:FUJ548 GEF539:GEF548 GOB539:GOB548 GXX539:GXX548 HHT539:HHT548 HRP539:HRP548 IBL539:IBL548 ILH539:ILH548 IVD539:IVD548 JEZ539:JEZ548 JOV539:JOV548 JYR539:JYR548 KIN539:KIN548 KSJ539:KSJ548 LCF539:LCF548 LMB539:LMB548 LVX539:LVX548 MFT539:MFT548 MPP539:MPP548 MZL539:MZL548 NJH539:NJH548 NTD539:NTD548 OCZ539:OCZ548 OMV539:OMV548 OWR539:OWR548 PGN539:PGN548 PQJ539:PQJ548 QAF539:QAF548 QKB539:QKB548 QTX539:QTX548 RDT539:RDT548 RNP539:RNP548 RXL539:RXL548 SHH539:SHH548 SRD539:SRD548 TAZ539:TAZ548 TKV539:TKV548 TUR539:TUR548 UEN539:UEN548 UOJ539:UOJ548 UYF539:UYF548 VIB539:VIB548 VRX539:VRX548 WBT539:WBT548 WLP539:WLP548 WVL539:WVL548 E539:AF541 JA539:KB541 SW539:TX541 ACS539:ADT541 AMO539:ANP541 AWK539:AXL541 BGG539:BHH541 BQC539:BRD541 BZY539:CAZ541 CJU539:CKV541 CTQ539:CUR541 DDM539:DEN541 DNI539:DOJ541 DXE539:DYF541 EHA539:EIB541 EQW539:ERX541 FAS539:FBT541 FKO539:FLP541 FUK539:FVL541 GEG539:GFH541 GOC539:GPD541 GXY539:GYZ541 HHU539:HIV541 HRQ539:HSR541 IBM539:ICN541 ILI539:IMJ541 IVE539:IWF541 JFA539:JGB541 JOW539:JPX541 JYS539:JZT541 KIO539:KJP541 KSK539:KTL541 LCG539:LDH541 LMC539:LND541 LVY539:LWZ541 MFU539:MGV541 MPQ539:MQR541 MZM539:NAN541 NJI539:NKJ541 NTE539:NUF541 ODA539:OEB541 OMW539:ONX541 OWS539:OXT541 PGO539:PHP541 PQK539:PRL541 QAG539:QBH541 QKC539:QLD541 QTY539:QUZ541 RDU539:REV541 RNQ539:ROR541 RXM539:RYN541 SHI539:SIJ541 SRE539:SSF541 TBA539:TCB541 TKW539:TLX541 TUS539:TVT541 UEO539:UFP541 UOK539:UPL541 UYG539:UZH541 VIC539:VJD541 VRY539:VSZ541 WBU539:WCV541 WLQ539:WMR541 WVM539:WWN541 AG539:AJ542 KC539:KF542 TY539:UB542 ADU539:ADX542 ANQ539:ANT542 AXM539:AXP542 BHI539:BHL542 BRE539:BRH542 CBA539:CBD542 CKW539:CKZ542 CUS539:CUV542 DEO539:DER542 DOK539:DON542 DYG539:DYJ542 EIC539:EIF542 ERY539:ESB542 FBU539:FBX542 FLQ539:FLT542 FVM539:FVP542 GFI539:GFL542 GPE539:GPH542 GZA539:GZD542 HIW539:HIZ542 HSS539:HSV542 ICO539:ICR542 IMK539:IMN542 IWG539:IWJ542 JGC539:JGF542 JPY539:JQB542 JZU539:JZX542 KJQ539:KJT542 KTM539:KTP542 LDI539:LDL542 LNE539:LNH542 LXA539:LXD542 MGW539:MGZ542 MQS539:MQV542 NAO539:NAR542 NKK539:NKN542 NUG539:NUJ542 OEC539:OEF542 ONY539:OOB542 OXU539:OXX542 PHQ539:PHT542 PRM539:PRP542 QBI539:QBL542 QLE539:QLH542 QVA539:QVD542 REW539:REZ542 ROS539:ROV542 RYO539:RYR542 SIK539:SIN542 SSG539:SSJ542 TCC539:TCF542 TLY539:TMB542 TVU539:TVX542 UFQ539:UFT542 UPM539:UPP542 UZI539:UZL542 VJE539:VJH542 VTA539:VTD542 WCW539:WCZ542 WMS539:WMV542 WWO539:WWR542 JI543:JI548 TE543:TE548 ADA543:ADA548 AMW543:AMW548 AWS543:AWS548 BGO543:BGO548 BQK543:BQK548 CAG543:CAG548 CKC543:CKC548 CTY543:CTY548 DDU543:DDU548 DNQ543:DNQ548 DXM543:DXM548 EHI543:EHI548 ERE543:ERE548 FBA543:FBA548 FKW543:FKW548 FUS543:FUS548 GEO543:GEO548 GOK543:GOK548 GYG543:GYG548 HIC543:HIC548 HRY543:HRY548 IBU543:IBU548 ILQ543:ILQ548 IVM543:IVM548 JFI543:JFI548 JPE543:JPE548 JZA543:JZA548 KIW543:KIW548 KSS543:KSS548 LCO543:LCO548 LMK543:LMK548 LWG543:LWG548 MGC543:MGC548 MPY543:MPY548 MZU543:MZU548 NJQ543:NJQ548 NTM543:NTM548 ODI543:ODI548 ONE543:ONE548 OXA543:OXA548 PGW543:PGW548 PQS543:PQS548 QAO543:QAO548 QKK543:QKK548 QUG543:QUG548 REC543:REC548 RNY543:RNY548 RXU543:RXU548 SHQ543:SHQ548 SRM543:SRM548 TBI543:TBI548 TLE543:TLE548 TVA543:TVA548 UEW543:UEW548 UOS543:UOS548 UYO543:UYO548 VIK543:VIK548 VSG543:VSG548 WCC543:WCC548 WLY543:WLY548 WVU543:WVU548 O246:U246 JB543:JB548 SX543:SX548 ACT543:ACT548 AMP543:AMP548 AWL543:AWL548 BGH543:BGH548 BQD543:BQD548 BZZ543:BZZ548 CJV543:CJV548 CTR543:CTR548 DDN543:DDN548 DNJ543:DNJ548 DXF543:DXF548 EHB543:EHB548 EQX543:EQX548 FAT543:FAT548 FKP543:FKP548 FUL543:FUL548 GEH543:GEH548 GOD543:GOD548 GXZ543:GXZ548 HHV543:HHV548 HRR543:HRR548 IBN543:IBN548 ILJ543:ILJ548 IVF543:IVF548 JFB543:JFB548 JOX543:JOX548 JYT543:JYT548 KIP543:KIP548 KSL543:KSL548 LCH543:LCH548 LMD543:LMD548 LVZ543:LVZ548 MFV543:MFV548 MPR543:MPR548 MZN543:MZN548 NJJ543:NJJ548 NTF543:NTF548 ODB543:ODB548 OMX543:OMX548 OWT543:OWT548 PGP543:PGP548 PQL543:PQL548 QAH543:QAH548 QKD543:QKD548 QTZ543:QTZ548 RDV543:RDV548 RNR543:RNR548 RXN543:RXN548 SHJ543:SHJ548 SRF543:SRF548 TBB543:TBB548 TKX543:TKX548 TUT543:TUT548 UEP543:UEP548 UOL543:UOL548 UYH543:UYH548 VID543:VID548 VRZ543:VRZ548 WBV543:WBV548 WLR543:WLR548 WVN543:WVN548 Z543:Z545 JV543:JV545 TR543:TR545 ADN543:ADN545 ANJ543:ANJ545 AXF543:AXF545 BHB543:BHB545 BQX543:BQX545 CAT543:CAT545 CKP543:CKP545 CUL543:CUL545 DEH543:DEH545 DOD543:DOD545 DXZ543:DXZ545 EHV543:EHV545 ERR543:ERR545 FBN543:FBN545 FLJ543:FLJ545 FVF543:FVF545 GFB543:GFB545 GOX543:GOX545 GYT543:GYT545 HIP543:HIP545 HSL543:HSL545 ICH543:ICH545 IMD543:IMD545 IVZ543:IVZ545 JFV543:JFV545 JPR543:JPR545 JZN543:JZN545 KJJ543:KJJ545 KTF543:KTF545 LDB543:LDB545 LMX543:LMX545 LWT543:LWT545 MGP543:MGP545 MQL543:MQL545 NAH543:NAH545 NKD543:NKD545 NTZ543:NTZ545 ODV543:ODV545 ONR543:ONR545 OXN543:OXN545 PHJ543:PHJ545 PRF543:PRF545 QBB543:QBB545 QKX543:QKX545 QUT543:QUT545 REP543:REP545 ROL543:ROL545 RYH543:RYH545 SID543:SID545 SRZ543:SRZ545 TBV543:TBV545 TLR543:TLR545 TVN543:TVN545 UFJ543:UFJ545 UPF543:UPF545 UZB543:UZB545 VIX543:VIX545 VST543:VST545 WCP543:WCP545 WML543:WML545 WWH543:WWH545 W544:X545 JS544:JT545 TO544:TP545 ADK544:ADL545 ANG544:ANH545 AXC544:AXD545 BGY544:BGZ545 BQU544:BQV545 CAQ544:CAR545 CKM544:CKN545 CUI544:CUJ545 DEE544:DEF545 DOA544:DOB545 DXW544:DXX545 EHS544:EHT545 ERO544:ERP545 FBK544:FBL545 FLG544:FLH545 FVC544:FVD545 GEY544:GEZ545 GOU544:GOV545 GYQ544:GYR545 HIM544:HIN545 HSI544:HSJ545 ICE544:ICF545 IMA544:IMB545 IVW544:IVX545 JFS544:JFT545 JPO544:JPP545 JZK544:JZL545 KJG544:KJH545 KTC544:KTD545 LCY544:LCZ545 LMU544:LMV545 LWQ544:LWR545 MGM544:MGN545 MQI544:MQJ545 NAE544:NAF545 NKA544:NKB545 NTW544:NTX545 ODS544:ODT545 ONO544:ONP545 OXK544:OXL545 PHG544:PHH545 PRC544:PRD545 QAY544:QAZ545 QKU544:QKV545 QUQ544:QUR545 REM544:REN545 ROI544:ROJ545 RYE544:RYF545 SIA544:SIB545 SRW544:SRX545 TBS544:TBT545 TLO544:TLP545 TVK544:TVL545 UFG544:UFH545 UPC544:UPD545 UYY544:UYZ545 VIU544:VIV545 VSQ544:VSR545 WCM544:WCN545 WMI544:WMJ545 WWE544:WWF545 P543:X543 JL543:JT543 TH543:TP543 ADD543:ADL543 AMZ543:ANH543 AWV543:AXD543 BGR543:BGZ543 BQN543:BQV543 CAJ543:CAR543 CKF543:CKN543 CUB543:CUJ543 DDX543:DEF543 DNT543:DOB543 DXP543:DXX543 EHL543:EHT543 ERH543:ERP543 FBD543:FBL543 FKZ543:FLH543 FUV543:FVD543 GER543:GEZ543 GON543:GOV543 GYJ543:GYR543 HIF543:HIN543 HSB543:HSJ543 IBX543:ICF543 ILT543:IMB543 IVP543:IVX543 JFL543:JFT543 JPH543:JPP543 JZD543:JZL543 KIZ543:KJH543 KSV543:KTD543 LCR543:LCZ543 LMN543:LMV543 LWJ543:LWR543 MGF543:MGN543 MQB543:MQJ543 MZX543:NAF543 NJT543:NKB543 NTP543:NTX543 ODL543:ODT543 ONH543:ONP543 OXD543:OXL543 PGZ543:PHH543 PQV543:PRD543 QAR543:QAZ543 QKN543:QKV543 QUJ543:QUR543 REF543:REN543 ROB543:ROJ543 RXX543:RYF543 SHT543:SIB543 SRP543:SRX543 TBL543:TBT543 TLH543:TLP543 TVD543:TVL543 UEZ543:UFH543 UOV543:UPD543 UYR543:UYZ543 VIN543:VIV543 VSJ543:VSR543 WCF543:WCN543 WMB543:WMJ543 WVX543:WWF543 J543:K546 JF543:JG546 TB543:TC546 ACX543:ACY546 AMT543:AMU546 AWP543:AWQ546 BGL543:BGM546 BQH543:BQI546 CAD543:CAE546 CJZ543:CKA546 CTV543:CTW546 DDR543:DDS546 DNN543:DNO546 DXJ543:DXK546 EHF543:EHG546 ERB543:ERC546 FAX543:FAY546 FKT543:FKU546 FUP543:FUQ546 GEL543:GEM546 GOH543:GOI546 GYD543:GYE546 HHZ543:HIA546 HRV543:HRW546 IBR543:IBS546 ILN543:ILO546 IVJ543:IVK546 JFF543:JFG546 JPB543:JPC546 JYX543:JYY546 KIT543:KIU546 KSP543:KSQ546 LCL543:LCM546 LMH543:LMI546 LWD543:LWE546 MFZ543:MGA546 MPV543:MPW546 MZR543:MZS546 NJN543:NJO546 NTJ543:NTK546 ODF543:ODG546 ONB543:ONC546 OWX543:OWY546 PGT543:PGU546 PQP543:PQQ546 QAL543:QAM546 QKH543:QKI546 QUD543:QUE546 RDZ543:REA546 RNV543:RNW546 RXR543:RXS546 SHN543:SHO546 SRJ543:SRK546 TBF543:TBG546 TLB543:TLC546 TUX543:TUY546 UET543:UEU546 UOP543:UOQ546 UYL543:UYM546 VIH543:VII546 VSD543:VSE546 WBZ543:WCA546 WLV543:WLW546 WVR543:WVS546 JA547:JA548 SW547:SW548 ACS547:ACS548 AMO547:AMO548 AWK547:AWK548 BGG547:BGG548 BQC547:BQC548 BZY547:BZY548 CJU547:CJU548 CTQ547:CTQ548 DDM547:DDM548 DNI547:DNI548 DXE547:DXE548 EHA547:EHA548 EQW547:EQW548 FAS547:FAS548 FKO547:FKO548 FUK547:FUK548 GEG547:GEG548 GOC547:GOC548 GXY547:GXY548 HHU547:HHU548 HRQ547:HRQ548 IBM547:IBM548 ILI547:ILI548 IVE547:IVE548 JFA547:JFA548 JOW547:JOW548 JYS547:JYS548 KIO547:KIO548 KSK547:KSK548 LCG547:LCG548 LMC547:LMC548 LVY547:LVY548 MFU547:MFU548 MPQ547:MPQ548 MZM547:MZM548 NJI547:NJI548 NTE547:NTE548 ODA547:ODA548 OMW547:OMW548 OWS547:OWS548 PGO547:PGO548 PQK547:PQK548 QAG547:QAG548 QKC547:QKC548 QTY547:QTY548 RDU547:RDU548 RNQ547:RNQ548 RXM547:RXM548 SHI547:SHI548 SRE547:SRE548 TBA547:TBA548 TKW547:TKW548 TUS547:TUS548 UEO547:UEO548 UOK547:UOK548 UYG547:UYG548 VIC547:VIC548 VRY547:VRY548 WBU547:WBU548 WLQ547:WLQ548 WVM547:WVM548 JC547:JH548 SY547:TD548 ACU547:ACZ548 AMQ547:AMV548 AWM547:AWR548 BGI547:BGN548 BQE547:BQJ548 CAA547:CAF548 CJW547:CKB548 CTS547:CTX548 DDO547:DDT548 DNK547:DNP548 DXG547:DXL548 EHC547:EHH548 EQY547:ERD548 FAU547:FAZ548 FKQ547:FKV548 FUM547:FUR548 GEI547:GEN548 GOE547:GOJ548 GYA547:GYF548 HHW547:HIB548 HRS547:HRX548 IBO547:IBT548 ILK547:ILP548 IVG547:IVL548 JFC547:JFH548 JOY547:JPD548 JYU547:JYZ548 KIQ547:KIV548 KSM547:KSR548 LCI547:LCN548 LME547:LMJ548 LWA547:LWF548 MFW547:MGB548 MPS547:MPX548 MZO547:MZT548 NJK547:NJP548 NTG547:NTL548 ODC547:ODH548 OMY547:OND548 OWU547:OWZ548 PGQ547:PGV548 PQM547:PQR548 QAI547:QAN548 QKE547:QKJ548 QUA547:QUF548 RDW547:REB548 RNS547:RNX548 RXO547:RXT548 SHK547:SHP548 SRG547:SRL548 TBC547:TBH548 TKY547:TLD548 TUU547:TUZ548 UEQ547:UEV548 UOM547:UOR548 UYI547:UYN548 VIE547:VIJ548 VSA547:VSF548 WBW547:WCB548 WLS547:WLX548 WVO547:WVT548 JJ547:JK548 TF547:TG548 ADB547:ADC548 AMX547:AMY548 AWT547:AWU548 BGP547:BGQ548 BQL547:BQM548 CAH547:CAI548 CKD547:CKE548 CTZ547:CUA548 DDV547:DDW548 DNR547:DNS548 DXN547:DXO548 EHJ547:EHK548 ERF547:ERG548 FBB547:FBC548 FKX547:FKY548 FUT547:FUU548 GEP547:GEQ548 GOL547:GOM548 GYH547:GYI548 HID547:HIE548 HRZ547:HSA548 IBV547:IBW548 ILR547:ILS548 IVN547:IVO548 JFJ547:JFK548 JPF547:JPG548 JZB547:JZC548 KIX547:KIY548 KST547:KSU548 LCP547:LCQ548 LML547:LMM548 LWH547:LWI548 MGD547:MGE548 MPZ547:MQA548 MZV547:MZW548 NJR547:NJS548 NTN547:NTO548 ODJ547:ODK548 ONF547:ONG548 OXB547:OXC548 PGX547:PGY548 PQT547:PQU548 QAP547:QAQ548 QKL547:QKM548 QUH547:QUI548 RED547:REE548 RNZ547:ROA548 RXV547:RXW548 SHR547:SHS548 SRN547:SRO548 TBJ547:TBK548 TLF547:TLG548 TVB547:TVC548 UEX547:UEY548 UOT547:UOU548 UYP547:UYQ548 VIL547:VIM548 VSH547:VSI548 WCD547:WCE548 WLZ547:WMA548 WVV547:WVW548 D539:D548 O554:S555 JK554:JO555 TG554:TK555 ADC554:ADG555 AMY554:ANC555 AWU554:AWY555 BGQ554:BGU555 BQM554:BQQ555 CAI554:CAM555 CKE554:CKI555 CUA554:CUE555 DDW554:DEA555 DNS554:DNW555 DXO554:DXS555 EHK554:EHO555 ERG554:ERK555 FBC554:FBG555 FKY554:FLC555 FUU554:FUY555 GEQ554:GEU555 GOM554:GOQ555 GYI554:GYM555 HIE554:HII555 HSA554:HSE555 IBW554:ICA555 ILS554:ILW555 IVO554:IVS555 JFK554:JFO555 JPG554:JPK555 JZC554:JZG555 KIY554:KJC555 KSU554:KSY555 LCQ554:LCU555 LMM554:LMQ555 LWI554:LWM555 MGE554:MGI555 MQA554:MQE555 MZW554:NAA555 NJS554:NJW555 NTO554:NTS555 ODK554:ODO555 ONG554:ONK555 OXC554:OXG555 PGY554:PHC555 PQU554:PQY555 QAQ554:QAU555 QKM554:QKQ555 QUI554:QUM555 REE554:REI555 ROA554:ROE555 RXW554:RYA555 SHS554:SHW555 SRO554:SRS555 TBK554:TBO555 TLG554:TLK555 TVC554:TVG555 UEY554:UFC555 UOU554:UOY555 UYQ554:UYU555 VIM554:VIQ555 VSI554:VSM555 WCE554:WCI555 WMA554:WME555 WVW554:WWA555 T554:AJ559 JP554:KF559 TL554:UB559 ADH554:ADX559 AND554:ANT559 AWZ554:AXP559 BGV554:BHL559 BQR554:BRH559 CAN554:CBD559 CKJ554:CKZ559 CUF554:CUV559 DEB554:DER559 DNX554:DON559 DXT554:DYJ559 EHP554:EIF559 ERL554:ESB559 FBH554:FBX559 FLD554:FLT559 FUZ554:FVP559 GEV554:GFL559 GOR554:GPH559 GYN554:GZD559 HIJ554:HIZ559 HSF554:HSV559 ICB554:ICR559 ILX554:IMN559 IVT554:IWJ559 JFP554:JGF559 JPL554:JQB559 JZH554:JZX559 KJD554:KJT559 KSZ554:KTP559 LCV554:LDL559 LMR554:LNH559 LWN554:LXD559 MGJ554:MGZ559 MQF554:MQV559 NAB554:NAR559 NJX554:NKN559 NTT554:NUJ559 ODP554:OEF559 ONL554:OOB559 OXH554:OXX559 PHD554:PHT559 PQZ554:PRP559 QAV554:QBL559 QKR554:QLH559 QUN554:QVD559 REJ554:REZ559 ROF554:ROV559 RYB554:RYR559 SHX554:SIN559 SRT554:SSJ559 TBP554:TCF559 TLL554:TMB559 TVH554:TVX559 UFD554:UFT559 UOZ554:UPP559 UYV554:UZL559 VIR554:VJH559 VSN554:VTD559 WCJ554:WCZ559 WMF554:WMV559 WWB554:WWR559 AF552:AI552 KB552:KE552 TX552:UA552 ADT552:ADW552 ANP552:ANS552 AXL552:AXO552 BHH552:BHK552 BRD552:BRG552 CAZ552:CBC552 CKV552:CKY552 CUR552:CUU552 DEN552:DEQ552 DOJ552:DOM552 DYF552:DYI552 EIB552:EIE552 ERX552:ESA552 FBT552:FBW552 FLP552:FLS552 FVL552:FVO552 GFH552:GFK552 GPD552:GPG552 GYZ552:GZC552 HIV552:HIY552 HSR552:HSU552 ICN552:ICQ552 IMJ552:IMM552 IWF552:IWI552 JGB552:JGE552 JPX552:JQA552 JZT552:JZW552 KJP552:KJS552 KTL552:KTO552 LDH552:LDK552 LND552:LNG552 LWZ552:LXC552 MGV552:MGY552 MQR552:MQU552 NAN552:NAQ552 NKJ552:NKM552 NUF552:NUI552 OEB552:OEE552 ONX552:OOA552 OXT552:OXW552 PHP552:PHS552 PRL552:PRO552 QBH552:QBK552 QLD552:QLG552 QUZ552:QVC552 REV552:REY552 ROR552:ROU552 RYN552:RYQ552 SIJ552:SIM552 SSF552:SSI552 TCB552:TCE552 TLX552:TMA552 TVT552:TVW552 UFP552:UFS552 UPL552:UPO552 UZH552:UZK552 VJD552:VJG552 VSZ552:VTC552 WCV552:WCY552 WMR552:WMU552 WWN552:WWQ552 O560 JK560 TG560 ADC560 AMY560 AWU560 BGQ560 BQM560 CAI560 CKE560 CUA560 DDW560 DNS560 DXO560 EHK560 ERG560 FBC560 FKY560 FUU560 GEQ560 GOM560 GYI560 HIE560 HSA560 IBW560 ILS560 IVO560 JFK560 JPG560 JZC560 KIY560 KSU560 LCQ560 LMM560 LWI560 MGE560 MQA560 MZW560 NJS560 NTO560 ODK560 ONG560 OXC560 PGY560 PQU560 QAQ560 QKM560 QUI560 REE560 ROA560 RXW560 SHS560 SRO560 TBK560 TLG560 TVC560 UEY560 UOU560 UYQ560 VIM560 VSI560 WCE560 WMA560 WVW560 B561:L566 IX561:JH566 ST561:TD566 ACP561:ACZ566 AML561:AMV566 AWH561:AWR566 BGD561:BGN566 BPZ561:BQJ566 BZV561:CAF566 CJR561:CKB566 CTN561:CTX566 DDJ561:DDT566 DNF561:DNP566 DXB561:DXL566 EGX561:EHH566 EQT561:ERD566 FAP561:FAZ566 FKL561:FKV566 FUH561:FUR566 GED561:GEN566 GNZ561:GOJ566 GXV561:GYF566 HHR561:HIB566 HRN561:HRX566 IBJ561:IBT566 ILF561:ILP566 IVB561:IVL566 JEX561:JFH566 JOT561:JPD566 JYP561:JYZ566 KIL561:KIV566 KSH561:KSR566 LCD561:LCN566 LLZ561:LMJ566 LVV561:LWF566 MFR561:MGB566 MPN561:MPX566 MZJ561:MZT566 NJF561:NJP566 NTB561:NTL566 OCX561:ODH566 OMT561:OND566 OWP561:OWZ566 PGL561:PGV566 PQH561:PQR566 QAD561:QAN566 QJZ561:QKJ566 QTV561:QUF566 RDR561:REB566 RNN561:RNX566 RXJ561:RXT566 SHF561:SHP566 SRB561:SRL566 TAX561:TBH566 TKT561:TLD566 TUP561:TUZ566 UEL561:UEV566 UOH561:UOR566 UYD561:UYN566 VHZ561:VIJ566 VRV561:VSF566 WBR561:WCB566 WLN561:WLX566 WVJ561:WVT566 Y553:AI553 JU553:KE553 TQ553:UA553 ADM553:ADW553 ANI553:ANS553 AXE553:AXO553 BHA553:BHK553 BQW553:BRG553 CAS553:CBC553 CKO553:CKY553 CUK553:CUU553 DEG553:DEQ553 DOC553:DOM553 DXY553:DYI553 EHU553:EIE553 ERQ553:ESA553 FBM553:FBW553 FLI553:FLS553 FVE553:FVO553 GFA553:GFK553 GOW553:GPG553 GYS553:GZC553 HIO553:HIY553 HSK553:HSU553 ICG553:ICQ553 IMC553:IMM553 IVY553:IWI553 JFU553:JGE553 JPQ553:JQA553 JZM553:JZW553 KJI553:KJS553 KTE553:KTO553 LDA553:LDK553 LMW553:LNG553 LWS553:LXC553 MGO553:MGY553 MQK553:MQU553 NAG553:NAQ553 NKC553:NKM553 NTY553:NUI553 ODU553:OEE553 ONQ553:OOA553 OXM553:OXW553 PHI553:PHS553 PRE553:PRO553 QBA553:QBK553 QKW553:QLG553 QUS553:QVC553 REO553:REY553 ROK553:ROU553 RYG553:RYQ553 SIC553:SIM553 SRY553:SSI553 TBU553:TCE553 TLQ553:TMA553 TVM553:TVW553 UFI553:UFS553 UPE553:UPO553 UZA553:UZK553 VIW553:VJG553 VSS553:VTC553 WCO553:WCY553 WMK553:WMU553 WWG553:WWQ553 R561:AE562 JN561:KA562 TJ561:TW562 ADF561:ADS562 ANB561:ANO562 AWX561:AXK562 BGT561:BHG562 BQP561:BRC562 CAL561:CAY562 CKH561:CKU562 CUD561:CUQ562 DDZ561:DEM562 DNV561:DOI562 DXR561:DYE562 EHN561:EIA562 ERJ561:ERW562 FBF561:FBS562 FLB561:FLO562 FUX561:FVK562 GET561:GFG562 GOP561:GPC562 GYL561:GYY562 HIH561:HIU562 HSD561:HSQ562 IBZ561:ICM562 ILV561:IMI562 IVR561:IWE562 JFN561:JGA562 JPJ561:JPW562 JZF561:JZS562 KJB561:KJO562 KSX561:KTK562 LCT561:LDG562 LMP561:LNC562 LWL561:LWY562 MGH561:MGU562 MQD561:MQQ562 MZZ561:NAM562 NJV561:NKI562 NTR561:NUE562 ODN561:OEA562 ONJ561:ONW562 OXF561:OXS562 PHB561:PHO562 PQX561:PRK562 QAT561:QBG562 QKP561:QLC562 QUL561:QUY562 REH561:REU562 ROD561:ROQ562 RXZ561:RYM562 SHV561:SII562 SRR561:SSE562 TBN561:TCA562 TLJ561:TLW562 TVF561:TVS562 UFB561:UFO562 UOX561:UPK562 UYT561:UZG562 VIP561:VJC562 VSL561:VSY562 WCH561:WCU562 WMD561:WMQ562 WVZ561:WWM562 Z551:AI551 JV551:KE551 TR551:UA551 ADN551:ADW551 ANJ551:ANS551 AXF551:AXO551 BHB551:BHK551 BQX551:BRG551 CAT551:CBC551 CKP551:CKY551 CUL551:CUU551 DEH551:DEQ551 DOD551:DOM551 DXZ551:DYI551 EHV551:EIE551 ERR551:ESA551 FBN551:FBW551 FLJ551:FLS551 FVF551:FVO551 GFB551:GFK551 GOX551:GPG551 GYT551:GZC551 HIP551:HIY551 HSL551:HSU551 ICH551:ICQ551 IMD551:IMM551 IVZ551:IWI551 JFV551:JGE551 JPR551:JQA551 JZN551:JZW551 KJJ551:KJS551 KTF551:KTO551 LDB551:LDK551 LMX551:LNG551 LWT551:LXC551 MGP551:MGY551 MQL551:MQU551 NAH551:NAQ551 NKD551:NKM551 NTZ551:NUI551 ODV551:OEE551 ONR551:OOA551 OXN551:OXW551 PHJ551:PHS551 PRF551:PRO551 QBB551:QBK551 QKX551:QLG551 QUT551:QVC551 REP551:REY551 ROL551:ROU551 RYH551:RYQ551 SID551:SIM551 SRZ551:SSI551 TBV551:TCE551 TLR551:TMA551 TVN551:TVW551 UFJ551:UFS551 UPF551:UPO551 UZB551:UZK551 VIX551:VJG551 Z380:AB381 AF529 T529 D351:AJ352 K350:AI350 M403 O607:AJ608 X609:AJ610 M395 M398:M399"/>
    <dataValidation type="list" allowBlank="1" showInputMessage="1" showErrorMessage="1" sqref="WWN287:WWQ292 KB287:KE292 TX287:UA292 ADT287:ADW292 ANP287:ANS292 AXL287:AXO292 BHH287:BHK292 BRD287:BRG292 CAZ287:CBC292 CKV287:CKY292 CUR287:CUU292 DEN287:DEQ292 DOJ287:DOM292 DYF287:DYI292 EIB287:EIE292 ERX287:ESA292 FBT287:FBW292 FLP287:FLS292 FVL287:FVO292 GFH287:GFK292 GPD287:GPG292 GYZ287:GZC292 HIV287:HIY292 HSR287:HSU292 ICN287:ICQ292 IMJ287:IMM292 IWF287:IWI292 JGB287:JGE292 JPX287:JQA292 JZT287:JZW292 KJP287:KJS292 KTL287:KTO292 LDH287:LDK292 LND287:LNG292 LWZ287:LXC292 MGV287:MGY292 MQR287:MQU292 NAN287:NAQ292 NKJ287:NKM292 NUF287:NUI292 OEB287:OEE292 ONX287:OOA292 OXT287:OXW292 PHP287:PHS292 PRL287:PRO292 QBH287:QBK292 QLD287:QLG292 QUZ287:QVC292 REV287:REY292 ROR287:ROU292 RYN287:RYQ292 SIJ287:SIM292 SSF287:SSI292 TCB287:TCE292 TLX287:TMA292 TVT287:TVW292 UFP287:UFS292 UPL287:UPO292 UZH287:UZK292 VJD287:VJG292 VSZ287:VTC292 WCV287:WCY292 WMR287:WMU292 AD287:AD288 AD291">
      <formula1>"該当・非該当,該当,非該当"</formula1>
    </dataValidation>
    <dataValidation type="list" allowBlank="1" showInputMessage="1" showErrorMessage="1" sqref="Y543:Y545 JU543:JU545 TQ543:TQ545 ADM543:ADM545 ANI543:ANI545 AXE543:AXE545 BHA543:BHA545 BQW543:BQW545 CAS543:CAS545 CKO543:CKO545 CUK543:CUK545 DEG543:DEG545 DOC543:DOC545 DXY543:DXY545 EHU543:EHU545 ERQ543:ERQ545 FBM543:FBM545 FLI543:FLI545 FVE543:FVE545 GFA543:GFA545 GOW543:GOW545 GYS543:GYS545 HIO543:HIO545 HSK543:HSK545 ICG543:ICG545 IMC543:IMC545 IVY543:IVY545 JFU543:JFU545 JPQ543:JPQ545 JZM543:JZM545 KJI543:KJI545 KTE543:KTE545 LDA543:LDA545 LMW543:LMW545 LWS543:LWS545 MGO543:MGO545 MQK543:MQK545 NAG543:NAG545 NKC543:NKC545 NTY543:NTY545 ODU543:ODU545 ONQ543:ONQ545 OXM543:OXM545 PHI543:PHI545 PRE543:PRE545 QBA543:QBA545 QKW543:QKW545 QUS543:QUS545 REO543:REO545 ROK543:ROK545 RYG543:RYG545 SIC543:SIC545 SRY543:SRY545 TBU543:TBU545 TLQ543:TLQ545 TVM543:TVM545 UFI543:UFI545 UPE543:UPE545 UZA543:UZA545 VIW543:VIW545 VSS543:VSS545 WCO543:WCO545 WMK543:WMK545 WWG543:WWG545 WVM543:WVM546 JH543:JH546 TD543:TD546 ACZ543:ACZ546 AMV543:AMV546 AWR543:AWR546 BGN543:BGN546 BQJ543:BQJ546 CAF543:CAF546 CKB543:CKB546 CTX543:CTX546 DDT543:DDT546 DNP543:DNP546 DXL543:DXL546 EHH543:EHH546 ERD543:ERD546 FAZ543:FAZ546 FKV543:FKV546 FUR543:FUR546 GEN543:GEN546 GOJ543:GOJ546 GYF543:GYF546 HIB543:HIB546 HRX543:HRX546 IBT543:IBT546 ILP543:ILP546 IVL543:IVL546 JFH543:JFH546 JPD543:JPD546 JYZ543:JYZ546 KIV543:KIV546 KSR543:KSR546 LCN543:LCN546 LMJ543:LMJ546 LWF543:LWF546 MGB543:MGB546 MPX543:MPX546 MZT543:MZT546 NJP543:NJP546 NTL543:NTL546 ODH543:ODH546 OND543:OND546 OWZ543:OWZ546 PGV543:PGV546 PQR543:PQR546 QAN543:QAN546 QKJ543:QKJ546 QUF543:QUF546 REB543:REB546 RNX543:RNX546 RXT543:RXT546 SHP543:SHP546 SRL543:SRL546 TBH543:TBH546 TLD543:TLD546 TUZ543:TUZ546 UEV543:UEV546 UOR543:UOR546 UYN543:UYN546 VIJ543:VIJ546 VSF543:VSF546 WCB543:WCB546 WLX543:WLX546 WVT543:WVT546 E543:E546 JA543:JA546 SW543:SW546 ACS543:ACS546 AMO543:AMO546 AWK543:AWK546 BGG543:BGG546 BQC543:BQC546 BZY543:BZY546 CJU543:CJU546 CTQ543:CTQ546 DDM543:DDM546 DNI543:DNI546 DXE543:DXE546 EHA543:EHA546 EQW543:EQW546 FAS543:FAS546 FKO543:FKO546 FUK543:FUK546 GEG543:GEG546 GOC543:GOC546 GXY543:GXY546 HHU543:HHU546 HRQ543:HRQ546 IBM543:IBM546 ILI543:ILI546 IVE543:IVE546 JFA543:JFA546 JOW543:JOW546 JYS543:JYS546 KIO543:KIO546 KSK543:KSK546 LCG543:LCG546 LMC543:LMC546 LVY543:LVY546 MFU543:MFU546 MPQ543:MPQ546 MZM543:MZM546 NJI543:NJI546 NTE543:NTE546 ODA543:ODA546 OMW543:OMW546 OWS543:OWS546 PGO543:PGO546 PQK543:PQK546 QAG543:QAG546 QKC543:QKC546 QTY543:QTY546 RDU543:RDU546 RNQ543:RNQ546 RXM543:RXM546 SHI543:SHI546 SRE543:SRE546 TBA543:TBA546 TKW543:TKW546 TUS543:TUS546 UEO543:UEO546 UOK543:UOK546 UYG543:UYG546 VIC543:VIC546 VRY543:VRY546 WBU543:WBU546 WLQ543:WLQ546 L543:L545">
      <formula1>"□,■"</formula1>
    </dataValidation>
    <dataValidation type="list" allowBlank="1" showInputMessage="1" showErrorMessage="1" sqref="AC298">
      <formula1>"いる ・ 作成中 ・ いない,いない,いる,作成中"</formula1>
    </dataValidation>
    <dataValidation type="list" allowBlank="1" showInputMessage="1" showErrorMessage="1" sqref="AD290">
      <formula1>"土石流・急傾斜地の崩壊・地滑り,土石流,急傾斜地の崩壊,地滑り"</formula1>
    </dataValidation>
    <dataValidation type="list" allowBlank="1" showInputMessage="1" showErrorMessage="1" sqref="M114:N114">
      <formula1>"有・無・該当無,有,無,該当無"</formula1>
    </dataValidation>
  </dataValidations>
  <printOptions horizontalCentered="1"/>
  <pageMargins left="0.39370078740157483" right="0.39370078740157483" top="0.59055118110236227" bottom="0.59055118110236227" header="0.51181102362204722" footer="0.51181102362204722"/>
  <pageSetup paperSize="9" firstPageNumber="18" fitToHeight="0" pageOrder="overThenDown" orientation="portrait" blackAndWhite="1" useFirstPageNumber="1" r:id="rId1"/>
  <headerFooter alignWithMargins="0">
    <oddFooter>&amp;C&amp;P</oddFooter>
  </headerFooter>
  <rowBreaks count="16" manualBreakCount="16">
    <brk id="25" max="16383" man="1"/>
    <brk id="66" max="16383" man="1"/>
    <brk id="99" max="35" man="1"/>
    <brk id="141" max="16383" man="1"/>
    <brk id="178" max="35" man="1"/>
    <brk id="212" max="16383" man="1"/>
    <brk id="242" max="16383" man="1"/>
    <brk id="273" max="16383" man="1"/>
    <brk id="313" max="35" man="1"/>
    <brk id="354" max="35" man="1"/>
    <brk id="408" max="35" man="1"/>
    <brk id="457" max="35" man="1"/>
    <brk id="477" max="16383" man="1"/>
    <brk id="512" max="35" man="1"/>
    <brk id="547" max="16383" man="1"/>
    <brk id="58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表紙</vt:lpstr>
      <vt:lpstr>記入上の注意点</vt:lpstr>
      <vt:lpstr>目次</vt:lpstr>
      <vt:lpstr>1～8</vt:lpstr>
      <vt:lpstr>5(1)（私的契約児童がいる場合の表）</vt:lpstr>
      <vt:lpstr>9（1）</vt:lpstr>
      <vt:lpstr>9（2）</vt:lpstr>
      <vt:lpstr>10～12</vt:lpstr>
      <vt:lpstr>13～21</vt:lpstr>
      <vt:lpstr>22・23</vt:lpstr>
      <vt:lpstr>付属資料１（保育室等）</vt:lpstr>
      <vt:lpstr>付属資料２（時間帯別配置（平日））</vt:lpstr>
      <vt:lpstr>付属資料２（時間帯別配置（平日〔週休等により最小配置日〕）</vt:lpstr>
      <vt:lpstr>付属資料２（時間帯別配置（土曜日））</vt:lpstr>
      <vt:lpstr>保育教諭の必要配置と配置基準</vt:lpstr>
      <vt:lpstr>Sheet6</vt:lpstr>
      <vt:lpstr>'1～8'!Print_Area</vt:lpstr>
      <vt:lpstr>'10～12'!Print_Area</vt:lpstr>
      <vt:lpstr>'13～21'!Print_Area</vt:lpstr>
      <vt:lpstr>'22・23'!Print_Area</vt:lpstr>
      <vt:lpstr>'9（1）'!Print_Area</vt:lpstr>
      <vt:lpstr>'9（2）'!Print_Area</vt:lpstr>
      <vt:lpstr>'付属資料１（保育室等）'!Print_Area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保育所指導監査資料</dc:title>
  <dc:subject>保育所指導監査資料</dc:subject>
  <dc:creator>福島県</dc:creator>
  <cp:lastModifiedBy>飯田 清伸</cp:lastModifiedBy>
  <cp:lastPrinted>2023-07-28T05:43:02Z</cp:lastPrinted>
  <dcterms:created xsi:type="dcterms:W3CDTF">2005-10-23T13:46:58Z</dcterms:created>
  <dcterms:modified xsi:type="dcterms:W3CDTF">2023-08-08T02:29:48Z</dcterms:modified>
</cp:coreProperties>
</file>