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95" activeTab="0"/>
  </bookViews>
  <sheets>
    <sheet name="第３８表国保（直診）決算" sheetId="1" r:id="rId1"/>
  </sheets>
  <definedNames>
    <definedName name="_xlnm.Print_Area" localSheetId="0">'第３８表国保（直診）決算'!$A$1:$AM$66</definedName>
    <definedName name="_xlnm.Print_Area">'第３８表国保（直診）決算'!$A$1:$AK$66</definedName>
    <definedName name="_xlnm.Print_Titles" localSheetId="0">'第３８表国保（直診）決算'!$A:$A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18"/>
            <rFont val="ＭＳ Ｐゴシック"/>
            <family val="3"/>
          </rPr>
          <t>基データの表、列、行番号は↓にあります</t>
        </r>
      </text>
    </comment>
  </commentList>
</comments>
</file>

<file path=xl/sharedStrings.xml><?xml version="1.0" encoding="utf-8"?>
<sst xmlns="http://schemas.openxmlformats.org/spreadsheetml/2006/main" count="128" uniqueCount="122">
  <si>
    <t>市町村名</t>
  </si>
  <si>
    <t>歳入合計</t>
  </si>
  <si>
    <t>歳出合計</t>
  </si>
  <si>
    <t>歳入歳出差引</t>
  </si>
  <si>
    <t>実質収支額</t>
  </si>
  <si>
    <t>他会計繰入金</t>
  </si>
  <si>
    <t>繰出金</t>
  </si>
  <si>
    <t>再差引収支額</t>
  </si>
  <si>
    <t>(b)</t>
  </si>
  <si>
    <t>１診療収入</t>
  </si>
  <si>
    <t>２国庫支出金</t>
  </si>
  <si>
    <t>３県支出金</t>
  </si>
  <si>
    <t>４他会計繰入金</t>
  </si>
  <si>
    <t>５基金繰入金</t>
  </si>
  <si>
    <t>６繰越金</t>
  </si>
  <si>
    <t>７地方債</t>
  </si>
  <si>
    <t>８その他の収入</t>
  </si>
  <si>
    <t>(d)</t>
  </si>
  <si>
    <t>１総務費</t>
  </si>
  <si>
    <t>２医業費</t>
  </si>
  <si>
    <t>３施設整備費</t>
  </si>
  <si>
    <t>４繰出金</t>
  </si>
  <si>
    <t>５基金積立金</t>
  </si>
  <si>
    <t>６公債費</t>
  </si>
  <si>
    <t>８その他の支出</t>
  </si>
  <si>
    <t>(b)-(d)    (e)</t>
  </si>
  <si>
    <t>（ｆ）</t>
  </si>
  <si>
    <t>（ｇ）</t>
  </si>
  <si>
    <t>(a)</t>
  </si>
  <si>
    <t>(c)</t>
  </si>
  <si>
    <t>(h)-(a)+(c)</t>
  </si>
  <si>
    <t>（２）その他</t>
  </si>
  <si>
    <t>（１）元利償還金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</si>
  <si>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</si>
  <si>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</si>
  <si>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</si>
  <si>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</si>
  <si>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</si>
  <si>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</si>
  <si>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</si>
  <si>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</si>
  <si>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</si>
  <si>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</si>
  <si>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</si>
  <si>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</si>
  <si>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</si>
  <si>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</si>
  <si>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</si>
  <si>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</si>
  <si>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</si>
  <si>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</si>
  <si>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</si>
  <si>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</si>
  <si>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</si>
  <si>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</si>
  <si>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</si>
  <si>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</si>
  <si>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</si>
  <si>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</si>
  <si>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</si>
  <si>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</si>
  <si>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</si>
  <si>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</si>
  <si>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</si>
  <si>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</si>
  <si>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</si>
  <si>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</si>
  <si>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</si>
  <si>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</si>
  <si>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</si>
  <si>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</si>
  <si>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</si>
  <si>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</si>
  <si>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</si>
  <si>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</si>
  <si>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</si>
  <si>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</si>
  <si>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</si>
  <si>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</si>
  <si>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</si>
  <si>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</si>
  <si>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</si>
  <si>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</si>
  <si>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</si>
  <si>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</si>
  <si>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</si>
  <si>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</si>
  <si>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 xml:space="preserve">(b)-(d)-(f)+(g)   </t>
  </si>
  <si>
    <t xml:space="preserve"> (h)</t>
  </si>
  <si>
    <t>（１）普通会計</t>
  </si>
  <si>
    <t>からのもの</t>
  </si>
  <si>
    <t>（２）事業勘定</t>
  </si>
  <si>
    <t>（３）その他の会</t>
  </si>
  <si>
    <t>計からのもの</t>
  </si>
  <si>
    <t>に対するもの</t>
  </si>
  <si>
    <t>計に対するもの</t>
  </si>
  <si>
    <t>（２）一時借入金</t>
  </si>
  <si>
    <t>７前年度繰上</t>
  </si>
  <si>
    <t xml:space="preserve">（ｆ）のうち未収入          </t>
  </si>
  <si>
    <t>特定財源</t>
  </si>
  <si>
    <t>田村市</t>
  </si>
  <si>
    <t>飯舘村</t>
  </si>
  <si>
    <t>市計</t>
  </si>
  <si>
    <t>繰越又は</t>
  </si>
  <si>
    <t>支払繰延等</t>
  </si>
  <si>
    <t>（１）財政調整</t>
  </si>
  <si>
    <t xml:space="preserve">         交付金</t>
  </si>
  <si>
    <t>収　　　　支</t>
  </si>
  <si>
    <t xml:space="preserve">     充用金</t>
  </si>
  <si>
    <t xml:space="preserve">       利子</t>
  </si>
  <si>
    <t>人件費</t>
  </si>
  <si>
    <t>南相馬市</t>
  </si>
  <si>
    <t>伊達市</t>
  </si>
  <si>
    <t>南会津町</t>
  </si>
  <si>
    <t>会津美里町</t>
  </si>
  <si>
    <t>本宮市</t>
  </si>
  <si>
    <t>参考</t>
  </si>
  <si>
    <t>賃金</t>
  </si>
  <si>
    <t>職員数</t>
  </si>
  <si>
    <t>歳入の内訳</t>
  </si>
  <si>
    <t>歳出の内訳</t>
  </si>
  <si>
    <r>
      <t>H</t>
    </r>
    <r>
      <rPr>
        <sz val="16"/>
        <color indexed="10"/>
        <rFont val="ＭＳ Ｐゴシック"/>
        <family val="3"/>
      </rPr>
      <t>25</t>
    </r>
    <r>
      <rPr>
        <sz val="16"/>
        <rFont val="ＭＳ Ｐゴシック"/>
        <family val="3"/>
      </rPr>
      <t>4.1現在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</si>
</sst>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3" fontId="0" fillId="0" borderId="0" xfId="0" applyAlignment="1">
      <alignment/>
    </xf>
    <xf numFmtId="3" fontId="4" fillId="0" borderId="10" xfId="0" applyFont="1" applyBorder="1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5" fillId="0" borderId="10" xfId="0" applyFont="1" applyBorder="1" applyAlignment="1">
      <alignment/>
    </xf>
    <xf numFmtId="3" fontId="7" fillId="0" borderId="10" xfId="0" applyFont="1" applyBorder="1" applyAlignment="1">
      <alignment/>
    </xf>
    <xf numFmtId="3" fontId="7" fillId="0" borderId="0" xfId="0" applyFont="1" applyAlignment="1">
      <alignment/>
    </xf>
    <xf numFmtId="3" fontId="5" fillId="0" borderId="11" xfId="0" applyFont="1" applyBorder="1" applyAlignment="1">
      <alignment/>
    </xf>
    <xf numFmtId="3" fontId="5" fillId="0" borderId="0" xfId="0" applyFont="1" applyAlignment="1">
      <alignment/>
    </xf>
    <xf numFmtId="0" fontId="7" fillId="0" borderId="0" xfId="0" applyNumberFormat="1" applyFont="1" applyAlignment="1">
      <alignment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Continuous" vertical="center" wrapText="1"/>
    </xf>
    <xf numFmtId="3" fontId="7" fillId="0" borderId="11" xfId="0" applyNumberFormat="1" applyFont="1" applyFill="1" applyBorder="1" applyAlignment="1">
      <alignment horizontal="centerContinuous" vertical="center" wrapText="1"/>
    </xf>
    <xf numFmtId="3" fontId="7" fillId="0" borderId="19" xfId="0" applyNumberFormat="1" applyFont="1" applyFill="1" applyBorder="1" applyAlignment="1">
      <alignment horizontal="centerContinuous" vertical="center" wrapText="1"/>
    </xf>
    <xf numFmtId="3" fontId="7" fillId="0" borderId="18" xfId="0" applyNumberFormat="1" applyFont="1" applyFill="1" applyBorder="1" applyAlignment="1">
      <alignment horizontal="centerContinuous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shrinkToFi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10" xfId="0" applyFont="1" applyFill="1" applyBorder="1" applyAlignment="1">
      <alignment horizontal="center" vertical="center" wrapText="1"/>
    </xf>
    <xf numFmtId="3" fontId="7" fillId="0" borderId="2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top"/>
    </xf>
    <xf numFmtId="3" fontId="7" fillId="0" borderId="13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center" shrinkToFit="1"/>
    </xf>
    <xf numFmtId="3" fontId="4" fillId="0" borderId="10" xfId="0" applyFont="1" applyFill="1" applyBorder="1" applyAlignment="1">
      <alignment horizontal="center" vertical="center" wrapText="1"/>
    </xf>
    <xf numFmtId="3" fontId="7" fillId="0" borderId="10" xfId="0" applyFont="1" applyFill="1" applyBorder="1" applyAlignment="1">
      <alignment vertical="top" wrapText="1"/>
    </xf>
    <xf numFmtId="3" fontId="7" fillId="0" borderId="10" xfId="0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 vertical="top" wrapText="1"/>
    </xf>
    <xf numFmtId="3" fontId="7" fillId="0" borderId="23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9"/>
  <sheetViews>
    <sheetView tabSelected="1" showOutlineSymbols="0" view="pageBreakPreview" zoomScale="50" zoomScaleNormal="87" zoomScaleSheetLayoutView="50" zoomScalePageLayoutView="0" workbookViewId="0" topLeftCell="A1">
      <pane xSplit="1" ySplit="4" topLeftCell="AD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16" sqref="AV5:AW16"/>
    </sheetView>
  </sheetViews>
  <sheetFormatPr defaultColWidth="24.75390625" defaultRowHeight="14.25"/>
  <cols>
    <col min="1" max="1" width="20.625" style="0" customWidth="1"/>
    <col min="2" max="39" width="20.375" style="0" customWidth="1"/>
    <col min="40" max="40" width="14.00390625" style="0" customWidth="1"/>
    <col min="41" max="41" width="12.625" style="6" bestFit="1" customWidth="1"/>
    <col min="42" max="42" width="4.375" style="6" bestFit="1" customWidth="1"/>
    <col min="43" max="43" width="12.625" style="6" bestFit="1" customWidth="1"/>
    <col min="44" max="44" width="4.375" style="6" bestFit="1" customWidth="1"/>
    <col min="45" max="45" width="10.875" style="6" bestFit="1" customWidth="1"/>
    <col min="46" max="46" width="4.375" style="6" bestFit="1" customWidth="1"/>
    <col min="47" max="47" width="12.625" style="6" bestFit="1" customWidth="1"/>
    <col min="48" max="48" width="4.375" style="6" bestFit="1" customWidth="1"/>
  </cols>
  <sheetData>
    <row r="1" spans="1:244" ht="36" customHeight="1">
      <c r="A1" s="18" t="s">
        <v>0</v>
      </c>
      <c r="B1" s="19" t="s">
        <v>1</v>
      </c>
      <c r="C1" s="20"/>
      <c r="D1" s="20"/>
      <c r="E1" s="20"/>
      <c r="F1" s="20"/>
      <c r="G1" s="20"/>
      <c r="H1" s="20"/>
      <c r="I1" s="20"/>
      <c r="J1" s="20"/>
      <c r="K1" s="21"/>
      <c r="L1" s="22" t="s">
        <v>119</v>
      </c>
      <c r="M1" s="23"/>
      <c r="N1" s="23"/>
      <c r="O1" s="24"/>
      <c r="P1" s="20" t="s">
        <v>2</v>
      </c>
      <c r="Q1" s="20"/>
      <c r="R1" s="20"/>
      <c r="S1" s="20"/>
      <c r="T1" s="20"/>
      <c r="U1" s="21"/>
      <c r="V1" s="22" t="s">
        <v>120</v>
      </c>
      <c r="W1" s="23"/>
      <c r="X1" s="23"/>
      <c r="Y1" s="23"/>
      <c r="Z1" s="23"/>
      <c r="AA1" s="23"/>
      <c r="AB1" s="23"/>
      <c r="AC1" s="25"/>
      <c r="AD1" s="57" t="s">
        <v>107</v>
      </c>
      <c r="AE1" s="58"/>
      <c r="AF1" s="58"/>
      <c r="AG1" s="58"/>
      <c r="AH1" s="58"/>
      <c r="AI1" s="58"/>
      <c r="AJ1" s="59"/>
      <c r="AK1" s="26" t="s">
        <v>110</v>
      </c>
      <c r="AL1" s="26" t="s">
        <v>121</v>
      </c>
      <c r="AM1" s="27" t="s">
        <v>116</v>
      </c>
      <c r="AN1" s="5"/>
      <c r="AW1" s="6"/>
      <c r="AX1" s="6"/>
      <c r="AY1" s="6"/>
      <c r="AZ1" s="6"/>
      <c r="BA1" s="6"/>
      <c r="BB1" s="6"/>
      <c r="BC1" s="6"/>
      <c r="BD1" s="6"/>
      <c r="BE1" s="6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</row>
    <row r="2" spans="1:244" ht="25.5" customHeight="1">
      <c r="A2" s="28"/>
      <c r="B2" s="29"/>
      <c r="C2" s="30" t="s">
        <v>9</v>
      </c>
      <c r="D2" s="30" t="s">
        <v>10</v>
      </c>
      <c r="E2" s="20"/>
      <c r="F2" s="20"/>
      <c r="G2" s="30" t="s">
        <v>11</v>
      </c>
      <c r="H2" s="30" t="s">
        <v>12</v>
      </c>
      <c r="I2" s="20"/>
      <c r="J2" s="20"/>
      <c r="K2" s="21"/>
      <c r="L2" s="30" t="s">
        <v>13</v>
      </c>
      <c r="M2" s="30" t="s">
        <v>14</v>
      </c>
      <c r="N2" s="30" t="s">
        <v>15</v>
      </c>
      <c r="O2" s="31" t="s">
        <v>16</v>
      </c>
      <c r="P2" s="32"/>
      <c r="Q2" s="30" t="s">
        <v>18</v>
      </c>
      <c r="R2" s="30" t="s">
        <v>19</v>
      </c>
      <c r="S2" s="30" t="s">
        <v>20</v>
      </c>
      <c r="T2" s="30" t="s">
        <v>21</v>
      </c>
      <c r="U2" s="21"/>
      <c r="V2" s="30" t="s">
        <v>21</v>
      </c>
      <c r="W2" s="20"/>
      <c r="X2" s="30" t="s">
        <v>22</v>
      </c>
      <c r="Y2" s="30" t="s">
        <v>23</v>
      </c>
      <c r="Z2" s="20"/>
      <c r="AA2" s="20"/>
      <c r="AB2" s="33" t="s">
        <v>97</v>
      </c>
      <c r="AC2" s="34" t="s">
        <v>24</v>
      </c>
      <c r="AD2" s="30" t="s">
        <v>3</v>
      </c>
      <c r="AE2" s="35" t="s">
        <v>103</v>
      </c>
      <c r="AF2" s="30" t="s">
        <v>98</v>
      </c>
      <c r="AG2" s="30" t="s">
        <v>4</v>
      </c>
      <c r="AH2" s="30" t="s">
        <v>5</v>
      </c>
      <c r="AI2" s="30" t="s">
        <v>6</v>
      </c>
      <c r="AJ2" s="30" t="s">
        <v>7</v>
      </c>
      <c r="AK2" s="36"/>
      <c r="AL2" s="36" t="s">
        <v>118</v>
      </c>
      <c r="AM2" s="37" t="s">
        <v>117</v>
      </c>
      <c r="AN2" s="1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</row>
    <row r="3" spans="1:244" ht="25.5" customHeight="1">
      <c r="A3" s="28"/>
      <c r="B3" s="38"/>
      <c r="C3" s="38"/>
      <c r="D3" s="29"/>
      <c r="E3" s="30" t="s">
        <v>105</v>
      </c>
      <c r="F3" s="30" t="s">
        <v>31</v>
      </c>
      <c r="G3" s="38"/>
      <c r="H3" s="38"/>
      <c r="I3" s="30" t="s">
        <v>89</v>
      </c>
      <c r="J3" s="30" t="s">
        <v>91</v>
      </c>
      <c r="K3" s="34" t="s">
        <v>92</v>
      </c>
      <c r="L3" s="38"/>
      <c r="M3" s="38"/>
      <c r="N3" s="29"/>
      <c r="O3" s="39"/>
      <c r="P3" s="32"/>
      <c r="Q3" s="38"/>
      <c r="R3" s="38"/>
      <c r="S3" s="38"/>
      <c r="T3" s="38"/>
      <c r="U3" s="34" t="s">
        <v>89</v>
      </c>
      <c r="V3" s="30" t="s">
        <v>91</v>
      </c>
      <c r="W3" s="30" t="s">
        <v>92</v>
      </c>
      <c r="X3" s="29"/>
      <c r="Y3" s="38"/>
      <c r="Z3" s="30" t="s">
        <v>32</v>
      </c>
      <c r="AA3" s="30" t="s">
        <v>96</v>
      </c>
      <c r="AB3" s="40" t="s">
        <v>108</v>
      </c>
      <c r="AC3" s="41"/>
      <c r="AD3" s="29"/>
      <c r="AE3" s="42" t="s">
        <v>104</v>
      </c>
      <c r="AF3" s="42" t="s">
        <v>99</v>
      </c>
      <c r="AG3" s="29" t="s">
        <v>87</v>
      </c>
      <c r="AH3" s="29"/>
      <c r="AI3" s="29"/>
      <c r="AJ3" s="29"/>
      <c r="AK3" s="43"/>
      <c r="AL3" s="43"/>
      <c r="AM3" s="43"/>
      <c r="AN3" s="1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</row>
    <row r="4" spans="1:244" ht="25.5" customHeight="1">
      <c r="A4" s="44"/>
      <c r="B4" s="38" t="s">
        <v>8</v>
      </c>
      <c r="C4" s="38"/>
      <c r="D4" s="38"/>
      <c r="E4" s="45" t="s">
        <v>106</v>
      </c>
      <c r="F4" s="38"/>
      <c r="G4" s="38"/>
      <c r="H4" s="38"/>
      <c r="I4" s="46" t="s">
        <v>90</v>
      </c>
      <c r="J4" s="46" t="s">
        <v>90</v>
      </c>
      <c r="K4" s="47" t="s">
        <v>93</v>
      </c>
      <c r="L4" s="38"/>
      <c r="M4" s="38"/>
      <c r="N4" s="38"/>
      <c r="O4" s="48"/>
      <c r="P4" s="32" t="s">
        <v>17</v>
      </c>
      <c r="Q4" s="38"/>
      <c r="R4" s="38"/>
      <c r="S4" s="38"/>
      <c r="T4" s="38"/>
      <c r="U4" s="47" t="s">
        <v>94</v>
      </c>
      <c r="V4" s="46" t="s">
        <v>94</v>
      </c>
      <c r="W4" s="46" t="s">
        <v>95</v>
      </c>
      <c r="X4" s="38"/>
      <c r="Y4" s="38"/>
      <c r="Z4" s="38"/>
      <c r="AA4" s="45" t="s">
        <v>109</v>
      </c>
      <c r="AB4" s="38"/>
      <c r="AC4" s="41"/>
      <c r="AD4" s="38" t="s">
        <v>25</v>
      </c>
      <c r="AE4" s="38" t="s">
        <v>26</v>
      </c>
      <c r="AF4" s="38" t="s">
        <v>27</v>
      </c>
      <c r="AG4" s="38" t="s">
        <v>88</v>
      </c>
      <c r="AH4" s="38" t="s">
        <v>28</v>
      </c>
      <c r="AI4" s="38" t="s">
        <v>29</v>
      </c>
      <c r="AJ4" s="38" t="s">
        <v>30</v>
      </c>
      <c r="AK4" s="41"/>
      <c r="AL4" s="41"/>
      <c r="AM4" s="41"/>
      <c r="AN4" s="1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</row>
    <row r="5" spans="1:244" ht="33" customHeight="1">
      <c r="A5" s="49" t="s">
        <v>33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f aca="true" t="shared" si="0" ref="AD5:AD17">B5-P5</f>
        <v>0</v>
      </c>
      <c r="AE5" s="14">
        <v>0</v>
      </c>
      <c r="AF5" s="14">
        <v>0</v>
      </c>
      <c r="AG5" s="10">
        <v>0</v>
      </c>
      <c r="AH5" s="10">
        <f aca="true" t="shared" si="1" ref="AH5:AH17">H5</f>
        <v>0</v>
      </c>
      <c r="AI5" s="10">
        <f aca="true" t="shared" si="2" ref="AI5:AI17">T5</f>
        <v>0</v>
      </c>
      <c r="AJ5" s="10">
        <v>0</v>
      </c>
      <c r="AK5" s="10">
        <v>0</v>
      </c>
      <c r="AL5" s="10">
        <v>0</v>
      </c>
      <c r="AM5" s="10">
        <v>0</v>
      </c>
      <c r="AN5" s="4"/>
      <c r="AO5" s="9"/>
      <c r="AS5" s="9"/>
      <c r="AU5" s="9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33" customHeight="1">
      <c r="A6" s="50" t="s">
        <v>34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f t="shared" si="0"/>
        <v>0</v>
      </c>
      <c r="AE6" s="15">
        <v>0</v>
      </c>
      <c r="AF6" s="15">
        <v>0</v>
      </c>
      <c r="AG6" s="11">
        <v>0</v>
      </c>
      <c r="AH6" s="11">
        <f t="shared" si="1"/>
        <v>0</v>
      </c>
      <c r="AI6" s="11">
        <f t="shared" si="2"/>
        <v>0</v>
      </c>
      <c r="AJ6" s="11">
        <v>0</v>
      </c>
      <c r="AK6" s="11">
        <v>0</v>
      </c>
      <c r="AL6" s="11">
        <v>0</v>
      </c>
      <c r="AM6" s="11">
        <v>0</v>
      </c>
      <c r="AN6" s="4"/>
      <c r="AO6" s="9"/>
      <c r="AS6" s="9"/>
      <c r="AU6" s="9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ht="33" customHeight="1">
      <c r="A7" s="50" t="s">
        <v>35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f t="shared" si="0"/>
        <v>0</v>
      </c>
      <c r="AE7" s="15">
        <v>0</v>
      </c>
      <c r="AF7" s="15">
        <v>0</v>
      </c>
      <c r="AG7" s="11">
        <v>0</v>
      </c>
      <c r="AH7" s="11">
        <f t="shared" si="1"/>
        <v>0</v>
      </c>
      <c r="AI7" s="11">
        <f t="shared" si="2"/>
        <v>0</v>
      </c>
      <c r="AJ7" s="11">
        <v>0</v>
      </c>
      <c r="AK7" s="11">
        <v>0</v>
      </c>
      <c r="AL7" s="11">
        <v>0</v>
      </c>
      <c r="AM7" s="11">
        <v>0</v>
      </c>
      <c r="AN7" s="4"/>
      <c r="AO7" s="9"/>
      <c r="AS7" s="9"/>
      <c r="AU7" s="9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ht="33" customHeight="1">
      <c r="A8" s="50" t="s">
        <v>36</v>
      </c>
      <c r="B8" s="11">
        <v>60261</v>
      </c>
      <c r="C8" s="11">
        <v>34925</v>
      </c>
      <c r="D8" s="11">
        <v>4600</v>
      </c>
      <c r="E8" s="11">
        <v>4600</v>
      </c>
      <c r="F8" s="11">
        <v>0</v>
      </c>
      <c r="G8" s="11">
        <v>0</v>
      </c>
      <c r="H8" s="11">
        <v>20546</v>
      </c>
      <c r="I8" s="11">
        <v>20546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190</v>
      </c>
      <c r="P8" s="11">
        <v>60261</v>
      </c>
      <c r="Q8" s="11">
        <v>38487</v>
      </c>
      <c r="R8" s="11">
        <v>20861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913</v>
      </c>
      <c r="Z8" s="11">
        <v>913</v>
      </c>
      <c r="AA8" s="11">
        <v>0</v>
      </c>
      <c r="AB8" s="11">
        <v>0</v>
      </c>
      <c r="AC8" s="11">
        <v>0</v>
      </c>
      <c r="AD8" s="11">
        <f t="shared" si="0"/>
        <v>0</v>
      </c>
      <c r="AE8" s="15">
        <v>0</v>
      </c>
      <c r="AF8" s="15">
        <v>0</v>
      </c>
      <c r="AG8" s="11">
        <v>0</v>
      </c>
      <c r="AH8" s="11">
        <f t="shared" si="1"/>
        <v>20546</v>
      </c>
      <c r="AI8" s="11">
        <f t="shared" si="2"/>
        <v>0</v>
      </c>
      <c r="AJ8" s="11">
        <v>-20546</v>
      </c>
      <c r="AK8" s="11">
        <v>15173</v>
      </c>
      <c r="AL8" s="11">
        <v>2</v>
      </c>
      <c r="AM8" s="11">
        <v>7198</v>
      </c>
      <c r="AN8" s="4"/>
      <c r="AO8" s="9"/>
      <c r="AS8" s="9"/>
      <c r="AU8" s="9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44" ht="33" customHeight="1">
      <c r="A9" s="50" t="s">
        <v>37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f t="shared" si="0"/>
        <v>0</v>
      </c>
      <c r="AE9" s="15">
        <v>0</v>
      </c>
      <c r="AF9" s="15">
        <v>0</v>
      </c>
      <c r="AG9" s="11">
        <v>0</v>
      </c>
      <c r="AH9" s="11">
        <f t="shared" si="1"/>
        <v>0</v>
      </c>
      <c r="AI9" s="11">
        <f t="shared" si="2"/>
        <v>0</v>
      </c>
      <c r="AJ9" s="11">
        <v>0</v>
      </c>
      <c r="AK9" s="11">
        <v>0</v>
      </c>
      <c r="AL9" s="11">
        <v>0</v>
      </c>
      <c r="AM9" s="12">
        <v>0</v>
      </c>
      <c r="AN9" s="4"/>
      <c r="AO9" s="9"/>
      <c r="AS9" s="9"/>
      <c r="AU9" s="9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</row>
    <row r="10" spans="1:244" ht="33" customHeight="1">
      <c r="A10" s="49" t="s">
        <v>38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f t="shared" si="0"/>
        <v>0</v>
      </c>
      <c r="AE10" s="14">
        <v>0</v>
      </c>
      <c r="AF10" s="14">
        <v>0</v>
      </c>
      <c r="AG10" s="10">
        <v>0</v>
      </c>
      <c r="AH10" s="10">
        <f t="shared" si="1"/>
        <v>0</v>
      </c>
      <c r="AI10" s="10">
        <f t="shared" si="2"/>
        <v>0</v>
      </c>
      <c r="AJ10" s="10">
        <v>0</v>
      </c>
      <c r="AK10" s="10">
        <v>0</v>
      </c>
      <c r="AL10" s="10">
        <v>0</v>
      </c>
      <c r="AM10" s="11">
        <v>0</v>
      </c>
      <c r="AN10" s="4"/>
      <c r="AO10" s="9"/>
      <c r="AS10" s="9"/>
      <c r="AU10" s="9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ht="33" customHeight="1">
      <c r="A11" s="50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f t="shared" si="0"/>
        <v>0</v>
      </c>
      <c r="AE11" s="15">
        <v>0</v>
      </c>
      <c r="AF11" s="15">
        <v>0</v>
      </c>
      <c r="AG11" s="11">
        <v>0</v>
      </c>
      <c r="AH11" s="11">
        <f t="shared" si="1"/>
        <v>0</v>
      </c>
      <c r="AI11" s="11">
        <f t="shared" si="2"/>
        <v>0</v>
      </c>
      <c r="AJ11" s="11">
        <v>0</v>
      </c>
      <c r="AK11" s="11">
        <v>0</v>
      </c>
      <c r="AL11" s="11">
        <v>0</v>
      </c>
      <c r="AM11" s="11">
        <v>0</v>
      </c>
      <c r="AN11" s="4"/>
      <c r="AO11" s="9"/>
      <c r="AS11" s="9"/>
      <c r="AU11" s="9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33" customHeight="1">
      <c r="A12" s="50" t="s">
        <v>40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f t="shared" si="0"/>
        <v>0</v>
      </c>
      <c r="AE12" s="15">
        <v>0</v>
      </c>
      <c r="AF12" s="15">
        <v>0</v>
      </c>
      <c r="AG12" s="11">
        <v>0</v>
      </c>
      <c r="AH12" s="11">
        <f t="shared" si="1"/>
        <v>0</v>
      </c>
      <c r="AI12" s="11">
        <f t="shared" si="2"/>
        <v>0</v>
      </c>
      <c r="AJ12" s="11">
        <v>0</v>
      </c>
      <c r="AK12" s="11">
        <v>0</v>
      </c>
      <c r="AL12" s="11">
        <v>0</v>
      </c>
      <c r="AM12" s="11">
        <v>0</v>
      </c>
      <c r="AN12" s="4"/>
      <c r="AO12" s="9"/>
      <c r="AS12" s="9"/>
      <c r="AU12" s="9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ht="33" customHeight="1">
      <c r="A13" s="50" t="s">
        <v>41</v>
      </c>
      <c r="B13" s="11">
        <v>126158</v>
      </c>
      <c r="C13" s="11">
        <v>99937</v>
      </c>
      <c r="D13" s="11">
        <v>6001</v>
      </c>
      <c r="E13" s="11">
        <v>6001</v>
      </c>
      <c r="F13" s="11">
        <v>0</v>
      </c>
      <c r="G13" s="11">
        <v>0</v>
      </c>
      <c r="H13" s="11">
        <v>16061</v>
      </c>
      <c r="I13" s="11">
        <v>16061</v>
      </c>
      <c r="J13" s="11">
        <v>0</v>
      </c>
      <c r="K13" s="11">
        <v>0</v>
      </c>
      <c r="L13" s="11">
        <v>0</v>
      </c>
      <c r="M13" s="11">
        <v>2081</v>
      </c>
      <c r="N13" s="11">
        <v>1100</v>
      </c>
      <c r="O13" s="11">
        <v>978</v>
      </c>
      <c r="P13" s="11">
        <v>124192</v>
      </c>
      <c r="Q13" s="11">
        <v>61246</v>
      </c>
      <c r="R13" s="11">
        <v>56673</v>
      </c>
      <c r="S13" s="11">
        <v>1312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4961</v>
      </c>
      <c r="Z13" s="11">
        <v>4961</v>
      </c>
      <c r="AA13" s="11">
        <v>0</v>
      </c>
      <c r="AB13" s="11">
        <v>0</v>
      </c>
      <c r="AC13" s="11">
        <v>0</v>
      </c>
      <c r="AD13" s="11">
        <f t="shared" si="0"/>
        <v>1966</v>
      </c>
      <c r="AE13" s="15">
        <v>0</v>
      </c>
      <c r="AF13" s="15">
        <v>0</v>
      </c>
      <c r="AG13" s="11">
        <v>1966</v>
      </c>
      <c r="AH13" s="11">
        <f t="shared" si="1"/>
        <v>16061</v>
      </c>
      <c r="AI13" s="11">
        <f t="shared" si="2"/>
        <v>0</v>
      </c>
      <c r="AJ13" s="11">
        <v>-14095</v>
      </c>
      <c r="AK13" s="11">
        <v>54486</v>
      </c>
      <c r="AL13" s="11">
        <v>4</v>
      </c>
      <c r="AM13" s="11">
        <v>1678</v>
      </c>
      <c r="AN13" s="4"/>
      <c r="AO13" s="9"/>
      <c r="AS13" s="9"/>
      <c r="AU13" s="9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ht="33" customHeight="1">
      <c r="A14" s="51" t="s">
        <v>100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f t="shared" si="0"/>
        <v>0</v>
      </c>
      <c r="AE14" s="16">
        <v>0</v>
      </c>
      <c r="AF14" s="16">
        <v>0</v>
      </c>
      <c r="AG14" s="12">
        <v>0</v>
      </c>
      <c r="AH14" s="12">
        <f t="shared" si="1"/>
        <v>0</v>
      </c>
      <c r="AI14" s="12">
        <f t="shared" si="2"/>
        <v>0</v>
      </c>
      <c r="AJ14" s="12">
        <v>0</v>
      </c>
      <c r="AK14" s="12">
        <v>0</v>
      </c>
      <c r="AL14" s="12">
        <v>0</v>
      </c>
      <c r="AM14" s="11">
        <v>0</v>
      </c>
      <c r="AN14" s="4"/>
      <c r="AO14" s="9"/>
      <c r="AS14" s="9"/>
      <c r="AU14" s="9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  <row r="15" spans="1:244" ht="33" customHeight="1">
      <c r="A15" s="50" t="s">
        <v>111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f t="shared" si="0"/>
        <v>0</v>
      </c>
      <c r="AE15" s="15">
        <v>0</v>
      </c>
      <c r="AF15" s="15">
        <v>0</v>
      </c>
      <c r="AG15" s="11">
        <v>0</v>
      </c>
      <c r="AH15" s="11">
        <f>H15</f>
        <v>0</v>
      </c>
      <c r="AI15" s="11">
        <f>T15</f>
        <v>0</v>
      </c>
      <c r="AJ15" s="11">
        <v>0</v>
      </c>
      <c r="AK15" s="11">
        <v>0</v>
      </c>
      <c r="AL15" s="11">
        <v>0</v>
      </c>
      <c r="AM15" s="10">
        <v>0</v>
      </c>
      <c r="AN15" s="4"/>
      <c r="AO15" s="9"/>
      <c r="AS15" s="9"/>
      <c r="AU15" s="9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244" ht="33" customHeight="1">
      <c r="A16" s="50" t="s">
        <v>112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f t="shared" si="0"/>
        <v>0</v>
      </c>
      <c r="AE16" s="15">
        <v>0</v>
      </c>
      <c r="AF16" s="15">
        <v>0</v>
      </c>
      <c r="AG16" s="11">
        <v>0</v>
      </c>
      <c r="AH16" s="11">
        <f t="shared" si="1"/>
        <v>0</v>
      </c>
      <c r="AI16" s="11">
        <f t="shared" si="2"/>
        <v>0</v>
      </c>
      <c r="AJ16" s="11">
        <v>0</v>
      </c>
      <c r="AK16" s="11">
        <v>0</v>
      </c>
      <c r="AL16" s="11">
        <v>0</v>
      </c>
      <c r="AM16" s="11">
        <v>0</v>
      </c>
      <c r="AN16" s="4"/>
      <c r="AO16" s="9"/>
      <c r="AS16" s="9"/>
      <c r="AU16" s="9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</row>
    <row r="17" spans="1:244" ht="33" customHeight="1" thickBot="1">
      <c r="A17" s="50" t="s">
        <v>115</v>
      </c>
      <c r="B17" s="11">
        <v>112220</v>
      </c>
      <c r="C17" s="11">
        <v>85519</v>
      </c>
      <c r="D17" s="11">
        <v>4484</v>
      </c>
      <c r="E17" s="11">
        <v>4484</v>
      </c>
      <c r="F17" s="11">
        <v>0</v>
      </c>
      <c r="G17" s="11">
        <v>0</v>
      </c>
      <c r="H17" s="11">
        <v>23</v>
      </c>
      <c r="I17" s="11">
        <v>23</v>
      </c>
      <c r="J17" s="11">
        <v>0</v>
      </c>
      <c r="K17" s="11">
        <v>0</v>
      </c>
      <c r="L17" s="11">
        <v>12000</v>
      </c>
      <c r="M17" s="11">
        <v>9842</v>
      </c>
      <c r="N17" s="11">
        <v>0</v>
      </c>
      <c r="O17" s="11">
        <v>352</v>
      </c>
      <c r="P17" s="11">
        <v>103234</v>
      </c>
      <c r="Q17" s="11">
        <v>57195</v>
      </c>
      <c r="R17" s="11">
        <v>37758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8281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f t="shared" si="0"/>
        <v>8986</v>
      </c>
      <c r="AE17" s="15">
        <v>0</v>
      </c>
      <c r="AF17" s="15">
        <v>0</v>
      </c>
      <c r="AG17" s="11">
        <v>8986</v>
      </c>
      <c r="AH17" s="11">
        <f t="shared" si="1"/>
        <v>23</v>
      </c>
      <c r="AI17" s="11">
        <f t="shared" si="2"/>
        <v>0</v>
      </c>
      <c r="AJ17" s="11">
        <v>8963</v>
      </c>
      <c r="AK17" s="11">
        <v>46294</v>
      </c>
      <c r="AL17" s="11">
        <v>3</v>
      </c>
      <c r="AM17" s="17">
        <v>0</v>
      </c>
      <c r="AN17" s="4"/>
      <c r="AO17" s="9"/>
      <c r="AS17" s="9"/>
      <c r="AU17" s="9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</row>
    <row r="18" spans="1:244" ht="33" customHeight="1" thickBot="1" thickTop="1">
      <c r="A18" s="52" t="s">
        <v>102</v>
      </c>
      <c r="B18" s="53">
        <f>SUM(B5:B17)</f>
        <v>298639</v>
      </c>
      <c r="C18" s="53">
        <f aca="true" t="shared" si="3" ref="C18:AM18">SUM(C5:C17)</f>
        <v>220381</v>
      </c>
      <c r="D18" s="53">
        <f t="shared" si="3"/>
        <v>15085</v>
      </c>
      <c r="E18" s="53">
        <f t="shared" si="3"/>
        <v>15085</v>
      </c>
      <c r="F18" s="53">
        <f t="shared" si="3"/>
        <v>0</v>
      </c>
      <c r="G18" s="53">
        <f t="shared" si="3"/>
        <v>0</v>
      </c>
      <c r="H18" s="53">
        <f t="shared" si="3"/>
        <v>36630</v>
      </c>
      <c r="I18" s="53">
        <f t="shared" si="3"/>
        <v>36630</v>
      </c>
      <c r="J18" s="53">
        <f t="shared" si="3"/>
        <v>0</v>
      </c>
      <c r="K18" s="53">
        <f t="shared" si="3"/>
        <v>0</v>
      </c>
      <c r="L18" s="53">
        <f t="shared" si="3"/>
        <v>12000</v>
      </c>
      <c r="M18" s="53">
        <f t="shared" si="3"/>
        <v>11923</v>
      </c>
      <c r="N18" s="53">
        <f t="shared" si="3"/>
        <v>1100</v>
      </c>
      <c r="O18" s="53">
        <f t="shared" si="3"/>
        <v>1520</v>
      </c>
      <c r="P18" s="53">
        <f t="shared" si="3"/>
        <v>287687</v>
      </c>
      <c r="Q18" s="53">
        <f t="shared" si="3"/>
        <v>156928</v>
      </c>
      <c r="R18" s="53">
        <f t="shared" si="3"/>
        <v>115292</v>
      </c>
      <c r="S18" s="53">
        <f t="shared" si="3"/>
        <v>1312</v>
      </c>
      <c r="T18" s="53">
        <f t="shared" si="3"/>
        <v>0</v>
      </c>
      <c r="U18" s="53">
        <f t="shared" si="3"/>
        <v>0</v>
      </c>
      <c r="V18" s="53">
        <f t="shared" si="3"/>
        <v>0</v>
      </c>
      <c r="W18" s="53">
        <f t="shared" si="3"/>
        <v>0</v>
      </c>
      <c r="X18" s="53">
        <f t="shared" si="3"/>
        <v>8281</v>
      </c>
      <c r="Y18" s="53">
        <f t="shared" si="3"/>
        <v>5874</v>
      </c>
      <c r="Z18" s="53">
        <f t="shared" si="3"/>
        <v>5874</v>
      </c>
      <c r="AA18" s="53">
        <f t="shared" si="3"/>
        <v>0</v>
      </c>
      <c r="AB18" s="53">
        <f t="shared" si="3"/>
        <v>0</v>
      </c>
      <c r="AC18" s="53">
        <f t="shared" si="3"/>
        <v>0</v>
      </c>
      <c r="AD18" s="53">
        <f t="shared" si="3"/>
        <v>10952</v>
      </c>
      <c r="AE18" s="53">
        <f t="shared" si="3"/>
        <v>0</v>
      </c>
      <c r="AF18" s="53">
        <f t="shared" si="3"/>
        <v>0</v>
      </c>
      <c r="AG18" s="53">
        <f t="shared" si="3"/>
        <v>10952</v>
      </c>
      <c r="AH18" s="53">
        <f t="shared" si="3"/>
        <v>36630</v>
      </c>
      <c r="AI18" s="53">
        <f t="shared" si="3"/>
        <v>0</v>
      </c>
      <c r="AJ18" s="53">
        <f t="shared" si="3"/>
        <v>-25678</v>
      </c>
      <c r="AK18" s="53">
        <f t="shared" si="3"/>
        <v>115953</v>
      </c>
      <c r="AL18" s="53">
        <f t="shared" si="3"/>
        <v>9</v>
      </c>
      <c r="AM18" s="53">
        <f t="shared" si="3"/>
        <v>8876</v>
      </c>
      <c r="AN18" s="4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</row>
    <row r="19" spans="1:244" ht="33" customHeight="1" thickTop="1">
      <c r="A19" s="50" t="s">
        <v>42</v>
      </c>
      <c r="B19" s="11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1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1">
        <f aca="true" t="shared" si="4" ref="AD19:AD47">B19-P19</f>
        <v>0</v>
      </c>
      <c r="AE19" s="13">
        <v>0</v>
      </c>
      <c r="AF19" s="13">
        <v>0</v>
      </c>
      <c r="AG19" s="11">
        <v>0</v>
      </c>
      <c r="AH19" s="11">
        <f aca="true" t="shared" si="5" ref="AH19:AH47">H19</f>
        <v>0</v>
      </c>
      <c r="AI19" s="11">
        <f aca="true" t="shared" si="6" ref="AI19:AI47">T19</f>
        <v>0</v>
      </c>
      <c r="AJ19" s="13">
        <v>0</v>
      </c>
      <c r="AK19" s="13">
        <v>0</v>
      </c>
      <c r="AL19" s="11">
        <v>0</v>
      </c>
      <c r="AM19" s="11">
        <v>0</v>
      </c>
      <c r="AN19" s="4"/>
      <c r="AQ19" s="9"/>
      <c r="AS19" s="9"/>
      <c r="AU19" s="9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</row>
    <row r="20" spans="1:244" ht="33" customHeight="1">
      <c r="A20" s="50" t="s">
        <v>43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f t="shared" si="4"/>
        <v>0</v>
      </c>
      <c r="AE20" s="11">
        <v>0</v>
      </c>
      <c r="AF20" s="11">
        <v>0</v>
      </c>
      <c r="AG20" s="11">
        <v>0</v>
      </c>
      <c r="AH20" s="11">
        <f t="shared" si="5"/>
        <v>0</v>
      </c>
      <c r="AI20" s="11">
        <f t="shared" si="6"/>
        <v>0</v>
      </c>
      <c r="AJ20" s="11">
        <v>0</v>
      </c>
      <c r="AK20" s="11">
        <v>0</v>
      </c>
      <c r="AL20" s="11">
        <v>0</v>
      </c>
      <c r="AM20" s="11">
        <v>0</v>
      </c>
      <c r="AN20" s="4"/>
      <c r="AQ20" s="9"/>
      <c r="AS20" s="9"/>
      <c r="AU20" s="9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</row>
    <row r="21" spans="1:244" ht="33" customHeight="1">
      <c r="A21" s="50" t="s">
        <v>44</v>
      </c>
      <c r="B21" s="11">
        <v>50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50</v>
      </c>
      <c r="I21" s="11">
        <v>0</v>
      </c>
      <c r="J21" s="11">
        <v>50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50</v>
      </c>
      <c r="Q21" s="11">
        <v>50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f t="shared" si="4"/>
        <v>0</v>
      </c>
      <c r="AE21" s="11">
        <v>0</v>
      </c>
      <c r="AF21" s="11">
        <v>0</v>
      </c>
      <c r="AG21" s="11">
        <v>0</v>
      </c>
      <c r="AH21" s="11">
        <f t="shared" si="5"/>
        <v>50</v>
      </c>
      <c r="AI21" s="11">
        <f t="shared" si="6"/>
        <v>0</v>
      </c>
      <c r="AJ21" s="11">
        <v>-50</v>
      </c>
      <c r="AK21" s="11">
        <v>0</v>
      </c>
      <c r="AL21" s="11">
        <v>0</v>
      </c>
      <c r="AM21" s="11">
        <v>0</v>
      </c>
      <c r="AN21" s="4"/>
      <c r="AQ21" s="9"/>
      <c r="AS21" s="9"/>
      <c r="AU21" s="9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ht="33" customHeight="1">
      <c r="A22" s="50" t="s">
        <v>45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f t="shared" si="4"/>
        <v>0</v>
      </c>
      <c r="AE22" s="11">
        <v>0</v>
      </c>
      <c r="AF22" s="11">
        <v>0</v>
      </c>
      <c r="AG22" s="11">
        <v>0</v>
      </c>
      <c r="AH22" s="11">
        <f t="shared" si="5"/>
        <v>0</v>
      </c>
      <c r="AI22" s="11">
        <f t="shared" si="6"/>
        <v>0</v>
      </c>
      <c r="AJ22" s="11">
        <v>0</v>
      </c>
      <c r="AK22" s="11">
        <v>0</v>
      </c>
      <c r="AL22" s="11">
        <v>0</v>
      </c>
      <c r="AM22" s="11">
        <v>0</v>
      </c>
      <c r="AN22" s="4"/>
      <c r="AQ22" s="9"/>
      <c r="AS22" s="9"/>
      <c r="AU22" s="9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44" ht="33" customHeight="1">
      <c r="A23" s="51" t="s">
        <v>46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f t="shared" si="4"/>
        <v>0</v>
      </c>
      <c r="AE23" s="12">
        <v>0</v>
      </c>
      <c r="AF23" s="12">
        <v>0</v>
      </c>
      <c r="AG23" s="12">
        <v>0</v>
      </c>
      <c r="AH23" s="12">
        <f t="shared" si="5"/>
        <v>0</v>
      </c>
      <c r="AI23" s="12">
        <f t="shared" si="6"/>
        <v>0</v>
      </c>
      <c r="AJ23" s="12">
        <v>0</v>
      </c>
      <c r="AK23" s="12">
        <v>0</v>
      </c>
      <c r="AL23" s="12">
        <v>0</v>
      </c>
      <c r="AM23" s="12">
        <v>0</v>
      </c>
      <c r="AN23" s="4"/>
      <c r="AQ23" s="9"/>
      <c r="AS23" s="9"/>
      <c r="AU23" s="9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44" ht="33" customHeight="1">
      <c r="A24" s="50" t="s">
        <v>47</v>
      </c>
      <c r="B24" s="11">
        <v>52842</v>
      </c>
      <c r="C24" s="11">
        <v>41920</v>
      </c>
      <c r="D24" s="11">
        <v>4516</v>
      </c>
      <c r="E24" s="11">
        <v>4516</v>
      </c>
      <c r="F24" s="11">
        <v>0</v>
      </c>
      <c r="G24" s="11">
        <v>0</v>
      </c>
      <c r="H24" s="11">
        <v>2990</v>
      </c>
      <c r="I24" s="11">
        <v>2978</v>
      </c>
      <c r="J24" s="11">
        <v>0</v>
      </c>
      <c r="K24" s="11">
        <v>12</v>
      </c>
      <c r="L24" s="11">
        <v>0</v>
      </c>
      <c r="M24" s="11">
        <v>2587</v>
      </c>
      <c r="N24" s="11">
        <v>0</v>
      </c>
      <c r="O24" s="11">
        <v>829</v>
      </c>
      <c r="P24" s="11">
        <v>51252</v>
      </c>
      <c r="Q24" s="11">
        <v>31879</v>
      </c>
      <c r="R24" s="11">
        <v>19373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f t="shared" si="4"/>
        <v>1590</v>
      </c>
      <c r="AE24" s="11">
        <v>0</v>
      </c>
      <c r="AF24" s="11">
        <v>0</v>
      </c>
      <c r="AG24" s="11">
        <v>1590</v>
      </c>
      <c r="AH24" s="11">
        <f t="shared" si="5"/>
        <v>2990</v>
      </c>
      <c r="AI24" s="11">
        <f t="shared" si="6"/>
        <v>0</v>
      </c>
      <c r="AJ24" s="11">
        <v>-1400</v>
      </c>
      <c r="AK24" s="11">
        <v>28582</v>
      </c>
      <c r="AL24" s="11">
        <v>4</v>
      </c>
      <c r="AM24" s="11">
        <v>0</v>
      </c>
      <c r="AN24" s="4"/>
      <c r="AQ24" s="9"/>
      <c r="AS24" s="9"/>
      <c r="AU24" s="9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44" ht="33" customHeight="1">
      <c r="A25" s="50" t="s">
        <v>48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f t="shared" si="4"/>
        <v>0</v>
      </c>
      <c r="AE25" s="11">
        <v>0</v>
      </c>
      <c r="AF25" s="11">
        <v>0</v>
      </c>
      <c r="AG25" s="11">
        <v>0</v>
      </c>
      <c r="AH25" s="11">
        <f t="shared" si="5"/>
        <v>0</v>
      </c>
      <c r="AI25" s="11">
        <f t="shared" si="6"/>
        <v>0</v>
      </c>
      <c r="AJ25" s="11">
        <v>0</v>
      </c>
      <c r="AK25" s="11">
        <v>0</v>
      </c>
      <c r="AL25" s="11">
        <v>0</v>
      </c>
      <c r="AM25" s="11">
        <v>0</v>
      </c>
      <c r="AN25" s="4"/>
      <c r="AQ25" s="9"/>
      <c r="AS25" s="9"/>
      <c r="AU25" s="9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4" ht="33" customHeight="1">
      <c r="A26" s="50" t="s">
        <v>49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f t="shared" si="4"/>
        <v>0</v>
      </c>
      <c r="AE26" s="11">
        <v>0</v>
      </c>
      <c r="AF26" s="11">
        <v>0</v>
      </c>
      <c r="AG26" s="11">
        <v>0</v>
      </c>
      <c r="AH26" s="11">
        <f t="shared" si="5"/>
        <v>0</v>
      </c>
      <c r="AI26" s="11">
        <f t="shared" si="6"/>
        <v>0</v>
      </c>
      <c r="AJ26" s="11">
        <v>0</v>
      </c>
      <c r="AK26" s="11">
        <v>0</v>
      </c>
      <c r="AL26" s="11">
        <v>0</v>
      </c>
      <c r="AM26" s="11">
        <v>0</v>
      </c>
      <c r="AN26" s="4"/>
      <c r="AQ26" s="9"/>
      <c r="AS26" s="9"/>
      <c r="AU26" s="9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ht="33" customHeight="1">
      <c r="A27" s="50" t="s">
        <v>50</v>
      </c>
      <c r="B27" s="11">
        <v>432428</v>
      </c>
      <c r="C27" s="11">
        <v>260975</v>
      </c>
      <c r="D27" s="11">
        <v>1050</v>
      </c>
      <c r="E27" s="11">
        <v>1050</v>
      </c>
      <c r="F27" s="11">
        <v>0</v>
      </c>
      <c r="G27" s="11">
        <v>0</v>
      </c>
      <c r="H27" s="11">
        <v>133657</v>
      </c>
      <c r="I27" s="11">
        <v>133657</v>
      </c>
      <c r="J27" s="11">
        <v>0</v>
      </c>
      <c r="K27" s="11">
        <v>0</v>
      </c>
      <c r="L27" s="11">
        <v>0</v>
      </c>
      <c r="M27" s="11">
        <v>8879</v>
      </c>
      <c r="N27" s="11">
        <v>6600</v>
      </c>
      <c r="O27" s="11">
        <v>21267</v>
      </c>
      <c r="P27" s="11">
        <v>420319</v>
      </c>
      <c r="Q27" s="11">
        <v>36816</v>
      </c>
      <c r="R27" s="11">
        <v>299196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84307</v>
      </c>
      <c r="Z27" s="11">
        <v>84300</v>
      </c>
      <c r="AA27" s="11">
        <v>7</v>
      </c>
      <c r="AB27" s="11">
        <v>0</v>
      </c>
      <c r="AC27" s="11">
        <v>0</v>
      </c>
      <c r="AD27" s="11">
        <f t="shared" si="4"/>
        <v>12109</v>
      </c>
      <c r="AE27" s="11">
        <v>0</v>
      </c>
      <c r="AF27" s="11">
        <v>0</v>
      </c>
      <c r="AG27" s="11">
        <v>12109</v>
      </c>
      <c r="AH27" s="11">
        <f t="shared" si="5"/>
        <v>133657</v>
      </c>
      <c r="AI27" s="11">
        <f t="shared" si="6"/>
        <v>0</v>
      </c>
      <c r="AJ27" s="11">
        <v>-121548</v>
      </c>
      <c r="AK27" s="11">
        <v>147615</v>
      </c>
      <c r="AL27" s="11">
        <v>15</v>
      </c>
      <c r="AM27" s="11">
        <v>0</v>
      </c>
      <c r="AN27" s="4"/>
      <c r="AQ27" s="9"/>
      <c r="AS27" s="9"/>
      <c r="AU27" s="9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ht="33" customHeight="1">
      <c r="A28" s="51" t="s">
        <v>113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f t="shared" si="4"/>
        <v>0</v>
      </c>
      <c r="AE28" s="12">
        <v>0</v>
      </c>
      <c r="AF28" s="12">
        <v>0</v>
      </c>
      <c r="AG28" s="12">
        <v>0</v>
      </c>
      <c r="AH28" s="12">
        <f t="shared" si="5"/>
        <v>0</v>
      </c>
      <c r="AI28" s="12">
        <f t="shared" si="6"/>
        <v>0</v>
      </c>
      <c r="AJ28" s="12">
        <v>0</v>
      </c>
      <c r="AK28" s="12">
        <v>0</v>
      </c>
      <c r="AL28" s="12">
        <v>0</v>
      </c>
      <c r="AM28" s="12">
        <v>0</v>
      </c>
      <c r="AN28" s="4"/>
      <c r="AQ28" s="9"/>
      <c r="AS28" s="9"/>
      <c r="AU28" s="9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ht="33" customHeight="1">
      <c r="A29" s="50" t="s">
        <v>51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f t="shared" si="4"/>
        <v>0</v>
      </c>
      <c r="AE29" s="11">
        <v>0</v>
      </c>
      <c r="AF29" s="11">
        <v>0</v>
      </c>
      <c r="AG29" s="11">
        <v>0</v>
      </c>
      <c r="AH29" s="11">
        <f t="shared" si="5"/>
        <v>0</v>
      </c>
      <c r="AI29" s="11">
        <f t="shared" si="6"/>
        <v>0</v>
      </c>
      <c r="AJ29" s="11">
        <v>0</v>
      </c>
      <c r="AK29" s="11">
        <v>0</v>
      </c>
      <c r="AL29" s="11">
        <v>0</v>
      </c>
      <c r="AM29" s="11">
        <v>0</v>
      </c>
      <c r="AN29" s="4"/>
      <c r="AQ29" s="9"/>
      <c r="AS29" s="9"/>
      <c r="AU29" s="9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:244" ht="33" customHeight="1">
      <c r="A30" s="50" t="s">
        <v>52</v>
      </c>
      <c r="B30" s="11">
        <v>277707</v>
      </c>
      <c r="C30" s="11">
        <v>171180</v>
      </c>
      <c r="D30" s="11">
        <v>0</v>
      </c>
      <c r="E30" s="11">
        <v>0</v>
      </c>
      <c r="F30" s="11">
        <v>0</v>
      </c>
      <c r="G30" s="11">
        <v>0</v>
      </c>
      <c r="H30" s="11">
        <v>30103</v>
      </c>
      <c r="I30" s="11">
        <v>20796</v>
      </c>
      <c r="J30" s="11">
        <v>9307</v>
      </c>
      <c r="K30" s="11">
        <v>0</v>
      </c>
      <c r="L30" s="11">
        <v>0</v>
      </c>
      <c r="M30" s="11">
        <v>46310</v>
      </c>
      <c r="N30" s="11">
        <v>21800</v>
      </c>
      <c r="O30" s="11">
        <v>8314</v>
      </c>
      <c r="P30" s="11">
        <v>258769</v>
      </c>
      <c r="Q30" s="11">
        <v>186006</v>
      </c>
      <c r="R30" s="11">
        <v>54795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17968</v>
      </c>
      <c r="Z30" s="11">
        <v>17968</v>
      </c>
      <c r="AA30" s="11">
        <v>0</v>
      </c>
      <c r="AB30" s="11">
        <v>0</v>
      </c>
      <c r="AC30" s="11">
        <v>0</v>
      </c>
      <c r="AD30" s="11">
        <f t="shared" si="4"/>
        <v>18938</v>
      </c>
      <c r="AE30" s="11">
        <v>0</v>
      </c>
      <c r="AF30" s="11">
        <v>0</v>
      </c>
      <c r="AG30" s="11">
        <v>18938</v>
      </c>
      <c r="AH30" s="11">
        <f t="shared" si="5"/>
        <v>30103</v>
      </c>
      <c r="AI30" s="11">
        <f t="shared" si="6"/>
        <v>0</v>
      </c>
      <c r="AJ30" s="11">
        <v>-11165</v>
      </c>
      <c r="AK30" s="11">
        <v>150601</v>
      </c>
      <c r="AL30" s="11">
        <v>14</v>
      </c>
      <c r="AM30" s="11">
        <v>8</v>
      </c>
      <c r="AN30" s="4"/>
      <c r="AQ30" s="9"/>
      <c r="AS30" s="9"/>
      <c r="AU30" s="9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  <row r="31" spans="1:244" ht="33" customHeight="1">
      <c r="A31" s="50" t="s">
        <v>53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f t="shared" si="4"/>
        <v>0</v>
      </c>
      <c r="AE31" s="11">
        <v>0</v>
      </c>
      <c r="AF31" s="11">
        <v>0</v>
      </c>
      <c r="AG31" s="11">
        <v>0</v>
      </c>
      <c r="AH31" s="11">
        <f t="shared" si="5"/>
        <v>0</v>
      </c>
      <c r="AI31" s="11">
        <f t="shared" si="6"/>
        <v>0</v>
      </c>
      <c r="AJ31" s="11">
        <v>0</v>
      </c>
      <c r="AK31" s="11">
        <v>0</v>
      </c>
      <c r="AL31" s="11">
        <v>0</v>
      </c>
      <c r="AM31" s="11">
        <v>0</v>
      </c>
      <c r="AN31" s="4"/>
      <c r="AQ31" s="9"/>
      <c r="AS31" s="9"/>
      <c r="AU31" s="9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</row>
    <row r="32" spans="1:244" ht="33" customHeight="1">
      <c r="A32" s="50" t="s">
        <v>54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f t="shared" si="4"/>
        <v>0</v>
      </c>
      <c r="AE32" s="11">
        <v>0</v>
      </c>
      <c r="AF32" s="11">
        <v>0</v>
      </c>
      <c r="AG32" s="11">
        <v>0</v>
      </c>
      <c r="AH32" s="11">
        <f t="shared" si="5"/>
        <v>0</v>
      </c>
      <c r="AI32" s="11">
        <f t="shared" si="6"/>
        <v>0</v>
      </c>
      <c r="AJ32" s="11">
        <v>0</v>
      </c>
      <c r="AK32" s="11">
        <v>0</v>
      </c>
      <c r="AL32" s="11">
        <v>0</v>
      </c>
      <c r="AM32" s="11">
        <v>0</v>
      </c>
      <c r="AN32" s="4"/>
      <c r="AQ32" s="9"/>
      <c r="AS32" s="9"/>
      <c r="AU32" s="9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</row>
    <row r="33" spans="1:244" ht="33" customHeight="1">
      <c r="A33" s="51" t="s">
        <v>55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f t="shared" si="4"/>
        <v>0</v>
      </c>
      <c r="AE33" s="12">
        <v>0</v>
      </c>
      <c r="AF33" s="12">
        <v>0</v>
      </c>
      <c r="AG33" s="12">
        <v>0</v>
      </c>
      <c r="AH33" s="12">
        <f t="shared" si="5"/>
        <v>0</v>
      </c>
      <c r="AI33" s="12">
        <f t="shared" si="6"/>
        <v>0</v>
      </c>
      <c r="AJ33" s="12">
        <v>0</v>
      </c>
      <c r="AK33" s="12">
        <v>0</v>
      </c>
      <c r="AL33" s="12">
        <v>0</v>
      </c>
      <c r="AM33" s="12">
        <v>0</v>
      </c>
      <c r="AN33" s="4"/>
      <c r="AQ33" s="9"/>
      <c r="AS33" s="9"/>
      <c r="AU33" s="9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</row>
    <row r="34" spans="1:244" ht="33" customHeight="1">
      <c r="A34" s="50" t="s">
        <v>56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f t="shared" si="4"/>
        <v>0</v>
      </c>
      <c r="AE34" s="11">
        <v>0</v>
      </c>
      <c r="AF34" s="11">
        <v>0</v>
      </c>
      <c r="AG34" s="11">
        <v>0</v>
      </c>
      <c r="AH34" s="11">
        <f t="shared" si="5"/>
        <v>0</v>
      </c>
      <c r="AI34" s="11">
        <f t="shared" si="6"/>
        <v>0</v>
      </c>
      <c r="AJ34" s="11">
        <v>0</v>
      </c>
      <c r="AK34" s="11">
        <v>0</v>
      </c>
      <c r="AL34" s="11">
        <v>0</v>
      </c>
      <c r="AM34" s="11">
        <v>0</v>
      </c>
      <c r="AN34" s="4"/>
      <c r="AQ34" s="9"/>
      <c r="AS34" s="9"/>
      <c r="AU34" s="9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</row>
    <row r="35" spans="1:244" ht="33" customHeight="1">
      <c r="A35" s="50" t="s">
        <v>57</v>
      </c>
      <c r="B35" s="11">
        <v>81314</v>
      </c>
      <c r="C35" s="11">
        <v>57428</v>
      </c>
      <c r="D35" s="11">
        <v>6239</v>
      </c>
      <c r="E35" s="11">
        <v>6239</v>
      </c>
      <c r="F35" s="11">
        <v>0</v>
      </c>
      <c r="G35" s="11">
        <v>0</v>
      </c>
      <c r="H35" s="11">
        <v>12192</v>
      </c>
      <c r="I35" s="11">
        <v>12192</v>
      </c>
      <c r="J35" s="11">
        <v>0</v>
      </c>
      <c r="K35" s="11">
        <v>0</v>
      </c>
      <c r="L35" s="11">
        <v>0</v>
      </c>
      <c r="M35" s="11">
        <v>5448</v>
      </c>
      <c r="N35" s="11">
        <v>0</v>
      </c>
      <c r="O35" s="11">
        <v>7</v>
      </c>
      <c r="P35" s="11">
        <v>76652</v>
      </c>
      <c r="Q35" s="11">
        <v>53021</v>
      </c>
      <c r="R35" s="11">
        <v>23631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f t="shared" si="4"/>
        <v>4662</v>
      </c>
      <c r="AE35" s="11">
        <v>0</v>
      </c>
      <c r="AF35" s="11">
        <v>0</v>
      </c>
      <c r="AG35" s="11">
        <v>4662</v>
      </c>
      <c r="AH35" s="11">
        <f t="shared" si="5"/>
        <v>12192</v>
      </c>
      <c r="AI35" s="11">
        <f t="shared" si="6"/>
        <v>0</v>
      </c>
      <c r="AJ35" s="11">
        <v>-7530</v>
      </c>
      <c r="AK35" s="11">
        <v>27507</v>
      </c>
      <c r="AL35" s="11">
        <v>3</v>
      </c>
      <c r="AM35" s="11">
        <v>0</v>
      </c>
      <c r="AN35" s="4"/>
      <c r="AQ35" s="9"/>
      <c r="AS35" s="9"/>
      <c r="AU35" s="9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</row>
    <row r="36" spans="1:244" ht="33" customHeight="1">
      <c r="A36" s="50" t="s">
        <v>58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f t="shared" si="4"/>
        <v>0</v>
      </c>
      <c r="AE36" s="11">
        <v>0</v>
      </c>
      <c r="AF36" s="11">
        <v>0</v>
      </c>
      <c r="AG36" s="11">
        <v>0</v>
      </c>
      <c r="AH36" s="11">
        <f t="shared" si="5"/>
        <v>0</v>
      </c>
      <c r="AI36" s="11">
        <f t="shared" si="6"/>
        <v>0</v>
      </c>
      <c r="AJ36" s="11">
        <v>0</v>
      </c>
      <c r="AK36" s="11">
        <v>0</v>
      </c>
      <c r="AL36" s="11">
        <v>0</v>
      </c>
      <c r="AM36" s="11">
        <v>0</v>
      </c>
      <c r="AN36" s="4"/>
      <c r="AQ36" s="9"/>
      <c r="AS36" s="9"/>
      <c r="AU36" s="9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</row>
    <row r="37" spans="1:244" ht="33" customHeight="1">
      <c r="A37" s="50" t="s">
        <v>59</v>
      </c>
      <c r="B37" s="11">
        <v>128018</v>
      </c>
      <c r="C37" s="11">
        <v>71475</v>
      </c>
      <c r="D37" s="11">
        <v>8939</v>
      </c>
      <c r="E37" s="11">
        <v>8939</v>
      </c>
      <c r="F37" s="11">
        <v>0</v>
      </c>
      <c r="G37" s="11">
        <v>0</v>
      </c>
      <c r="H37" s="11">
        <v>40322</v>
      </c>
      <c r="I37" s="11">
        <v>40322</v>
      </c>
      <c r="J37" s="11">
        <v>0</v>
      </c>
      <c r="K37" s="11">
        <v>0</v>
      </c>
      <c r="L37" s="11">
        <v>1984</v>
      </c>
      <c r="M37" s="11">
        <v>0</v>
      </c>
      <c r="N37" s="11">
        <v>4400</v>
      </c>
      <c r="O37" s="11">
        <v>898</v>
      </c>
      <c r="P37" s="11">
        <v>128018</v>
      </c>
      <c r="Q37" s="11">
        <v>107641</v>
      </c>
      <c r="R37" s="11">
        <v>17804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2573</v>
      </c>
      <c r="Z37" s="11">
        <v>2573</v>
      </c>
      <c r="AA37" s="11">
        <v>0</v>
      </c>
      <c r="AB37" s="11">
        <v>0</v>
      </c>
      <c r="AC37" s="11">
        <v>0</v>
      </c>
      <c r="AD37" s="11">
        <f t="shared" si="4"/>
        <v>0</v>
      </c>
      <c r="AE37" s="11">
        <v>0</v>
      </c>
      <c r="AF37" s="11">
        <v>0</v>
      </c>
      <c r="AG37" s="11">
        <v>0</v>
      </c>
      <c r="AH37" s="11">
        <f t="shared" si="5"/>
        <v>40322</v>
      </c>
      <c r="AI37" s="11">
        <f t="shared" si="6"/>
        <v>0</v>
      </c>
      <c r="AJ37" s="11">
        <v>-40322</v>
      </c>
      <c r="AK37" s="11">
        <v>36313</v>
      </c>
      <c r="AL37" s="11">
        <v>5</v>
      </c>
      <c r="AM37" s="11">
        <v>2494</v>
      </c>
      <c r="AN37" s="4"/>
      <c r="AQ37" s="9"/>
      <c r="AS37" s="9"/>
      <c r="AU37" s="9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</row>
    <row r="38" spans="1:244" ht="33" customHeight="1">
      <c r="A38" s="51" t="s">
        <v>60</v>
      </c>
      <c r="B38" s="12">
        <v>164816</v>
      </c>
      <c r="C38" s="12">
        <v>118085</v>
      </c>
      <c r="D38" s="12">
        <v>6602</v>
      </c>
      <c r="E38" s="12">
        <v>6602</v>
      </c>
      <c r="F38" s="12">
        <v>0</v>
      </c>
      <c r="G38" s="12">
        <v>0</v>
      </c>
      <c r="H38" s="12">
        <v>24638</v>
      </c>
      <c r="I38" s="12">
        <v>24638</v>
      </c>
      <c r="J38" s="12">
        <v>0</v>
      </c>
      <c r="K38" s="12">
        <v>0</v>
      </c>
      <c r="L38" s="12">
        <v>2000</v>
      </c>
      <c r="M38" s="12">
        <v>12469</v>
      </c>
      <c r="N38" s="12">
        <v>0</v>
      </c>
      <c r="O38" s="12">
        <v>1022</v>
      </c>
      <c r="P38" s="12">
        <v>153155</v>
      </c>
      <c r="Q38" s="12">
        <v>81073</v>
      </c>
      <c r="R38" s="12">
        <v>54482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17600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f t="shared" si="4"/>
        <v>11661</v>
      </c>
      <c r="AE38" s="12">
        <v>0</v>
      </c>
      <c r="AF38" s="12">
        <v>0</v>
      </c>
      <c r="AG38" s="12">
        <v>11661</v>
      </c>
      <c r="AH38" s="12">
        <f t="shared" si="5"/>
        <v>24638</v>
      </c>
      <c r="AI38" s="12">
        <f t="shared" si="6"/>
        <v>0</v>
      </c>
      <c r="AJ38" s="12">
        <v>-12977</v>
      </c>
      <c r="AK38" s="12">
        <v>50243</v>
      </c>
      <c r="AL38" s="12">
        <v>8</v>
      </c>
      <c r="AM38" s="12">
        <v>33</v>
      </c>
      <c r="AN38" s="4"/>
      <c r="AQ38" s="9"/>
      <c r="AS38" s="9"/>
      <c r="AU38" s="9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</row>
    <row r="39" spans="1:244" ht="33" customHeight="1">
      <c r="A39" s="50" t="s">
        <v>114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f t="shared" si="4"/>
        <v>0</v>
      </c>
      <c r="AE39" s="11">
        <v>0</v>
      </c>
      <c r="AF39" s="11">
        <v>0</v>
      </c>
      <c r="AG39" s="11">
        <v>0</v>
      </c>
      <c r="AH39" s="11">
        <f t="shared" si="5"/>
        <v>0</v>
      </c>
      <c r="AI39" s="11">
        <f t="shared" si="6"/>
        <v>0</v>
      </c>
      <c r="AJ39" s="11">
        <v>0</v>
      </c>
      <c r="AK39" s="11">
        <v>0</v>
      </c>
      <c r="AL39" s="11">
        <v>0</v>
      </c>
      <c r="AM39" s="11">
        <v>0</v>
      </c>
      <c r="AN39" s="4"/>
      <c r="AQ39" s="9"/>
      <c r="AS39" s="9"/>
      <c r="AU39" s="9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</row>
    <row r="40" spans="1:244" ht="33" customHeight="1">
      <c r="A40" s="50" t="s">
        <v>61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f t="shared" si="4"/>
        <v>0</v>
      </c>
      <c r="AE40" s="11">
        <v>0</v>
      </c>
      <c r="AF40" s="11">
        <v>0</v>
      </c>
      <c r="AG40" s="11">
        <v>0</v>
      </c>
      <c r="AH40" s="11">
        <f t="shared" si="5"/>
        <v>0</v>
      </c>
      <c r="AI40" s="11">
        <f t="shared" si="6"/>
        <v>0</v>
      </c>
      <c r="AJ40" s="11">
        <v>0</v>
      </c>
      <c r="AK40" s="11">
        <v>0</v>
      </c>
      <c r="AL40" s="11">
        <v>0</v>
      </c>
      <c r="AM40" s="11">
        <v>0</v>
      </c>
      <c r="AN40" s="4"/>
      <c r="AQ40" s="9"/>
      <c r="AS40" s="9"/>
      <c r="AU40" s="9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</row>
    <row r="41" spans="1:244" ht="33" customHeight="1">
      <c r="A41" s="50" t="s">
        <v>62</v>
      </c>
      <c r="B41" s="11">
        <v>8581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8540</v>
      </c>
      <c r="I41" s="11">
        <v>8540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41</v>
      </c>
      <c r="P41" s="11">
        <v>8581</v>
      </c>
      <c r="Q41" s="11">
        <v>7541</v>
      </c>
      <c r="R41" s="11">
        <v>0</v>
      </c>
      <c r="S41" s="11">
        <v>1040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f t="shared" si="4"/>
        <v>0</v>
      </c>
      <c r="AE41" s="11">
        <v>0</v>
      </c>
      <c r="AF41" s="11">
        <v>0</v>
      </c>
      <c r="AG41" s="11">
        <v>0</v>
      </c>
      <c r="AH41" s="11">
        <f t="shared" si="5"/>
        <v>8540</v>
      </c>
      <c r="AI41" s="11">
        <f t="shared" si="6"/>
        <v>0</v>
      </c>
      <c r="AJ41" s="11">
        <v>-8540</v>
      </c>
      <c r="AK41" s="11">
        <v>0</v>
      </c>
      <c r="AL41" s="11">
        <v>0</v>
      </c>
      <c r="AM41" s="11">
        <v>0</v>
      </c>
      <c r="AN41" s="4"/>
      <c r="AQ41" s="9"/>
      <c r="AS41" s="9"/>
      <c r="AU41" s="9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</row>
    <row r="42" spans="1:244" ht="33" customHeight="1">
      <c r="A42" s="50" t="s">
        <v>63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f t="shared" si="4"/>
        <v>0</v>
      </c>
      <c r="AE42" s="11">
        <v>0</v>
      </c>
      <c r="AF42" s="11">
        <v>0</v>
      </c>
      <c r="AG42" s="11">
        <v>0</v>
      </c>
      <c r="AH42" s="11">
        <f t="shared" si="5"/>
        <v>0</v>
      </c>
      <c r="AI42" s="11">
        <f t="shared" si="6"/>
        <v>0</v>
      </c>
      <c r="AJ42" s="11">
        <v>0</v>
      </c>
      <c r="AK42" s="11">
        <v>0</v>
      </c>
      <c r="AL42" s="11">
        <v>0</v>
      </c>
      <c r="AM42" s="11">
        <v>0</v>
      </c>
      <c r="AN42" s="4"/>
      <c r="AQ42" s="9"/>
      <c r="AS42" s="9"/>
      <c r="AU42" s="9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</row>
    <row r="43" spans="1:244" ht="33" customHeight="1">
      <c r="A43" s="51" t="s">
        <v>64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f t="shared" si="4"/>
        <v>0</v>
      </c>
      <c r="AE43" s="12">
        <v>0</v>
      </c>
      <c r="AF43" s="12">
        <v>0</v>
      </c>
      <c r="AG43" s="12">
        <v>0</v>
      </c>
      <c r="AH43" s="12">
        <f t="shared" si="5"/>
        <v>0</v>
      </c>
      <c r="AI43" s="12">
        <f t="shared" si="6"/>
        <v>0</v>
      </c>
      <c r="AJ43" s="12">
        <v>0</v>
      </c>
      <c r="AK43" s="12">
        <v>0</v>
      </c>
      <c r="AL43" s="12">
        <v>0</v>
      </c>
      <c r="AM43" s="12">
        <v>0</v>
      </c>
      <c r="AN43" s="4"/>
      <c r="AQ43" s="9"/>
      <c r="AS43" s="9"/>
      <c r="AU43" s="9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</row>
    <row r="44" spans="1:244" ht="33" customHeight="1">
      <c r="A44" s="50" t="s">
        <v>65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f t="shared" si="4"/>
        <v>0</v>
      </c>
      <c r="AE44" s="11">
        <v>0</v>
      </c>
      <c r="AF44" s="11">
        <v>0</v>
      </c>
      <c r="AG44" s="11">
        <v>0</v>
      </c>
      <c r="AH44" s="11">
        <f t="shared" si="5"/>
        <v>0</v>
      </c>
      <c r="AI44" s="11">
        <f t="shared" si="6"/>
        <v>0</v>
      </c>
      <c r="AJ44" s="11">
        <v>0</v>
      </c>
      <c r="AK44" s="11">
        <v>0</v>
      </c>
      <c r="AL44" s="11">
        <v>0</v>
      </c>
      <c r="AM44" s="11">
        <v>0</v>
      </c>
      <c r="AN44" s="4"/>
      <c r="AQ44" s="9"/>
      <c r="AS44" s="9"/>
      <c r="AU44" s="9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</row>
    <row r="45" spans="1:244" ht="33" customHeight="1">
      <c r="A45" s="50" t="s">
        <v>66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f t="shared" si="4"/>
        <v>0</v>
      </c>
      <c r="AE45" s="11">
        <v>0</v>
      </c>
      <c r="AF45" s="11">
        <v>0</v>
      </c>
      <c r="AG45" s="11">
        <v>0</v>
      </c>
      <c r="AH45" s="11">
        <f t="shared" si="5"/>
        <v>0</v>
      </c>
      <c r="AI45" s="11">
        <f t="shared" si="6"/>
        <v>0</v>
      </c>
      <c r="AJ45" s="11">
        <v>0</v>
      </c>
      <c r="AK45" s="11">
        <v>0</v>
      </c>
      <c r="AL45" s="11">
        <v>0</v>
      </c>
      <c r="AM45" s="11">
        <v>0</v>
      </c>
      <c r="AN45" s="4"/>
      <c r="AQ45" s="9"/>
      <c r="AS45" s="9"/>
      <c r="AU45" s="9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</row>
    <row r="46" spans="1:244" ht="33" customHeight="1">
      <c r="A46" s="50" t="s">
        <v>67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f t="shared" si="4"/>
        <v>0</v>
      </c>
      <c r="AE46" s="11">
        <v>0</v>
      </c>
      <c r="AF46" s="11">
        <v>0</v>
      </c>
      <c r="AG46" s="11">
        <v>0</v>
      </c>
      <c r="AH46" s="11">
        <f t="shared" si="5"/>
        <v>0</v>
      </c>
      <c r="AI46" s="11">
        <f t="shared" si="6"/>
        <v>0</v>
      </c>
      <c r="AJ46" s="11">
        <v>0</v>
      </c>
      <c r="AK46" s="11">
        <v>0</v>
      </c>
      <c r="AL46" s="11">
        <v>0</v>
      </c>
      <c r="AM46" s="11">
        <v>0</v>
      </c>
      <c r="AN46" s="4"/>
      <c r="AQ46" s="9"/>
      <c r="AS46" s="9"/>
      <c r="AU46" s="9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</row>
    <row r="47" spans="1:244" ht="33" customHeight="1">
      <c r="A47" s="50" t="s">
        <v>68</v>
      </c>
      <c r="B47" s="11">
        <v>78362</v>
      </c>
      <c r="C47" s="11">
        <v>51107</v>
      </c>
      <c r="D47" s="11">
        <v>5546</v>
      </c>
      <c r="E47" s="11">
        <v>5546</v>
      </c>
      <c r="F47" s="11">
        <v>0</v>
      </c>
      <c r="G47" s="11">
        <v>0</v>
      </c>
      <c r="H47" s="11">
        <v>13479</v>
      </c>
      <c r="I47" s="11">
        <v>13479</v>
      </c>
      <c r="J47" s="11">
        <v>0</v>
      </c>
      <c r="K47" s="11">
        <v>0</v>
      </c>
      <c r="L47" s="11">
        <v>0</v>
      </c>
      <c r="M47" s="11">
        <v>7751</v>
      </c>
      <c r="N47" s="11">
        <v>0</v>
      </c>
      <c r="O47" s="11">
        <v>479</v>
      </c>
      <c r="P47" s="11">
        <v>70220</v>
      </c>
      <c r="Q47" s="11">
        <v>36652</v>
      </c>
      <c r="R47" s="11">
        <v>27481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6087</v>
      </c>
      <c r="Z47" s="11">
        <v>6087</v>
      </c>
      <c r="AA47" s="11">
        <v>0</v>
      </c>
      <c r="AB47" s="11">
        <v>0</v>
      </c>
      <c r="AC47" s="11">
        <v>0</v>
      </c>
      <c r="AD47" s="11">
        <f t="shared" si="4"/>
        <v>8142</v>
      </c>
      <c r="AE47" s="11">
        <v>0</v>
      </c>
      <c r="AF47" s="11">
        <v>0</v>
      </c>
      <c r="AG47" s="11">
        <v>8142</v>
      </c>
      <c r="AH47" s="11">
        <f t="shared" si="5"/>
        <v>13479</v>
      </c>
      <c r="AI47" s="11">
        <f t="shared" si="6"/>
        <v>0</v>
      </c>
      <c r="AJ47" s="11">
        <v>-5337</v>
      </c>
      <c r="AK47" s="11">
        <v>11179</v>
      </c>
      <c r="AL47" s="11">
        <v>3</v>
      </c>
      <c r="AM47" s="11">
        <v>0</v>
      </c>
      <c r="AN47" s="4"/>
      <c r="AQ47" s="9"/>
      <c r="AS47" s="9"/>
      <c r="AU47" s="9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</row>
    <row r="48" spans="1:244" ht="33" customHeight="1">
      <c r="A48" s="51" t="s">
        <v>69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f aca="true" t="shared" si="7" ref="AD48:AD64">B48-P48</f>
        <v>0</v>
      </c>
      <c r="AE48" s="12">
        <v>0</v>
      </c>
      <c r="AF48" s="12">
        <v>0</v>
      </c>
      <c r="AG48" s="12">
        <v>0</v>
      </c>
      <c r="AH48" s="12">
        <f aca="true" t="shared" si="8" ref="AH48:AH64">H48</f>
        <v>0</v>
      </c>
      <c r="AI48" s="12">
        <f aca="true" t="shared" si="9" ref="AI48:AI64">T48</f>
        <v>0</v>
      </c>
      <c r="AJ48" s="12">
        <v>0</v>
      </c>
      <c r="AK48" s="12">
        <v>0</v>
      </c>
      <c r="AL48" s="12">
        <v>0</v>
      </c>
      <c r="AM48" s="12">
        <v>0</v>
      </c>
      <c r="AN48" s="4"/>
      <c r="AQ48" s="9"/>
      <c r="AS48" s="9"/>
      <c r="AU48" s="9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</row>
    <row r="49" spans="1:244" ht="33" customHeight="1">
      <c r="A49" s="50" t="s">
        <v>70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f t="shared" si="7"/>
        <v>0</v>
      </c>
      <c r="AE49" s="11">
        <v>0</v>
      </c>
      <c r="AF49" s="11">
        <v>0</v>
      </c>
      <c r="AG49" s="11">
        <v>0</v>
      </c>
      <c r="AH49" s="11">
        <f t="shared" si="8"/>
        <v>0</v>
      </c>
      <c r="AI49" s="11">
        <f t="shared" si="9"/>
        <v>0</v>
      </c>
      <c r="AJ49" s="11">
        <v>0</v>
      </c>
      <c r="AK49" s="11">
        <v>0</v>
      </c>
      <c r="AL49" s="11">
        <v>0</v>
      </c>
      <c r="AM49" s="11">
        <v>0</v>
      </c>
      <c r="AN49" s="4"/>
      <c r="AQ49" s="9"/>
      <c r="AS49" s="9"/>
      <c r="AU49" s="9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</row>
    <row r="50" spans="1:244" ht="33" customHeight="1">
      <c r="A50" s="50" t="s">
        <v>71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f t="shared" si="7"/>
        <v>0</v>
      </c>
      <c r="AE50" s="11">
        <v>0</v>
      </c>
      <c r="AF50" s="11">
        <v>0</v>
      </c>
      <c r="AG50" s="11">
        <v>0</v>
      </c>
      <c r="AH50" s="11">
        <f t="shared" si="8"/>
        <v>0</v>
      </c>
      <c r="AI50" s="11">
        <f t="shared" si="9"/>
        <v>0</v>
      </c>
      <c r="AJ50" s="11">
        <v>0</v>
      </c>
      <c r="AK50" s="11">
        <v>0</v>
      </c>
      <c r="AL50" s="11">
        <v>0</v>
      </c>
      <c r="AM50" s="11">
        <v>0</v>
      </c>
      <c r="AN50" s="4"/>
      <c r="AQ50" s="9"/>
      <c r="AS50" s="9"/>
      <c r="AU50" s="9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</row>
    <row r="51" spans="1:244" ht="33" customHeight="1">
      <c r="A51" s="50" t="s">
        <v>72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f t="shared" si="7"/>
        <v>0</v>
      </c>
      <c r="AE51" s="11">
        <v>0</v>
      </c>
      <c r="AF51" s="11">
        <v>0</v>
      </c>
      <c r="AG51" s="11">
        <v>0</v>
      </c>
      <c r="AH51" s="11">
        <f t="shared" si="8"/>
        <v>0</v>
      </c>
      <c r="AI51" s="11">
        <f t="shared" si="9"/>
        <v>0</v>
      </c>
      <c r="AJ51" s="11">
        <v>0</v>
      </c>
      <c r="AK51" s="11">
        <v>0</v>
      </c>
      <c r="AL51" s="11">
        <v>0</v>
      </c>
      <c r="AM51" s="11">
        <v>0</v>
      </c>
      <c r="AN51" s="4"/>
      <c r="AQ51" s="9"/>
      <c r="AS51" s="9"/>
      <c r="AU51" s="9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</row>
    <row r="52" spans="1:244" ht="33" customHeight="1">
      <c r="A52" s="50" t="s">
        <v>73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f t="shared" si="7"/>
        <v>0</v>
      </c>
      <c r="AE52" s="11">
        <v>0</v>
      </c>
      <c r="AF52" s="11">
        <v>0</v>
      </c>
      <c r="AG52" s="11">
        <v>0</v>
      </c>
      <c r="AH52" s="11">
        <f t="shared" si="8"/>
        <v>0</v>
      </c>
      <c r="AI52" s="11">
        <f t="shared" si="9"/>
        <v>0</v>
      </c>
      <c r="AJ52" s="11">
        <v>0</v>
      </c>
      <c r="AK52" s="11">
        <v>0</v>
      </c>
      <c r="AL52" s="11">
        <v>0</v>
      </c>
      <c r="AM52" s="11">
        <v>0</v>
      </c>
      <c r="AN52" s="4"/>
      <c r="AQ52" s="9"/>
      <c r="AS52" s="9"/>
      <c r="AU52" s="9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</row>
    <row r="53" spans="1:244" ht="33" customHeight="1">
      <c r="A53" s="51" t="s">
        <v>74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f t="shared" si="7"/>
        <v>0</v>
      </c>
      <c r="AE53" s="12">
        <v>0</v>
      </c>
      <c r="AF53" s="12">
        <v>0</v>
      </c>
      <c r="AG53" s="12">
        <v>0</v>
      </c>
      <c r="AH53" s="12">
        <f t="shared" si="8"/>
        <v>0</v>
      </c>
      <c r="AI53" s="12">
        <f t="shared" si="9"/>
        <v>0</v>
      </c>
      <c r="AJ53" s="12">
        <v>0</v>
      </c>
      <c r="AK53" s="12">
        <v>0</v>
      </c>
      <c r="AL53" s="12">
        <v>0</v>
      </c>
      <c r="AM53" s="12">
        <v>0</v>
      </c>
      <c r="AN53" s="4"/>
      <c r="AQ53" s="9"/>
      <c r="AS53" s="9"/>
      <c r="AU53" s="9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</row>
    <row r="54" spans="1:244" ht="33" customHeight="1">
      <c r="A54" s="50" t="s">
        <v>75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f t="shared" si="7"/>
        <v>0</v>
      </c>
      <c r="AE54" s="11">
        <v>0</v>
      </c>
      <c r="AF54" s="11">
        <v>0</v>
      </c>
      <c r="AG54" s="11">
        <v>0</v>
      </c>
      <c r="AH54" s="11">
        <f t="shared" si="8"/>
        <v>0</v>
      </c>
      <c r="AI54" s="11">
        <f t="shared" si="9"/>
        <v>0</v>
      </c>
      <c r="AJ54" s="11">
        <v>0</v>
      </c>
      <c r="AK54" s="11">
        <v>0</v>
      </c>
      <c r="AL54" s="11">
        <v>0</v>
      </c>
      <c r="AM54" s="11">
        <v>0</v>
      </c>
      <c r="AN54" s="4"/>
      <c r="AQ54" s="9"/>
      <c r="AS54" s="9"/>
      <c r="AU54" s="9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</row>
    <row r="55" spans="1:244" ht="33" customHeight="1">
      <c r="A55" s="50" t="s">
        <v>76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f t="shared" si="7"/>
        <v>0</v>
      </c>
      <c r="AE55" s="11">
        <v>0</v>
      </c>
      <c r="AF55" s="11">
        <v>0</v>
      </c>
      <c r="AG55" s="11">
        <v>0</v>
      </c>
      <c r="AH55" s="11">
        <f t="shared" si="8"/>
        <v>0</v>
      </c>
      <c r="AI55" s="11">
        <f t="shared" si="9"/>
        <v>0</v>
      </c>
      <c r="AJ55" s="11">
        <v>0</v>
      </c>
      <c r="AK55" s="11">
        <v>0</v>
      </c>
      <c r="AL55" s="11">
        <v>0</v>
      </c>
      <c r="AM55" s="11">
        <v>0</v>
      </c>
      <c r="AN55" s="4"/>
      <c r="AQ55" s="9"/>
      <c r="AS55" s="9"/>
      <c r="AU55" s="9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</row>
    <row r="56" spans="1:244" ht="33" customHeight="1">
      <c r="A56" s="50" t="s">
        <v>77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f t="shared" si="7"/>
        <v>0</v>
      </c>
      <c r="AE56" s="11">
        <v>0</v>
      </c>
      <c r="AF56" s="11">
        <v>0</v>
      </c>
      <c r="AG56" s="11">
        <v>0</v>
      </c>
      <c r="AH56" s="11">
        <f t="shared" si="8"/>
        <v>0</v>
      </c>
      <c r="AI56" s="11">
        <f t="shared" si="9"/>
        <v>0</v>
      </c>
      <c r="AJ56" s="11">
        <v>0</v>
      </c>
      <c r="AK56" s="11">
        <v>0</v>
      </c>
      <c r="AL56" s="11">
        <v>0</v>
      </c>
      <c r="AM56" s="11">
        <v>0</v>
      </c>
      <c r="AN56" s="4"/>
      <c r="AQ56" s="9"/>
      <c r="AS56" s="9"/>
      <c r="AU56" s="9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</row>
    <row r="57" spans="1:244" ht="33" customHeight="1">
      <c r="A57" s="50" t="s">
        <v>78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f t="shared" si="7"/>
        <v>0</v>
      </c>
      <c r="AE57" s="11">
        <v>0</v>
      </c>
      <c r="AF57" s="11">
        <v>0</v>
      </c>
      <c r="AG57" s="11">
        <v>0</v>
      </c>
      <c r="AH57" s="11">
        <f t="shared" si="8"/>
        <v>0</v>
      </c>
      <c r="AI57" s="11">
        <f t="shared" si="9"/>
        <v>0</v>
      </c>
      <c r="AJ57" s="11">
        <v>0</v>
      </c>
      <c r="AK57" s="11">
        <v>0</v>
      </c>
      <c r="AL57" s="11">
        <v>0</v>
      </c>
      <c r="AM57" s="11">
        <v>0</v>
      </c>
      <c r="AN57" s="4"/>
      <c r="AQ57" s="9"/>
      <c r="AS57" s="9"/>
      <c r="AU57" s="9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</row>
    <row r="58" spans="1:244" ht="33" customHeight="1">
      <c r="A58" s="51" t="s">
        <v>79</v>
      </c>
      <c r="B58" s="12">
        <v>99944</v>
      </c>
      <c r="C58" s="12">
        <v>72550</v>
      </c>
      <c r="D58" s="12">
        <v>0</v>
      </c>
      <c r="E58" s="12">
        <v>0</v>
      </c>
      <c r="F58" s="12">
        <v>0</v>
      </c>
      <c r="G58" s="12">
        <v>0</v>
      </c>
      <c r="H58" s="12">
        <v>17050</v>
      </c>
      <c r="I58" s="12">
        <v>16000</v>
      </c>
      <c r="J58" s="12">
        <v>1050</v>
      </c>
      <c r="K58" s="12">
        <v>0</v>
      </c>
      <c r="L58" s="12">
        <v>0</v>
      </c>
      <c r="M58" s="12">
        <v>7592</v>
      </c>
      <c r="N58" s="12">
        <v>0</v>
      </c>
      <c r="O58" s="12">
        <v>2752</v>
      </c>
      <c r="P58" s="12">
        <v>137135</v>
      </c>
      <c r="Q58" s="12">
        <v>73785</v>
      </c>
      <c r="R58" s="12">
        <v>63350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f t="shared" si="7"/>
        <v>-37191</v>
      </c>
      <c r="AE58" s="12">
        <v>0</v>
      </c>
      <c r="AF58" s="12">
        <v>0</v>
      </c>
      <c r="AG58" s="12">
        <v>-37191</v>
      </c>
      <c r="AH58" s="12">
        <f t="shared" si="8"/>
        <v>17050</v>
      </c>
      <c r="AI58" s="12">
        <f t="shared" si="9"/>
        <v>0</v>
      </c>
      <c r="AJ58" s="12">
        <v>-54241</v>
      </c>
      <c r="AK58" s="12">
        <v>69971</v>
      </c>
      <c r="AL58" s="12">
        <v>8</v>
      </c>
      <c r="AM58" s="12">
        <v>0</v>
      </c>
      <c r="AN58" s="4"/>
      <c r="AQ58" s="9"/>
      <c r="AS58" s="9"/>
      <c r="AU58" s="9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</row>
    <row r="59" spans="1:244" ht="33" customHeight="1">
      <c r="A59" s="50" t="s">
        <v>80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f t="shared" si="7"/>
        <v>0</v>
      </c>
      <c r="AE59" s="11">
        <v>0</v>
      </c>
      <c r="AF59" s="11">
        <v>0</v>
      </c>
      <c r="AG59" s="11">
        <v>0</v>
      </c>
      <c r="AH59" s="11">
        <f t="shared" si="8"/>
        <v>0</v>
      </c>
      <c r="AI59" s="11">
        <f t="shared" si="9"/>
        <v>0</v>
      </c>
      <c r="AJ59" s="11">
        <v>0</v>
      </c>
      <c r="AK59" s="11">
        <v>0</v>
      </c>
      <c r="AL59" s="11">
        <v>0</v>
      </c>
      <c r="AM59" s="11">
        <v>0</v>
      </c>
      <c r="AN59" s="4"/>
      <c r="AQ59" s="9"/>
      <c r="AS59" s="9"/>
      <c r="AU59" s="9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</row>
    <row r="60" spans="1:244" ht="33" customHeight="1">
      <c r="A60" s="50" t="s">
        <v>81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f t="shared" si="7"/>
        <v>0</v>
      </c>
      <c r="AE60" s="11">
        <v>0</v>
      </c>
      <c r="AF60" s="11">
        <v>0</v>
      </c>
      <c r="AG60" s="11">
        <v>0</v>
      </c>
      <c r="AH60" s="11">
        <f t="shared" si="8"/>
        <v>0</v>
      </c>
      <c r="AI60" s="11">
        <f t="shared" si="9"/>
        <v>0</v>
      </c>
      <c r="AJ60" s="11">
        <v>0</v>
      </c>
      <c r="AK60" s="11">
        <v>0</v>
      </c>
      <c r="AL60" s="11">
        <v>0</v>
      </c>
      <c r="AM60" s="11">
        <v>0</v>
      </c>
      <c r="AN60" s="4"/>
      <c r="AQ60" s="9"/>
      <c r="AS60" s="9"/>
      <c r="AU60" s="9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</row>
    <row r="61" spans="1:244" ht="33" customHeight="1">
      <c r="A61" s="50" t="s">
        <v>82</v>
      </c>
      <c r="B61" s="11">
        <v>276746</v>
      </c>
      <c r="C61" s="11">
        <v>144848</v>
      </c>
      <c r="D61" s="11">
        <v>0</v>
      </c>
      <c r="E61" s="11">
        <v>0</v>
      </c>
      <c r="F61" s="11">
        <v>0</v>
      </c>
      <c r="G61" s="11">
        <v>22380</v>
      </c>
      <c r="H61" s="11">
        <v>71832</v>
      </c>
      <c r="I61" s="11">
        <v>65530</v>
      </c>
      <c r="J61" s="11">
        <v>6302</v>
      </c>
      <c r="K61" s="11">
        <v>0</v>
      </c>
      <c r="L61" s="11">
        <v>0</v>
      </c>
      <c r="M61" s="11">
        <v>32666</v>
      </c>
      <c r="N61" s="11">
        <v>0</v>
      </c>
      <c r="O61" s="11">
        <v>5020</v>
      </c>
      <c r="P61" s="11">
        <v>223886</v>
      </c>
      <c r="Q61" s="11">
        <v>105578</v>
      </c>
      <c r="R61" s="11">
        <v>118308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f t="shared" si="7"/>
        <v>52860</v>
      </c>
      <c r="AE61" s="11">
        <v>0</v>
      </c>
      <c r="AF61" s="11">
        <v>0</v>
      </c>
      <c r="AG61" s="11">
        <v>52860</v>
      </c>
      <c r="AH61" s="11">
        <f t="shared" si="8"/>
        <v>71832</v>
      </c>
      <c r="AI61" s="11">
        <f t="shared" si="9"/>
        <v>0</v>
      </c>
      <c r="AJ61" s="11">
        <v>-18972</v>
      </c>
      <c r="AK61" s="11">
        <v>54328</v>
      </c>
      <c r="AL61" s="11">
        <v>6</v>
      </c>
      <c r="AM61" s="11">
        <v>5918</v>
      </c>
      <c r="AN61" s="4"/>
      <c r="AQ61" s="9"/>
      <c r="AS61" s="9"/>
      <c r="AU61" s="9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</row>
    <row r="62" spans="1:244" ht="33" customHeight="1">
      <c r="A62" s="50" t="s">
        <v>83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f t="shared" si="7"/>
        <v>0</v>
      </c>
      <c r="AE62" s="11">
        <v>0</v>
      </c>
      <c r="AF62" s="11">
        <v>0</v>
      </c>
      <c r="AG62" s="11">
        <v>0</v>
      </c>
      <c r="AH62" s="11">
        <f t="shared" si="8"/>
        <v>0</v>
      </c>
      <c r="AI62" s="11">
        <f t="shared" si="9"/>
        <v>0</v>
      </c>
      <c r="AJ62" s="11">
        <v>0</v>
      </c>
      <c r="AK62" s="11">
        <v>0</v>
      </c>
      <c r="AL62" s="11">
        <v>0</v>
      </c>
      <c r="AM62" s="11">
        <v>0</v>
      </c>
      <c r="AN62" s="4"/>
      <c r="AQ62" s="9"/>
      <c r="AS62" s="9"/>
      <c r="AU62" s="9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</row>
    <row r="63" spans="1:244" ht="33" customHeight="1">
      <c r="A63" s="51" t="s">
        <v>84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f t="shared" si="7"/>
        <v>0</v>
      </c>
      <c r="AE63" s="12">
        <v>0</v>
      </c>
      <c r="AF63" s="12">
        <v>0</v>
      </c>
      <c r="AG63" s="12">
        <v>0</v>
      </c>
      <c r="AH63" s="12">
        <f t="shared" si="8"/>
        <v>0</v>
      </c>
      <c r="AI63" s="12">
        <f t="shared" si="9"/>
        <v>0</v>
      </c>
      <c r="AJ63" s="12">
        <v>0</v>
      </c>
      <c r="AK63" s="12">
        <v>0</v>
      </c>
      <c r="AL63" s="12">
        <v>0</v>
      </c>
      <c r="AM63" s="12">
        <v>0</v>
      </c>
      <c r="AN63" s="4"/>
      <c r="AQ63" s="9"/>
      <c r="AS63" s="9"/>
      <c r="AU63" s="9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</row>
    <row r="64" spans="1:244" ht="33" customHeight="1" thickBot="1">
      <c r="A64" s="50" t="s">
        <v>101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f t="shared" si="7"/>
        <v>0</v>
      </c>
      <c r="AE64" s="11">
        <v>0</v>
      </c>
      <c r="AF64" s="11">
        <v>0</v>
      </c>
      <c r="AG64" s="11">
        <v>0</v>
      </c>
      <c r="AH64" s="11">
        <f t="shared" si="8"/>
        <v>0</v>
      </c>
      <c r="AI64" s="11">
        <f t="shared" si="9"/>
        <v>0</v>
      </c>
      <c r="AJ64" s="11">
        <v>0</v>
      </c>
      <c r="AK64" s="11">
        <v>0</v>
      </c>
      <c r="AL64" s="11">
        <v>0</v>
      </c>
      <c r="AM64" s="11">
        <v>0</v>
      </c>
      <c r="AN64" s="4"/>
      <c r="AQ64" s="9"/>
      <c r="AS64" s="9"/>
      <c r="AU64" s="9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</row>
    <row r="65" spans="1:244" ht="33" customHeight="1" thickBot="1" thickTop="1">
      <c r="A65" s="54" t="s">
        <v>85</v>
      </c>
      <c r="B65" s="53">
        <f aca="true" t="shared" si="10" ref="B65:AM65">SUM(B19:B64)</f>
        <v>1600808</v>
      </c>
      <c r="C65" s="53">
        <f t="shared" si="10"/>
        <v>989568</v>
      </c>
      <c r="D65" s="53">
        <f t="shared" si="10"/>
        <v>32892</v>
      </c>
      <c r="E65" s="53">
        <f t="shared" si="10"/>
        <v>32892</v>
      </c>
      <c r="F65" s="53">
        <f t="shared" si="10"/>
        <v>0</v>
      </c>
      <c r="G65" s="53">
        <f t="shared" si="10"/>
        <v>22380</v>
      </c>
      <c r="H65" s="53">
        <f t="shared" si="10"/>
        <v>354853</v>
      </c>
      <c r="I65" s="53">
        <f t="shared" si="10"/>
        <v>338132</v>
      </c>
      <c r="J65" s="53">
        <f>SUM(J19:J64)</f>
        <v>16709</v>
      </c>
      <c r="K65" s="53">
        <f t="shared" si="10"/>
        <v>12</v>
      </c>
      <c r="L65" s="53">
        <f t="shared" si="10"/>
        <v>3984</v>
      </c>
      <c r="M65" s="53">
        <f t="shared" si="10"/>
        <v>123702</v>
      </c>
      <c r="N65" s="53">
        <f t="shared" si="10"/>
        <v>32800</v>
      </c>
      <c r="O65" s="53">
        <f t="shared" si="10"/>
        <v>40629</v>
      </c>
      <c r="P65" s="53">
        <f t="shared" si="10"/>
        <v>1528037</v>
      </c>
      <c r="Q65" s="53">
        <f t="shared" si="10"/>
        <v>720042</v>
      </c>
      <c r="R65" s="53">
        <f t="shared" si="10"/>
        <v>678420</v>
      </c>
      <c r="S65" s="53">
        <f t="shared" si="10"/>
        <v>1040</v>
      </c>
      <c r="T65" s="53">
        <f t="shared" si="10"/>
        <v>0</v>
      </c>
      <c r="U65" s="53">
        <f t="shared" si="10"/>
        <v>0</v>
      </c>
      <c r="V65" s="53">
        <f t="shared" si="10"/>
        <v>0</v>
      </c>
      <c r="W65" s="53">
        <f t="shared" si="10"/>
        <v>0</v>
      </c>
      <c r="X65" s="53">
        <f t="shared" si="10"/>
        <v>17600</v>
      </c>
      <c r="Y65" s="53">
        <f t="shared" si="10"/>
        <v>110935</v>
      </c>
      <c r="Z65" s="53">
        <f t="shared" si="10"/>
        <v>110928</v>
      </c>
      <c r="AA65" s="53">
        <f t="shared" si="10"/>
        <v>7</v>
      </c>
      <c r="AB65" s="53">
        <f t="shared" si="10"/>
        <v>0</v>
      </c>
      <c r="AC65" s="53">
        <f t="shared" si="10"/>
        <v>0</v>
      </c>
      <c r="AD65" s="53">
        <f t="shared" si="10"/>
        <v>72771</v>
      </c>
      <c r="AE65" s="53">
        <f>SUM(AE19:AE64)</f>
        <v>0</v>
      </c>
      <c r="AF65" s="53">
        <f>SUM(AF19:AF64)</f>
        <v>0</v>
      </c>
      <c r="AG65" s="53">
        <f t="shared" si="10"/>
        <v>72771</v>
      </c>
      <c r="AH65" s="53">
        <f t="shared" si="10"/>
        <v>354853</v>
      </c>
      <c r="AI65" s="53">
        <f t="shared" si="10"/>
        <v>0</v>
      </c>
      <c r="AJ65" s="53">
        <f t="shared" si="10"/>
        <v>-282082</v>
      </c>
      <c r="AK65" s="53">
        <f t="shared" si="10"/>
        <v>576339</v>
      </c>
      <c r="AL65" s="53">
        <f t="shared" si="10"/>
        <v>66</v>
      </c>
      <c r="AM65" s="53">
        <f t="shared" si="10"/>
        <v>8453</v>
      </c>
      <c r="AN65" s="4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</row>
    <row r="66" spans="1:244" ht="33" customHeight="1" thickTop="1">
      <c r="A66" s="55" t="s">
        <v>86</v>
      </c>
      <c r="B66" s="56">
        <f aca="true" t="shared" si="11" ref="B66:AM66">SUM(B65,B18)</f>
        <v>1899447</v>
      </c>
      <c r="C66" s="56">
        <f t="shared" si="11"/>
        <v>1209949</v>
      </c>
      <c r="D66" s="56">
        <f t="shared" si="11"/>
        <v>47977</v>
      </c>
      <c r="E66" s="56">
        <f t="shared" si="11"/>
        <v>47977</v>
      </c>
      <c r="F66" s="56">
        <f t="shared" si="11"/>
        <v>0</v>
      </c>
      <c r="G66" s="56">
        <f t="shared" si="11"/>
        <v>22380</v>
      </c>
      <c r="H66" s="56">
        <f t="shared" si="11"/>
        <v>391483</v>
      </c>
      <c r="I66" s="56">
        <f t="shared" si="11"/>
        <v>374762</v>
      </c>
      <c r="J66" s="56">
        <f t="shared" si="11"/>
        <v>16709</v>
      </c>
      <c r="K66" s="56">
        <f t="shared" si="11"/>
        <v>12</v>
      </c>
      <c r="L66" s="56">
        <f t="shared" si="11"/>
        <v>15984</v>
      </c>
      <c r="M66" s="56">
        <f t="shared" si="11"/>
        <v>135625</v>
      </c>
      <c r="N66" s="56">
        <f t="shared" si="11"/>
        <v>33900</v>
      </c>
      <c r="O66" s="56">
        <f t="shared" si="11"/>
        <v>42149</v>
      </c>
      <c r="P66" s="56">
        <f t="shared" si="11"/>
        <v>1815724</v>
      </c>
      <c r="Q66" s="56">
        <f t="shared" si="11"/>
        <v>876970</v>
      </c>
      <c r="R66" s="56">
        <f t="shared" si="11"/>
        <v>793712</v>
      </c>
      <c r="S66" s="56">
        <f t="shared" si="11"/>
        <v>2352</v>
      </c>
      <c r="T66" s="56">
        <f t="shared" si="11"/>
        <v>0</v>
      </c>
      <c r="U66" s="56">
        <f t="shared" si="11"/>
        <v>0</v>
      </c>
      <c r="V66" s="56">
        <f t="shared" si="11"/>
        <v>0</v>
      </c>
      <c r="W66" s="56">
        <f t="shared" si="11"/>
        <v>0</v>
      </c>
      <c r="X66" s="56">
        <f t="shared" si="11"/>
        <v>25881</v>
      </c>
      <c r="Y66" s="56">
        <f t="shared" si="11"/>
        <v>116809</v>
      </c>
      <c r="Z66" s="56">
        <f t="shared" si="11"/>
        <v>116802</v>
      </c>
      <c r="AA66" s="56">
        <f t="shared" si="11"/>
        <v>7</v>
      </c>
      <c r="AB66" s="56">
        <f t="shared" si="11"/>
        <v>0</v>
      </c>
      <c r="AC66" s="56">
        <f t="shared" si="11"/>
        <v>0</v>
      </c>
      <c r="AD66" s="56">
        <f t="shared" si="11"/>
        <v>83723</v>
      </c>
      <c r="AE66" s="56">
        <f t="shared" si="11"/>
        <v>0</v>
      </c>
      <c r="AF66" s="56">
        <f t="shared" si="11"/>
        <v>0</v>
      </c>
      <c r="AG66" s="56">
        <f t="shared" si="11"/>
        <v>83723</v>
      </c>
      <c r="AH66" s="56">
        <f t="shared" si="11"/>
        <v>391483</v>
      </c>
      <c r="AI66" s="56">
        <f t="shared" si="11"/>
        <v>0</v>
      </c>
      <c r="AJ66" s="56">
        <f t="shared" si="11"/>
        <v>-307760</v>
      </c>
      <c r="AK66" s="56">
        <f t="shared" si="11"/>
        <v>692292</v>
      </c>
      <c r="AL66" s="56">
        <f t="shared" si="11"/>
        <v>75</v>
      </c>
      <c r="AM66" s="56">
        <f t="shared" si="11"/>
        <v>17329</v>
      </c>
      <c r="AN66" s="4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</row>
    <row r="67" spans="1:48" s="8" customFormat="1" ht="26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O67" s="6"/>
      <c r="AP67" s="6"/>
      <c r="AQ67" s="6"/>
      <c r="AR67" s="6"/>
      <c r="AS67" s="6"/>
      <c r="AT67" s="6"/>
      <c r="AU67" s="6"/>
      <c r="AV67" s="6"/>
    </row>
    <row r="68" spans="41:48" s="8" customFormat="1" ht="26.25" customHeight="1">
      <c r="AO68" s="6"/>
      <c r="AP68" s="6"/>
      <c r="AQ68" s="6"/>
      <c r="AR68" s="6"/>
      <c r="AS68" s="6"/>
      <c r="AT68" s="6"/>
      <c r="AU68" s="6"/>
      <c r="AV68" s="6"/>
    </row>
    <row r="69" spans="41:48" s="8" customFormat="1" ht="26.25" customHeight="1">
      <c r="AO69" s="6"/>
      <c r="AP69" s="6"/>
      <c r="AQ69" s="6"/>
      <c r="AR69" s="6"/>
      <c r="AS69" s="6"/>
      <c r="AT69" s="6"/>
      <c r="AU69" s="6"/>
      <c r="AV69" s="6"/>
    </row>
  </sheetData>
  <sheetProtection/>
  <mergeCells count="1">
    <mergeCell ref="AD1:AJ1"/>
  </mergeCells>
  <printOptions/>
  <pageMargins left="0.7480314960629921" right="0.7480314960629921" top="0.7874015748031497" bottom="0.3937007874015748" header="0.5905511811023623" footer="0.31496062992125984"/>
  <pageSetup firstPageNumber="269" useFirstPageNumber="1" fitToHeight="10" horizontalDpi="600" verticalDpi="600" orientation="portrait" paperSize="9" scale="35" r:id="rId3"/>
  <headerFooter alignWithMargins="0">
    <oddHeader>&amp;L&amp;24　　第３８表　国民健康保険事業会計（直診勘定）決算の状況</oddHeader>
    <oddFooter>&amp;C&amp;28&amp;P</oddFooter>
  </headerFooter>
  <colBreaks count="3" manualBreakCount="3">
    <brk id="11" max="65535" man="1"/>
    <brk id="21" max="65535" man="1"/>
    <brk id="29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2011-03-03T04:45:26Z</cp:lastPrinted>
  <dcterms:modified xsi:type="dcterms:W3CDTF">2014-03-30T15:17:17Z</dcterms:modified>
  <cp:category/>
  <cp:version/>
  <cp:contentType/>
  <cp:contentStatus/>
</cp:coreProperties>
</file>