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★第３１表一組性質別歳出の状況" sheetId="1" r:id="rId1"/>
  </sheets>
  <definedNames>
    <definedName name="_xlnm.Print_Area" localSheetId="0">'★第３１表一組性質別歳出の状況'!$A$1:$AF$63</definedName>
  </definedNames>
  <calcPr fullCalcOnLoad="1"/>
</workbook>
</file>

<file path=xl/sharedStrings.xml><?xml version="1.0" encoding="utf-8"?>
<sst xmlns="http://schemas.openxmlformats.org/spreadsheetml/2006/main" count="219" uniqueCount="79">
  <si>
    <t>一部事務組合名</t>
  </si>
  <si>
    <t>２物件費</t>
  </si>
  <si>
    <t>３維持補修費</t>
  </si>
  <si>
    <t>４扶助費</t>
  </si>
  <si>
    <t>５補助費等</t>
  </si>
  <si>
    <t>６普通建設事業費</t>
  </si>
  <si>
    <t>７災害復旧事業費</t>
  </si>
  <si>
    <t>８公債費</t>
  </si>
  <si>
    <t>９積立金</t>
  </si>
  <si>
    <t>１１繰出金</t>
  </si>
  <si>
    <t>歳出合計</t>
  </si>
  <si>
    <t>経常収支比率</t>
  </si>
  <si>
    <t>（７）恩給及び退職年金</t>
  </si>
  <si>
    <t>（８）災害補償費</t>
  </si>
  <si>
    <t>（１０）その他</t>
  </si>
  <si>
    <t>（１）賃金</t>
  </si>
  <si>
    <t>（２）旅費</t>
  </si>
  <si>
    <t>（３）交際費</t>
  </si>
  <si>
    <t>（４）需用費</t>
  </si>
  <si>
    <t>（５）役務費</t>
  </si>
  <si>
    <t>（６）備品購入費</t>
  </si>
  <si>
    <t>（７）委託料</t>
  </si>
  <si>
    <t>（８）その他</t>
  </si>
  <si>
    <t>（１）補助事業費</t>
  </si>
  <si>
    <t>（２）単独事業費</t>
  </si>
  <si>
    <t>１国庫支出金</t>
  </si>
  <si>
    <t>２県支出金</t>
  </si>
  <si>
    <t>５財産収入</t>
  </si>
  <si>
    <t>６繰入金</t>
  </si>
  <si>
    <t>７諸収入</t>
  </si>
  <si>
    <t>８繰越金</t>
  </si>
  <si>
    <t>９地方債</t>
  </si>
  <si>
    <t>１０一般財源等</t>
  </si>
  <si>
    <t>臨時的経費</t>
  </si>
  <si>
    <t>経常的経費</t>
  </si>
  <si>
    <t>特定財源</t>
  </si>
  <si>
    <t>一般財源等</t>
  </si>
  <si>
    <t>構成比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</si>
  <si>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</si>
  <si>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</si>
  <si>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</si>
  <si>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</si>
  <si>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</si>
  <si>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</si>
  <si>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</si>
  <si>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</si>
  <si>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</si>
  <si>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</si>
  <si>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</si>
  <si>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</si>
  <si>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</si>
  <si>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</si>
  <si>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</si>
  <si>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</si>
  <si>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</si>
  <si>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左の財源内訳</t>
  </si>
  <si>
    <t>（３）受託事業費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</si>
  <si>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</si>
  <si>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</si>
  <si>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</si>
  <si>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</si>
  <si>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歳出合計</t>
  </si>
  <si>
    <t>（１～１１）</t>
  </si>
  <si>
    <r>
      <t xml:space="preserve"> </t>
    </r>
    <r>
      <rPr>
        <sz val="18"/>
        <rFont val="ＭＳ Ｐゴシック"/>
        <family val="3"/>
      </rPr>
      <t xml:space="preserve"> </t>
    </r>
    <r>
      <rPr>
        <sz val="18"/>
        <rFont val="ＭＳ Ｐゴシック"/>
        <family val="3"/>
      </rPr>
      <t xml:space="preserve">歳入総額中
</t>
    </r>
    <r>
      <rPr>
        <sz val="18"/>
        <rFont val="ＭＳ Ｐゴシック"/>
        <family val="3"/>
      </rPr>
      <t xml:space="preserve">  </t>
    </r>
    <r>
      <rPr>
        <sz val="18"/>
        <rFont val="ＭＳ Ｐゴシック"/>
        <family val="3"/>
      </rPr>
      <t xml:space="preserve">経常の一般
</t>
    </r>
    <r>
      <rPr>
        <sz val="18"/>
        <rFont val="ＭＳ Ｐゴシック"/>
        <family val="3"/>
      </rPr>
      <t xml:space="preserve">  </t>
    </r>
    <r>
      <rPr>
        <sz val="18"/>
        <rFont val="ＭＳ Ｐゴシック"/>
        <family val="3"/>
      </rPr>
      <t>財源等</t>
    </r>
  </si>
  <si>
    <t>１０投資及び</t>
  </si>
  <si>
    <t>出資金</t>
  </si>
  <si>
    <t>　第３１表 性質別歳出の状況</t>
  </si>
  <si>
    <t>（９）職員互助
会補助金</t>
  </si>
  <si>
    <t>福島県伊達郡国見町桑折町有北山組合</t>
  </si>
  <si>
    <t>福島県後期高齢者医療広域連合</t>
  </si>
  <si>
    <t>３使用料
　手数料</t>
  </si>
  <si>
    <t>４分担金</t>
  </si>
  <si>
    <t>　　　負担金</t>
  </si>
  <si>
    <t>　　　寄附金</t>
  </si>
  <si>
    <t>１人件費</t>
  </si>
  <si>
    <t>歳出の財源内訳</t>
  </si>
  <si>
    <t>経費の臨時・経常の別及び財源充当の状況</t>
  </si>
  <si>
    <t>南会津地方環境衛生組合</t>
  </si>
  <si>
    <t>経費の臨時・経常の別及び財源充当の状況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</si>
</sst>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  <numFmt numFmtId="179" formatCode="#,##0;&quot;△ &quot;#,##0"/>
    <numFmt numFmtId="180" formatCode="#,##0_ "/>
    <numFmt numFmtId="181" formatCode="#,##0_);[Red]\(#,##0\)"/>
    <numFmt numFmtId="182" formatCode="0;&quot;▲ &quot;0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7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3" fontId="0" fillId="0" borderId="0" xfId="0" applyAlignment="1">
      <alignment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vertical="center" wrapText="1"/>
    </xf>
    <xf numFmtId="177" fontId="8" fillId="0" borderId="12" xfId="0" applyNumberFormat="1" applyFont="1" applyFill="1" applyBorder="1" applyAlignment="1">
      <alignment vertical="center" wrapText="1"/>
    </xf>
    <xf numFmtId="177" fontId="8" fillId="0" borderId="13" xfId="0" applyNumberFormat="1" applyFont="1" applyFill="1" applyBorder="1" applyAlignment="1">
      <alignment horizontal="left" vertical="center" wrapText="1"/>
    </xf>
    <xf numFmtId="177" fontId="8" fillId="0" borderId="13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0" fillId="0" borderId="0" xfId="0" applyFill="1" applyAlignment="1">
      <alignment/>
    </xf>
    <xf numFmtId="177" fontId="4" fillId="0" borderId="17" xfId="0" applyNumberFormat="1" applyFont="1" applyFill="1" applyBorder="1" applyAlignment="1">
      <alignment horizontal="centerContinuous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shrinkToFit="1"/>
    </xf>
    <xf numFmtId="177" fontId="4" fillId="0" borderId="18" xfId="0" applyNumberFormat="1" applyFont="1" applyFill="1" applyBorder="1" applyAlignment="1">
      <alignment horizontal="center" wrapText="1"/>
    </xf>
    <xf numFmtId="177" fontId="4" fillId="0" borderId="18" xfId="0" applyNumberFormat="1" applyFont="1" applyFill="1" applyBorder="1" applyAlignment="1">
      <alignment horizontal="center" shrinkToFit="1"/>
    </xf>
    <xf numFmtId="177" fontId="4" fillId="0" borderId="13" xfId="0" applyNumberFormat="1" applyFont="1" applyFill="1" applyBorder="1" applyAlignment="1">
      <alignment horizont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top" wrapText="1"/>
    </xf>
    <xf numFmtId="177" fontId="4" fillId="0" borderId="18" xfId="0" applyNumberFormat="1" applyFont="1" applyFill="1" applyBorder="1" applyAlignment="1">
      <alignment horizontal="center" wrapText="1"/>
    </xf>
    <xf numFmtId="177" fontId="4" fillId="0" borderId="13" xfId="0" applyNumberFormat="1" applyFont="1" applyFill="1" applyBorder="1" applyAlignment="1">
      <alignment horizontal="center" wrapText="1"/>
    </xf>
    <xf numFmtId="177" fontId="7" fillId="0" borderId="10" xfId="0" applyNumberFormat="1" applyFont="1" applyFill="1" applyBorder="1" applyAlignment="1">
      <alignment vertical="center" wrapText="1"/>
    </xf>
    <xf numFmtId="177" fontId="4" fillId="0" borderId="2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177" fontId="8" fillId="0" borderId="16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19" xfId="0" applyNumberFormat="1" applyFont="1" applyFill="1" applyBorder="1" applyAlignment="1">
      <alignment horizontal="center" shrinkToFit="1"/>
    </xf>
    <xf numFmtId="177" fontId="4" fillId="0" borderId="18" xfId="0" applyNumberFormat="1" applyFont="1" applyFill="1" applyBorder="1" applyAlignment="1">
      <alignment horizontal="center" shrinkToFit="1"/>
    </xf>
    <xf numFmtId="177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wrapText="1"/>
    </xf>
    <xf numFmtId="177" fontId="4" fillId="0" borderId="19" xfId="0" applyNumberFormat="1" applyFont="1" applyFill="1" applyBorder="1" applyAlignment="1">
      <alignment vertical="top" wrapText="1"/>
    </xf>
    <xf numFmtId="3" fontId="4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/>
    </xf>
    <xf numFmtId="179" fontId="6" fillId="0" borderId="13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3" fontId="4" fillId="0" borderId="10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centerContinuous" vertical="center" wrapText="1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 wrapText="1" shrinkToFit="1"/>
    </xf>
    <xf numFmtId="177" fontId="4" fillId="0" borderId="10" xfId="0" applyNumberFormat="1" applyFont="1" applyFill="1" applyBorder="1" applyAlignment="1">
      <alignment horizontal="center" vertical="center" wrapText="1" shrinkToFit="1"/>
    </xf>
    <xf numFmtId="177" fontId="4" fillId="0" borderId="25" xfId="0" applyNumberFormat="1" applyFont="1" applyFill="1" applyBorder="1" applyAlignment="1">
      <alignment vertical="center" wrapText="1"/>
    </xf>
    <xf numFmtId="177" fontId="4" fillId="0" borderId="26" xfId="0" applyNumberFormat="1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left" vertical="center" wrapText="1"/>
    </xf>
    <xf numFmtId="177" fontId="4" fillId="0" borderId="17" xfId="0" applyNumberFormat="1" applyFont="1" applyFill="1" applyBorder="1" applyAlignment="1">
      <alignment horizontal="left" vertical="center" wrapText="1"/>
    </xf>
    <xf numFmtId="177" fontId="4" fillId="0" borderId="23" xfId="0" applyNumberFormat="1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horizontal="center" vertical="center" wrapText="1"/>
    </xf>
    <xf numFmtId="177" fontId="4" fillId="0" borderId="24" xfId="0" applyNumberFormat="1" applyFont="1" applyFill="1" applyBorder="1" applyAlignment="1">
      <alignment horizontal="center" vertical="center" wrapText="1"/>
    </xf>
    <xf numFmtId="177" fontId="4" fillId="0" borderId="28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9"/>
  <sheetViews>
    <sheetView tabSelected="1" showOutlineSymbols="0" view="pageBreakPreview" zoomScale="50" zoomScaleNormal="87" zoomScaleSheetLayoutView="50" zoomScalePageLayoutView="0" workbookViewId="0" topLeftCell="A1">
      <pane xSplit="1" ySplit="7" topLeftCell="X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J22" sqref="AJ22"/>
    </sheetView>
  </sheetViews>
  <sheetFormatPr defaultColWidth="24.75390625" defaultRowHeight="14.25"/>
  <cols>
    <col min="1" max="1" width="41.25390625" style="19" customWidth="1"/>
    <col min="2" max="11" width="19.375" style="19" customWidth="1"/>
    <col min="12" max="12" width="41.125" style="19" customWidth="1"/>
    <col min="13" max="22" width="19.375" style="19" customWidth="1"/>
    <col min="23" max="23" width="41.125" style="19" customWidth="1"/>
    <col min="24" max="32" width="19.375" style="19" customWidth="1"/>
    <col min="33" max="33" width="15.125" style="19" bestFit="1" customWidth="1"/>
    <col min="34" max="34" width="17.00390625" style="19" bestFit="1" customWidth="1"/>
    <col min="35" max="35" width="15.125" style="19" bestFit="1" customWidth="1"/>
    <col min="36" max="36" width="17.00390625" style="19" bestFit="1" customWidth="1"/>
    <col min="37" max="37" width="16.875" style="19" bestFit="1" customWidth="1"/>
    <col min="38" max="38" width="17.00390625" style="19" bestFit="1" customWidth="1"/>
    <col min="39" max="39" width="4.375" style="19" bestFit="1" customWidth="1"/>
    <col min="40" max="16384" width="24.75390625" style="19" customWidth="1"/>
  </cols>
  <sheetData>
    <row r="1" spans="1:32" ht="28.5">
      <c r="A1" s="12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X1" s="11"/>
      <c r="Y1" s="11"/>
      <c r="Z1" s="11"/>
      <c r="AA1" s="11"/>
      <c r="AB1" s="11"/>
      <c r="AC1" s="11"/>
      <c r="AD1" s="11"/>
      <c r="AE1" s="11"/>
      <c r="AF1" s="35"/>
    </row>
    <row r="2" spans="1:32" ht="28.5">
      <c r="A2" s="36" t="s">
        <v>66</v>
      </c>
      <c r="B2" s="12"/>
      <c r="C2" s="11"/>
      <c r="D2" s="11"/>
      <c r="E2" s="11"/>
      <c r="F2" s="11"/>
      <c r="G2" s="11"/>
      <c r="H2" s="11"/>
      <c r="I2" s="11"/>
      <c r="J2" s="11"/>
      <c r="K2" s="11"/>
      <c r="L2" s="36" t="s">
        <v>66</v>
      </c>
      <c r="M2" s="12"/>
      <c r="N2" s="11"/>
      <c r="O2" s="11"/>
      <c r="P2" s="11"/>
      <c r="Q2" s="11"/>
      <c r="R2" s="11"/>
      <c r="S2" s="11"/>
      <c r="T2" s="11"/>
      <c r="U2" s="37"/>
      <c r="V2" s="11"/>
      <c r="W2" s="36" t="s">
        <v>66</v>
      </c>
      <c r="X2" s="12"/>
      <c r="Y2" s="11"/>
      <c r="Z2" s="11"/>
      <c r="AA2" s="11"/>
      <c r="AB2" s="11"/>
      <c r="AC2" s="11"/>
      <c r="AD2" s="11"/>
      <c r="AE2" s="11"/>
      <c r="AF2" s="35"/>
    </row>
    <row r="3" spans="1:32" ht="24" customHeight="1">
      <c r="A3" s="36"/>
      <c r="B3" s="12"/>
      <c r="C3" s="11"/>
      <c r="D3" s="11"/>
      <c r="E3" s="11"/>
      <c r="F3" s="11"/>
      <c r="G3" s="11"/>
      <c r="H3" s="11"/>
      <c r="I3" s="11"/>
      <c r="J3" s="11"/>
      <c r="K3" s="11"/>
      <c r="L3" s="36"/>
      <c r="M3" s="12"/>
      <c r="N3" s="11"/>
      <c r="O3" s="11"/>
      <c r="P3" s="11"/>
      <c r="Q3" s="11"/>
      <c r="R3" s="11"/>
      <c r="S3" s="11"/>
      <c r="T3" s="11"/>
      <c r="U3" s="37"/>
      <c r="V3" s="11"/>
      <c r="W3" s="36"/>
      <c r="X3" s="12"/>
      <c r="Y3" s="11"/>
      <c r="Z3" s="11"/>
      <c r="AA3" s="11"/>
      <c r="AB3" s="11"/>
      <c r="AC3" s="11"/>
      <c r="AD3" s="11"/>
      <c r="AE3" s="11"/>
      <c r="AF3" s="35"/>
    </row>
    <row r="4" spans="1:32" ht="31.5" customHeight="1">
      <c r="A4" s="38" t="s">
        <v>0</v>
      </c>
      <c r="B4" s="38" t="s">
        <v>74</v>
      </c>
      <c r="C4" s="39"/>
      <c r="D4" s="39"/>
      <c r="E4" s="39"/>
      <c r="F4" s="38" t="s">
        <v>1</v>
      </c>
      <c r="G4" s="39"/>
      <c r="H4" s="39"/>
      <c r="I4" s="39"/>
      <c r="J4" s="39"/>
      <c r="K4" s="40"/>
      <c r="L4" s="41" t="s">
        <v>0</v>
      </c>
      <c r="M4" s="84" t="s">
        <v>6</v>
      </c>
      <c r="N4" s="84"/>
      <c r="O4" s="39"/>
      <c r="P4" s="38" t="s">
        <v>7</v>
      </c>
      <c r="Q4" s="38" t="s">
        <v>8</v>
      </c>
      <c r="R4" s="41" t="s">
        <v>64</v>
      </c>
      <c r="S4" s="38" t="s">
        <v>9</v>
      </c>
      <c r="T4" s="38" t="s">
        <v>61</v>
      </c>
      <c r="U4" s="75" t="s">
        <v>55</v>
      </c>
      <c r="V4" s="76"/>
      <c r="W4" s="41" t="s">
        <v>0</v>
      </c>
      <c r="X4" s="13" t="s">
        <v>10</v>
      </c>
      <c r="Y4" s="74" t="s">
        <v>78</v>
      </c>
      <c r="Z4" s="20"/>
      <c r="AA4" s="28"/>
      <c r="AB4" s="28"/>
      <c r="AC4" s="28"/>
      <c r="AD4" s="29"/>
      <c r="AE4" s="11"/>
      <c r="AF4" s="35"/>
    </row>
    <row r="5" spans="1:32" ht="28.5" customHeight="1">
      <c r="A5" s="42"/>
      <c r="B5" s="81" t="s">
        <v>12</v>
      </c>
      <c r="C5" s="43" t="s">
        <v>13</v>
      </c>
      <c r="D5" s="81" t="s">
        <v>67</v>
      </c>
      <c r="E5" s="44" t="s">
        <v>14</v>
      </c>
      <c r="F5" s="42"/>
      <c r="G5" s="45" t="s">
        <v>15</v>
      </c>
      <c r="H5" s="45" t="s">
        <v>16</v>
      </c>
      <c r="I5" s="45" t="s">
        <v>17</v>
      </c>
      <c r="J5" s="45" t="s">
        <v>18</v>
      </c>
      <c r="K5" s="46" t="s">
        <v>19</v>
      </c>
      <c r="L5" s="47"/>
      <c r="M5" s="48"/>
      <c r="N5" s="45" t="s">
        <v>23</v>
      </c>
      <c r="O5" s="45" t="s">
        <v>24</v>
      </c>
      <c r="P5" s="42"/>
      <c r="Q5" s="42"/>
      <c r="R5" s="49" t="s">
        <v>65</v>
      </c>
      <c r="S5" s="42"/>
      <c r="T5" s="42" t="s">
        <v>62</v>
      </c>
      <c r="U5" s="50" t="s">
        <v>25</v>
      </c>
      <c r="V5" s="51" t="s">
        <v>26</v>
      </c>
      <c r="W5" s="47"/>
      <c r="X5" s="14"/>
      <c r="Y5" s="21" t="s">
        <v>33</v>
      </c>
      <c r="Z5" s="16"/>
      <c r="AA5" s="16"/>
      <c r="AB5" s="16"/>
      <c r="AC5" s="16"/>
      <c r="AD5" s="13"/>
      <c r="AE5" s="11"/>
      <c r="AF5" s="35"/>
    </row>
    <row r="6" spans="1:32" ht="28.5" customHeight="1">
      <c r="A6" s="42"/>
      <c r="B6" s="82"/>
      <c r="C6" s="52"/>
      <c r="D6" s="82"/>
      <c r="E6" s="42"/>
      <c r="F6" s="42"/>
      <c r="G6" s="42"/>
      <c r="H6" s="42"/>
      <c r="I6" s="42"/>
      <c r="J6" s="42"/>
      <c r="K6" s="47"/>
      <c r="L6" s="47"/>
      <c r="M6" s="48"/>
      <c r="N6" s="42"/>
      <c r="O6" s="42"/>
      <c r="P6" s="42"/>
      <c r="Q6" s="42"/>
      <c r="R6" s="42"/>
      <c r="S6" s="42"/>
      <c r="T6" s="42"/>
      <c r="U6" s="22"/>
      <c r="V6" s="34"/>
      <c r="W6" s="47"/>
      <c r="X6" s="14"/>
      <c r="Y6" s="22"/>
      <c r="Z6" s="17"/>
      <c r="AA6" s="21" t="s">
        <v>35</v>
      </c>
      <c r="AB6" s="16"/>
      <c r="AC6" s="21" t="s">
        <v>36</v>
      </c>
      <c r="AD6" s="13"/>
      <c r="AE6" s="11"/>
      <c r="AF6" s="35"/>
    </row>
    <row r="7" spans="1:32" ht="28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7"/>
      <c r="L7" s="47"/>
      <c r="M7" s="48"/>
      <c r="N7" s="42"/>
      <c r="O7" s="42"/>
      <c r="P7" s="42"/>
      <c r="Q7" s="42"/>
      <c r="R7" s="42"/>
      <c r="S7" s="42"/>
      <c r="T7" s="42"/>
      <c r="U7" s="53"/>
      <c r="V7" s="54"/>
      <c r="W7" s="55"/>
      <c r="X7" s="14"/>
      <c r="Y7" s="22"/>
      <c r="Z7" s="21" t="s">
        <v>37</v>
      </c>
      <c r="AA7" s="22"/>
      <c r="AB7" s="21" t="s">
        <v>37</v>
      </c>
      <c r="AC7" s="22"/>
      <c r="AD7" s="30" t="s">
        <v>37</v>
      </c>
      <c r="AE7" s="11"/>
      <c r="AF7" s="35"/>
    </row>
    <row r="8" spans="1:39" ht="33" customHeight="1">
      <c r="A8" s="5" t="s">
        <v>38</v>
      </c>
      <c r="B8" s="6">
        <v>0</v>
      </c>
      <c r="C8" s="6">
        <v>24658</v>
      </c>
      <c r="D8" s="6">
        <v>0</v>
      </c>
      <c r="E8" s="6">
        <v>786831</v>
      </c>
      <c r="F8" s="6">
        <v>18513</v>
      </c>
      <c r="G8" s="6">
        <v>0</v>
      </c>
      <c r="H8" s="6">
        <v>1316</v>
      </c>
      <c r="I8" s="6">
        <v>34</v>
      </c>
      <c r="J8" s="6">
        <v>2490</v>
      </c>
      <c r="K8" s="6">
        <v>1125</v>
      </c>
      <c r="L8" s="5" t="s">
        <v>38</v>
      </c>
      <c r="M8" s="70">
        <v>0</v>
      </c>
      <c r="N8" s="70">
        <v>0</v>
      </c>
      <c r="O8" s="70">
        <v>0</v>
      </c>
      <c r="P8" s="70">
        <v>0</v>
      </c>
      <c r="Q8" s="70">
        <v>102818</v>
      </c>
      <c r="R8" s="70">
        <v>0</v>
      </c>
      <c r="S8" s="70">
        <v>0</v>
      </c>
      <c r="T8" s="70">
        <v>11833121</v>
      </c>
      <c r="U8" s="70">
        <v>0</v>
      </c>
      <c r="V8" s="70">
        <v>0</v>
      </c>
      <c r="W8" s="5" t="s">
        <v>38</v>
      </c>
      <c r="X8" s="6">
        <v>11833121</v>
      </c>
      <c r="Y8" s="6">
        <f>AA8+AC8</f>
        <v>1541325</v>
      </c>
      <c r="Z8" s="23">
        <f>IF(ISERROR(ROUND(Y8/X8*100,1)),"－",ROUND(Y8/X8*100,1))</f>
        <v>13</v>
      </c>
      <c r="AA8" s="6">
        <v>1408640</v>
      </c>
      <c r="AB8" s="23">
        <f>IF(ISERROR(ROUND(AA8/X8*100,1)),"－",ROUND(AA8/X8*100,1))</f>
        <v>11.9</v>
      </c>
      <c r="AC8" s="6">
        <v>132685</v>
      </c>
      <c r="AD8" s="23">
        <f>IF(ISERROR(Z8-AB8),"－",Z8-AB8)</f>
        <v>1.0999999999999996</v>
      </c>
      <c r="AE8" s="11"/>
      <c r="AF8" s="35"/>
      <c r="AG8" s="69"/>
      <c r="AH8" s="56"/>
      <c r="AI8" s="56"/>
      <c r="AJ8" s="56"/>
      <c r="AK8" s="56"/>
      <c r="AL8" s="56"/>
      <c r="AM8" s="56"/>
    </row>
    <row r="9" spans="1:39" ht="33" customHeight="1">
      <c r="A9" s="1" t="s">
        <v>39</v>
      </c>
      <c r="B9" s="7">
        <v>0</v>
      </c>
      <c r="C9" s="7">
        <v>103</v>
      </c>
      <c r="D9" s="7">
        <v>11</v>
      </c>
      <c r="E9" s="7">
        <v>18</v>
      </c>
      <c r="F9" s="7">
        <v>71772</v>
      </c>
      <c r="G9" s="7">
        <v>0</v>
      </c>
      <c r="H9" s="7">
        <v>357</v>
      </c>
      <c r="I9" s="7">
        <v>10</v>
      </c>
      <c r="J9" s="7">
        <v>22773</v>
      </c>
      <c r="K9" s="7">
        <v>12371</v>
      </c>
      <c r="L9" s="1" t="s">
        <v>39</v>
      </c>
      <c r="M9" s="71">
        <v>0</v>
      </c>
      <c r="N9" s="71">
        <v>0</v>
      </c>
      <c r="O9" s="71">
        <v>0</v>
      </c>
      <c r="P9" s="71">
        <v>0</v>
      </c>
      <c r="Q9" s="71">
        <v>7990</v>
      </c>
      <c r="R9" s="71">
        <v>0</v>
      </c>
      <c r="S9" s="71">
        <v>0</v>
      </c>
      <c r="T9" s="71">
        <v>161078</v>
      </c>
      <c r="U9" s="71">
        <v>0</v>
      </c>
      <c r="V9" s="71">
        <v>0</v>
      </c>
      <c r="W9" s="1" t="s">
        <v>39</v>
      </c>
      <c r="X9" s="7">
        <v>161078</v>
      </c>
      <c r="Y9" s="7">
        <f aca="true" t="shared" si="0" ref="Y9:Y30">AA9+AC9</f>
        <v>8195</v>
      </c>
      <c r="Z9" s="24">
        <f aca="true" t="shared" si="1" ref="Z9:Z31">IF(ISERROR(ROUND(Y9/X9*100,1)),"－",ROUND(Y9/X9*100,1))</f>
        <v>5.1</v>
      </c>
      <c r="AA9" s="7">
        <v>8195</v>
      </c>
      <c r="AB9" s="24">
        <f aca="true" t="shared" si="2" ref="AB9:AB31">IF(ISERROR(ROUND(AA9/X9*100,1)),"－",ROUND(AA9/X9*100,1))</f>
        <v>5.1</v>
      </c>
      <c r="AC9" s="7">
        <v>0</v>
      </c>
      <c r="AD9" s="24">
        <f aca="true" t="shared" si="3" ref="AD9:AD31">IF(ISERROR(Z9-AB9),"－",Z9-AB9)</f>
        <v>0</v>
      </c>
      <c r="AE9" s="11"/>
      <c r="AF9" s="35"/>
      <c r="AG9" s="69"/>
      <c r="AH9" s="56"/>
      <c r="AI9" s="56"/>
      <c r="AJ9" s="56"/>
      <c r="AK9" s="56"/>
      <c r="AL9" s="56"/>
      <c r="AM9" s="56"/>
    </row>
    <row r="10" spans="1:39" ht="33" customHeight="1">
      <c r="A10" s="1" t="s">
        <v>40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1" t="s">
        <v>40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1" t="s">
        <v>40</v>
      </c>
      <c r="X10" s="7">
        <v>0</v>
      </c>
      <c r="Y10" s="7">
        <f t="shared" si="0"/>
        <v>0</v>
      </c>
      <c r="Z10" s="24" t="str">
        <f t="shared" si="1"/>
        <v>－</v>
      </c>
      <c r="AA10" s="7">
        <v>0</v>
      </c>
      <c r="AB10" s="24" t="str">
        <f t="shared" si="2"/>
        <v>－</v>
      </c>
      <c r="AC10" s="7">
        <v>0</v>
      </c>
      <c r="AD10" s="24" t="str">
        <f t="shared" si="3"/>
        <v>－</v>
      </c>
      <c r="AE10" s="11"/>
      <c r="AF10" s="35"/>
      <c r="AG10" s="69"/>
      <c r="AH10" s="56"/>
      <c r="AI10" s="56"/>
      <c r="AJ10" s="56"/>
      <c r="AK10" s="56"/>
      <c r="AL10" s="56"/>
      <c r="AM10" s="56"/>
    </row>
    <row r="11" spans="1:39" ht="33" customHeight="1">
      <c r="A11" s="1" t="s">
        <v>68</v>
      </c>
      <c r="B11" s="7">
        <v>0</v>
      </c>
      <c r="C11" s="7">
        <v>0</v>
      </c>
      <c r="D11" s="7">
        <v>0</v>
      </c>
      <c r="E11" s="7">
        <v>0</v>
      </c>
      <c r="F11" s="7">
        <v>160</v>
      </c>
      <c r="G11" s="7">
        <v>82</v>
      </c>
      <c r="H11" s="7">
        <v>0</v>
      </c>
      <c r="I11" s="7">
        <v>0</v>
      </c>
      <c r="J11" s="7">
        <v>0</v>
      </c>
      <c r="K11" s="7">
        <v>31</v>
      </c>
      <c r="L11" s="1" t="s">
        <v>68</v>
      </c>
      <c r="M11" s="71">
        <v>0</v>
      </c>
      <c r="N11" s="71">
        <v>0</v>
      </c>
      <c r="O11" s="71">
        <v>0</v>
      </c>
      <c r="P11" s="71">
        <v>0</v>
      </c>
      <c r="Q11" s="71">
        <v>480</v>
      </c>
      <c r="R11" s="71">
        <v>0</v>
      </c>
      <c r="S11" s="71">
        <v>0</v>
      </c>
      <c r="T11" s="71">
        <v>852</v>
      </c>
      <c r="U11" s="71">
        <v>0</v>
      </c>
      <c r="V11" s="71">
        <v>0</v>
      </c>
      <c r="W11" s="1" t="s">
        <v>68</v>
      </c>
      <c r="X11" s="7">
        <v>852</v>
      </c>
      <c r="Y11" s="7">
        <f t="shared" si="0"/>
        <v>480</v>
      </c>
      <c r="Z11" s="24">
        <f t="shared" si="1"/>
        <v>56.3</v>
      </c>
      <c r="AA11" s="7">
        <v>0</v>
      </c>
      <c r="AB11" s="24">
        <f t="shared" si="2"/>
        <v>0</v>
      </c>
      <c r="AC11" s="7">
        <v>480</v>
      </c>
      <c r="AD11" s="24">
        <f t="shared" si="3"/>
        <v>56.3</v>
      </c>
      <c r="AE11" s="11"/>
      <c r="AF11" s="35"/>
      <c r="AG11" s="69"/>
      <c r="AH11" s="56"/>
      <c r="AI11" s="56"/>
      <c r="AJ11" s="56"/>
      <c r="AK11" s="56"/>
      <c r="AL11" s="56"/>
      <c r="AM11" s="56"/>
    </row>
    <row r="12" spans="1:39" ht="33" customHeight="1">
      <c r="A12" s="1" t="s">
        <v>41</v>
      </c>
      <c r="B12" s="7">
        <v>0</v>
      </c>
      <c r="C12" s="7">
        <v>281</v>
      </c>
      <c r="D12" s="7">
        <v>0</v>
      </c>
      <c r="E12" s="7">
        <v>72</v>
      </c>
      <c r="F12" s="7">
        <v>368573</v>
      </c>
      <c r="G12" s="7">
        <v>3090</v>
      </c>
      <c r="H12" s="7">
        <v>415</v>
      </c>
      <c r="I12" s="7">
        <v>101</v>
      </c>
      <c r="J12" s="7">
        <v>192300</v>
      </c>
      <c r="K12" s="7">
        <v>1312</v>
      </c>
      <c r="L12" s="1" t="s">
        <v>41</v>
      </c>
      <c r="M12" s="71">
        <v>445505</v>
      </c>
      <c r="N12" s="71">
        <v>378065</v>
      </c>
      <c r="O12" s="71">
        <v>28017</v>
      </c>
      <c r="P12" s="71">
        <v>252298</v>
      </c>
      <c r="Q12" s="71">
        <v>84163</v>
      </c>
      <c r="R12" s="71">
        <v>0</v>
      </c>
      <c r="S12" s="71">
        <v>0</v>
      </c>
      <c r="T12" s="71">
        <v>1427997</v>
      </c>
      <c r="U12" s="71">
        <v>374261</v>
      </c>
      <c r="V12" s="71">
        <v>2100</v>
      </c>
      <c r="W12" s="1" t="s">
        <v>41</v>
      </c>
      <c r="X12" s="7">
        <v>1427997</v>
      </c>
      <c r="Y12" s="7">
        <f t="shared" si="0"/>
        <v>529668</v>
      </c>
      <c r="Z12" s="24">
        <f t="shared" si="1"/>
        <v>37.1</v>
      </c>
      <c r="AA12" s="7">
        <v>447208</v>
      </c>
      <c r="AB12" s="24">
        <f t="shared" si="2"/>
        <v>31.3</v>
      </c>
      <c r="AC12" s="7">
        <v>82460</v>
      </c>
      <c r="AD12" s="24">
        <f t="shared" si="3"/>
        <v>5.800000000000001</v>
      </c>
      <c r="AE12" s="11"/>
      <c r="AF12" s="35"/>
      <c r="AG12" s="69"/>
      <c r="AH12" s="56"/>
      <c r="AI12" s="56"/>
      <c r="AJ12" s="56"/>
      <c r="AK12" s="56"/>
      <c r="AL12" s="56"/>
      <c r="AM12" s="56"/>
    </row>
    <row r="13" spans="1:39" ht="33" customHeight="1">
      <c r="A13" s="2" t="s">
        <v>42</v>
      </c>
      <c r="B13" s="6">
        <v>0</v>
      </c>
      <c r="C13" s="6">
        <v>300</v>
      </c>
      <c r="D13" s="6">
        <v>0</v>
      </c>
      <c r="E13" s="6">
        <v>0</v>
      </c>
      <c r="F13" s="6">
        <v>244367</v>
      </c>
      <c r="G13" s="6">
        <v>0</v>
      </c>
      <c r="H13" s="6">
        <v>1021</v>
      </c>
      <c r="I13" s="6">
        <v>15</v>
      </c>
      <c r="J13" s="6">
        <v>133748</v>
      </c>
      <c r="K13" s="6">
        <v>1724</v>
      </c>
      <c r="L13" s="2" t="s">
        <v>42</v>
      </c>
      <c r="M13" s="70">
        <v>38124</v>
      </c>
      <c r="N13" s="70">
        <v>36115</v>
      </c>
      <c r="O13" s="70">
        <v>2009</v>
      </c>
      <c r="P13" s="70">
        <v>56105</v>
      </c>
      <c r="Q13" s="70">
        <v>100000</v>
      </c>
      <c r="R13" s="70">
        <v>0</v>
      </c>
      <c r="S13" s="70">
        <v>0</v>
      </c>
      <c r="T13" s="70">
        <v>811712</v>
      </c>
      <c r="U13" s="70">
        <v>36115</v>
      </c>
      <c r="V13" s="70">
        <v>0</v>
      </c>
      <c r="W13" s="5" t="s">
        <v>42</v>
      </c>
      <c r="X13" s="6">
        <v>811712</v>
      </c>
      <c r="Y13" s="6">
        <f t="shared" si="0"/>
        <v>138124</v>
      </c>
      <c r="Z13" s="23">
        <f t="shared" si="1"/>
        <v>17</v>
      </c>
      <c r="AA13" s="6">
        <v>36115</v>
      </c>
      <c r="AB13" s="23">
        <f t="shared" si="2"/>
        <v>4.4</v>
      </c>
      <c r="AC13" s="6">
        <v>102009</v>
      </c>
      <c r="AD13" s="23">
        <f t="shared" si="3"/>
        <v>12.6</v>
      </c>
      <c r="AE13" s="11"/>
      <c r="AF13" s="35"/>
      <c r="AG13" s="69"/>
      <c r="AH13" s="56"/>
      <c r="AI13" s="56"/>
      <c r="AJ13" s="56"/>
      <c r="AK13" s="56"/>
      <c r="AL13" s="56"/>
      <c r="AM13" s="56"/>
    </row>
    <row r="14" spans="1:39" ht="33" customHeight="1">
      <c r="A14" s="1" t="s">
        <v>57</v>
      </c>
      <c r="B14" s="7">
        <v>0</v>
      </c>
      <c r="C14" s="7">
        <v>17</v>
      </c>
      <c r="D14" s="7">
        <v>0</v>
      </c>
      <c r="E14" s="7">
        <v>0</v>
      </c>
      <c r="F14" s="7">
        <v>7013</v>
      </c>
      <c r="G14" s="7">
        <v>1029</v>
      </c>
      <c r="H14" s="7">
        <v>1905</v>
      </c>
      <c r="I14" s="7">
        <v>13</v>
      </c>
      <c r="J14" s="7">
        <v>1743</v>
      </c>
      <c r="K14" s="7">
        <v>420</v>
      </c>
      <c r="L14" s="1" t="s">
        <v>57</v>
      </c>
      <c r="M14" s="71">
        <v>0</v>
      </c>
      <c r="N14" s="71">
        <v>0</v>
      </c>
      <c r="O14" s="71">
        <v>0</v>
      </c>
      <c r="P14" s="71">
        <v>0</v>
      </c>
      <c r="Q14" s="71">
        <v>857</v>
      </c>
      <c r="R14" s="71">
        <v>0</v>
      </c>
      <c r="S14" s="71">
        <v>0</v>
      </c>
      <c r="T14" s="71">
        <v>13571</v>
      </c>
      <c r="U14" s="71">
        <v>0</v>
      </c>
      <c r="V14" s="71">
        <v>0</v>
      </c>
      <c r="W14" s="1" t="s">
        <v>57</v>
      </c>
      <c r="X14" s="7">
        <v>13571</v>
      </c>
      <c r="Y14" s="7">
        <f t="shared" si="0"/>
        <v>3202</v>
      </c>
      <c r="Z14" s="24">
        <f t="shared" si="1"/>
        <v>23.6</v>
      </c>
      <c r="AA14" s="7">
        <v>3202</v>
      </c>
      <c r="AB14" s="24">
        <f t="shared" si="2"/>
        <v>23.6</v>
      </c>
      <c r="AC14" s="7">
        <v>0</v>
      </c>
      <c r="AD14" s="24">
        <f t="shared" si="3"/>
        <v>0</v>
      </c>
      <c r="AE14" s="11"/>
      <c r="AF14" s="35"/>
      <c r="AG14" s="69"/>
      <c r="AH14" s="56"/>
      <c r="AI14" s="56"/>
      <c r="AJ14" s="56"/>
      <c r="AK14" s="56"/>
      <c r="AL14" s="56"/>
      <c r="AM14" s="56"/>
    </row>
    <row r="15" spans="1:39" ht="33" customHeight="1">
      <c r="A15" s="1" t="s">
        <v>43</v>
      </c>
      <c r="B15" s="7">
        <v>0</v>
      </c>
      <c r="C15" s="7">
        <v>176</v>
      </c>
      <c r="D15" s="7">
        <v>0</v>
      </c>
      <c r="E15" s="7">
        <v>506</v>
      </c>
      <c r="F15" s="7">
        <v>357985</v>
      </c>
      <c r="G15" s="7">
        <v>20294</v>
      </c>
      <c r="H15" s="7">
        <v>679</v>
      </c>
      <c r="I15" s="7">
        <v>43</v>
      </c>
      <c r="J15" s="7">
        <v>113104</v>
      </c>
      <c r="K15" s="7">
        <v>4261</v>
      </c>
      <c r="L15" s="1" t="s">
        <v>43</v>
      </c>
      <c r="M15" s="71">
        <v>0</v>
      </c>
      <c r="N15" s="71">
        <v>0</v>
      </c>
      <c r="O15" s="71">
        <v>0</v>
      </c>
      <c r="P15" s="71">
        <v>133653</v>
      </c>
      <c r="Q15" s="71">
        <v>1</v>
      </c>
      <c r="R15" s="71">
        <v>0</v>
      </c>
      <c r="S15" s="71">
        <v>0</v>
      </c>
      <c r="T15" s="71">
        <v>678301</v>
      </c>
      <c r="U15" s="71">
        <v>0</v>
      </c>
      <c r="V15" s="71">
        <v>0</v>
      </c>
      <c r="W15" s="1" t="s">
        <v>43</v>
      </c>
      <c r="X15" s="7">
        <v>678301</v>
      </c>
      <c r="Y15" s="7">
        <f t="shared" si="0"/>
        <v>1</v>
      </c>
      <c r="Z15" s="24">
        <f t="shared" si="1"/>
        <v>0</v>
      </c>
      <c r="AA15" s="7">
        <v>1</v>
      </c>
      <c r="AB15" s="24">
        <f t="shared" si="2"/>
        <v>0</v>
      </c>
      <c r="AC15" s="7">
        <v>0</v>
      </c>
      <c r="AD15" s="24">
        <f t="shared" si="3"/>
        <v>0</v>
      </c>
      <c r="AE15" s="11"/>
      <c r="AF15" s="35"/>
      <c r="AG15" s="69"/>
      <c r="AH15" s="56"/>
      <c r="AI15" s="56"/>
      <c r="AJ15" s="56"/>
      <c r="AK15" s="56"/>
      <c r="AL15" s="56"/>
      <c r="AM15" s="56"/>
    </row>
    <row r="16" spans="1:39" ht="33" customHeight="1">
      <c r="A16" s="1" t="s">
        <v>44</v>
      </c>
      <c r="B16" s="7">
        <v>0</v>
      </c>
      <c r="C16" s="7">
        <v>424</v>
      </c>
      <c r="D16" s="7">
        <v>319</v>
      </c>
      <c r="E16" s="7">
        <v>0</v>
      </c>
      <c r="F16" s="7">
        <v>437147</v>
      </c>
      <c r="G16" s="7">
        <v>23925</v>
      </c>
      <c r="H16" s="7">
        <v>971</v>
      </c>
      <c r="I16" s="7">
        <v>295</v>
      </c>
      <c r="J16" s="7">
        <v>151457</v>
      </c>
      <c r="K16" s="7">
        <v>3478</v>
      </c>
      <c r="L16" s="1" t="s">
        <v>44</v>
      </c>
      <c r="M16" s="71">
        <v>0</v>
      </c>
      <c r="N16" s="71">
        <v>0</v>
      </c>
      <c r="O16" s="71">
        <v>0</v>
      </c>
      <c r="P16" s="71">
        <v>269932</v>
      </c>
      <c r="Q16" s="71">
        <v>0</v>
      </c>
      <c r="R16" s="71">
        <v>0</v>
      </c>
      <c r="S16" s="71">
        <v>0</v>
      </c>
      <c r="T16" s="71">
        <v>951592</v>
      </c>
      <c r="U16" s="71">
        <v>0</v>
      </c>
      <c r="V16" s="71">
        <v>0</v>
      </c>
      <c r="W16" s="1" t="s">
        <v>44</v>
      </c>
      <c r="X16" s="7">
        <v>951592</v>
      </c>
      <c r="Y16" s="7">
        <f t="shared" si="0"/>
        <v>84052</v>
      </c>
      <c r="Z16" s="24">
        <f t="shared" si="1"/>
        <v>8.8</v>
      </c>
      <c r="AA16" s="7">
        <v>0</v>
      </c>
      <c r="AB16" s="24">
        <f t="shared" si="2"/>
        <v>0</v>
      </c>
      <c r="AC16" s="7">
        <v>84052</v>
      </c>
      <c r="AD16" s="24">
        <f t="shared" si="3"/>
        <v>8.8</v>
      </c>
      <c r="AE16" s="11"/>
      <c r="AF16" s="35"/>
      <c r="AG16" s="69"/>
      <c r="AH16" s="56"/>
      <c r="AI16" s="56"/>
      <c r="AJ16" s="56"/>
      <c r="AK16" s="56"/>
      <c r="AL16" s="56"/>
      <c r="AM16" s="56"/>
    </row>
    <row r="17" spans="1:39" ht="33" customHeight="1">
      <c r="A17" s="3" t="s">
        <v>58</v>
      </c>
      <c r="B17" s="8">
        <v>0</v>
      </c>
      <c r="C17" s="8">
        <v>1145</v>
      </c>
      <c r="D17" s="8">
        <v>0</v>
      </c>
      <c r="E17" s="8">
        <v>14113</v>
      </c>
      <c r="F17" s="8">
        <v>620891</v>
      </c>
      <c r="G17" s="8">
        <v>25519</v>
      </c>
      <c r="H17" s="8">
        <v>511</v>
      </c>
      <c r="I17" s="8">
        <v>45</v>
      </c>
      <c r="J17" s="8">
        <v>131058</v>
      </c>
      <c r="K17" s="8">
        <v>8807</v>
      </c>
      <c r="L17" s="3" t="s">
        <v>58</v>
      </c>
      <c r="M17" s="72">
        <v>130719</v>
      </c>
      <c r="N17" s="72">
        <v>126881</v>
      </c>
      <c r="O17" s="72">
        <v>3838</v>
      </c>
      <c r="P17" s="72">
        <v>345672</v>
      </c>
      <c r="Q17" s="72">
        <v>13216</v>
      </c>
      <c r="R17" s="72">
        <v>0</v>
      </c>
      <c r="S17" s="72">
        <v>0</v>
      </c>
      <c r="T17" s="72">
        <v>1566866</v>
      </c>
      <c r="U17" s="72">
        <v>80510</v>
      </c>
      <c r="V17" s="72">
        <v>0</v>
      </c>
      <c r="W17" s="3" t="s">
        <v>58</v>
      </c>
      <c r="X17" s="8">
        <v>1566866</v>
      </c>
      <c r="Y17" s="8">
        <f t="shared" si="0"/>
        <v>177828</v>
      </c>
      <c r="Z17" s="25">
        <f t="shared" si="1"/>
        <v>11.3</v>
      </c>
      <c r="AA17" s="8">
        <v>152687</v>
      </c>
      <c r="AB17" s="25">
        <f t="shared" si="2"/>
        <v>9.7</v>
      </c>
      <c r="AC17" s="8">
        <v>25141</v>
      </c>
      <c r="AD17" s="25">
        <f t="shared" si="3"/>
        <v>1.6000000000000014</v>
      </c>
      <c r="AE17" s="11"/>
      <c r="AF17" s="35"/>
      <c r="AG17" s="69"/>
      <c r="AH17" s="56"/>
      <c r="AI17" s="56"/>
      <c r="AJ17" s="56"/>
      <c r="AK17" s="56"/>
      <c r="AL17" s="56"/>
      <c r="AM17" s="56"/>
    </row>
    <row r="18" spans="1:39" ht="33" customHeight="1">
      <c r="A18" s="4" t="s">
        <v>45</v>
      </c>
      <c r="B18" s="7">
        <v>0</v>
      </c>
      <c r="C18" s="7">
        <v>316</v>
      </c>
      <c r="D18" s="7">
        <v>433</v>
      </c>
      <c r="E18" s="7">
        <v>384</v>
      </c>
      <c r="F18" s="7">
        <v>225432</v>
      </c>
      <c r="G18" s="7">
        <v>0</v>
      </c>
      <c r="H18" s="7">
        <v>648</v>
      </c>
      <c r="I18" s="7">
        <v>51</v>
      </c>
      <c r="J18" s="7">
        <v>108407</v>
      </c>
      <c r="K18" s="7">
        <v>4472</v>
      </c>
      <c r="L18" s="4" t="s">
        <v>45</v>
      </c>
      <c r="M18" s="71">
        <v>0</v>
      </c>
      <c r="N18" s="71">
        <v>0</v>
      </c>
      <c r="O18" s="71">
        <v>0</v>
      </c>
      <c r="P18" s="71">
        <v>126111</v>
      </c>
      <c r="Q18" s="71">
        <v>0</v>
      </c>
      <c r="R18" s="71">
        <v>0</v>
      </c>
      <c r="S18" s="71">
        <v>0</v>
      </c>
      <c r="T18" s="71">
        <v>1635255</v>
      </c>
      <c r="U18" s="71">
        <v>266263</v>
      </c>
      <c r="V18" s="71">
        <v>0</v>
      </c>
      <c r="W18" s="1" t="s">
        <v>45</v>
      </c>
      <c r="X18" s="7">
        <v>1635255</v>
      </c>
      <c r="Y18" s="7">
        <f t="shared" si="0"/>
        <v>1086202</v>
      </c>
      <c r="Z18" s="24">
        <f t="shared" si="1"/>
        <v>66.4</v>
      </c>
      <c r="AA18" s="7">
        <v>952095</v>
      </c>
      <c r="AB18" s="24">
        <f t="shared" si="2"/>
        <v>58.2</v>
      </c>
      <c r="AC18" s="7">
        <v>134107</v>
      </c>
      <c r="AD18" s="24">
        <f t="shared" si="3"/>
        <v>8.200000000000003</v>
      </c>
      <c r="AE18" s="11"/>
      <c r="AF18" s="35"/>
      <c r="AG18" s="69"/>
      <c r="AH18" s="56"/>
      <c r="AI18" s="56"/>
      <c r="AJ18" s="56"/>
      <c r="AK18" s="56"/>
      <c r="AL18" s="56"/>
      <c r="AM18" s="56"/>
    </row>
    <row r="19" spans="1:39" ht="33" customHeight="1">
      <c r="A19" s="1" t="s">
        <v>59</v>
      </c>
      <c r="B19" s="7">
        <v>0</v>
      </c>
      <c r="C19" s="7">
        <v>2804</v>
      </c>
      <c r="D19" s="7">
        <v>0</v>
      </c>
      <c r="E19" s="7">
        <v>0</v>
      </c>
      <c r="F19" s="7">
        <v>2248587</v>
      </c>
      <c r="G19" s="7">
        <v>20861</v>
      </c>
      <c r="H19" s="7">
        <v>8975</v>
      </c>
      <c r="I19" s="7">
        <v>175</v>
      </c>
      <c r="J19" s="7">
        <v>575807</v>
      </c>
      <c r="K19" s="7">
        <v>17130</v>
      </c>
      <c r="L19" s="1" t="s">
        <v>59</v>
      </c>
      <c r="M19" s="71">
        <v>1031568</v>
      </c>
      <c r="N19" s="71">
        <v>1030686</v>
      </c>
      <c r="O19" s="71">
        <v>882</v>
      </c>
      <c r="P19" s="71">
        <v>287955</v>
      </c>
      <c r="Q19" s="71">
        <v>571</v>
      </c>
      <c r="R19" s="71">
        <v>0</v>
      </c>
      <c r="S19" s="71">
        <v>0</v>
      </c>
      <c r="T19" s="71">
        <v>5664689</v>
      </c>
      <c r="U19" s="71">
        <v>1458973</v>
      </c>
      <c r="V19" s="71">
        <v>19787</v>
      </c>
      <c r="W19" s="10" t="s">
        <v>59</v>
      </c>
      <c r="X19" s="7">
        <v>5664689</v>
      </c>
      <c r="Y19" s="7">
        <f t="shared" si="0"/>
        <v>2106824</v>
      </c>
      <c r="Z19" s="24">
        <f t="shared" si="1"/>
        <v>37.2</v>
      </c>
      <c r="AA19" s="7">
        <v>1673637</v>
      </c>
      <c r="AB19" s="24">
        <f t="shared" si="2"/>
        <v>29.5</v>
      </c>
      <c r="AC19" s="7">
        <v>433187</v>
      </c>
      <c r="AD19" s="24">
        <f t="shared" si="3"/>
        <v>7.700000000000003</v>
      </c>
      <c r="AE19" s="11"/>
      <c r="AF19" s="35"/>
      <c r="AG19" s="69"/>
      <c r="AH19" s="56"/>
      <c r="AI19" s="56"/>
      <c r="AJ19" s="56"/>
      <c r="AK19" s="56"/>
      <c r="AL19" s="56"/>
      <c r="AM19" s="56"/>
    </row>
    <row r="20" spans="1:39" ht="33" customHeight="1">
      <c r="A20" s="1" t="s">
        <v>46</v>
      </c>
      <c r="B20" s="7">
        <v>0</v>
      </c>
      <c r="C20" s="7">
        <v>1674</v>
      </c>
      <c r="D20" s="7">
        <v>0</v>
      </c>
      <c r="E20" s="7">
        <v>0</v>
      </c>
      <c r="F20" s="7">
        <v>409222</v>
      </c>
      <c r="G20" s="7">
        <v>18699</v>
      </c>
      <c r="H20" s="7">
        <v>4641</v>
      </c>
      <c r="I20" s="7">
        <v>221</v>
      </c>
      <c r="J20" s="7">
        <v>184949</v>
      </c>
      <c r="K20" s="7">
        <v>8261</v>
      </c>
      <c r="L20" s="1" t="s">
        <v>46</v>
      </c>
      <c r="M20" s="71">
        <v>0</v>
      </c>
      <c r="N20" s="71">
        <v>0</v>
      </c>
      <c r="O20" s="71">
        <v>0</v>
      </c>
      <c r="P20" s="71">
        <v>250935</v>
      </c>
      <c r="Q20" s="71">
        <v>0</v>
      </c>
      <c r="R20" s="71">
        <v>0</v>
      </c>
      <c r="S20" s="71">
        <v>10924</v>
      </c>
      <c r="T20" s="71">
        <v>1913806</v>
      </c>
      <c r="U20" s="71">
        <v>3289</v>
      </c>
      <c r="V20" s="71">
        <v>23180</v>
      </c>
      <c r="W20" s="1" t="s">
        <v>46</v>
      </c>
      <c r="X20" s="7">
        <v>1913806</v>
      </c>
      <c r="Y20" s="7">
        <f t="shared" si="0"/>
        <v>209776</v>
      </c>
      <c r="Z20" s="24">
        <f t="shared" si="1"/>
        <v>11</v>
      </c>
      <c r="AA20" s="7">
        <v>203553</v>
      </c>
      <c r="AB20" s="24">
        <f t="shared" si="2"/>
        <v>10.6</v>
      </c>
      <c r="AC20" s="7">
        <v>6223</v>
      </c>
      <c r="AD20" s="24">
        <f t="shared" si="3"/>
        <v>0.40000000000000036</v>
      </c>
      <c r="AE20" s="11"/>
      <c r="AF20" s="35"/>
      <c r="AG20" s="69"/>
      <c r="AH20" s="56"/>
      <c r="AI20" s="56"/>
      <c r="AJ20" s="56"/>
      <c r="AK20" s="56"/>
      <c r="AL20" s="56"/>
      <c r="AM20" s="56"/>
    </row>
    <row r="21" spans="1:39" ht="33" customHeight="1">
      <c r="A21" s="1" t="s">
        <v>47</v>
      </c>
      <c r="B21" s="7">
        <v>0</v>
      </c>
      <c r="C21" s="7">
        <v>1965</v>
      </c>
      <c r="D21" s="7">
        <v>0</v>
      </c>
      <c r="E21" s="7">
        <v>0</v>
      </c>
      <c r="F21" s="7">
        <v>107735</v>
      </c>
      <c r="G21" s="7">
        <v>0</v>
      </c>
      <c r="H21" s="7">
        <v>4361</v>
      </c>
      <c r="I21" s="7">
        <v>168</v>
      </c>
      <c r="J21" s="7">
        <v>65538</v>
      </c>
      <c r="K21" s="7">
        <v>8341</v>
      </c>
      <c r="L21" s="1" t="s">
        <v>47</v>
      </c>
      <c r="M21" s="71">
        <v>0</v>
      </c>
      <c r="N21" s="71">
        <v>0</v>
      </c>
      <c r="O21" s="71">
        <v>0</v>
      </c>
      <c r="P21" s="71">
        <v>30984</v>
      </c>
      <c r="Q21" s="71">
        <v>61301</v>
      </c>
      <c r="R21" s="71">
        <v>0</v>
      </c>
      <c r="S21" s="71">
        <v>0</v>
      </c>
      <c r="T21" s="71">
        <v>1559399</v>
      </c>
      <c r="U21" s="71">
        <v>0</v>
      </c>
      <c r="V21" s="71">
        <v>18208</v>
      </c>
      <c r="W21" s="1" t="s">
        <v>47</v>
      </c>
      <c r="X21" s="7">
        <v>1559399</v>
      </c>
      <c r="Y21" s="7">
        <f t="shared" si="0"/>
        <v>194225</v>
      </c>
      <c r="Z21" s="24">
        <f t="shared" si="1"/>
        <v>12.5</v>
      </c>
      <c r="AA21" s="7">
        <v>94317</v>
      </c>
      <c r="AB21" s="24">
        <f t="shared" si="2"/>
        <v>6</v>
      </c>
      <c r="AC21" s="7">
        <v>99908</v>
      </c>
      <c r="AD21" s="24">
        <f t="shared" si="3"/>
        <v>6.5</v>
      </c>
      <c r="AE21" s="11"/>
      <c r="AF21" s="35"/>
      <c r="AG21" s="69"/>
      <c r="AH21" s="56"/>
      <c r="AI21" s="56"/>
      <c r="AJ21" s="56"/>
      <c r="AK21" s="56"/>
      <c r="AL21" s="56"/>
      <c r="AM21" s="56"/>
    </row>
    <row r="22" spans="1:39" ht="33" customHeight="1">
      <c r="A22" s="3" t="s">
        <v>48</v>
      </c>
      <c r="B22" s="7">
        <v>0</v>
      </c>
      <c r="C22" s="7">
        <v>1948</v>
      </c>
      <c r="D22" s="7">
        <v>1500</v>
      </c>
      <c r="E22" s="7">
        <v>0</v>
      </c>
      <c r="F22" s="7">
        <v>115018</v>
      </c>
      <c r="G22" s="7">
        <v>7524</v>
      </c>
      <c r="H22" s="7">
        <v>13480</v>
      </c>
      <c r="I22" s="7">
        <v>157</v>
      </c>
      <c r="J22" s="7">
        <v>49862</v>
      </c>
      <c r="K22" s="7">
        <v>6880</v>
      </c>
      <c r="L22" s="3" t="s">
        <v>48</v>
      </c>
      <c r="M22" s="71">
        <v>732689</v>
      </c>
      <c r="N22" s="71">
        <v>732689</v>
      </c>
      <c r="O22" s="71">
        <v>0</v>
      </c>
      <c r="P22" s="71">
        <v>74083</v>
      </c>
      <c r="Q22" s="71">
        <v>0</v>
      </c>
      <c r="R22" s="71">
        <v>0</v>
      </c>
      <c r="S22" s="71">
        <v>0</v>
      </c>
      <c r="T22" s="71">
        <v>2435852</v>
      </c>
      <c r="U22" s="71">
        <v>491336</v>
      </c>
      <c r="V22" s="71">
        <v>10736</v>
      </c>
      <c r="W22" s="1" t="s">
        <v>48</v>
      </c>
      <c r="X22" s="7">
        <v>2435852</v>
      </c>
      <c r="Y22" s="7">
        <f t="shared" si="0"/>
        <v>913178</v>
      </c>
      <c r="Z22" s="24">
        <f t="shared" si="1"/>
        <v>37.5</v>
      </c>
      <c r="AA22" s="7">
        <v>886376</v>
      </c>
      <c r="AB22" s="24">
        <f t="shared" si="2"/>
        <v>36.4</v>
      </c>
      <c r="AC22" s="7">
        <v>26802</v>
      </c>
      <c r="AD22" s="24">
        <f t="shared" si="3"/>
        <v>1.1000000000000014</v>
      </c>
      <c r="AE22" s="11"/>
      <c r="AF22" s="35"/>
      <c r="AG22" s="69"/>
      <c r="AH22" s="56"/>
      <c r="AI22" s="56"/>
      <c r="AJ22" s="56"/>
      <c r="AK22" s="56"/>
      <c r="AL22" s="56"/>
      <c r="AM22" s="56"/>
    </row>
    <row r="23" spans="1:39" ht="33" customHeight="1">
      <c r="A23" s="5" t="s">
        <v>49</v>
      </c>
      <c r="B23" s="6">
        <v>0</v>
      </c>
      <c r="C23" s="6">
        <v>1856</v>
      </c>
      <c r="D23" s="6">
        <v>0</v>
      </c>
      <c r="E23" s="6">
        <v>0</v>
      </c>
      <c r="F23" s="6">
        <v>1243996</v>
      </c>
      <c r="G23" s="6">
        <v>6305</v>
      </c>
      <c r="H23" s="6">
        <v>1426</v>
      </c>
      <c r="I23" s="6">
        <v>83</v>
      </c>
      <c r="J23" s="6">
        <v>372262</v>
      </c>
      <c r="K23" s="6">
        <v>18170</v>
      </c>
      <c r="L23" s="5" t="s">
        <v>49</v>
      </c>
      <c r="M23" s="70">
        <v>0</v>
      </c>
      <c r="N23" s="70">
        <v>0</v>
      </c>
      <c r="O23" s="70">
        <v>0</v>
      </c>
      <c r="P23" s="70">
        <v>935430</v>
      </c>
      <c r="Q23" s="70">
        <v>2</v>
      </c>
      <c r="R23" s="70">
        <v>0</v>
      </c>
      <c r="S23" s="70">
        <v>294</v>
      </c>
      <c r="T23" s="70">
        <v>4168079</v>
      </c>
      <c r="U23" s="70">
        <v>313823</v>
      </c>
      <c r="V23" s="70">
        <v>4192</v>
      </c>
      <c r="W23" s="5" t="s">
        <v>49</v>
      </c>
      <c r="X23" s="6">
        <v>4168079</v>
      </c>
      <c r="Y23" s="6">
        <f t="shared" si="0"/>
        <v>733632</v>
      </c>
      <c r="Z23" s="23">
        <f t="shared" si="1"/>
        <v>17.6</v>
      </c>
      <c r="AA23" s="6">
        <v>562634</v>
      </c>
      <c r="AB23" s="23">
        <f t="shared" si="2"/>
        <v>13.5</v>
      </c>
      <c r="AC23" s="6">
        <v>170998</v>
      </c>
      <c r="AD23" s="23">
        <f t="shared" si="3"/>
        <v>4.100000000000001</v>
      </c>
      <c r="AE23" s="11"/>
      <c r="AF23" s="35"/>
      <c r="AG23" s="69"/>
      <c r="AH23" s="56"/>
      <c r="AI23" s="56"/>
      <c r="AJ23" s="56"/>
      <c r="AK23" s="56"/>
      <c r="AL23" s="56"/>
      <c r="AM23" s="56"/>
    </row>
    <row r="24" spans="1:39" ht="33" customHeight="1">
      <c r="A24" s="1" t="s">
        <v>60</v>
      </c>
      <c r="B24" s="7">
        <v>0</v>
      </c>
      <c r="C24" s="7">
        <v>4843</v>
      </c>
      <c r="D24" s="7">
        <v>2815</v>
      </c>
      <c r="E24" s="7">
        <v>315</v>
      </c>
      <c r="F24" s="7">
        <v>524378</v>
      </c>
      <c r="G24" s="7">
        <v>19439</v>
      </c>
      <c r="H24" s="7">
        <v>13137</v>
      </c>
      <c r="I24" s="7">
        <v>135</v>
      </c>
      <c r="J24" s="7">
        <v>294629</v>
      </c>
      <c r="K24" s="7">
        <v>34713</v>
      </c>
      <c r="L24" s="1" t="s">
        <v>60</v>
      </c>
      <c r="M24" s="71">
        <v>0</v>
      </c>
      <c r="N24" s="71">
        <v>0</v>
      </c>
      <c r="O24" s="71">
        <v>0</v>
      </c>
      <c r="P24" s="71">
        <v>404901</v>
      </c>
      <c r="Q24" s="71">
        <v>287869</v>
      </c>
      <c r="R24" s="71">
        <v>0</v>
      </c>
      <c r="S24" s="71">
        <v>0</v>
      </c>
      <c r="T24" s="71">
        <v>4441273</v>
      </c>
      <c r="U24" s="71">
        <v>1999</v>
      </c>
      <c r="V24" s="71">
        <v>6175</v>
      </c>
      <c r="W24" s="1" t="s">
        <v>60</v>
      </c>
      <c r="X24" s="7">
        <v>4441273</v>
      </c>
      <c r="Y24" s="7">
        <f t="shared" si="0"/>
        <v>514106</v>
      </c>
      <c r="Z24" s="24">
        <f t="shared" si="1"/>
        <v>11.6</v>
      </c>
      <c r="AA24" s="7">
        <v>91437</v>
      </c>
      <c r="AB24" s="24">
        <f t="shared" si="2"/>
        <v>2.1</v>
      </c>
      <c r="AC24" s="7">
        <v>422669</v>
      </c>
      <c r="AD24" s="24">
        <f t="shared" si="3"/>
        <v>9.5</v>
      </c>
      <c r="AE24" s="11"/>
      <c r="AF24" s="35"/>
      <c r="AG24" s="69"/>
      <c r="AH24" s="56"/>
      <c r="AI24" s="56"/>
      <c r="AJ24" s="56"/>
      <c r="AK24" s="56"/>
      <c r="AL24" s="56"/>
      <c r="AM24" s="56"/>
    </row>
    <row r="25" spans="1:39" ht="33" customHeight="1">
      <c r="A25" s="1" t="s">
        <v>50</v>
      </c>
      <c r="B25" s="7">
        <v>0</v>
      </c>
      <c r="C25" s="7">
        <v>2294</v>
      </c>
      <c r="D25" s="7">
        <v>0</v>
      </c>
      <c r="E25" s="7">
        <v>656</v>
      </c>
      <c r="F25" s="7">
        <v>204850</v>
      </c>
      <c r="G25" s="7">
        <v>0</v>
      </c>
      <c r="H25" s="7">
        <v>5495</v>
      </c>
      <c r="I25" s="7">
        <v>160</v>
      </c>
      <c r="J25" s="7">
        <v>91812</v>
      </c>
      <c r="K25" s="7">
        <v>7490</v>
      </c>
      <c r="L25" s="1" t="s">
        <v>50</v>
      </c>
      <c r="M25" s="71">
        <v>0</v>
      </c>
      <c r="N25" s="71">
        <v>0</v>
      </c>
      <c r="O25" s="71">
        <v>0</v>
      </c>
      <c r="P25" s="71">
        <v>117395</v>
      </c>
      <c r="Q25" s="71">
        <v>49</v>
      </c>
      <c r="R25" s="71">
        <v>0</v>
      </c>
      <c r="S25" s="71">
        <v>0</v>
      </c>
      <c r="T25" s="71">
        <v>1943962</v>
      </c>
      <c r="U25" s="71">
        <v>298766</v>
      </c>
      <c r="V25" s="71">
        <v>5724</v>
      </c>
      <c r="W25" s="1" t="s">
        <v>50</v>
      </c>
      <c r="X25" s="7">
        <v>1943962</v>
      </c>
      <c r="Y25" s="7">
        <f t="shared" si="0"/>
        <v>502501</v>
      </c>
      <c r="Z25" s="24">
        <f t="shared" si="1"/>
        <v>25.8</v>
      </c>
      <c r="AA25" s="7">
        <v>308237</v>
      </c>
      <c r="AB25" s="24">
        <f t="shared" si="2"/>
        <v>15.9</v>
      </c>
      <c r="AC25" s="7">
        <v>194264</v>
      </c>
      <c r="AD25" s="24">
        <f t="shared" si="3"/>
        <v>9.9</v>
      </c>
      <c r="AE25" s="11"/>
      <c r="AF25" s="35"/>
      <c r="AG25" s="69"/>
      <c r="AH25" s="56"/>
      <c r="AI25" s="56"/>
      <c r="AJ25" s="56"/>
      <c r="AK25" s="56"/>
      <c r="AL25" s="56"/>
      <c r="AM25" s="56"/>
    </row>
    <row r="26" spans="1:39" ht="33" customHeight="1">
      <c r="A26" s="1" t="s">
        <v>51</v>
      </c>
      <c r="B26" s="7">
        <v>0</v>
      </c>
      <c r="C26" s="7">
        <v>2506</v>
      </c>
      <c r="D26" s="7">
        <v>0</v>
      </c>
      <c r="E26" s="7">
        <v>0</v>
      </c>
      <c r="F26" s="7">
        <v>127345</v>
      </c>
      <c r="G26" s="7">
        <v>0</v>
      </c>
      <c r="H26" s="7">
        <v>10732</v>
      </c>
      <c r="I26" s="7">
        <v>130</v>
      </c>
      <c r="J26" s="7">
        <v>59051</v>
      </c>
      <c r="K26" s="7">
        <v>4752</v>
      </c>
      <c r="L26" s="1" t="s">
        <v>51</v>
      </c>
      <c r="M26" s="71">
        <v>906165</v>
      </c>
      <c r="N26" s="71">
        <v>905808</v>
      </c>
      <c r="O26" s="71">
        <v>357</v>
      </c>
      <c r="P26" s="71">
        <v>46622</v>
      </c>
      <c r="Q26" s="71">
        <v>21</v>
      </c>
      <c r="R26" s="71">
        <v>0</v>
      </c>
      <c r="S26" s="71">
        <v>0</v>
      </c>
      <c r="T26" s="71">
        <v>2815901</v>
      </c>
      <c r="U26" s="71">
        <v>603870</v>
      </c>
      <c r="V26" s="71">
        <v>14188</v>
      </c>
      <c r="W26" s="1" t="s">
        <v>51</v>
      </c>
      <c r="X26" s="7">
        <v>2815901</v>
      </c>
      <c r="Y26" s="7">
        <f t="shared" si="0"/>
        <v>1070374</v>
      </c>
      <c r="Z26" s="24">
        <f t="shared" si="1"/>
        <v>38</v>
      </c>
      <c r="AA26" s="7">
        <v>925844</v>
      </c>
      <c r="AB26" s="24">
        <f t="shared" si="2"/>
        <v>32.9</v>
      </c>
      <c r="AC26" s="7">
        <v>144530</v>
      </c>
      <c r="AD26" s="24">
        <f t="shared" si="3"/>
        <v>5.100000000000001</v>
      </c>
      <c r="AE26" s="11"/>
      <c r="AF26" s="35"/>
      <c r="AG26" s="69"/>
      <c r="AH26" s="56"/>
      <c r="AI26" s="56"/>
      <c r="AJ26" s="56"/>
      <c r="AK26" s="56"/>
      <c r="AL26" s="56"/>
      <c r="AM26" s="56"/>
    </row>
    <row r="27" spans="1:39" ht="33" customHeight="1">
      <c r="A27" s="3" t="s">
        <v>52</v>
      </c>
      <c r="B27" s="8">
        <v>0</v>
      </c>
      <c r="C27" s="8">
        <v>6471</v>
      </c>
      <c r="D27" s="8">
        <v>8095</v>
      </c>
      <c r="E27" s="8">
        <v>0</v>
      </c>
      <c r="F27" s="8">
        <v>255424</v>
      </c>
      <c r="G27" s="8">
        <v>3091</v>
      </c>
      <c r="H27" s="8">
        <v>10484</v>
      </c>
      <c r="I27" s="8">
        <v>46</v>
      </c>
      <c r="J27" s="8">
        <v>142601</v>
      </c>
      <c r="K27" s="8">
        <v>30266</v>
      </c>
      <c r="L27" s="3" t="s">
        <v>52</v>
      </c>
      <c r="M27" s="72">
        <v>688514</v>
      </c>
      <c r="N27" s="72">
        <v>33681</v>
      </c>
      <c r="O27" s="72">
        <v>654833</v>
      </c>
      <c r="P27" s="72">
        <v>174638</v>
      </c>
      <c r="Q27" s="72">
        <v>320668</v>
      </c>
      <c r="R27" s="72">
        <v>0</v>
      </c>
      <c r="S27" s="72">
        <v>0</v>
      </c>
      <c r="T27" s="72">
        <v>5051408</v>
      </c>
      <c r="U27" s="72">
        <v>22451</v>
      </c>
      <c r="V27" s="72">
        <v>10222</v>
      </c>
      <c r="W27" s="3" t="s">
        <v>52</v>
      </c>
      <c r="X27" s="8">
        <v>5051408</v>
      </c>
      <c r="Y27" s="8">
        <f t="shared" si="0"/>
        <v>1087138</v>
      </c>
      <c r="Z27" s="25">
        <f t="shared" si="1"/>
        <v>21.5</v>
      </c>
      <c r="AA27" s="8">
        <v>750737</v>
      </c>
      <c r="AB27" s="25">
        <f t="shared" si="2"/>
        <v>14.9</v>
      </c>
      <c r="AC27" s="8">
        <v>336401</v>
      </c>
      <c r="AD27" s="25">
        <f t="shared" si="3"/>
        <v>6.6</v>
      </c>
      <c r="AE27" s="11"/>
      <c r="AF27" s="35"/>
      <c r="AG27" s="69"/>
      <c r="AH27" s="56"/>
      <c r="AI27" s="56"/>
      <c r="AJ27" s="56"/>
      <c r="AK27" s="56"/>
      <c r="AL27" s="56"/>
      <c r="AM27" s="56"/>
    </row>
    <row r="28" spans="1:39" ht="33" customHeight="1">
      <c r="A28" s="5" t="s">
        <v>53</v>
      </c>
      <c r="B28" s="7">
        <v>0</v>
      </c>
      <c r="C28" s="7">
        <v>1152</v>
      </c>
      <c r="D28" s="7">
        <v>0</v>
      </c>
      <c r="E28" s="7">
        <v>4045</v>
      </c>
      <c r="F28" s="7">
        <v>63759</v>
      </c>
      <c r="G28" s="7">
        <v>3275</v>
      </c>
      <c r="H28" s="7">
        <v>2698</v>
      </c>
      <c r="I28" s="7">
        <v>62</v>
      </c>
      <c r="J28" s="7">
        <v>33629</v>
      </c>
      <c r="K28" s="7">
        <v>4769</v>
      </c>
      <c r="L28" s="5" t="s">
        <v>53</v>
      </c>
      <c r="M28" s="71">
        <v>0</v>
      </c>
      <c r="N28" s="71">
        <v>0</v>
      </c>
      <c r="O28" s="71">
        <v>0</v>
      </c>
      <c r="P28" s="71">
        <v>0</v>
      </c>
      <c r="Q28" s="71">
        <v>11200</v>
      </c>
      <c r="R28" s="71">
        <v>0</v>
      </c>
      <c r="S28" s="71">
        <v>2898</v>
      </c>
      <c r="T28" s="71">
        <v>897078</v>
      </c>
      <c r="U28" s="71">
        <v>0</v>
      </c>
      <c r="V28" s="71">
        <v>12583</v>
      </c>
      <c r="W28" s="1" t="s">
        <v>53</v>
      </c>
      <c r="X28" s="7">
        <v>897078</v>
      </c>
      <c r="Y28" s="7">
        <f t="shared" si="0"/>
        <v>67722</v>
      </c>
      <c r="Z28" s="24">
        <f t="shared" si="1"/>
        <v>7.5</v>
      </c>
      <c r="AA28" s="7">
        <v>13813</v>
      </c>
      <c r="AB28" s="24">
        <f t="shared" si="2"/>
        <v>1.5</v>
      </c>
      <c r="AC28" s="7">
        <v>53909</v>
      </c>
      <c r="AD28" s="24">
        <f t="shared" si="3"/>
        <v>6</v>
      </c>
      <c r="AE28" s="11"/>
      <c r="AF28" s="35"/>
      <c r="AG28" s="69"/>
      <c r="AH28" s="56"/>
      <c r="AI28" s="56"/>
      <c r="AJ28" s="56"/>
      <c r="AK28" s="56"/>
      <c r="AL28" s="56"/>
      <c r="AM28" s="56"/>
    </row>
    <row r="29" spans="1:39" ht="33" customHeight="1">
      <c r="A29" s="1" t="s">
        <v>69</v>
      </c>
      <c r="B29" s="7">
        <v>0</v>
      </c>
      <c r="C29" s="7">
        <v>0</v>
      </c>
      <c r="D29" s="7">
        <v>0</v>
      </c>
      <c r="E29" s="7">
        <v>0</v>
      </c>
      <c r="F29" s="7">
        <v>26687</v>
      </c>
      <c r="G29" s="7">
        <v>6989</v>
      </c>
      <c r="H29" s="7">
        <v>1377</v>
      </c>
      <c r="I29" s="7">
        <v>0</v>
      </c>
      <c r="J29" s="7">
        <v>2223</v>
      </c>
      <c r="K29" s="7">
        <v>5722</v>
      </c>
      <c r="L29" s="1" t="s">
        <v>69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1371788</v>
      </c>
      <c r="T29" s="71">
        <v>1541567</v>
      </c>
      <c r="U29" s="71">
        <v>1376296</v>
      </c>
      <c r="V29" s="71">
        <v>3682</v>
      </c>
      <c r="W29" s="1" t="s">
        <v>69</v>
      </c>
      <c r="X29" s="7">
        <v>1541567</v>
      </c>
      <c r="Y29" s="7">
        <f t="shared" si="0"/>
        <v>1444007</v>
      </c>
      <c r="Z29" s="24">
        <f t="shared" si="1"/>
        <v>93.7</v>
      </c>
      <c r="AA29" s="7">
        <v>1444007</v>
      </c>
      <c r="AB29" s="24">
        <f t="shared" si="2"/>
        <v>93.7</v>
      </c>
      <c r="AC29" s="7">
        <v>0</v>
      </c>
      <c r="AD29" s="24">
        <f t="shared" si="3"/>
        <v>0</v>
      </c>
      <c r="AE29" s="11"/>
      <c r="AF29" s="35"/>
      <c r="AG29" s="69"/>
      <c r="AH29" s="56"/>
      <c r="AI29" s="56"/>
      <c r="AJ29" s="56"/>
      <c r="AK29" s="56"/>
      <c r="AL29" s="56"/>
      <c r="AM29" s="56"/>
    </row>
    <row r="30" spans="1:39" ht="33" customHeight="1" thickBot="1">
      <c r="A30" s="1" t="s">
        <v>77</v>
      </c>
      <c r="B30" s="7">
        <v>0</v>
      </c>
      <c r="C30" s="7">
        <v>635</v>
      </c>
      <c r="D30" s="7">
        <v>0</v>
      </c>
      <c r="E30" s="7">
        <v>144</v>
      </c>
      <c r="F30" s="7">
        <v>373390</v>
      </c>
      <c r="G30" s="7">
        <v>33809</v>
      </c>
      <c r="H30" s="7">
        <v>218</v>
      </c>
      <c r="I30" s="7">
        <v>0</v>
      </c>
      <c r="J30" s="7">
        <v>119322</v>
      </c>
      <c r="K30" s="7">
        <v>2312</v>
      </c>
      <c r="L30" s="1" t="s">
        <v>77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1084322</v>
      </c>
      <c r="U30" s="71">
        <v>0</v>
      </c>
      <c r="V30" s="71">
        <v>0</v>
      </c>
      <c r="W30" s="1" t="s">
        <v>77</v>
      </c>
      <c r="X30" s="7">
        <v>1084322</v>
      </c>
      <c r="Y30" s="7">
        <f t="shared" si="0"/>
        <v>0</v>
      </c>
      <c r="Z30" s="24">
        <f t="shared" si="1"/>
        <v>0</v>
      </c>
      <c r="AA30" s="7">
        <v>0</v>
      </c>
      <c r="AB30" s="24">
        <f t="shared" si="2"/>
        <v>0</v>
      </c>
      <c r="AC30" s="7">
        <v>0</v>
      </c>
      <c r="AD30" s="24">
        <f t="shared" si="3"/>
        <v>0</v>
      </c>
      <c r="AE30" s="11"/>
      <c r="AF30" s="35"/>
      <c r="AG30" s="69"/>
      <c r="AH30" s="56"/>
      <c r="AI30" s="56"/>
      <c r="AJ30" s="56"/>
      <c r="AK30" s="56"/>
      <c r="AL30" s="56"/>
      <c r="AM30" s="56"/>
    </row>
    <row r="31" spans="1:32" ht="33" customHeight="1" thickTop="1">
      <c r="A31" s="57" t="s">
        <v>54</v>
      </c>
      <c r="B31" s="15">
        <f aca="true" t="shared" si="4" ref="B31:K31">SUM(B8:B30)</f>
        <v>0</v>
      </c>
      <c r="C31" s="15">
        <f t="shared" si="4"/>
        <v>55568</v>
      </c>
      <c r="D31" s="15">
        <f t="shared" si="4"/>
        <v>13173</v>
      </c>
      <c r="E31" s="15">
        <f t="shared" si="4"/>
        <v>807084</v>
      </c>
      <c r="F31" s="15">
        <f t="shared" si="4"/>
        <v>8052244</v>
      </c>
      <c r="G31" s="15">
        <f t="shared" si="4"/>
        <v>193931</v>
      </c>
      <c r="H31" s="15">
        <f t="shared" si="4"/>
        <v>84847</v>
      </c>
      <c r="I31" s="15">
        <f t="shared" si="4"/>
        <v>1944</v>
      </c>
      <c r="J31" s="15">
        <f t="shared" si="4"/>
        <v>2848765</v>
      </c>
      <c r="K31" s="15">
        <f t="shared" si="4"/>
        <v>186807</v>
      </c>
      <c r="L31" s="57" t="s">
        <v>54</v>
      </c>
      <c r="M31" s="15">
        <f aca="true" t="shared" si="5" ref="M31:V31">SUM(M8:M30)</f>
        <v>3973284</v>
      </c>
      <c r="N31" s="15">
        <f t="shared" si="5"/>
        <v>3243925</v>
      </c>
      <c r="O31" s="15">
        <f t="shared" si="5"/>
        <v>689936</v>
      </c>
      <c r="P31" s="15">
        <f t="shared" si="5"/>
        <v>3506714</v>
      </c>
      <c r="Q31" s="15">
        <f t="shared" si="5"/>
        <v>991206</v>
      </c>
      <c r="R31" s="15">
        <f t="shared" si="5"/>
        <v>0</v>
      </c>
      <c r="S31" s="15">
        <f t="shared" si="5"/>
        <v>1385904</v>
      </c>
      <c r="T31" s="15">
        <f t="shared" si="5"/>
        <v>52597681</v>
      </c>
      <c r="U31" s="15">
        <f t="shared" si="5"/>
        <v>5327952</v>
      </c>
      <c r="V31" s="15">
        <f t="shared" si="5"/>
        <v>130777</v>
      </c>
      <c r="W31" s="57" t="s">
        <v>54</v>
      </c>
      <c r="X31" s="15">
        <f>SUM(X8:X30)</f>
        <v>52597681</v>
      </c>
      <c r="Y31" s="15">
        <f>SUM(Y8:Y30)</f>
        <v>12412560</v>
      </c>
      <c r="Z31" s="26">
        <f t="shared" si="1"/>
        <v>23.6</v>
      </c>
      <c r="AA31" s="15">
        <f>SUM(AA8:AA30)</f>
        <v>9962735</v>
      </c>
      <c r="AB31" s="26">
        <f t="shared" si="2"/>
        <v>18.9</v>
      </c>
      <c r="AC31" s="15">
        <f>SUM(AC8:AC30)</f>
        <v>2449825</v>
      </c>
      <c r="AD31" s="26">
        <f t="shared" si="3"/>
        <v>4.700000000000003</v>
      </c>
      <c r="AE31" s="11"/>
      <c r="AF31" s="58"/>
    </row>
    <row r="32" spans="1:33" ht="69" customHeight="1">
      <c r="A32" s="12"/>
      <c r="L32" s="12"/>
      <c r="W32" s="12"/>
      <c r="AE32" s="11"/>
      <c r="AF32" s="59"/>
      <c r="AG32" s="68"/>
    </row>
    <row r="33" spans="1:33" ht="29.25" customHeight="1">
      <c r="A33" s="12"/>
      <c r="L33" s="12"/>
      <c r="W33" s="12"/>
      <c r="AE33" s="11"/>
      <c r="AF33" s="59"/>
      <c r="AG33" s="68"/>
    </row>
    <row r="34" spans="1:32" ht="28.5">
      <c r="A34" s="36" t="s">
        <v>66</v>
      </c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36" t="s">
        <v>66</v>
      </c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36" t="s">
        <v>66</v>
      </c>
      <c r="X34" s="12"/>
      <c r="Y34" s="11"/>
      <c r="Z34" s="11"/>
      <c r="AA34" s="12"/>
      <c r="AB34" s="11"/>
      <c r="AC34" s="11"/>
      <c r="AD34" s="11"/>
      <c r="AE34" s="11"/>
      <c r="AF34" s="60"/>
    </row>
    <row r="35" spans="1:32" ht="24" customHeight="1">
      <c r="A35" s="36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36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36"/>
      <c r="X35" s="12"/>
      <c r="Y35" s="11"/>
      <c r="Z35" s="11"/>
      <c r="AA35" s="12"/>
      <c r="AB35" s="11"/>
      <c r="AC35" s="11"/>
      <c r="AD35" s="11"/>
      <c r="AE35" s="11"/>
      <c r="AF35" s="60"/>
    </row>
    <row r="36" spans="1:32" ht="31.5" customHeight="1">
      <c r="A36" s="38" t="s">
        <v>0</v>
      </c>
      <c r="B36" s="38" t="s">
        <v>1</v>
      </c>
      <c r="C36" s="39"/>
      <c r="D36" s="39"/>
      <c r="E36" s="38" t="s">
        <v>2</v>
      </c>
      <c r="F36" s="38" t="s">
        <v>3</v>
      </c>
      <c r="G36" s="38" t="s">
        <v>4</v>
      </c>
      <c r="H36" s="83" t="s">
        <v>5</v>
      </c>
      <c r="I36" s="84"/>
      <c r="J36" s="39"/>
      <c r="K36" s="40"/>
      <c r="L36" s="41" t="s">
        <v>0</v>
      </c>
      <c r="M36" s="85" t="s">
        <v>75</v>
      </c>
      <c r="N36" s="86"/>
      <c r="O36" s="86"/>
      <c r="P36" s="86"/>
      <c r="Q36" s="86"/>
      <c r="R36" s="86"/>
      <c r="S36" s="86"/>
      <c r="T36" s="87"/>
      <c r="U36" s="11"/>
      <c r="V36" s="11"/>
      <c r="W36" s="41" t="s">
        <v>0</v>
      </c>
      <c r="X36" s="85" t="s">
        <v>76</v>
      </c>
      <c r="Y36" s="86"/>
      <c r="Z36" s="86"/>
      <c r="AA36" s="86"/>
      <c r="AB36" s="86"/>
      <c r="AC36" s="88"/>
      <c r="AD36" s="79" t="s">
        <v>63</v>
      </c>
      <c r="AE36" s="33" t="s">
        <v>11</v>
      </c>
      <c r="AF36" s="60"/>
    </row>
    <row r="37" spans="1:32" ht="28.5" customHeight="1">
      <c r="A37" s="42"/>
      <c r="B37" s="45" t="s">
        <v>20</v>
      </c>
      <c r="C37" s="45" t="s">
        <v>21</v>
      </c>
      <c r="D37" s="45" t="s">
        <v>22</v>
      </c>
      <c r="E37" s="61"/>
      <c r="F37" s="61"/>
      <c r="G37" s="61"/>
      <c r="H37" s="61"/>
      <c r="I37" s="45" t="s">
        <v>23</v>
      </c>
      <c r="J37" s="45" t="s">
        <v>24</v>
      </c>
      <c r="K37" s="46" t="s">
        <v>56</v>
      </c>
      <c r="L37" s="47"/>
      <c r="M37" s="77" t="s">
        <v>70</v>
      </c>
      <c r="N37" s="66" t="s">
        <v>71</v>
      </c>
      <c r="O37" s="62" t="s">
        <v>27</v>
      </c>
      <c r="P37" s="62" t="s">
        <v>28</v>
      </c>
      <c r="Q37" s="62" t="s">
        <v>29</v>
      </c>
      <c r="R37" s="62" t="s">
        <v>30</v>
      </c>
      <c r="S37" s="62" t="s">
        <v>31</v>
      </c>
      <c r="T37" s="33" t="s">
        <v>32</v>
      </c>
      <c r="U37" s="11"/>
      <c r="V37" s="11"/>
      <c r="W37" s="47"/>
      <c r="X37" s="16" t="s">
        <v>34</v>
      </c>
      <c r="Y37" s="16"/>
      <c r="Z37" s="16"/>
      <c r="AA37" s="16"/>
      <c r="AB37" s="16"/>
      <c r="AC37" s="31"/>
      <c r="AD37" s="80"/>
      <c r="AE37" s="34"/>
      <c r="AF37" s="60"/>
    </row>
    <row r="38" spans="1:32" ht="28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7"/>
      <c r="L38" s="47"/>
      <c r="M38" s="78"/>
      <c r="N38" s="73" t="s">
        <v>72</v>
      </c>
      <c r="O38" s="22"/>
      <c r="P38" s="22"/>
      <c r="Q38" s="22"/>
      <c r="R38" s="22"/>
      <c r="S38" s="22"/>
      <c r="T38" s="34"/>
      <c r="U38" s="11"/>
      <c r="V38" s="11"/>
      <c r="W38" s="47"/>
      <c r="X38" s="17"/>
      <c r="Y38" s="17"/>
      <c r="Z38" s="21" t="s">
        <v>35</v>
      </c>
      <c r="AA38" s="16"/>
      <c r="AB38" s="21" t="s">
        <v>36</v>
      </c>
      <c r="AC38" s="31"/>
      <c r="AD38" s="80"/>
      <c r="AE38" s="34"/>
      <c r="AF38" s="60"/>
    </row>
    <row r="39" spans="1:32" ht="28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7"/>
      <c r="L39" s="47"/>
      <c r="M39" s="22"/>
      <c r="N39" s="67" t="s">
        <v>73</v>
      </c>
      <c r="O39" s="22"/>
      <c r="P39" s="22"/>
      <c r="Q39" s="22"/>
      <c r="R39" s="22"/>
      <c r="S39" s="22"/>
      <c r="T39" s="34"/>
      <c r="U39" s="11"/>
      <c r="V39" s="11"/>
      <c r="W39" s="47"/>
      <c r="X39" s="17"/>
      <c r="Y39" s="21" t="s">
        <v>37</v>
      </c>
      <c r="Z39" s="22"/>
      <c r="AA39" s="21" t="s">
        <v>37</v>
      </c>
      <c r="AB39" s="22"/>
      <c r="AC39" s="32" t="s">
        <v>37</v>
      </c>
      <c r="AD39" s="22"/>
      <c r="AE39" s="34"/>
      <c r="AF39" s="60"/>
    </row>
    <row r="40" spans="1:32" ht="33" customHeight="1">
      <c r="A40" s="5" t="s">
        <v>38</v>
      </c>
      <c r="B40" s="9">
        <v>0</v>
      </c>
      <c r="C40" s="9">
        <v>12642</v>
      </c>
      <c r="D40" s="9">
        <v>906</v>
      </c>
      <c r="E40" s="9">
        <v>0</v>
      </c>
      <c r="F40" s="9">
        <v>240</v>
      </c>
      <c r="G40" s="9">
        <v>628529</v>
      </c>
      <c r="H40" s="9">
        <v>0</v>
      </c>
      <c r="I40" s="9">
        <v>0</v>
      </c>
      <c r="J40" s="9">
        <v>0</v>
      </c>
      <c r="K40" s="9">
        <v>0</v>
      </c>
      <c r="L40" s="5" t="s">
        <v>38</v>
      </c>
      <c r="M40" s="9">
        <v>0</v>
      </c>
      <c r="N40" s="9">
        <v>11309</v>
      </c>
      <c r="O40" s="9">
        <v>35589</v>
      </c>
      <c r="P40" s="9">
        <v>1373000</v>
      </c>
      <c r="Q40" s="9">
        <v>628290</v>
      </c>
      <c r="R40" s="9">
        <v>0</v>
      </c>
      <c r="S40" s="9">
        <v>0</v>
      </c>
      <c r="T40" s="9">
        <v>9784933</v>
      </c>
      <c r="U40" s="63"/>
      <c r="V40" s="63"/>
      <c r="W40" s="2" t="s">
        <v>38</v>
      </c>
      <c r="X40" s="9">
        <f>Z40+AB40</f>
        <v>10291796</v>
      </c>
      <c r="Y40" s="27">
        <f aca="true" t="shared" si="6" ref="Y40:Y63">IF(ISERROR(100-Z8),"－",100-Z8)</f>
        <v>87</v>
      </c>
      <c r="Z40" s="9">
        <v>639548</v>
      </c>
      <c r="AA40" s="27">
        <f aca="true" t="shared" si="7" ref="AA40:AA63">IF(ISERROR(ROUND(Z40/$X8*100,1)),"－",ROUND(Z40/$X8*100,1))</f>
        <v>5.4</v>
      </c>
      <c r="AB40" s="9">
        <v>9652248</v>
      </c>
      <c r="AC40" s="27">
        <f>IF(ISERROR(Y40-AA40),"－",Y40-AA40)</f>
        <v>81.6</v>
      </c>
      <c r="AD40" s="9">
        <v>9437198</v>
      </c>
      <c r="AE40" s="27">
        <f>IF(ISERROR(ROUND(AB40/AD40*100,1)),"－",ROUND(AB40/AD40*100,1))</f>
        <v>102.3</v>
      </c>
      <c r="AF40" s="60"/>
    </row>
    <row r="41" spans="1:32" ht="33" customHeight="1">
      <c r="A41" s="1" t="s">
        <v>39</v>
      </c>
      <c r="B41" s="7">
        <v>1595</v>
      </c>
      <c r="C41" s="7">
        <v>33432</v>
      </c>
      <c r="D41" s="7">
        <v>1234</v>
      </c>
      <c r="E41" s="7">
        <v>44508</v>
      </c>
      <c r="F41" s="7">
        <v>20</v>
      </c>
      <c r="G41" s="7">
        <v>692</v>
      </c>
      <c r="H41" s="7">
        <v>0</v>
      </c>
      <c r="I41" s="7">
        <v>0</v>
      </c>
      <c r="J41" s="7">
        <v>0</v>
      </c>
      <c r="K41" s="7">
        <v>0</v>
      </c>
      <c r="L41" s="1" t="s">
        <v>39</v>
      </c>
      <c r="M41" s="7">
        <v>80</v>
      </c>
      <c r="N41" s="7">
        <v>0</v>
      </c>
      <c r="O41" s="7">
        <v>125</v>
      </c>
      <c r="P41" s="7">
        <v>0</v>
      </c>
      <c r="Q41" s="7">
        <v>7990</v>
      </c>
      <c r="R41" s="7">
        <v>0</v>
      </c>
      <c r="S41" s="7">
        <v>0</v>
      </c>
      <c r="T41" s="7">
        <v>152883</v>
      </c>
      <c r="U41" s="63"/>
      <c r="V41" s="63"/>
      <c r="W41" s="1" t="s">
        <v>39</v>
      </c>
      <c r="X41" s="7">
        <f aca="true" t="shared" si="8" ref="X41:X62">Z41+AB41</f>
        <v>152883</v>
      </c>
      <c r="Y41" s="24">
        <f t="shared" si="6"/>
        <v>94.9</v>
      </c>
      <c r="Z41" s="7">
        <v>0</v>
      </c>
      <c r="AA41" s="24">
        <f t="shared" si="7"/>
        <v>0</v>
      </c>
      <c r="AB41" s="7">
        <v>152883</v>
      </c>
      <c r="AC41" s="24">
        <f aca="true" t="shared" si="9" ref="AC41:AC63">IF(ISERROR(Y41-AA41),"－",Y41-AA41)</f>
        <v>94.9</v>
      </c>
      <c r="AD41" s="7">
        <v>117050</v>
      </c>
      <c r="AE41" s="24">
        <f aca="true" t="shared" si="10" ref="AE41:AE63">IF(ISERROR(ROUND(AB41/AD41*100,1)),"－",ROUND(AB41/AD41*100,1))</f>
        <v>130.6</v>
      </c>
      <c r="AF41" s="60"/>
    </row>
    <row r="42" spans="1:32" ht="33" customHeight="1">
      <c r="A42" s="1" t="s">
        <v>40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1" t="s">
        <v>40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63"/>
      <c r="V42" s="63"/>
      <c r="W42" s="1" t="s">
        <v>40</v>
      </c>
      <c r="X42" s="7">
        <f t="shared" si="8"/>
        <v>0</v>
      </c>
      <c r="Y42" s="24" t="str">
        <f t="shared" si="6"/>
        <v>－</v>
      </c>
      <c r="Z42" s="7">
        <v>0</v>
      </c>
      <c r="AA42" s="24" t="str">
        <f t="shared" si="7"/>
        <v>－</v>
      </c>
      <c r="AB42" s="7">
        <v>0</v>
      </c>
      <c r="AC42" s="24" t="str">
        <f t="shared" si="9"/>
        <v>－</v>
      </c>
      <c r="AD42" s="7">
        <v>0</v>
      </c>
      <c r="AE42" s="24" t="str">
        <f t="shared" si="10"/>
        <v>－</v>
      </c>
      <c r="AF42" s="60"/>
    </row>
    <row r="43" spans="1:32" ht="33" customHeight="1">
      <c r="A43" s="1" t="s">
        <v>68</v>
      </c>
      <c r="B43" s="7">
        <v>0</v>
      </c>
      <c r="C43" s="7">
        <v>37</v>
      </c>
      <c r="D43" s="7">
        <v>10</v>
      </c>
      <c r="E43" s="7">
        <v>10</v>
      </c>
      <c r="F43" s="7">
        <v>0</v>
      </c>
      <c r="G43" s="7">
        <v>30</v>
      </c>
      <c r="H43" s="7">
        <v>0</v>
      </c>
      <c r="I43" s="7">
        <v>0</v>
      </c>
      <c r="J43" s="7">
        <v>0</v>
      </c>
      <c r="K43" s="7">
        <v>0</v>
      </c>
      <c r="L43" s="1" t="s">
        <v>68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852</v>
      </c>
      <c r="U43" s="63"/>
      <c r="V43" s="63"/>
      <c r="W43" s="1" t="s">
        <v>68</v>
      </c>
      <c r="X43" s="7">
        <f t="shared" si="8"/>
        <v>372</v>
      </c>
      <c r="Y43" s="24">
        <f t="shared" si="6"/>
        <v>43.7</v>
      </c>
      <c r="Z43" s="7">
        <v>0</v>
      </c>
      <c r="AA43" s="24">
        <f t="shared" si="7"/>
        <v>0</v>
      </c>
      <c r="AB43" s="7">
        <v>372</v>
      </c>
      <c r="AC43" s="24">
        <f t="shared" si="9"/>
        <v>43.7</v>
      </c>
      <c r="AD43" s="7">
        <v>401</v>
      </c>
      <c r="AE43" s="24">
        <f t="shared" si="10"/>
        <v>92.8</v>
      </c>
      <c r="AF43" s="60"/>
    </row>
    <row r="44" spans="1:32" ht="33" customHeight="1">
      <c r="A44" s="1" t="s">
        <v>41</v>
      </c>
      <c r="B44" s="7">
        <v>255</v>
      </c>
      <c r="C44" s="7">
        <v>169940</v>
      </c>
      <c r="D44" s="7">
        <v>1160</v>
      </c>
      <c r="E44" s="7">
        <v>165923</v>
      </c>
      <c r="F44" s="7">
        <v>765</v>
      </c>
      <c r="G44" s="7">
        <v>6322</v>
      </c>
      <c r="H44" s="7">
        <v>0</v>
      </c>
      <c r="I44" s="7">
        <v>0</v>
      </c>
      <c r="J44" s="7">
        <v>0</v>
      </c>
      <c r="K44" s="7">
        <v>0</v>
      </c>
      <c r="L44" s="1" t="s">
        <v>41</v>
      </c>
      <c r="M44" s="7">
        <v>131342</v>
      </c>
      <c r="N44" s="7">
        <v>42382</v>
      </c>
      <c r="O44" s="7">
        <v>44699</v>
      </c>
      <c r="P44" s="7">
        <v>70634</v>
      </c>
      <c r="Q44" s="7">
        <v>2669</v>
      </c>
      <c r="R44" s="7">
        <v>0</v>
      </c>
      <c r="S44" s="7">
        <v>0</v>
      </c>
      <c r="T44" s="7">
        <v>759910</v>
      </c>
      <c r="U44" s="63"/>
      <c r="V44" s="63"/>
      <c r="W44" s="1" t="s">
        <v>41</v>
      </c>
      <c r="X44" s="7">
        <f t="shared" si="8"/>
        <v>898329</v>
      </c>
      <c r="Y44" s="24">
        <f t="shared" si="6"/>
        <v>62.9</v>
      </c>
      <c r="Z44" s="7">
        <v>220879</v>
      </c>
      <c r="AA44" s="24">
        <f t="shared" si="7"/>
        <v>15.5</v>
      </c>
      <c r="AB44" s="7">
        <v>677450</v>
      </c>
      <c r="AC44" s="24">
        <f t="shared" si="9"/>
        <v>47.4</v>
      </c>
      <c r="AD44" s="7">
        <v>689266</v>
      </c>
      <c r="AE44" s="24">
        <f t="shared" si="10"/>
        <v>98.3</v>
      </c>
      <c r="AF44" s="60"/>
    </row>
    <row r="45" spans="1:32" ht="33" customHeight="1">
      <c r="A45" s="2" t="s">
        <v>42</v>
      </c>
      <c r="B45" s="6">
        <v>1526</v>
      </c>
      <c r="C45" s="6">
        <v>97196</v>
      </c>
      <c r="D45" s="6">
        <v>9137</v>
      </c>
      <c r="E45" s="6">
        <v>200596</v>
      </c>
      <c r="F45" s="6">
        <v>1405</v>
      </c>
      <c r="G45" s="6">
        <v>27784</v>
      </c>
      <c r="H45" s="6">
        <v>0</v>
      </c>
      <c r="I45" s="6">
        <v>0</v>
      </c>
      <c r="J45" s="6">
        <v>0</v>
      </c>
      <c r="K45" s="6">
        <v>0</v>
      </c>
      <c r="L45" s="2" t="s">
        <v>42</v>
      </c>
      <c r="M45" s="6">
        <v>122228</v>
      </c>
      <c r="N45" s="6">
        <v>0</v>
      </c>
      <c r="O45" s="6">
        <v>0</v>
      </c>
      <c r="P45" s="6">
        <v>0</v>
      </c>
      <c r="Q45" s="6">
        <v>47617</v>
      </c>
      <c r="R45" s="6">
        <v>67891</v>
      </c>
      <c r="S45" s="6">
        <v>0</v>
      </c>
      <c r="T45" s="6">
        <v>537861</v>
      </c>
      <c r="U45" s="63"/>
      <c r="V45" s="63"/>
      <c r="W45" s="5" t="s">
        <v>42</v>
      </c>
      <c r="X45" s="6">
        <f t="shared" si="8"/>
        <v>673588</v>
      </c>
      <c r="Y45" s="23">
        <f t="shared" si="6"/>
        <v>83</v>
      </c>
      <c r="Z45" s="6">
        <v>237736</v>
      </c>
      <c r="AA45" s="23">
        <f t="shared" si="7"/>
        <v>29.3</v>
      </c>
      <c r="AB45" s="6">
        <v>435852</v>
      </c>
      <c r="AC45" s="23">
        <f t="shared" si="9"/>
        <v>53.7</v>
      </c>
      <c r="AD45" s="6">
        <v>588493</v>
      </c>
      <c r="AE45" s="23">
        <f t="shared" si="10"/>
        <v>74.1</v>
      </c>
      <c r="AF45" s="60"/>
    </row>
    <row r="46" spans="1:32" ht="33" customHeight="1">
      <c r="A46" s="1" t="s">
        <v>57</v>
      </c>
      <c r="B46" s="7">
        <v>0</v>
      </c>
      <c r="C46" s="7">
        <v>559</v>
      </c>
      <c r="D46" s="7">
        <v>1344</v>
      </c>
      <c r="E46" s="7">
        <v>0</v>
      </c>
      <c r="F46" s="7">
        <v>0</v>
      </c>
      <c r="G46" s="7">
        <v>630</v>
      </c>
      <c r="H46" s="7">
        <v>0</v>
      </c>
      <c r="I46" s="7">
        <v>0</v>
      </c>
      <c r="J46" s="7">
        <v>0</v>
      </c>
      <c r="K46" s="7">
        <v>0</v>
      </c>
      <c r="L46" s="1" t="s">
        <v>57</v>
      </c>
      <c r="M46" s="7">
        <v>0</v>
      </c>
      <c r="N46" s="7">
        <v>0</v>
      </c>
      <c r="O46" s="7">
        <v>11929</v>
      </c>
      <c r="P46" s="7">
        <v>0</v>
      </c>
      <c r="Q46" s="7">
        <v>0</v>
      </c>
      <c r="R46" s="7">
        <v>0</v>
      </c>
      <c r="S46" s="7">
        <v>0</v>
      </c>
      <c r="T46" s="7">
        <v>1642</v>
      </c>
      <c r="U46" s="63"/>
      <c r="V46" s="63"/>
      <c r="W46" s="1" t="s">
        <v>57</v>
      </c>
      <c r="X46" s="7">
        <f t="shared" si="8"/>
        <v>10369</v>
      </c>
      <c r="Y46" s="24">
        <f t="shared" si="6"/>
        <v>76.4</v>
      </c>
      <c r="Z46" s="7">
        <v>8727</v>
      </c>
      <c r="AA46" s="24">
        <f t="shared" si="7"/>
        <v>64.3</v>
      </c>
      <c r="AB46" s="7">
        <v>1642</v>
      </c>
      <c r="AC46" s="24">
        <f t="shared" si="9"/>
        <v>12.100000000000009</v>
      </c>
      <c r="AD46" s="7">
        <v>0</v>
      </c>
      <c r="AE46" s="24" t="str">
        <f t="shared" si="10"/>
        <v>－</v>
      </c>
      <c r="AF46" s="60"/>
    </row>
    <row r="47" spans="1:32" ht="33" customHeight="1">
      <c r="A47" s="1" t="s">
        <v>43</v>
      </c>
      <c r="B47" s="7">
        <v>0</v>
      </c>
      <c r="C47" s="7">
        <v>209248</v>
      </c>
      <c r="D47" s="7">
        <v>10356</v>
      </c>
      <c r="E47" s="7">
        <v>80850</v>
      </c>
      <c r="F47" s="7">
        <v>500</v>
      </c>
      <c r="G47" s="7">
        <v>5409</v>
      </c>
      <c r="H47" s="7">
        <v>0</v>
      </c>
      <c r="I47" s="7">
        <v>0</v>
      </c>
      <c r="J47" s="7">
        <v>0</v>
      </c>
      <c r="K47" s="7">
        <v>0</v>
      </c>
      <c r="L47" s="1" t="s">
        <v>43</v>
      </c>
      <c r="M47" s="7">
        <v>96909</v>
      </c>
      <c r="N47" s="7">
        <v>8645</v>
      </c>
      <c r="O47" s="7">
        <v>1</v>
      </c>
      <c r="P47" s="7">
        <v>0</v>
      </c>
      <c r="Q47" s="7">
        <v>6069</v>
      </c>
      <c r="R47" s="7">
        <v>0</v>
      </c>
      <c r="S47" s="7">
        <v>0</v>
      </c>
      <c r="T47" s="7">
        <v>566677</v>
      </c>
      <c r="U47" s="63"/>
      <c r="V47" s="63"/>
      <c r="W47" s="1" t="s">
        <v>43</v>
      </c>
      <c r="X47" s="7">
        <f t="shared" si="8"/>
        <v>678300</v>
      </c>
      <c r="Y47" s="24">
        <f t="shared" si="6"/>
        <v>100</v>
      </c>
      <c r="Z47" s="7">
        <v>111623</v>
      </c>
      <c r="AA47" s="24">
        <f t="shared" si="7"/>
        <v>16.5</v>
      </c>
      <c r="AB47" s="7">
        <v>566677</v>
      </c>
      <c r="AC47" s="24">
        <f t="shared" si="9"/>
        <v>83.5</v>
      </c>
      <c r="AD47" s="7">
        <v>566130</v>
      </c>
      <c r="AE47" s="24">
        <f t="shared" si="10"/>
        <v>100.1</v>
      </c>
      <c r="AF47" s="60"/>
    </row>
    <row r="48" spans="1:32" ht="33" customHeight="1">
      <c r="A48" s="1" t="s">
        <v>44</v>
      </c>
      <c r="B48" s="7">
        <v>1212</v>
      </c>
      <c r="C48" s="7">
        <v>242088</v>
      </c>
      <c r="D48" s="7">
        <v>13721</v>
      </c>
      <c r="E48" s="7">
        <v>17145</v>
      </c>
      <c r="F48" s="7">
        <v>1480</v>
      </c>
      <c r="G48" s="7">
        <v>2304</v>
      </c>
      <c r="H48" s="7">
        <v>82627</v>
      </c>
      <c r="I48" s="7">
        <v>0</v>
      </c>
      <c r="J48" s="7">
        <v>82627</v>
      </c>
      <c r="K48" s="7">
        <v>0</v>
      </c>
      <c r="L48" s="1" t="s">
        <v>44</v>
      </c>
      <c r="M48" s="7">
        <v>106175</v>
      </c>
      <c r="N48" s="7">
        <v>0</v>
      </c>
      <c r="O48" s="7">
        <v>0</v>
      </c>
      <c r="P48" s="7">
        <v>0</v>
      </c>
      <c r="Q48" s="7">
        <v>11622</v>
      </c>
      <c r="R48" s="7">
        <v>0</v>
      </c>
      <c r="S48" s="7">
        <v>0</v>
      </c>
      <c r="T48" s="7">
        <v>833795</v>
      </c>
      <c r="U48" s="63"/>
      <c r="V48" s="63"/>
      <c r="W48" s="1" t="s">
        <v>44</v>
      </c>
      <c r="X48" s="7">
        <f t="shared" si="8"/>
        <v>867540</v>
      </c>
      <c r="Y48" s="24">
        <f t="shared" si="6"/>
        <v>91.2</v>
      </c>
      <c r="Z48" s="7">
        <v>117797</v>
      </c>
      <c r="AA48" s="24">
        <f t="shared" si="7"/>
        <v>12.4</v>
      </c>
      <c r="AB48" s="7">
        <v>749743</v>
      </c>
      <c r="AC48" s="24">
        <f t="shared" si="9"/>
        <v>78.8</v>
      </c>
      <c r="AD48" s="7">
        <v>816672</v>
      </c>
      <c r="AE48" s="24">
        <f t="shared" si="10"/>
        <v>91.8</v>
      </c>
      <c r="AF48" s="60"/>
    </row>
    <row r="49" spans="1:32" ht="33" customHeight="1">
      <c r="A49" s="3" t="s">
        <v>58</v>
      </c>
      <c r="B49" s="8">
        <v>2850</v>
      </c>
      <c r="C49" s="8">
        <v>431424</v>
      </c>
      <c r="D49" s="8">
        <v>20677</v>
      </c>
      <c r="E49" s="8">
        <v>123273</v>
      </c>
      <c r="F49" s="8">
        <v>1135</v>
      </c>
      <c r="G49" s="8">
        <v>6909</v>
      </c>
      <c r="H49" s="8">
        <v>12410</v>
      </c>
      <c r="I49" s="8">
        <v>0</v>
      </c>
      <c r="J49" s="8">
        <v>12410</v>
      </c>
      <c r="K49" s="8">
        <v>0</v>
      </c>
      <c r="L49" s="3" t="s">
        <v>58</v>
      </c>
      <c r="M49" s="8">
        <v>426855</v>
      </c>
      <c r="N49" s="8">
        <v>60675</v>
      </c>
      <c r="O49" s="8">
        <v>1110</v>
      </c>
      <c r="P49" s="8">
        <v>0</v>
      </c>
      <c r="Q49" s="8">
        <v>6199</v>
      </c>
      <c r="R49" s="8">
        <v>4193</v>
      </c>
      <c r="S49" s="8">
        <v>0</v>
      </c>
      <c r="T49" s="8">
        <v>987324</v>
      </c>
      <c r="U49" s="63"/>
      <c r="V49" s="63"/>
      <c r="W49" s="3" t="s">
        <v>58</v>
      </c>
      <c r="X49" s="8">
        <f t="shared" si="8"/>
        <v>1389038</v>
      </c>
      <c r="Y49" s="25">
        <f t="shared" si="6"/>
        <v>88.7</v>
      </c>
      <c r="Z49" s="8">
        <v>426855</v>
      </c>
      <c r="AA49" s="25">
        <f t="shared" si="7"/>
        <v>27.2</v>
      </c>
      <c r="AB49" s="8">
        <v>962183</v>
      </c>
      <c r="AC49" s="25">
        <f t="shared" si="9"/>
        <v>61.5</v>
      </c>
      <c r="AD49" s="8">
        <v>987448</v>
      </c>
      <c r="AE49" s="25">
        <f t="shared" si="10"/>
        <v>97.4</v>
      </c>
      <c r="AF49" s="60"/>
    </row>
    <row r="50" spans="1:32" ht="33" customHeight="1">
      <c r="A50" s="4" t="s">
        <v>45</v>
      </c>
      <c r="B50" s="7">
        <v>1603</v>
      </c>
      <c r="C50" s="7">
        <v>87060</v>
      </c>
      <c r="D50" s="7">
        <v>23191</v>
      </c>
      <c r="E50" s="7">
        <v>12902</v>
      </c>
      <c r="F50" s="7">
        <v>580</v>
      </c>
      <c r="G50" s="7">
        <v>1318</v>
      </c>
      <c r="H50" s="7">
        <v>1086202</v>
      </c>
      <c r="I50" s="7">
        <v>798790</v>
      </c>
      <c r="J50" s="7">
        <v>287412</v>
      </c>
      <c r="K50" s="7">
        <v>0</v>
      </c>
      <c r="L50" s="4" t="s">
        <v>45</v>
      </c>
      <c r="M50" s="7">
        <v>32141</v>
      </c>
      <c r="N50" s="7">
        <v>0</v>
      </c>
      <c r="O50" s="7">
        <v>0</v>
      </c>
      <c r="P50" s="7">
        <v>0</v>
      </c>
      <c r="Q50" s="7">
        <v>10669</v>
      </c>
      <c r="R50" s="7">
        <v>532</v>
      </c>
      <c r="S50" s="7">
        <v>685300</v>
      </c>
      <c r="T50" s="7">
        <v>640350</v>
      </c>
      <c r="U50" s="63"/>
      <c r="V50" s="63"/>
      <c r="W50" s="1" t="s">
        <v>45</v>
      </c>
      <c r="X50" s="7">
        <f t="shared" si="8"/>
        <v>549053</v>
      </c>
      <c r="Y50" s="24">
        <f t="shared" si="6"/>
        <v>33.599999999999994</v>
      </c>
      <c r="Z50" s="7">
        <v>42810</v>
      </c>
      <c r="AA50" s="24">
        <f t="shared" si="7"/>
        <v>2.6</v>
      </c>
      <c r="AB50" s="7">
        <v>506243</v>
      </c>
      <c r="AC50" s="24">
        <f t="shared" si="9"/>
        <v>30.999999999999993</v>
      </c>
      <c r="AD50" s="7">
        <v>703365</v>
      </c>
      <c r="AE50" s="24">
        <f t="shared" si="10"/>
        <v>72</v>
      </c>
      <c r="AF50" s="60"/>
    </row>
    <row r="51" spans="1:32" ht="33" customHeight="1">
      <c r="A51" s="1" t="s">
        <v>59</v>
      </c>
      <c r="B51" s="7">
        <v>11057</v>
      </c>
      <c r="C51" s="7">
        <v>1462307</v>
      </c>
      <c r="D51" s="7">
        <v>152275</v>
      </c>
      <c r="E51" s="7">
        <v>5183</v>
      </c>
      <c r="F51" s="7">
        <v>20340</v>
      </c>
      <c r="G51" s="7">
        <v>33564</v>
      </c>
      <c r="H51" s="7">
        <v>261990</v>
      </c>
      <c r="I51" s="7">
        <v>28507</v>
      </c>
      <c r="J51" s="7">
        <v>233483</v>
      </c>
      <c r="K51" s="7">
        <v>0</v>
      </c>
      <c r="L51" s="1" t="s">
        <v>59</v>
      </c>
      <c r="M51" s="7">
        <v>283195</v>
      </c>
      <c r="N51" s="7">
        <v>26117</v>
      </c>
      <c r="O51" s="7">
        <v>572</v>
      </c>
      <c r="P51" s="7">
        <v>0</v>
      </c>
      <c r="Q51" s="7">
        <v>93833</v>
      </c>
      <c r="R51" s="7">
        <v>0</v>
      </c>
      <c r="S51" s="7">
        <v>197000</v>
      </c>
      <c r="T51" s="7">
        <v>3585212</v>
      </c>
      <c r="U51" s="63"/>
      <c r="V51" s="63"/>
      <c r="W51" s="10" t="s">
        <v>59</v>
      </c>
      <c r="X51" s="7">
        <f t="shared" si="8"/>
        <v>3557865</v>
      </c>
      <c r="Y51" s="24">
        <f t="shared" si="6"/>
        <v>62.8</v>
      </c>
      <c r="Z51" s="7">
        <v>405840</v>
      </c>
      <c r="AA51" s="24">
        <f t="shared" si="7"/>
        <v>7.2</v>
      </c>
      <c r="AB51" s="7">
        <v>3152025</v>
      </c>
      <c r="AC51" s="24">
        <f t="shared" si="9"/>
        <v>55.599999999999994</v>
      </c>
      <c r="AD51" s="7">
        <v>3409866</v>
      </c>
      <c r="AE51" s="24">
        <f t="shared" si="10"/>
        <v>92.4</v>
      </c>
      <c r="AF51" s="60"/>
    </row>
    <row r="52" spans="1:32" ht="33" customHeight="1">
      <c r="A52" s="1" t="s">
        <v>46</v>
      </c>
      <c r="B52" s="7">
        <v>7563</v>
      </c>
      <c r="C52" s="7">
        <v>155443</v>
      </c>
      <c r="D52" s="7">
        <v>29445</v>
      </c>
      <c r="E52" s="7">
        <v>0</v>
      </c>
      <c r="F52" s="7">
        <v>13495</v>
      </c>
      <c r="G52" s="7">
        <v>51535</v>
      </c>
      <c r="H52" s="7">
        <v>185783</v>
      </c>
      <c r="I52" s="7">
        <v>0</v>
      </c>
      <c r="J52" s="7">
        <v>185783</v>
      </c>
      <c r="K52" s="7">
        <v>0</v>
      </c>
      <c r="L52" s="1" t="s">
        <v>46</v>
      </c>
      <c r="M52" s="7">
        <v>68416</v>
      </c>
      <c r="N52" s="7">
        <v>1635340</v>
      </c>
      <c r="O52" s="7">
        <v>11084</v>
      </c>
      <c r="P52" s="7">
        <v>0</v>
      </c>
      <c r="Q52" s="7">
        <v>18672</v>
      </c>
      <c r="R52" s="7">
        <v>0</v>
      </c>
      <c r="S52" s="7">
        <v>56900</v>
      </c>
      <c r="T52" s="7">
        <v>96925</v>
      </c>
      <c r="U52" s="63"/>
      <c r="V52" s="63"/>
      <c r="W52" s="1" t="s">
        <v>46</v>
      </c>
      <c r="X52" s="7">
        <f t="shared" si="8"/>
        <v>1704030</v>
      </c>
      <c r="Y52" s="24">
        <f t="shared" si="6"/>
        <v>89</v>
      </c>
      <c r="Z52" s="7">
        <v>1613328</v>
      </c>
      <c r="AA52" s="24">
        <f t="shared" si="7"/>
        <v>84.3</v>
      </c>
      <c r="AB52" s="7">
        <v>90702</v>
      </c>
      <c r="AC52" s="24">
        <f t="shared" si="9"/>
        <v>4.700000000000003</v>
      </c>
      <c r="AD52" s="7">
        <v>91293</v>
      </c>
      <c r="AE52" s="24">
        <f t="shared" si="10"/>
        <v>99.4</v>
      </c>
      <c r="AF52" s="60"/>
    </row>
    <row r="53" spans="1:32" ht="33" customHeight="1">
      <c r="A53" s="1" t="s">
        <v>47</v>
      </c>
      <c r="B53" s="7">
        <v>5181</v>
      </c>
      <c r="C53" s="7">
        <v>9964</v>
      </c>
      <c r="D53" s="7">
        <v>14182</v>
      </c>
      <c r="E53" s="7">
        <v>2869</v>
      </c>
      <c r="F53" s="7">
        <v>7445</v>
      </c>
      <c r="G53" s="7">
        <v>10751</v>
      </c>
      <c r="H53" s="7">
        <v>129310</v>
      </c>
      <c r="I53" s="7">
        <v>26944</v>
      </c>
      <c r="J53" s="7">
        <v>102366</v>
      </c>
      <c r="K53" s="7">
        <v>0</v>
      </c>
      <c r="L53" s="1" t="s">
        <v>47</v>
      </c>
      <c r="M53" s="7">
        <v>1570</v>
      </c>
      <c r="N53" s="7">
        <v>0</v>
      </c>
      <c r="O53" s="7">
        <v>46</v>
      </c>
      <c r="P53" s="7">
        <v>0</v>
      </c>
      <c r="Q53" s="7">
        <v>9449</v>
      </c>
      <c r="R53" s="7">
        <v>0</v>
      </c>
      <c r="S53" s="7">
        <v>80200</v>
      </c>
      <c r="T53" s="7">
        <v>1449926</v>
      </c>
      <c r="U53" s="63"/>
      <c r="V53" s="63"/>
      <c r="W53" s="1" t="s">
        <v>47</v>
      </c>
      <c r="X53" s="7">
        <f t="shared" si="8"/>
        <v>1365174</v>
      </c>
      <c r="Y53" s="24">
        <f t="shared" si="6"/>
        <v>87.5</v>
      </c>
      <c r="Z53" s="7">
        <v>15156</v>
      </c>
      <c r="AA53" s="24">
        <f t="shared" si="7"/>
        <v>1</v>
      </c>
      <c r="AB53" s="7">
        <v>1350018</v>
      </c>
      <c r="AC53" s="24">
        <f t="shared" si="9"/>
        <v>86.5</v>
      </c>
      <c r="AD53" s="7">
        <v>1444358</v>
      </c>
      <c r="AE53" s="24">
        <f t="shared" si="10"/>
        <v>93.5</v>
      </c>
      <c r="AF53" s="60"/>
    </row>
    <row r="54" spans="1:32" ht="33" customHeight="1">
      <c r="A54" s="3" t="s">
        <v>48</v>
      </c>
      <c r="B54" s="7">
        <v>6183</v>
      </c>
      <c r="C54" s="7">
        <v>18812</v>
      </c>
      <c r="D54" s="7">
        <v>12120</v>
      </c>
      <c r="E54" s="7">
        <v>0</v>
      </c>
      <c r="F54" s="7">
        <v>18375</v>
      </c>
      <c r="G54" s="7">
        <v>113725</v>
      </c>
      <c r="H54" s="7">
        <v>59352</v>
      </c>
      <c r="I54" s="7">
        <v>0</v>
      </c>
      <c r="J54" s="7">
        <v>59352</v>
      </c>
      <c r="K54" s="7">
        <v>0</v>
      </c>
      <c r="L54" s="3" t="s">
        <v>48</v>
      </c>
      <c r="M54" s="7">
        <v>38402</v>
      </c>
      <c r="N54" s="7">
        <v>14</v>
      </c>
      <c r="O54" s="7">
        <v>272</v>
      </c>
      <c r="P54" s="7">
        <v>0</v>
      </c>
      <c r="Q54" s="7">
        <v>60862</v>
      </c>
      <c r="R54" s="7">
        <v>297969</v>
      </c>
      <c r="S54" s="7">
        <v>32600</v>
      </c>
      <c r="T54" s="7">
        <v>1503661</v>
      </c>
      <c r="U54" s="63"/>
      <c r="V54" s="63"/>
      <c r="W54" s="1" t="s">
        <v>48</v>
      </c>
      <c r="X54" s="7">
        <f t="shared" si="8"/>
        <v>1522674</v>
      </c>
      <c r="Y54" s="24">
        <f t="shared" si="6"/>
        <v>62.5</v>
      </c>
      <c r="Z54" s="7">
        <v>45815</v>
      </c>
      <c r="AA54" s="24">
        <f t="shared" si="7"/>
        <v>1.9</v>
      </c>
      <c r="AB54" s="7">
        <v>1476859</v>
      </c>
      <c r="AC54" s="24">
        <f t="shared" si="9"/>
        <v>60.6</v>
      </c>
      <c r="AD54" s="7">
        <v>1558041</v>
      </c>
      <c r="AE54" s="24">
        <f t="shared" si="10"/>
        <v>94.8</v>
      </c>
      <c r="AF54" s="60"/>
    </row>
    <row r="55" spans="1:32" ht="33" customHeight="1">
      <c r="A55" s="5" t="s">
        <v>49</v>
      </c>
      <c r="B55" s="6">
        <v>8334</v>
      </c>
      <c r="C55" s="6">
        <v>817829</v>
      </c>
      <c r="D55" s="6">
        <v>19587</v>
      </c>
      <c r="E55" s="6">
        <v>405038</v>
      </c>
      <c r="F55" s="6">
        <v>15730</v>
      </c>
      <c r="G55" s="6">
        <v>103147</v>
      </c>
      <c r="H55" s="6">
        <v>334883</v>
      </c>
      <c r="I55" s="6">
        <v>215853</v>
      </c>
      <c r="J55" s="6">
        <v>111050</v>
      </c>
      <c r="K55" s="6">
        <v>7980</v>
      </c>
      <c r="L55" s="5" t="s">
        <v>49</v>
      </c>
      <c r="M55" s="6">
        <v>115075</v>
      </c>
      <c r="N55" s="6">
        <v>0</v>
      </c>
      <c r="O55" s="6">
        <v>29806</v>
      </c>
      <c r="P55" s="6">
        <v>48283</v>
      </c>
      <c r="Q55" s="6">
        <v>56096</v>
      </c>
      <c r="R55" s="6">
        <v>146485</v>
      </c>
      <c r="S55" s="6">
        <v>48400</v>
      </c>
      <c r="T55" s="6">
        <v>3405919</v>
      </c>
      <c r="U55" s="63"/>
      <c r="V55" s="63"/>
      <c r="W55" s="5" t="s">
        <v>49</v>
      </c>
      <c r="X55" s="6">
        <f t="shared" si="8"/>
        <v>3434447</v>
      </c>
      <c r="Y55" s="23">
        <f t="shared" si="6"/>
        <v>82.4</v>
      </c>
      <c r="Z55" s="6">
        <v>199526</v>
      </c>
      <c r="AA55" s="23">
        <f t="shared" si="7"/>
        <v>4.8</v>
      </c>
      <c r="AB55" s="6">
        <v>3234921</v>
      </c>
      <c r="AC55" s="23">
        <f t="shared" si="9"/>
        <v>77.60000000000001</v>
      </c>
      <c r="AD55" s="6">
        <v>3279415</v>
      </c>
      <c r="AE55" s="23">
        <f t="shared" si="10"/>
        <v>98.6</v>
      </c>
      <c r="AF55" s="60"/>
    </row>
    <row r="56" spans="1:32" ht="33" customHeight="1">
      <c r="A56" s="1" t="s">
        <v>60</v>
      </c>
      <c r="B56" s="7">
        <v>25649</v>
      </c>
      <c r="C56" s="7">
        <v>106189</v>
      </c>
      <c r="D56" s="7">
        <v>30487</v>
      </c>
      <c r="E56" s="7">
        <v>282013</v>
      </c>
      <c r="F56" s="7">
        <v>33770</v>
      </c>
      <c r="G56" s="7">
        <v>34417</v>
      </c>
      <c r="H56" s="7">
        <v>146339</v>
      </c>
      <c r="I56" s="7">
        <v>0</v>
      </c>
      <c r="J56" s="7">
        <v>146339</v>
      </c>
      <c r="K56" s="7">
        <v>0</v>
      </c>
      <c r="L56" s="1" t="s">
        <v>60</v>
      </c>
      <c r="M56" s="7">
        <v>240500</v>
      </c>
      <c r="N56" s="7">
        <v>8695</v>
      </c>
      <c r="O56" s="7">
        <v>3839</v>
      </c>
      <c r="P56" s="7">
        <v>38700</v>
      </c>
      <c r="Q56" s="7">
        <v>64933</v>
      </c>
      <c r="R56" s="7">
        <v>0</v>
      </c>
      <c r="S56" s="7">
        <v>7700</v>
      </c>
      <c r="T56" s="7">
        <v>4068732</v>
      </c>
      <c r="U56" s="63"/>
      <c r="V56" s="63"/>
      <c r="W56" s="1" t="s">
        <v>60</v>
      </c>
      <c r="X56" s="7">
        <f t="shared" si="8"/>
        <v>3927167</v>
      </c>
      <c r="Y56" s="24">
        <f t="shared" si="6"/>
        <v>88.4</v>
      </c>
      <c r="Z56" s="7">
        <v>281104</v>
      </c>
      <c r="AA56" s="24">
        <f t="shared" si="7"/>
        <v>6.3</v>
      </c>
      <c r="AB56" s="7">
        <v>3646063</v>
      </c>
      <c r="AC56" s="24">
        <f t="shared" si="9"/>
        <v>82.10000000000001</v>
      </c>
      <c r="AD56" s="7">
        <v>4025437</v>
      </c>
      <c r="AE56" s="24">
        <f t="shared" si="10"/>
        <v>90.6</v>
      </c>
      <c r="AF56" s="60"/>
    </row>
    <row r="57" spans="1:32" ht="33" customHeight="1">
      <c r="A57" s="1" t="s">
        <v>50</v>
      </c>
      <c r="B57" s="7">
        <v>8827</v>
      </c>
      <c r="C57" s="7">
        <v>81707</v>
      </c>
      <c r="D57" s="7">
        <v>9359</v>
      </c>
      <c r="E57" s="7">
        <v>9785</v>
      </c>
      <c r="F57" s="7">
        <v>10610</v>
      </c>
      <c r="G57" s="7">
        <v>18014</v>
      </c>
      <c r="H57" s="7">
        <v>473158</v>
      </c>
      <c r="I57" s="7">
        <v>275196</v>
      </c>
      <c r="J57" s="7">
        <v>197962</v>
      </c>
      <c r="K57" s="7">
        <v>0</v>
      </c>
      <c r="L57" s="1" t="s">
        <v>50</v>
      </c>
      <c r="M57" s="7">
        <v>32824</v>
      </c>
      <c r="N57" s="7">
        <v>3698</v>
      </c>
      <c r="O57" s="7">
        <v>49</v>
      </c>
      <c r="P57" s="7">
        <v>0</v>
      </c>
      <c r="Q57" s="7">
        <v>19528</v>
      </c>
      <c r="R57" s="7">
        <v>0</v>
      </c>
      <c r="S57" s="7">
        <v>0</v>
      </c>
      <c r="T57" s="7">
        <v>1583373</v>
      </c>
      <c r="U57" s="63"/>
      <c r="V57" s="63"/>
      <c r="W57" s="1" t="s">
        <v>50</v>
      </c>
      <c r="X57" s="7">
        <f t="shared" si="8"/>
        <v>1441461</v>
      </c>
      <c r="Y57" s="24">
        <f t="shared" si="6"/>
        <v>74.2</v>
      </c>
      <c r="Z57" s="7">
        <v>52352</v>
      </c>
      <c r="AA57" s="24">
        <f t="shared" si="7"/>
        <v>2.7</v>
      </c>
      <c r="AB57" s="7">
        <v>1389109</v>
      </c>
      <c r="AC57" s="24">
        <f t="shared" si="9"/>
        <v>71.5</v>
      </c>
      <c r="AD57" s="7">
        <v>1902941</v>
      </c>
      <c r="AE57" s="24">
        <f t="shared" si="10"/>
        <v>73</v>
      </c>
      <c r="AF57" s="60"/>
    </row>
    <row r="58" spans="1:32" ht="33" customHeight="1">
      <c r="A58" s="1" t="s">
        <v>51</v>
      </c>
      <c r="B58" s="7">
        <v>9769</v>
      </c>
      <c r="C58" s="7">
        <v>18153</v>
      </c>
      <c r="D58" s="7">
        <v>24758</v>
      </c>
      <c r="E58" s="7">
        <v>34309</v>
      </c>
      <c r="F58" s="7">
        <v>22485</v>
      </c>
      <c r="G58" s="7">
        <v>7496</v>
      </c>
      <c r="H58" s="7">
        <v>153412</v>
      </c>
      <c r="I58" s="7">
        <v>8820</v>
      </c>
      <c r="J58" s="7">
        <v>144592</v>
      </c>
      <c r="K58" s="7">
        <v>0</v>
      </c>
      <c r="L58" s="1" t="s">
        <v>51</v>
      </c>
      <c r="M58" s="7">
        <v>2741</v>
      </c>
      <c r="N58" s="7">
        <v>17857</v>
      </c>
      <c r="O58" s="7">
        <v>104</v>
      </c>
      <c r="P58" s="7">
        <v>0</v>
      </c>
      <c r="Q58" s="7">
        <v>5387</v>
      </c>
      <c r="R58" s="7">
        <v>293930</v>
      </c>
      <c r="S58" s="7">
        <v>0</v>
      </c>
      <c r="T58" s="7">
        <v>1877824</v>
      </c>
      <c r="U58" s="63"/>
      <c r="V58" s="63"/>
      <c r="W58" s="1" t="s">
        <v>51</v>
      </c>
      <c r="X58" s="7">
        <f t="shared" si="8"/>
        <v>1745527</v>
      </c>
      <c r="Y58" s="24">
        <f t="shared" si="6"/>
        <v>62</v>
      </c>
      <c r="Z58" s="7">
        <v>12233</v>
      </c>
      <c r="AA58" s="24">
        <f t="shared" si="7"/>
        <v>0.4</v>
      </c>
      <c r="AB58" s="7">
        <v>1733294</v>
      </c>
      <c r="AC58" s="24">
        <f t="shared" si="9"/>
        <v>61.6</v>
      </c>
      <c r="AD58" s="7">
        <v>1839315</v>
      </c>
      <c r="AE58" s="24">
        <f t="shared" si="10"/>
        <v>94.2</v>
      </c>
      <c r="AF58" s="60"/>
    </row>
    <row r="59" spans="1:32" ht="33" customHeight="1">
      <c r="A59" s="3" t="s">
        <v>52</v>
      </c>
      <c r="B59" s="8">
        <v>3613</v>
      </c>
      <c r="C59" s="8">
        <v>47315</v>
      </c>
      <c r="D59" s="8">
        <v>18008</v>
      </c>
      <c r="E59" s="8">
        <v>11028</v>
      </c>
      <c r="F59" s="8">
        <v>34860</v>
      </c>
      <c r="G59" s="8">
        <v>21786</v>
      </c>
      <c r="H59" s="8">
        <v>15882</v>
      </c>
      <c r="I59" s="8">
        <v>0</v>
      </c>
      <c r="J59" s="8">
        <v>15882</v>
      </c>
      <c r="K59" s="8">
        <v>0</v>
      </c>
      <c r="L59" s="3" t="s">
        <v>52</v>
      </c>
      <c r="M59" s="8">
        <v>8500</v>
      </c>
      <c r="N59" s="8">
        <v>785041</v>
      </c>
      <c r="O59" s="8">
        <v>149</v>
      </c>
      <c r="P59" s="8">
        <v>373750</v>
      </c>
      <c r="Q59" s="8">
        <v>3607</v>
      </c>
      <c r="R59" s="8">
        <v>11230</v>
      </c>
      <c r="S59" s="8">
        <v>0</v>
      </c>
      <c r="T59" s="8">
        <v>3836458</v>
      </c>
      <c r="U59" s="63"/>
      <c r="V59" s="63"/>
      <c r="W59" s="3" t="s">
        <v>52</v>
      </c>
      <c r="X59" s="8">
        <f t="shared" si="8"/>
        <v>3964270</v>
      </c>
      <c r="Y59" s="25">
        <f t="shared" si="6"/>
        <v>78.5</v>
      </c>
      <c r="Z59" s="8">
        <v>464213</v>
      </c>
      <c r="AA59" s="25">
        <f t="shared" si="7"/>
        <v>9.2</v>
      </c>
      <c r="AB59" s="8">
        <v>3500057</v>
      </c>
      <c r="AC59" s="25">
        <f t="shared" si="9"/>
        <v>69.3</v>
      </c>
      <c r="AD59" s="8">
        <v>3915109</v>
      </c>
      <c r="AE59" s="25">
        <f t="shared" si="10"/>
        <v>89.4</v>
      </c>
      <c r="AF59" s="60"/>
    </row>
    <row r="60" spans="1:32" ht="33" customHeight="1">
      <c r="A60" s="5" t="s">
        <v>53</v>
      </c>
      <c r="B60" s="7">
        <v>1247</v>
      </c>
      <c r="C60" s="7">
        <v>12794</v>
      </c>
      <c r="D60" s="7">
        <v>5285</v>
      </c>
      <c r="E60" s="7">
        <v>2372</v>
      </c>
      <c r="F60" s="7">
        <v>7465</v>
      </c>
      <c r="G60" s="7">
        <v>11840</v>
      </c>
      <c r="H60" s="7">
        <v>42614</v>
      </c>
      <c r="I60" s="7">
        <v>0</v>
      </c>
      <c r="J60" s="7">
        <v>42614</v>
      </c>
      <c r="K60" s="7">
        <v>0</v>
      </c>
      <c r="L60" s="5" t="s">
        <v>53</v>
      </c>
      <c r="M60" s="7">
        <v>13268</v>
      </c>
      <c r="N60" s="7">
        <v>155</v>
      </c>
      <c r="O60" s="7">
        <v>8073</v>
      </c>
      <c r="P60" s="7">
        <v>0</v>
      </c>
      <c r="Q60" s="7">
        <v>20847</v>
      </c>
      <c r="R60" s="7">
        <v>0</v>
      </c>
      <c r="S60" s="7">
        <v>0</v>
      </c>
      <c r="T60" s="7">
        <v>842152</v>
      </c>
      <c r="U60" s="63"/>
      <c r="V60" s="63"/>
      <c r="W60" s="1" t="s">
        <v>53</v>
      </c>
      <c r="X60" s="7">
        <f t="shared" si="8"/>
        <v>829356</v>
      </c>
      <c r="Y60" s="24">
        <f t="shared" si="6"/>
        <v>92.5</v>
      </c>
      <c r="Z60" s="7">
        <v>41113</v>
      </c>
      <c r="AA60" s="24">
        <f t="shared" si="7"/>
        <v>4.6</v>
      </c>
      <c r="AB60" s="7">
        <v>788243</v>
      </c>
      <c r="AC60" s="24">
        <f t="shared" si="9"/>
        <v>87.9</v>
      </c>
      <c r="AD60" s="7">
        <v>796165</v>
      </c>
      <c r="AE60" s="24">
        <f t="shared" si="10"/>
        <v>99</v>
      </c>
      <c r="AF60" s="60"/>
    </row>
    <row r="61" spans="1:32" ht="33" customHeight="1">
      <c r="A61" s="1" t="s">
        <v>69</v>
      </c>
      <c r="B61" s="7">
        <v>0</v>
      </c>
      <c r="C61" s="7">
        <v>2009</v>
      </c>
      <c r="D61" s="7">
        <v>8367</v>
      </c>
      <c r="E61" s="7">
        <v>0</v>
      </c>
      <c r="F61" s="7">
        <v>0</v>
      </c>
      <c r="G61" s="7">
        <v>142413</v>
      </c>
      <c r="H61" s="7">
        <v>0</v>
      </c>
      <c r="I61" s="7">
        <v>0</v>
      </c>
      <c r="J61" s="7">
        <v>0</v>
      </c>
      <c r="K61" s="7">
        <v>0</v>
      </c>
      <c r="L61" s="1" t="s">
        <v>69</v>
      </c>
      <c r="M61" s="7">
        <v>0</v>
      </c>
      <c r="N61" s="7">
        <v>0</v>
      </c>
      <c r="O61" s="7">
        <v>791</v>
      </c>
      <c r="P61" s="7">
        <v>73835</v>
      </c>
      <c r="Q61" s="7">
        <v>72</v>
      </c>
      <c r="R61" s="7">
        <v>0</v>
      </c>
      <c r="S61" s="7">
        <v>0</v>
      </c>
      <c r="T61" s="7">
        <v>86891</v>
      </c>
      <c r="U61" s="63"/>
      <c r="V61" s="63"/>
      <c r="W61" s="1" t="s">
        <v>69</v>
      </c>
      <c r="X61" s="7">
        <f t="shared" si="8"/>
        <v>97560</v>
      </c>
      <c r="Y61" s="24">
        <f t="shared" si="6"/>
        <v>6.299999999999997</v>
      </c>
      <c r="Z61" s="7">
        <v>10669</v>
      </c>
      <c r="AA61" s="24">
        <f t="shared" si="7"/>
        <v>0.7</v>
      </c>
      <c r="AB61" s="7">
        <v>86891</v>
      </c>
      <c r="AC61" s="24">
        <f t="shared" si="9"/>
        <v>5.599999999999997</v>
      </c>
      <c r="AD61" s="7">
        <v>65472</v>
      </c>
      <c r="AE61" s="24">
        <f t="shared" si="10"/>
        <v>132.7</v>
      </c>
      <c r="AF61" s="60"/>
    </row>
    <row r="62" spans="1:32" ht="33" customHeight="1" thickBot="1">
      <c r="A62" s="1" t="s">
        <v>77</v>
      </c>
      <c r="B62" s="7">
        <v>613</v>
      </c>
      <c r="C62" s="7">
        <v>207235</v>
      </c>
      <c r="D62" s="7">
        <v>9881</v>
      </c>
      <c r="E62" s="7">
        <v>336322</v>
      </c>
      <c r="F62" s="7">
        <v>2435</v>
      </c>
      <c r="G62" s="7">
        <v>124126</v>
      </c>
      <c r="H62" s="7">
        <v>0</v>
      </c>
      <c r="I62" s="7">
        <v>0</v>
      </c>
      <c r="J62" s="7">
        <v>0</v>
      </c>
      <c r="K62" s="7">
        <v>0</v>
      </c>
      <c r="L62" s="1" t="s">
        <v>77</v>
      </c>
      <c r="M62" s="7">
        <v>94600</v>
      </c>
      <c r="N62" s="7">
        <v>172</v>
      </c>
      <c r="O62" s="7">
        <v>0</v>
      </c>
      <c r="P62" s="7">
        <v>0</v>
      </c>
      <c r="Q62" s="7">
        <v>5855</v>
      </c>
      <c r="R62" s="7">
        <v>0</v>
      </c>
      <c r="S62" s="7">
        <v>0</v>
      </c>
      <c r="T62" s="7">
        <v>983695</v>
      </c>
      <c r="U62" s="63"/>
      <c r="V62" s="63"/>
      <c r="W62" s="1" t="s">
        <v>77</v>
      </c>
      <c r="X62" s="7">
        <f t="shared" si="8"/>
        <v>1084322</v>
      </c>
      <c r="Y62" s="24">
        <f t="shared" si="6"/>
        <v>100</v>
      </c>
      <c r="Z62" s="7">
        <v>100627</v>
      </c>
      <c r="AA62" s="24">
        <f t="shared" si="7"/>
        <v>9.3</v>
      </c>
      <c r="AB62" s="7">
        <v>983695</v>
      </c>
      <c r="AC62" s="24">
        <f t="shared" si="9"/>
        <v>90.7</v>
      </c>
      <c r="AD62" s="7">
        <v>846464</v>
      </c>
      <c r="AE62" s="24">
        <f t="shared" si="10"/>
        <v>116.2</v>
      </c>
      <c r="AF62" s="60"/>
    </row>
    <row r="63" spans="1:32" ht="33" customHeight="1" thickTop="1">
      <c r="A63" s="57" t="s">
        <v>54</v>
      </c>
      <c r="B63" s="15">
        <f aca="true" t="shared" si="11" ref="B63:K63">SUM(B40:B62)</f>
        <v>97077</v>
      </c>
      <c r="C63" s="15">
        <f t="shared" si="11"/>
        <v>4223383</v>
      </c>
      <c r="D63" s="15">
        <f t="shared" si="11"/>
        <v>415490</v>
      </c>
      <c r="E63" s="15">
        <f t="shared" si="11"/>
        <v>1734126</v>
      </c>
      <c r="F63" s="15">
        <f t="shared" si="11"/>
        <v>193135</v>
      </c>
      <c r="G63" s="15">
        <f t="shared" si="11"/>
        <v>1352741</v>
      </c>
      <c r="H63" s="15">
        <f t="shared" si="11"/>
        <v>2983962</v>
      </c>
      <c r="I63" s="15">
        <f t="shared" si="11"/>
        <v>1354110</v>
      </c>
      <c r="J63" s="15">
        <f t="shared" si="11"/>
        <v>1621872</v>
      </c>
      <c r="K63" s="15">
        <f t="shared" si="11"/>
        <v>7980</v>
      </c>
      <c r="L63" s="57" t="s">
        <v>54</v>
      </c>
      <c r="M63" s="15">
        <f aca="true" t="shared" si="12" ref="M63:T63">SUM(M40:M62)</f>
        <v>1814821</v>
      </c>
      <c r="N63" s="15">
        <f t="shared" si="12"/>
        <v>2600100</v>
      </c>
      <c r="O63" s="15">
        <f t="shared" si="12"/>
        <v>148238</v>
      </c>
      <c r="P63" s="15">
        <f t="shared" si="12"/>
        <v>1978202</v>
      </c>
      <c r="Q63" s="15">
        <f t="shared" si="12"/>
        <v>1080266</v>
      </c>
      <c r="R63" s="15">
        <f t="shared" si="12"/>
        <v>822230</v>
      </c>
      <c r="S63" s="15">
        <f t="shared" si="12"/>
        <v>1108100</v>
      </c>
      <c r="T63" s="15">
        <f t="shared" si="12"/>
        <v>37586995</v>
      </c>
      <c r="U63" s="11"/>
      <c r="V63" s="11"/>
      <c r="W63" s="57" t="s">
        <v>54</v>
      </c>
      <c r="X63" s="15">
        <f>SUM(X40:X62)</f>
        <v>40185121</v>
      </c>
      <c r="Y63" s="26">
        <f t="shared" si="6"/>
        <v>76.4</v>
      </c>
      <c r="Z63" s="15">
        <f>SUM(Z40:Z62)</f>
        <v>5047951</v>
      </c>
      <c r="AA63" s="26">
        <f t="shared" si="7"/>
        <v>9.6</v>
      </c>
      <c r="AB63" s="15">
        <f>SUM(AB40:AB62)</f>
        <v>35137170</v>
      </c>
      <c r="AC63" s="26">
        <f t="shared" si="9"/>
        <v>66.80000000000001</v>
      </c>
      <c r="AD63" s="15">
        <f>SUM(AD40:AD62)</f>
        <v>37079899</v>
      </c>
      <c r="AE63" s="26">
        <f t="shared" si="10"/>
        <v>94.8</v>
      </c>
      <c r="AF63" s="60"/>
    </row>
    <row r="64" spans="1:32" ht="24">
      <c r="A64" s="6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64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64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ht="24">
      <c r="A65" s="64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64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64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ht="24">
      <c r="A66" s="64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64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64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ht="24">
      <c r="A67" s="64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64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64"/>
      <c r="X67" s="64"/>
      <c r="Y67" s="64"/>
      <c r="Z67" s="18"/>
      <c r="AA67" s="64"/>
      <c r="AB67" s="18"/>
      <c r="AC67" s="64"/>
      <c r="AD67" s="18"/>
      <c r="AE67" s="64"/>
      <c r="AF67" s="18"/>
    </row>
    <row r="68" spans="1:32" ht="24">
      <c r="A68" s="64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64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64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ht="24">
      <c r="A69" s="64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64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64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ht="24">
      <c r="A70" s="64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64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64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ht="24">
      <c r="A71" s="64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64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64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ht="24">
      <c r="A72" s="64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64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64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ht="24">
      <c r="A73" s="64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64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64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ht="24">
      <c r="A74" s="64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64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64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ht="24">
      <c r="A75" s="6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64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64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ht="24">
      <c r="A76" s="64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64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64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24">
      <c r="A77" s="64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64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64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ht="24">
      <c r="A78" s="6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65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65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24">
      <c r="A79" s="65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65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65"/>
      <c r="X79" s="18"/>
      <c r="Y79" s="18"/>
      <c r="Z79" s="18"/>
      <c r="AA79" s="18"/>
      <c r="AB79" s="18"/>
      <c r="AC79" s="18"/>
      <c r="AD79" s="18"/>
      <c r="AE79" s="18"/>
      <c r="AF79" s="18"/>
    </row>
  </sheetData>
  <sheetProtection/>
  <mergeCells count="9">
    <mergeCell ref="U4:V4"/>
    <mergeCell ref="M37:M38"/>
    <mergeCell ref="AD36:AD38"/>
    <mergeCell ref="B5:B6"/>
    <mergeCell ref="D5:D6"/>
    <mergeCell ref="H36:I36"/>
    <mergeCell ref="M4:N4"/>
    <mergeCell ref="M36:T36"/>
    <mergeCell ref="X36:AC36"/>
  </mergeCells>
  <printOptions/>
  <pageMargins left="0.7874015748031497" right="0.7874015748031497" top="0.5905511811023623" bottom="0.5118110236220472" header="0.5118110236220472" footer="0.3937007874015748"/>
  <pageSetup firstPageNumber="249" useFirstPageNumber="1" fitToHeight="5" horizontalDpi="600" verticalDpi="600" orientation="portrait" paperSize="9" scale="33" r:id="rId1"/>
  <headerFooter alignWithMargins="0">
    <oddFooter>&amp;C&amp;32&amp;P</oddFooter>
  </headerFooter>
  <colBreaks count="2" manualBreakCount="2">
    <brk id="11" max="75" man="1"/>
    <brk id="2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坂下 拓也</cp:lastModifiedBy>
  <cp:lastPrinted>2011-03-03T04:37:34Z</cp:lastPrinted>
  <dcterms:created xsi:type="dcterms:W3CDTF">2003-01-16T01:45:30Z</dcterms:created>
  <dcterms:modified xsi:type="dcterms:W3CDTF">2014-03-30T14:54:50Z</dcterms:modified>
  <cp:category/>
  <cp:version/>
  <cp:contentType/>
  <cp:contentStatus/>
</cp:coreProperties>
</file>