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namisoma.local\name2\share\建設部\下水道課\業務係\02予算及び決算\04決算\決算統計関係\経営比較分析表\R5.1　公営企業に係る経営比較分析表（令和３年度決算）の分析等について\【経営比較分析表】2021_072125_46_1718\■財政課提出\"/>
    </mc:Choice>
  </mc:AlternateContent>
  <workbookProtection workbookAlgorithmName="SHA-512" workbookHashValue="+F8Kv8FXWeNAw2Pphe0f979na6Vk9elphancjsepeFapOJpo/NVic5//QqDMRXyekkHoJpavyX0LQKtjDQJ3mg==" workbookSaltValue="R3PkI1nlxLreaSAJOait3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P10" i="4"/>
  <c r="I10" i="4"/>
  <c r="AT8" i="4"/>
  <c r="AL8" i="4"/>
  <c r="W8" i="4"/>
  <c r="P8" i="4"/>
  <c r="I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<sst xmlns="http://schemas.openxmlformats.org/spreadsheetml/2006/main" count="297" uniqueCount="116">
  <si>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</si>
  <si>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</si>
  <si>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</si>
  <si>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</si>
  <si>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</si>
  <si>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</si>
  <si>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</si>
  <si>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</si>
  <si>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</si>
  <si>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</si>
  <si>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</si>
  <si>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</si>
  <si>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</si>
  <si>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</si>
  <si>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</si>
  <si>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</si>
  <si>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</si>
  <si>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</si>
  <si>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</si>
  <si>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</si>
  <si>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</si>
  <si>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</si>
  <si>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</si>
  <si>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</si>
  <si>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</si>
  <si>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</si>
  <si>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</si>
  <si>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</si>
  <si>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</si>
  <si>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</si>
  <si>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</si>
  <si>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</si>
  <si>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</si>
  <si>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</si>
  <si>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</si>
  <si>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</si>
  <si>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</si>
  <si>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</si>
  <si>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</si>
  <si>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</si>
  <si>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</si>
  <si>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</si>
  <si>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</si>
  <si>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</si>
  <si>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</si>
  <si>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</si>
  <si>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</si>
  <si>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</si>
  <si>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</si>
  <si>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</si>
  <si>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</si>
  <si>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</si>
  <si>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</si>
  <si>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</si>
  <si>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</si>
  <si>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</si>
  <si>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</si>
  <si>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</si>
  <si>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</si>
  <si>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</si>
  <si>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</si>
  <si>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</si>
  <si>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</si>
  <si>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</si>
  <si>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</si>
  <si>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</si>
  <si>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</si>
  <si>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</si>
  <si>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</si>
  <si>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</si>
  <si>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</si>
  <si>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</si>
  <si>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</si>
  <si>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</si>
  <si>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</si>
  <si>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</si>
  <si>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</si>
  <si>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</si>
  <si>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</si>
  <si>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</si>
  <si>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</si>
  <si>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</si>
  <si>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</si>
  <si>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</si>
  <si>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</si>
  <si>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</si>
  <si>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</si>
  <si>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</si>
  <si>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</si>
  <si>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</si>
  <si>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</si>
  <si>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</si>
  <si>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</si>
  <si>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</si>
  <si>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</si>
  <si>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</si>
  <si>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南相馬市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</si>
  <si>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</si>
  <si>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</si>
  <si>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</si>
  <si>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</si>
  <si>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</si>
  <si>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</si>
  <si>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</si>
  <si>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</si>
  <si>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</si>
  <si>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</si>
  <si>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</si>
  <si>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</si>
  <si>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</si>
  <si>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</si>
  <si>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</si>
  <si>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</si>
  <si>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b/>
        <sz val="11"/>
        <color theme="1"/>
        <rFont val="ＭＳ ゴシック"/>
        <family val="3"/>
        <charset val="128"/>
      </rPr>
      <t>①有形固定資産減価償却率</t>
    </r>
    <r>
      <rPr>
        <sz val="11"/>
        <color theme="1"/>
        <rFont val="ＭＳ ゴシック"/>
        <family val="3"/>
        <charset val="128"/>
      </rPr>
      <t xml:space="preserve">
　供用開始からまだ年数が経っていないことから、類似団体平均よりも大幅に低い水準となっている。
　しかし、前年度の約2倍増となっており、今後施設の老朽化が進んでいくことが見込まれることから、計画的な施設更新等を行っていく必要がある。
</t>
    </r>
    <r>
      <rPr>
        <b/>
        <sz val="11"/>
        <color theme="1"/>
        <rFont val="ＭＳ ゴシック"/>
        <family val="3"/>
        <charset val="128"/>
      </rPr>
      <t>②③管渠老朽化率、管渠改善率</t>
    </r>
    <r>
      <rPr>
        <sz val="11"/>
        <color theme="1"/>
        <rFont val="ＭＳ ゴシック"/>
        <family val="3"/>
        <charset val="128"/>
      </rPr>
      <t xml:space="preserve">
　管渠については法定耐用年数を超えるものはないため0％となっているが、今後、施設同様に老朽化が進んでいくことから、当該比率を注視していく必要がある。</t>
    </r>
    <rPh sb="1" eb="3">
      <t>ユウケイ</t>
    </rPh>
    <rPh sb="3" eb="5">
      <t>コテイ</t>
    </rPh>
    <rPh sb="5" eb="7">
      <t>シサン</t>
    </rPh>
    <rPh sb="7" eb="9">
      <t>ゲンカ</t>
    </rPh>
    <rPh sb="9" eb="11">
      <t>ショウキャク</t>
    </rPh>
    <rPh sb="11" eb="12">
      <t>リツ</t>
    </rPh>
    <rPh sb="14" eb="16">
      <t>キョウヨウ</t>
    </rPh>
    <rPh sb="16" eb="18">
      <t>カイシ</t>
    </rPh>
    <rPh sb="22" eb="24">
      <t>ネンスウ</t>
    </rPh>
    <rPh sb="25" eb="26">
      <t>タ</t>
    </rPh>
    <rPh sb="36" eb="38">
      <t>ルイジ</t>
    </rPh>
    <rPh sb="38" eb="40">
      <t>ダンタイ</t>
    </rPh>
    <rPh sb="40" eb="42">
      <t>ヘイキン</t>
    </rPh>
    <rPh sb="45" eb="47">
      <t>オオハバ</t>
    </rPh>
    <rPh sb="48" eb="49">
      <t>ヒク</t>
    </rPh>
    <rPh sb="50" eb="52">
      <t>スイジュン</t>
    </rPh>
    <rPh sb="65" eb="68">
      <t>ゼンネンド</t>
    </rPh>
    <rPh sb="69" eb="70">
      <t>ヤク</t>
    </rPh>
    <rPh sb="71" eb="72">
      <t>バイ</t>
    </rPh>
    <rPh sb="72" eb="73">
      <t>ゾウ</t>
    </rPh>
    <rPh sb="80" eb="82">
      <t>コンゴ</t>
    </rPh>
    <rPh sb="82" eb="84">
      <t>シセツ</t>
    </rPh>
    <rPh sb="85" eb="88">
      <t>ロウキュウカ</t>
    </rPh>
    <rPh sb="89" eb="90">
      <t>スス</t>
    </rPh>
    <rPh sb="97" eb="99">
      <t>ミコ</t>
    </rPh>
    <rPh sb="107" eb="109">
      <t>ケイカク</t>
    </rPh>
    <rPh sb="109" eb="110">
      <t>テキ</t>
    </rPh>
    <rPh sb="111" eb="113">
      <t>シセツ</t>
    </rPh>
    <rPh sb="113" eb="115">
      <t>コウシン</t>
    </rPh>
    <rPh sb="115" eb="116">
      <t>トウ</t>
    </rPh>
    <rPh sb="117" eb="118">
      <t>オコナ</t>
    </rPh>
    <rPh sb="122" eb="124">
      <t>ヒツヨウ</t>
    </rPh>
    <rPh sb="138" eb="140">
      <t>カンキョ</t>
    </rPh>
    <rPh sb="140" eb="142">
      <t>カイゼン</t>
    </rPh>
    <rPh sb="142" eb="143">
      <t>リツ</t>
    </rPh>
    <rPh sb="179" eb="181">
      <t>コンゴ</t>
    </rPh>
    <rPh sb="182" eb="184">
      <t>シセツ</t>
    </rPh>
    <rPh sb="184" eb="186">
      <t>ドウヨウ</t>
    </rPh>
    <rPh sb="187" eb="190">
      <t>ロウキュウカ</t>
    </rPh>
    <rPh sb="191" eb="192">
      <t>スス</t>
    </rPh>
    <rPh sb="201" eb="203">
      <t>トウガイ</t>
    </rPh>
    <rPh sb="203" eb="205">
      <t>ヒリツ</t>
    </rPh>
    <rPh sb="206" eb="208">
      <t>チュウシ</t>
    </rPh>
    <rPh sb="212" eb="214">
      <t>ヒツヨウ</t>
    </rPh>
    <phoneticPr fontId="4"/>
  </si>
  <si>
    <r>
      <rPr>
        <b/>
        <sz val="11"/>
        <color theme="1"/>
        <rFont val="ＭＳ ゴシック"/>
        <family val="3"/>
        <charset val="128"/>
      </rPr>
      <t>①経常収支比率</t>
    </r>
    <r>
      <rPr>
        <sz val="11"/>
        <color theme="1"/>
        <rFont val="ＭＳ ゴシック"/>
        <family val="3"/>
        <charset val="128"/>
      </rPr>
      <t xml:space="preserve">
　類似団体平均を下回っており、令和2年度よりも減少している状況である。主な要因は、使用料収入に対して維持管理費及び企業債の利子償還金が過大となっていることによるものである。
</t>
    </r>
    <r>
      <rPr>
        <b/>
        <sz val="11"/>
        <color theme="1"/>
        <rFont val="ＭＳ ゴシック"/>
        <family val="3"/>
        <charset val="128"/>
      </rPr>
      <t>②累積欠損金比率</t>
    </r>
    <r>
      <rPr>
        <sz val="11"/>
        <color theme="1"/>
        <rFont val="ＭＳ ゴシック"/>
        <family val="3"/>
        <charset val="128"/>
      </rPr>
      <t xml:space="preserve">
　公営企業会計へ移行して間もないことから、類似団体平均よりも大幅に低い水準となっているが、前年度よりも比率が増加していることから、今後注視していく必要がある。
</t>
    </r>
    <r>
      <rPr>
        <b/>
        <sz val="11"/>
        <color theme="1"/>
        <rFont val="ＭＳ ゴシック"/>
        <family val="3"/>
        <charset val="128"/>
      </rPr>
      <t>③流動比率</t>
    </r>
    <r>
      <rPr>
        <sz val="11"/>
        <color theme="1"/>
        <rFont val="ＭＳ ゴシック"/>
        <family val="3"/>
        <charset val="128"/>
      </rPr>
      <t xml:space="preserve">
　類似団体平均を下回っており、令和3年度ではマイナスの水準となっている。公共下水道事業及び特定環境保全公共下水道事業と会計を一にしていることから現金は確保できているものの、セグメント別にみると支払能力がない状況であることから、早急に経営改善を行っていく必要がある。
</t>
    </r>
    <r>
      <rPr>
        <b/>
        <sz val="11"/>
        <color theme="1"/>
        <rFont val="ＭＳ ゴシック"/>
        <family val="3"/>
        <charset val="128"/>
      </rPr>
      <t>⑤⑥経費回収率、汚水処理原価</t>
    </r>
    <r>
      <rPr>
        <sz val="11"/>
        <color theme="1"/>
        <rFont val="ＭＳ ゴシック"/>
        <family val="3"/>
        <charset val="128"/>
      </rPr>
      <t xml:space="preserve">
　経費回収率は90％台を推移しているものの、前年度よりも減少している。これは、使用料単価が低い水準であるにも関わらず、汚水処理原価は前年度よりも増加していることに起因している。
　今後、人口減少に伴い、使用料収入の減少が見込まれることから、汚水処理費の削減を行うとともに、適正な使用料収入を確保していく必要がある。
</t>
    </r>
    <rPh sb="9" eb="11">
      <t>ルイジ</t>
    </rPh>
    <rPh sb="11" eb="13">
      <t>ダンタイ</t>
    </rPh>
    <rPh sb="13" eb="15">
      <t>ヘイキン</t>
    </rPh>
    <rPh sb="16" eb="18">
      <t>シタマワ</t>
    </rPh>
    <rPh sb="23" eb="25">
      <t>レイワ</t>
    </rPh>
    <rPh sb="26" eb="28">
      <t>ネンド</t>
    </rPh>
    <rPh sb="31" eb="33">
      <t>ゲンショウ</t>
    </rPh>
    <rPh sb="37" eb="39">
      <t>ジョウキョウ</t>
    </rPh>
    <rPh sb="43" eb="44">
      <t>オモ</t>
    </rPh>
    <rPh sb="45" eb="47">
      <t>ヨウイン</t>
    </rPh>
    <rPh sb="49" eb="52">
      <t>シヨウリョウ</t>
    </rPh>
    <rPh sb="52" eb="54">
      <t>シュウニュウ</t>
    </rPh>
    <rPh sb="55" eb="56">
      <t>タイ</t>
    </rPh>
    <rPh sb="58" eb="60">
      <t>イジ</t>
    </rPh>
    <rPh sb="60" eb="63">
      <t>カンリヒ</t>
    </rPh>
    <rPh sb="63" eb="64">
      <t>オヨ</t>
    </rPh>
    <rPh sb="65" eb="67">
      <t>キギョウ</t>
    </rPh>
    <rPh sb="67" eb="68">
      <t>サイ</t>
    </rPh>
    <rPh sb="69" eb="71">
      <t>リシ</t>
    </rPh>
    <rPh sb="71" eb="73">
      <t>ショウカン</t>
    </rPh>
    <rPh sb="73" eb="74">
      <t>キン</t>
    </rPh>
    <rPh sb="75" eb="77">
      <t>カダイ</t>
    </rPh>
    <rPh sb="96" eb="98">
      <t>ルイセキ</t>
    </rPh>
    <rPh sb="98" eb="100">
      <t>ケッソン</t>
    </rPh>
    <rPh sb="100" eb="101">
      <t>キン</t>
    </rPh>
    <rPh sb="101" eb="103">
      <t>ヒリツ</t>
    </rPh>
    <rPh sb="105" eb="107">
      <t>コウエイ</t>
    </rPh>
    <rPh sb="107" eb="109">
      <t>キギョウ</t>
    </rPh>
    <rPh sb="109" eb="111">
      <t>カイケイ</t>
    </rPh>
    <rPh sb="112" eb="114">
      <t>イコウ</t>
    </rPh>
    <rPh sb="116" eb="117">
      <t>マ</t>
    </rPh>
    <rPh sb="125" eb="127">
      <t>ルイジ</t>
    </rPh>
    <rPh sb="127" eb="129">
      <t>ダンタイ</t>
    </rPh>
    <rPh sb="129" eb="131">
      <t>ヘイキン</t>
    </rPh>
    <rPh sb="134" eb="136">
      <t>オオハバ</t>
    </rPh>
    <rPh sb="137" eb="138">
      <t>ヒク</t>
    </rPh>
    <rPh sb="139" eb="141">
      <t>スイジュン</t>
    </rPh>
    <rPh sb="149" eb="152">
      <t>ゼンネンド</t>
    </rPh>
    <rPh sb="155" eb="157">
      <t>ヒリツ</t>
    </rPh>
    <rPh sb="158" eb="160">
      <t>ゾウカ</t>
    </rPh>
    <rPh sb="169" eb="171">
      <t>コンゴ</t>
    </rPh>
    <rPh sb="171" eb="173">
      <t>チュウシ</t>
    </rPh>
    <rPh sb="177" eb="179">
      <t>ヒツヨウ</t>
    </rPh>
    <rPh sb="185" eb="187">
      <t>リュウドウ</t>
    </rPh>
    <rPh sb="187" eb="189">
      <t>ヒリツ</t>
    </rPh>
    <rPh sb="191" eb="193">
      <t>ルイジ</t>
    </rPh>
    <rPh sb="193" eb="195">
      <t>ダンタイ</t>
    </rPh>
    <rPh sb="195" eb="197">
      <t>ヘイキン</t>
    </rPh>
    <rPh sb="198" eb="200">
      <t>シタマワ</t>
    </rPh>
    <rPh sb="205" eb="207">
      <t>レイワ</t>
    </rPh>
    <rPh sb="208" eb="210">
      <t>ネンド</t>
    </rPh>
    <rPh sb="217" eb="219">
      <t>スイジュン</t>
    </rPh>
    <rPh sb="226" eb="228">
      <t>コウキョウ</t>
    </rPh>
    <rPh sb="228" eb="231">
      <t>ゲスイドウ</t>
    </rPh>
    <rPh sb="231" eb="233">
      <t>ジギョウ</t>
    </rPh>
    <rPh sb="233" eb="234">
      <t>オヨ</t>
    </rPh>
    <rPh sb="235" eb="237">
      <t>トクテイ</t>
    </rPh>
    <rPh sb="237" eb="239">
      <t>カンキョウ</t>
    </rPh>
    <rPh sb="239" eb="241">
      <t>ホゼン</t>
    </rPh>
    <rPh sb="241" eb="243">
      <t>コウキョウ</t>
    </rPh>
    <rPh sb="243" eb="246">
      <t>ゲスイドウ</t>
    </rPh>
    <rPh sb="246" eb="248">
      <t>ジギョウ</t>
    </rPh>
    <rPh sb="249" eb="251">
      <t>カイケイ</t>
    </rPh>
    <rPh sb="252" eb="253">
      <t>イツ</t>
    </rPh>
    <rPh sb="262" eb="264">
      <t>ゲンキン</t>
    </rPh>
    <rPh sb="265" eb="267">
      <t>カクホ</t>
    </rPh>
    <rPh sb="281" eb="282">
      <t>ベツ</t>
    </rPh>
    <rPh sb="286" eb="288">
      <t>シハライ</t>
    </rPh>
    <rPh sb="288" eb="290">
      <t>ノウリョク</t>
    </rPh>
    <rPh sb="293" eb="295">
      <t>ジョウキョウ</t>
    </rPh>
    <rPh sb="303" eb="305">
      <t>ソウキュウ</t>
    </rPh>
    <rPh sb="306" eb="308">
      <t>ケイエイ</t>
    </rPh>
    <rPh sb="308" eb="310">
      <t>カイゼン</t>
    </rPh>
    <rPh sb="311" eb="312">
      <t>オコナ</t>
    </rPh>
    <rPh sb="316" eb="318">
      <t>ヒツヨウ</t>
    </rPh>
    <rPh sb="331" eb="333">
      <t>オスイ</t>
    </rPh>
    <rPh sb="333" eb="335">
      <t>ショリ</t>
    </rPh>
    <rPh sb="335" eb="337">
      <t>ゲンカ</t>
    </rPh>
    <rPh sb="339" eb="341">
      <t>ケイヒ</t>
    </rPh>
    <rPh sb="341" eb="343">
      <t>カイシュウ</t>
    </rPh>
    <rPh sb="343" eb="344">
      <t>リツ</t>
    </rPh>
    <rPh sb="348" eb="349">
      <t>ダイ</t>
    </rPh>
    <rPh sb="350" eb="352">
      <t>スイイ</t>
    </rPh>
    <rPh sb="360" eb="363">
      <t>ゼンネンド</t>
    </rPh>
    <rPh sb="366" eb="368">
      <t>ゲンショウ</t>
    </rPh>
    <rPh sb="377" eb="380">
      <t>シヨウリョウ</t>
    </rPh>
    <rPh sb="380" eb="382">
      <t>タンカ</t>
    </rPh>
    <rPh sb="383" eb="384">
      <t>ヒク</t>
    </rPh>
    <rPh sb="385" eb="387">
      <t>スイジュン</t>
    </rPh>
    <rPh sb="392" eb="393">
      <t>カカ</t>
    </rPh>
    <rPh sb="397" eb="399">
      <t>オスイ</t>
    </rPh>
    <rPh sb="399" eb="401">
      <t>ショリ</t>
    </rPh>
    <rPh sb="401" eb="403">
      <t>ゲンカ</t>
    </rPh>
    <rPh sb="404" eb="407">
      <t>ゼンネンド</t>
    </rPh>
    <rPh sb="410" eb="412">
      <t>ゾウカ</t>
    </rPh>
    <rPh sb="419" eb="421">
      <t>キイン</t>
    </rPh>
    <rPh sb="428" eb="430">
      <t>コンゴ</t>
    </rPh>
    <rPh sb="431" eb="433">
      <t>ジンコウ</t>
    </rPh>
    <rPh sb="433" eb="435">
      <t>ゲンショウ</t>
    </rPh>
    <rPh sb="436" eb="437">
      <t>トモナ</t>
    </rPh>
    <rPh sb="439" eb="442">
      <t>シヨウリョウ</t>
    </rPh>
    <rPh sb="442" eb="444">
      <t>シュウニュウ</t>
    </rPh>
    <rPh sb="445" eb="447">
      <t>ゲンショウ</t>
    </rPh>
    <rPh sb="448" eb="450">
      <t>ミコ</t>
    </rPh>
    <rPh sb="458" eb="460">
      <t>オスイ</t>
    </rPh>
    <rPh sb="460" eb="462">
      <t>ショリ</t>
    </rPh>
    <rPh sb="462" eb="463">
      <t>ヒ</t>
    </rPh>
    <rPh sb="464" eb="466">
      <t>サクゲン</t>
    </rPh>
    <rPh sb="467" eb="468">
      <t>オコナ</t>
    </rPh>
    <rPh sb="474" eb="476">
      <t>テキセイ</t>
    </rPh>
    <rPh sb="477" eb="480">
      <t>シヨウリョウ</t>
    </rPh>
    <rPh sb="480" eb="482">
      <t>シュウニュウ</t>
    </rPh>
    <rPh sb="483" eb="485">
      <t>カクホ</t>
    </rPh>
    <rPh sb="489" eb="491">
      <t>ヒツヨウ</t>
    </rPh>
    <phoneticPr fontId="4"/>
  </si>
  <si>
    <t>　本市の農業集落排水事業については、将来的な普及人口の増加が期待できないことから、使用料収入は横ばい又は減少に転じていくと見込んでいる。
　しかし、近年施設の老朽化に伴う維持管理費が増加してきている状況である。
　このことから、令和2年度に策定した最適整備構想及び機能診断結果に基づき、処理施設の統合及び公共下水道への接続など、維持管理費削減に有効な対策の検討をし、効率的な事業運営を行っていく必要がある。
　併せて、平成28年度に策定した経営戦略は法適用前であったことから、公共下水道事業及び特定環境保全公共下水道事業と同様に現行使用料体系の検証を行った上で改定し、中長期的な財政計画に基づき健全経営を目指していく必要がある。</t>
    <rPh sb="1" eb="2">
      <t>ホン</t>
    </rPh>
    <rPh sb="2" eb="3">
      <t>シ</t>
    </rPh>
    <rPh sb="20" eb="21">
      <t>テキ</t>
    </rPh>
    <rPh sb="47" eb="48">
      <t>ヨコ</t>
    </rPh>
    <rPh sb="50" eb="51">
      <t>マタ</t>
    </rPh>
    <rPh sb="52" eb="54">
      <t>ゲンショウ</t>
    </rPh>
    <rPh sb="55" eb="56">
      <t>テン</t>
    </rPh>
    <rPh sb="61" eb="63">
      <t>ミコ</t>
    </rPh>
    <rPh sb="74" eb="76">
      <t>キンネン</t>
    </rPh>
    <rPh sb="76" eb="78">
      <t>シセツ</t>
    </rPh>
    <rPh sb="79" eb="82">
      <t>ロウキュウカ</t>
    </rPh>
    <rPh sb="83" eb="84">
      <t>トモナ</t>
    </rPh>
    <rPh sb="85" eb="87">
      <t>イジ</t>
    </rPh>
    <rPh sb="87" eb="90">
      <t>カンリヒ</t>
    </rPh>
    <rPh sb="91" eb="93">
      <t>ゾウカ</t>
    </rPh>
    <rPh sb="99" eb="101">
      <t>ジョウキョウ</t>
    </rPh>
    <rPh sb="205" eb="206">
      <t>アワ</t>
    </rPh>
    <rPh sb="209" eb="211">
      <t>ヘイセイ</t>
    </rPh>
    <rPh sb="213" eb="215">
      <t>ネンド</t>
    </rPh>
    <rPh sb="216" eb="218">
      <t>サクテイ</t>
    </rPh>
    <rPh sb="220" eb="222">
      <t>ケイエイ</t>
    </rPh>
    <rPh sb="222" eb="224">
      <t>センリャク</t>
    </rPh>
    <rPh sb="261" eb="263">
      <t>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</si>
</sst>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447-4BA9-B019-A4739080D71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A447-4BA9-B019-A4739080D71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42.24</c:v>
                </c:pt>
                <c:pt idx="4">
                  <c:v>52.63</c:v>
                </c:pt>
              </c:numCache>
            </c:numRef>
          </c:val>
          <c:extLst>
            <c:ext xmlns:c16="http://schemas.microsoft.com/office/drawing/2014/chart" uri="{C3380CC4-5D6E-409C-BE32-E72D297353CC}">
              <c16:uniqueId val="{00000000-7C8B-4983-B3BC-33551FF12C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55.26</c:v>
                </c:pt>
                <c:pt idx="4">
                  <c:v>54.54</c:v>
                </c:pt>
              </c:numCache>
            </c:numRef>
          </c:val>
          <c:smooth val="0"/>
          <c:extLst>
            <c:ext xmlns:c16="http://schemas.microsoft.com/office/drawing/2014/chart" uri="{C3380CC4-5D6E-409C-BE32-E72D297353CC}">
              <c16:uniqueId val="{00000001-7C8B-4983-B3BC-33551FF12C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91.96</c:v>
                </c:pt>
                <c:pt idx="4">
                  <c:v>92</c:v>
                </c:pt>
              </c:numCache>
            </c:numRef>
          </c:val>
          <c:extLst>
            <c:ext xmlns:c16="http://schemas.microsoft.com/office/drawing/2014/chart" uri="{C3380CC4-5D6E-409C-BE32-E72D297353CC}">
              <c16:uniqueId val="{00000000-3E45-47DB-9232-6CEDB99C626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90.52</c:v>
                </c:pt>
                <c:pt idx="4">
                  <c:v>90.3</c:v>
                </c:pt>
              </c:numCache>
            </c:numRef>
          </c:val>
          <c:smooth val="0"/>
          <c:extLst>
            <c:ext xmlns:c16="http://schemas.microsoft.com/office/drawing/2014/chart" uri="{C3380CC4-5D6E-409C-BE32-E72D297353CC}">
              <c16:uniqueId val="{00000001-3E45-47DB-9232-6CEDB99C626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96.15</c:v>
                </c:pt>
                <c:pt idx="4">
                  <c:v>93.12</c:v>
                </c:pt>
              </c:numCache>
            </c:numRef>
          </c:val>
          <c:extLst>
            <c:ext xmlns:c16="http://schemas.microsoft.com/office/drawing/2014/chart" uri="{C3380CC4-5D6E-409C-BE32-E72D297353CC}">
              <c16:uniqueId val="{00000000-E374-4736-BEFD-A6EF2C8E70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103.09</c:v>
                </c:pt>
                <c:pt idx="4">
                  <c:v>102.11</c:v>
                </c:pt>
              </c:numCache>
            </c:numRef>
          </c:val>
          <c:smooth val="0"/>
          <c:extLst>
            <c:ext xmlns:c16="http://schemas.microsoft.com/office/drawing/2014/chart" uri="{C3380CC4-5D6E-409C-BE32-E72D297353CC}">
              <c16:uniqueId val="{00000001-E374-4736-BEFD-A6EF2C8E70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3.14</c:v>
                </c:pt>
                <c:pt idx="4">
                  <c:v>6.24</c:v>
                </c:pt>
              </c:numCache>
            </c:numRef>
          </c:val>
          <c:extLst>
            <c:ext xmlns:c16="http://schemas.microsoft.com/office/drawing/2014/chart" uri="{C3380CC4-5D6E-409C-BE32-E72D297353CC}">
              <c16:uniqueId val="{00000000-1CF8-4C05-B830-4E48A25918F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28.12</c:v>
                </c:pt>
              </c:numCache>
            </c:numRef>
          </c:val>
          <c:smooth val="0"/>
          <c:extLst>
            <c:ext xmlns:c16="http://schemas.microsoft.com/office/drawing/2014/chart" uri="{C3380CC4-5D6E-409C-BE32-E72D297353CC}">
              <c16:uniqueId val="{00000001-1CF8-4C05-B830-4E48A25918F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EB1-4511-B7BC-1BA7127307D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EB1-4511-B7BC-1BA7127307D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15.86</c:v>
                </c:pt>
                <c:pt idx="4">
                  <c:v>17.21</c:v>
                </c:pt>
              </c:numCache>
            </c:numRef>
          </c:val>
          <c:extLst>
            <c:ext xmlns:c16="http://schemas.microsoft.com/office/drawing/2014/chart" uri="{C3380CC4-5D6E-409C-BE32-E72D297353CC}">
              <c16:uniqueId val="{00000000-5D6B-4E31-B863-223D8797D41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101.24</c:v>
                </c:pt>
                <c:pt idx="4">
                  <c:v>124.9</c:v>
                </c:pt>
              </c:numCache>
            </c:numRef>
          </c:val>
          <c:smooth val="0"/>
          <c:extLst>
            <c:ext xmlns:c16="http://schemas.microsoft.com/office/drawing/2014/chart" uri="{C3380CC4-5D6E-409C-BE32-E72D297353CC}">
              <c16:uniqueId val="{00000001-5D6B-4E31-B863-223D8797D41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7.78</c:v>
                </c:pt>
                <c:pt idx="4">
                  <c:v>-8.61</c:v>
                </c:pt>
              </c:numCache>
            </c:numRef>
          </c:val>
          <c:extLst>
            <c:ext xmlns:c16="http://schemas.microsoft.com/office/drawing/2014/chart" uri="{C3380CC4-5D6E-409C-BE32-E72D297353CC}">
              <c16:uniqueId val="{00000000-4B5A-441A-A928-ACB282FCFC8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37.24</c:v>
                </c:pt>
                <c:pt idx="4">
                  <c:v>33.58</c:v>
                </c:pt>
              </c:numCache>
            </c:numRef>
          </c:val>
          <c:smooth val="0"/>
          <c:extLst>
            <c:ext xmlns:c16="http://schemas.microsoft.com/office/drawing/2014/chart" uri="{C3380CC4-5D6E-409C-BE32-E72D297353CC}">
              <c16:uniqueId val="{00000001-4B5A-441A-A928-ACB282FCFC8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1184.96</c:v>
                </c:pt>
                <c:pt idx="4">
                  <c:v>1110.78</c:v>
                </c:pt>
              </c:numCache>
            </c:numRef>
          </c:val>
          <c:extLst>
            <c:ext xmlns:c16="http://schemas.microsoft.com/office/drawing/2014/chart" uri="{C3380CC4-5D6E-409C-BE32-E72D297353CC}">
              <c16:uniqueId val="{00000000-86A0-441C-B29B-27CFCE17E65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783.8</c:v>
                </c:pt>
                <c:pt idx="4">
                  <c:v>778.81</c:v>
                </c:pt>
              </c:numCache>
            </c:numRef>
          </c:val>
          <c:smooth val="0"/>
          <c:extLst>
            <c:ext xmlns:c16="http://schemas.microsoft.com/office/drawing/2014/chart" uri="{C3380CC4-5D6E-409C-BE32-E72D297353CC}">
              <c16:uniqueId val="{00000001-86A0-441C-B29B-27CFCE17E65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96.4</c:v>
                </c:pt>
                <c:pt idx="4">
                  <c:v>93.87</c:v>
                </c:pt>
              </c:numCache>
            </c:numRef>
          </c:val>
          <c:extLst>
            <c:ext xmlns:c16="http://schemas.microsoft.com/office/drawing/2014/chart" uri="{C3380CC4-5D6E-409C-BE32-E72D297353CC}">
              <c16:uniqueId val="{00000000-A1DD-4F73-B673-E0B96E3773D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68.11</c:v>
                </c:pt>
                <c:pt idx="4">
                  <c:v>67.23</c:v>
                </c:pt>
              </c:numCache>
            </c:numRef>
          </c:val>
          <c:smooth val="0"/>
          <c:extLst>
            <c:ext xmlns:c16="http://schemas.microsoft.com/office/drawing/2014/chart" uri="{C3380CC4-5D6E-409C-BE32-E72D297353CC}">
              <c16:uniqueId val="{00000001-A1DD-4F73-B673-E0B96E3773D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155.18</c:v>
                </c:pt>
              </c:numCache>
            </c:numRef>
          </c:val>
          <c:extLst>
            <c:ext xmlns:c16="http://schemas.microsoft.com/office/drawing/2014/chart" uri="{C3380CC4-5D6E-409C-BE32-E72D297353CC}">
              <c16:uniqueId val="{00000000-F212-4A3B-A342-54440BDB83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222.41</c:v>
                </c:pt>
                <c:pt idx="4">
                  <c:v>228.21</c:v>
                </c:pt>
              </c:numCache>
            </c:numRef>
          </c:val>
          <c:smooth val="0"/>
          <c:extLst>
            <c:ext xmlns:c16="http://schemas.microsoft.com/office/drawing/2014/chart" uri="{C3380CC4-5D6E-409C-BE32-E72D297353CC}">
              <c16:uniqueId val="{00000001-F212-4A3B-A342-54440BDB83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南相馬市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58467</v>
      </c>
      <c r="AM8" s="45"/>
      <c r="AN8" s="45"/>
      <c r="AO8" s="45"/>
      <c r="AP8" s="45"/>
      <c r="AQ8" s="45"/>
      <c r="AR8" s="45"/>
      <c r="AS8" s="45"/>
      <c r="AT8" s="46">
        <f>データ!T6</f>
        <v>398.58</v>
      </c>
      <c r="AU8" s="46"/>
      <c r="AV8" s="46"/>
      <c r="AW8" s="46"/>
      <c r="AX8" s="46"/>
      <c r="AY8" s="46"/>
      <c r="AZ8" s="46"/>
      <c r="BA8" s="46"/>
      <c r="BB8" s="46">
        <f>データ!U6</f>
        <v>146.69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77.92</v>
      </c>
      <c r="J10" s="46"/>
      <c r="K10" s="46"/>
      <c r="L10" s="46"/>
      <c r="M10" s="46"/>
      <c r="N10" s="46"/>
      <c r="O10" s="46"/>
      <c r="P10" s="46">
        <f>データ!P6</f>
        <v>5.97</v>
      </c>
      <c r="Q10" s="46"/>
      <c r="R10" s="46"/>
      <c r="S10" s="46"/>
      <c r="T10" s="46"/>
      <c r="U10" s="46"/>
      <c r="V10" s="46"/>
      <c r="W10" s="46">
        <f>データ!Q6</f>
        <v>88.67</v>
      </c>
      <c r="X10" s="46"/>
      <c r="Y10" s="46"/>
      <c r="Z10" s="46"/>
      <c r="AA10" s="46"/>
      <c r="AB10" s="46"/>
      <c r="AC10" s="46"/>
      <c r="AD10" s="45">
        <f>データ!R6</f>
        <v>3107</v>
      </c>
      <c r="AE10" s="45"/>
      <c r="AF10" s="45"/>
      <c r="AG10" s="45"/>
      <c r="AH10" s="45"/>
      <c r="AI10" s="45"/>
      <c r="AJ10" s="45"/>
      <c r="AK10" s="2"/>
      <c r="AL10" s="45">
        <f>データ!V6</f>
        <v>3461</v>
      </c>
      <c r="AM10" s="45"/>
      <c r="AN10" s="45"/>
      <c r="AO10" s="45"/>
      <c r="AP10" s="45"/>
      <c r="AQ10" s="45"/>
      <c r="AR10" s="45"/>
      <c r="AS10" s="45"/>
      <c r="AT10" s="46">
        <f>データ!W6</f>
        <v>5.89</v>
      </c>
      <c r="AU10" s="46"/>
      <c r="AV10" s="46"/>
      <c r="AW10" s="46"/>
      <c r="AX10" s="46"/>
      <c r="AY10" s="46"/>
      <c r="AZ10" s="46"/>
      <c r="BA10" s="46"/>
      <c r="BB10" s="46">
        <f>データ!X6</f>
        <v>587.61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07Zn69xyRPue4uFI1svth6q6sRKV2Y/w+UkCoM2qXXANPktPLUTG27uH2BbeGmjRwYQuBmeWfoooq8HG5jmBKA==" saltValue="Snoq8HzCiq6jDISmhcnno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72125</v>
      </c>
      <c r="D6" s="19">
        <f t="shared" si="3"/>
        <v>46</v>
      </c>
      <c r="E6" s="19">
        <f t="shared" si="3"/>
        <v>17</v>
      </c>
      <c r="F6" s="19">
        <f t="shared" si="3"/>
        <v>5</v>
      </c>
      <c r="G6" s="19">
        <f t="shared" si="3"/>
        <v>0</v>
      </c>
      <c r="H6" s="19" t="str">
        <f t="shared" si="3"/>
        <v>福島県　南相馬市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77.92</v>
      </c>
      <c r="P6" s="20">
        <f t="shared" si="3"/>
        <v>5.97</v>
      </c>
      <c r="Q6" s="20">
        <f t="shared" si="3"/>
        <v>88.67</v>
      </c>
      <c r="R6" s="20">
        <f t="shared" si="3"/>
        <v>3107</v>
      </c>
      <c r="S6" s="20">
        <f t="shared" si="3"/>
        <v>58467</v>
      </c>
      <c r="T6" s="20">
        <f t="shared" si="3"/>
        <v>398.58</v>
      </c>
      <c r="U6" s="20">
        <f t="shared" si="3"/>
        <v>146.69</v>
      </c>
      <c r="V6" s="20">
        <f t="shared" si="3"/>
        <v>3461</v>
      </c>
      <c r="W6" s="20">
        <f t="shared" si="3"/>
        <v>5.89</v>
      </c>
      <c r="X6" s="20">
        <f t="shared" si="3"/>
        <v>587.61</v>
      </c>
      <c r="Y6" s="21" t="str">
        <f>IF(Y7="",NA(),Y7)</f>
        <v>-</v>
      </c>
      <c r="Z6" s="21" t="str">
        <f t="shared" ref="Z6:AH6" si="4">IF(Z7="",NA(),Z7)</f>
        <v>-</v>
      </c>
      <c r="AA6" s="21" t="str">
        <f t="shared" si="4"/>
        <v>-</v>
      </c>
      <c r="AB6" s="21">
        <f t="shared" si="4"/>
        <v>96.15</v>
      </c>
      <c r="AC6" s="21">
        <f t="shared" si="4"/>
        <v>93.12</v>
      </c>
      <c r="AD6" s="21" t="str">
        <f t="shared" si="4"/>
        <v>-</v>
      </c>
      <c r="AE6" s="21" t="str">
        <f t="shared" si="4"/>
        <v>-</v>
      </c>
      <c r="AF6" s="21" t="str">
        <f t="shared" si="4"/>
        <v>-</v>
      </c>
      <c r="AG6" s="21">
        <f t="shared" si="4"/>
        <v>103.09</v>
      </c>
      <c r="AH6" s="21">
        <f t="shared" si="4"/>
        <v>102.11</v>
      </c>
      <c r="AI6" s="20" t="str">
        <f>IF(AI7="","",IF(AI7="-","【-】","【"&amp;SUBSTITUTE(TEXT(AI7,"#,##0.00"),"-","△")&amp;"】"))</f>
        <v>【104.16】</v>
      </c>
      <c r="AJ6" s="21" t="str">
        <f>IF(AJ7="",NA(),AJ7)</f>
        <v>-</v>
      </c>
      <c r="AK6" s="21" t="str">
        <f t="shared" ref="AK6:AS6" si="5">IF(AK7="",NA(),AK7)</f>
        <v>-</v>
      </c>
      <c r="AL6" s="21" t="str">
        <f t="shared" si="5"/>
        <v>-</v>
      </c>
      <c r="AM6" s="21">
        <f t="shared" si="5"/>
        <v>15.86</v>
      </c>
      <c r="AN6" s="21">
        <f t="shared" si="5"/>
        <v>17.21</v>
      </c>
      <c r="AO6" s="21" t="str">
        <f t="shared" si="5"/>
        <v>-</v>
      </c>
      <c r="AP6" s="21" t="str">
        <f t="shared" si="5"/>
        <v>-</v>
      </c>
      <c r="AQ6" s="21" t="str">
        <f t="shared" si="5"/>
        <v>-</v>
      </c>
      <c r="AR6" s="21">
        <f t="shared" si="5"/>
        <v>101.24</v>
      </c>
      <c r="AS6" s="21">
        <f t="shared" si="5"/>
        <v>124.9</v>
      </c>
      <c r="AT6" s="20" t="str">
        <f>IF(AT7="","",IF(AT7="-","【-】","【"&amp;SUBSTITUTE(TEXT(AT7,"#,##0.00"),"-","△")&amp;"】"))</f>
        <v>【128.23】</v>
      </c>
      <c r="AU6" s="21" t="str">
        <f>IF(AU7="",NA(),AU7)</f>
        <v>-</v>
      </c>
      <c r="AV6" s="21" t="str">
        <f t="shared" ref="AV6:BD6" si="6">IF(AV7="",NA(),AV7)</f>
        <v>-</v>
      </c>
      <c r="AW6" s="21" t="str">
        <f t="shared" si="6"/>
        <v>-</v>
      </c>
      <c r="AX6" s="21">
        <f t="shared" si="6"/>
        <v>7.78</v>
      </c>
      <c r="AY6" s="21">
        <f t="shared" si="6"/>
        <v>-8.61</v>
      </c>
      <c r="AZ6" s="21" t="str">
        <f t="shared" si="6"/>
        <v>-</v>
      </c>
      <c r="BA6" s="21" t="str">
        <f t="shared" si="6"/>
        <v>-</v>
      </c>
      <c r="BB6" s="21" t="str">
        <f t="shared" si="6"/>
        <v>-</v>
      </c>
      <c r="BC6" s="21">
        <f t="shared" si="6"/>
        <v>37.24</v>
      </c>
      <c r="BD6" s="21">
        <f t="shared" si="6"/>
        <v>33.58</v>
      </c>
      <c r="BE6" s="20" t="str">
        <f>IF(BE7="","",IF(BE7="-","【-】","【"&amp;SUBSTITUTE(TEXT(BE7,"#,##0.00"),"-","△")&amp;"】"))</f>
        <v>【34.77】</v>
      </c>
      <c r="BF6" s="21" t="str">
        <f>IF(BF7="",NA(),BF7)</f>
        <v>-</v>
      </c>
      <c r="BG6" s="21" t="str">
        <f t="shared" ref="BG6:BO6" si="7">IF(BG7="",NA(),BG7)</f>
        <v>-</v>
      </c>
      <c r="BH6" s="21" t="str">
        <f t="shared" si="7"/>
        <v>-</v>
      </c>
      <c r="BI6" s="21">
        <f t="shared" si="7"/>
        <v>1184.96</v>
      </c>
      <c r="BJ6" s="21">
        <f t="shared" si="7"/>
        <v>1110.78</v>
      </c>
      <c r="BK6" s="21" t="str">
        <f t="shared" si="7"/>
        <v>-</v>
      </c>
      <c r="BL6" s="21" t="str">
        <f t="shared" si="7"/>
        <v>-</v>
      </c>
      <c r="BM6" s="21" t="str">
        <f t="shared" si="7"/>
        <v>-</v>
      </c>
      <c r="BN6" s="21">
        <f t="shared" si="7"/>
        <v>783.8</v>
      </c>
      <c r="BO6" s="21">
        <f t="shared" si="7"/>
        <v>778.81</v>
      </c>
      <c r="BP6" s="20" t="str">
        <f>IF(BP7="","",IF(BP7="-","【-】","【"&amp;SUBSTITUTE(TEXT(BP7,"#,##0.00"),"-","△")&amp;"】"))</f>
        <v>【786.37】</v>
      </c>
      <c r="BQ6" s="21" t="str">
        <f>IF(BQ7="",NA(),BQ7)</f>
        <v>-</v>
      </c>
      <c r="BR6" s="21" t="str">
        <f t="shared" ref="BR6:BZ6" si="8">IF(BR7="",NA(),BR7)</f>
        <v>-</v>
      </c>
      <c r="BS6" s="21" t="str">
        <f t="shared" si="8"/>
        <v>-</v>
      </c>
      <c r="BT6" s="21">
        <f t="shared" si="8"/>
        <v>96.4</v>
      </c>
      <c r="BU6" s="21">
        <f t="shared" si="8"/>
        <v>93.87</v>
      </c>
      <c r="BV6" s="21" t="str">
        <f t="shared" si="8"/>
        <v>-</v>
      </c>
      <c r="BW6" s="21" t="str">
        <f t="shared" si="8"/>
        <v>-</v>
      </c>
      <c r="BX6" s="21" t="str">
        <f t="shared" si="8"/>
        <v>-</v>
      </c>
      <c r="BY6" s="21">
        <f t="shared" si="8"/>
        <v>68.11</v>
      </c>
      <c r="BZ6" s="21">
        <f t="shared" si="8"/>
        <v>67.23</v>
      </c>
      <c r="CA6" s="20" t="str">
        <f>IF(CA7="","",IF(CA7="-","【-】","【"&amp;SUBSTITUTE(TEXT(CA7,"#,##0.00"),"-","△")&amp;"】"))</f>
        <v>【60.65】</v>
      </c>
      <c r="CB6" s="21" t="str">
        <f>IF(CB7="",NA(),CB7)</f>
        <v>-</v>
      </c>
      <c r="CC6" s="21" t="str">
        <f t="shared" ref="CC6:CK6" si="9">IF(CC7="",NA(),CC7)</f>
        <v>-</v>
      </c>
      <c r="CD6" s="21" t="str">
        <f t="shared" si="9"/>
        <v>-</v>
      </c>
      <c r="CE6" s="21">
        <f t="shared" si="9"/>
        <v>150</v>
      </c>
      <c r="CF6" s="21">
        <f t="shared" si="9"/>
        <v>155.18</v>
      </c>
      <c r="CG6" s="21" t="str">
        <f t="shared" si="9"/>
        <v>-</v>
      </c>
      <c r="CH6" s="21" t="str">
        <f t="shared" si="9"/>
        <v>-</v>
      </c>
      <c r="CI6" s="21" t="str">
        <f t="shared" si="9"/>
        <v>-</v>
      </c>
      <c r="CJ6" s="21">
        <f t="shared" si="9"/>
        <v>222.41</v>
      </c>
      <c r="CK6" s="21">
        <f t="shared" si="9"/>
        <v>228.21</v>
      </c>
      <c r="CL6" s="20" t="str">
        <f>IF(CL7="","",IF(CL7="-","【-】","【"&amp;SUBSTITUTE(TEXT(CL7,"#,##0.00"),"-","△")&amp;"】"))</f>
        <v>【256.97】</v>
      </c>
      <c r="CM6" s="21" t="str">
        <f>IF(CM7="",NA(),CM7)</f>
        <v>-</v>
      </c>
      <c r="CN6" s="21" t="str">
        <f t="shared" ref="CN6:CV6" si="10">IF(CN7="",NA(),CN7)</f>
        <v>-</v>
      </c>
      <c r="CO6" s="21" t="str">
        <f t="shared" si="10"/>
        <v>-</v>
      </c>
      <c r="CP6" s="21">
        <f t="shared" si="10"/>
        <v>42.24</v>
      </c>
      <c r="CQ6" s="21">
        <f t="shared" si="10"/>
        <v>52.63</v>
      </c>
      <c r="CR6" s="21" t="str">
        <f t="shared" si="10"/>
        <v>-</v>
      </c>
      <c r="CS6" s="21" t="str">
        <f t="shared" si="10"/>
        <v>-</v>
      </c>
      <c r="CT6" s="21" t="str">
        <f t="shared" si="10"/>
        <v>-</v>
      </c>
      <c r="CU6" s="21">
        <f t="shared" si="10"/>
        <v>55.26</v>
      </c>
      <c r="CV6" s="21">
        <f t="shared" si="10"/>
        <v>54.54</v>
      </c>
      <c r="CW6" s="20" t="str">
        <f>IF(CW7="","",IF(CW7="-","【-】","【"&amp;SUBSTITUTE(TEXT(CW7,"#,##0.00"),"-","△")&amp;"】"))</f>
        <v>【61.14】</v>
      </c>
      <c r="CX6" s="21" t="str">
        <f>IF(CX7="",NA(),CX7)</f>
        <v>-</v>
      </c>
      <c r="CY6" s="21" t="str">
        <f t="shared" ref="CY6:DG6" si="11">IF(CY7="",NA(),CY7)</f>
        <v>-</v>
      </c>
      <c r="CZ6" s="21" t="str">
        <f t="shared" si="11"/>
        <v>-</v>
      </c>
      <c r="DA6" s="21">
        <f t="shared" si="11"/>
        <v>91.96</v>
      </c>
      <c r="DB6" s="21">
        <f t="shared" si="11"/>
        <v>92</v>
      </c>
      <c r="DC6" s="21" t="str">
        <f t="shared" si="11"/>
        <v>-</v>
      </c>
      <c r="DD6" s="21" t="str">
        <f t="shared" si="11"/>
        <v>-</v>
      </c>
      <c r="DE6" s="21" t="str">
        <f t="shared" si="11"/>
        <v>-</v>
      </c>
      <c r="DF6" s="21">
        <f t="shared" si="11"/>
        <v>90.52</v>
      </c>
      <c r="DG6" s="21">
        <f t="shared" si="11"/>
        <v>90.3</v>
      </c>
      <c r="DH6" s="20" t="str">
        <f>IF(DH7="","",IF(DH7="-","【-】","【"&amp;SUBSTITUTE(TEXT(DH7,"#,##0.00"),"-","△")&amp;"】"))</f>
        <v>【86.91】</v>
      </c>
      <c r="DI6" s="21" t="str">
        <f>IF(DI7="",NA(),DI7)</f>
        <v>-</v>
      </c>
      <c r="DJ6" s="21" t="str">
        <f t="shared" ref="DJ6:DR6" si="12">IF(DJ7="",NA(),DJ7)</f>
        <v>-</v>
      </c>
      <c r="DK6" s="21" t="str">
        <f t="shared" si="12"/>
        <v>-</v>
      </c>
      <c r="DL6" s="21">
        <f t="shared" si="12"/>
        <v>3.14</v>
      </c>
      <c r="DM6" s="21">
        <f t="shared" si="12"/>
        <v>6.24</v>
      </c>
      <c r="DN6" s="21" t="str">
        <f t="shared" si="12"/>
        <v>-</v>
      </c>
      <c r="DO6" s="21" t="str">
        <f t="shared" si="12"/>
        <v>-</v>
      </c>
      <c r="DP6" s="21" t="str">
        <f t="shared" si="12"/>
        <v>-</v>
      </c>
      <c r="DQ6" s="21">
        <f t="shared" si="12"/>
        <v>24.8</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0.01</v>
      </c>
      <c r="EO6" s="20" t="str">
        <f>IF(EO7="","",IF(EO7="-","【-】","【"&amp;SUBSTITUTE(TEXT(EO7,"#,##0.00"),"-","△")&amp;"】"))</f>
        <v>【0.03】</v>
      </c>
    </row>
    <row r="7" spans="1:148" s="22" customFormat="1" x14ac:dyDescent="0.15">
      <c r="A7" s="14"/>
      <c r="B7" s="23">
        <v>2021</v>
      </c>
      <c r="C7" s="23">
        <v>72125</v>
      </c>
      <c r="D7" s="23">
        <v>46</v>
      </c>
      <c r="E7" s="23">
        <v>17</v>
      </c>
      <c r="F7" s="23">
        <v>5</v>
      </c>
      <c r="G7" s="23">
        <v>0</v>
      </c>
      <c r="H7" s="23" t="s">
        <v>96</v>
      </c>
      <c r="I7" s="23" t="s">
        <v>97</v>
      </c>
      <c r="J7" s="23" t="s">
        <v>98</v>
      </c>
      <c r="K7" s="23" t="s">
        <v>99</v>
      </c>
      <c r="L7" s="23" t="s">
        <v>100</v>
      </c>
      <c r="M7" s="23" t="s">
        <v>101</v>
      </c>
      <c r="N7" s="24" t="s">
        <v>102</v>
      </c>
      <c r="O7" s="24">
        <v>77.92</v>
      </c>
      <c r="P7" s="24">
        <v>5.97</v>
      </c>
      <c r="Q7" s="24">
        <v>88.67</v>
      </c>
      <c r="R7" s="24">
        <v>3107</v>
      </c>
      <c r="S7" s="24">
        <v>58467</v>
      </c>
      <c r="T7" s="24">
        <v>398.58</v>
      </c>
      <c r="U7" s="24">
        <v>146.69</v>
      </c>
      <c r="V7" s="24">
        <v>3461</v>
      </c>
      <c r="W7" s="24">
        <v>5.89</v>
      </c>
      <c r="X7" s="24">
        <v>587.61</v>
      </c>
      <c r="Y7" s="24" t="s">
        <v>102</v>
      </c>
      <c r="Z7" s="24" t="s">
        <v>102</v>
      </c>
      <c r="AA7" s="24" t="s">
        <v>102</v>
      </c>
      <c r="AB7" s="24">
        <v>96.15</v>
      </c>
      <c r="AC7" s="24">
        <v>93.12</v>
      </c>
      <c r="AD7" s="24" t="s">
        <v>102</v>
      </c>
      <c r="AE7" s="24" t="s">
        <v>102</v>
      </c>
      <c r="AF7" s="24" t="s">
        <v>102</v>
      </c>
      <c r="AG7" s="24">
        <v>103.09</v>
      </c>
      <c r="AH7" s="24">
        <v>102.11</v>
      </c>
      <c r="AI7" s="24">
        <v>104.16</v>
      </c>
      <c r="AJ7" s="24" t="s">
        <v>102</v>
      </c>
      <c r="AK7" s="24" t="s">
        <v>102</v>
      </c>
      <c r="AL7" s="24" t="s">
        <v>102</v>
      </c>
      <c r="AM7" s="24">
        <v>15.86</v>
      </c>
      <c r="AN7" s="24">
        <v>17.21</v>
      </c>
      <c r="AO7" s="24" t="s">
        <v>102</v>
      </c>
      <c r="AP7" s="24" t="s">
        <v>102</v>
      </c>
      <c r="AQ7" s="24" t="s">
        <v>102</v>
      </c>
      <c r="AR7" s="24">
        <v>101.24</v>
      </c>
      <c r="AS7" s="24">
        <v>124.9</v>
      </c>
      <c r="AT7" s="24">
        <v>128.22999999999999</v>
      </c>
      <c r="AU7" s="24" t="s">
        <v>102</v>
      </c>
      <c r="AV7" s="24" t="s">
        <v>102</v>
      </c>
      <c r="AW7" s="24" t="s">
        <v>102</v>
      </c>
      <c r="AX7" s="24">
        <v>7.78</v>
      </c>
      <c r="AY7" s="24">
        <v>-8.61</v>
      </c>
      <c r="AZ7" s="24" t="s">
        <v>102</v>
      </c>
      <c r="BA7" s="24" t="s">
        <v>102</v>
      </c>
      <c r="BB7" s="24" t="s">
        <v>102</v>
      </c>
      <c r="BC7" s="24">
        <v>37.24</v>
      </c>
      <c r="BD7" s="24">
        <v>33.58</v>
      </c>
      <c r="BE7" s="24">
        <v>34.770000000000003</v>
      </c>
      <c r="BF7" s="24" t="s">
        <v>102</v>
      </c>
      <c r="BG7" s="24" t="s">
        <v>102</v>
      </c>
      <c r="BH7" s="24" t="s">
        <v>102</v>
      </c>
      <c r="BI7" s="24">
        <v>1184.96</v>
      </c>
      <c r="BJ7" s="24">
        <v>1110.78</v>
      </c>
      <c r="BK7" s="24" t="s">
        <v>102</v>
      </c>
      <c r="BL7" s="24" t="s">
        <v>102</v>
      </c>
      <c r="BM7" s="24" t="s">
        <v>102</v>
      </c>
      <c r="BN7" s="24">
        <v>783.8</v>
      </c>
      <c r="BO7" s="24">
        <v>778.81</v>
      </c>
      <c r="BP7" s="24">
        <v>786.37</v>
      </c>
      <c r="BQ7" s="24" t="s">
        <v>102</v>
      </c>
      <c r="BR7" s="24" t="s">
        <v>102</v>
      </c>
      <c r="BS7" s="24" t="s">
        <v>102</v>
      </c>
      <c r="BT7" s="24">
        <v>96.4</v>
      </c>
      <c r="BU7" s="24">
        <v>93.87</v>
      </c>
      <c r="BV7" s="24" t="s">
        <v>102</v>
      </c>
      <c r="BW7" s="24" t="s">
        <v>102</v>
      </c>
      <c r="BX7" s="24" t="s">
        <v>102</v>
      </c>
      <c r="BY7" s="24">
        <v>68.11</v>
      </c>
      <c r="BZ7" s="24">
        <v>67.23</v>
      </c>
      <c r="CA7" s="24">
        <v>60.65</v>
      </c>
      <c r="CB7" s="24" t="s">
        <v>102</v>
      </c>
      <c r="CC7" s="24" t="s">
        <v>102</v>
      </c>
      <c r="CD7" s="24" t="s">
        <v>102</v>
      </c>
      <c r="CE7" s="24">
        <v>150</v>
      </c>
      <c r="CF7" s="24">
        <v>155.18</v>
      </c>
      <c r="CG7" s="24" t="s">
        <v>102</v>
      </c>
      <c r="CH7" s="24" t="s">
        <v>102</v>
      </c>
      <c r="CI7" s="24" t="s">
        <v>102</v>
      </c>
      <c r="CJ7" s="24">
        <v>222.41</v>
      </c>
      <c r="CK7" s="24">
        <v>228.21</v>
      </c>
      <c r="CL7" s="24">
        <v>256.97000000000003</v>
      </c>
      <c r="CM7" s="24" t="s">
        <v>102</v>
      </c>
      <c r="CN7" s="24" t="s">
        <v>102</v>
      </c>
      <c r="CO7" s="24" t="s">
        <v>102</v>
      </c>
      <c r="CP7" s="24">
        <v>42.24</v>
      </c>
      <c r="CQ7" s="24">
        <v>52.63</v>
      </c>
      <c r="CR7" s="24" t="s">
        <v>102</v>
      </c>
      <c r="CS7" s="24" t="s">
        <v>102</v>
      </c>
      <c r="CT7" s="24" t="s">
        <v>102</v>
      </c>
      <c r="CU7" s="24">
        <v>55.26</v>
      </c>
      <c r="CV7" s="24">
        <v>54.54</v>
      </c>
      <c r="CW7" s="24">
        <v>61.14</v>
      </c>
      <c r="CX7" s="24" t="s">
        <v>102</v>
      </c>
      <c r="CY7" s="24" t="s">
        <v>102</v>
      </c>
      <c r="CZ7" s="24" t="s">
        <v>102</v>
      </c>
      <c r="DA7" s="24">
        <v>91.96</v>
      </c>
      <c r="DB7" s="24">
        <v>92</v>
      </c>
      <c r="DC7" s="24" t="s">
        <v>102</v>
      </c>
      <c r="DD7" s="24" t="s">
        <v>102</v>
      </c>
      <c r="DE7" s="24" t="s">
        <v>102</v>
      </c>
      <c r="DF7" s="24">
        <v>90.52</v>
      </c>
      <c r="DG7" s="24">
        <v>90.3</v>
      </c>
      <c r="DH7" s="24">
        <v>86.91</v>
      </c>
      <c r="DI7" s="24" t="s">
        <v>102</v>
      </c>
      <c r="DJ7" s="24" t="s">
        <v>102</v>
      </c>
      <c r="DK7" s="24" t="s">
        <v>102</v>
      </c>
      <c r="DL7" s="24">
        <v>3.14</v>
      </c>
      <c r="DM7" s="24">
        <v>6.24</v>
      </c>
      <c r="DN7" s="24" t="s">
        <v>102</v>
      </c>
      <c r="DO7" s="24" t="s">
        <v>102</v>
      </c>
      <c r="DP7" s="24" t="s">
        <v>102</v>
      </c>
      <c r="DQ7" s="24">
        <v>24.8</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深野明伸</cp:lastModifiedBy>
  <cp:lastPrinted>2023-01-18T01:51:22Z</cp:lastPrinted>
  <dcterms:created xsi:type="dcterms:W3CDTF">2022-12-01T01:32:58Z</dcterms:created>
  <dcterms:modified xsi:type="dcterms:W3CDTF">2023-01-18T01:51:23Z</dcterms:modified>
  <cp:category/>
</cp:coreProperties>
</file>