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経営企画課\非公開\002　財務グループ\003　照会・回答\002　他課照会\00 財政課\05　経営比較分析表\03 共通（R1～）水道・簡水・下水\R03決算\02　回答\"/>
    </mc:Choice>
  </mc:AlternateContent>
  <workbookProtection workbookAlgorithmName="SHA-512" workbookHashValue="e4RYVIH5rfh2A4S99u5POX//2ahhwz+K6tJ0mDFSMC661743fxgGw5Do5KuViBNp4wmwM5ruL2hDs3XGQ4y+9Q==" workbookSaltValue="t1K61d+I0RAkSFyskJ1EVA==" workbookSpinCount="100000" lockStructure="1"/>
  <bookViews>
    <workbookView xWindow="0" yWindow="0" windowWidth="21600" windowHeight="9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<sst xmlns="http://schemas.openxmlformats.org/spreadsheetml/2006/main" count="297" uniqueCount="116">
  <si>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</si>
  <si>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</si>
  <si>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</si>
  <si>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</si>
  <si>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</si>
  <si>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</si>
  <si>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</si>
  <si>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</si>
  <si>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</si>
  <si>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</si>
  <si>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</si>
  <si>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</si>
  <si>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</si>
  <si>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</si>
  <si>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</si>
  <si>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</si>
  <si>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</si>
  <si>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</si>
  <si>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</si>
  <si>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</si>
  <si>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</si>
  <si>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</si>
  <si>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</si>
  <si>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</si>
  <si>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</si>
  <si>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</si>
  <si>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</si>
  <si>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</si>
  <si>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</si>
  <si>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</si>
  <si>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</si>
  <si>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</si>
  <si>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</si>
  <si>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</si>
  <si>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</si>
  <si>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</si>
  <si>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</si>
  <si>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</si>
  <si>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</si>
  <si>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</si>
  <si>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</si>
  <si>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</si>
  <si>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</si>
  <si>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</si>
  <si>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</si>
  <si>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</si>
  <si>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</si>
  <si>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</si>
  <si>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</si>
  <si>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</si>
  <si>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</si>
  <si>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</si>
  <si>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</si>
  <si>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</si>
  <si>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</si>
  <si>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</si>
  <si>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</si>
  <si>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</si>
  <si>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</si>
  <si>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</si>
  <si>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</si>
  <si>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</si>
  <si>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</si>
  <si>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</si>
  <si>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</si>
  <si>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</si>
  <si>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</si>
  <si>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</si>
  <si>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</si>
  <si>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</si>
  <si>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</si>
  <si>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</si>
  <si>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</si>
  <si>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</si>
  <si>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</si>
  <si>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</si>
  <si>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</si>
  <si>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</si>
  <si>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</si>
  <si>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</si>
  <si>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</si>
  <si>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</si>
  <si>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</si>
  <si>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</si>
  <si>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</si>
  <si>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</si>
  <si>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</si>
  <si>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</si>
  <si>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</si>
  <si>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</si>
  <si>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</si>
  <si>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</si>
  <si>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</si>
  <si>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</si>
  <si>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</si>
  <si>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</si>
  <si>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</si>
  <si>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</si>
  <si>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</si>
  <si>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</si>
  <si>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</si>
  <si>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</si>
  <si>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</si>
  <si>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</si>
  <si>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</si>
  <si>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</si>
  <si>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</si>
  <si>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</si>
  <si>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</si>
  <si>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</si>
  <si>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</si>
  <si>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</si>
  <si>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</si>
  <si>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令和2年度4月に地方公営企業法を全部適用し、令和3年度は法適用事業として2年目の決算となった。
①経常収支比率は、類似団体平均値を下回っており、収益的収入に占める使用料収入の割合が低いことが課題である。
③流動比率は、類似団体平均値を上回ったものの、未収金の一時的な増加が主たる要因であり、人口減少等に伴い使用料収入が減少傾向にあるため、今後も経費抑制に取り組む必要がある。
④企業債残高対事業規模比率は、一般会計が企業債を負担することとしているため0％だが、事業の性質上、使用料収入の割合が低いことが課題である。
⑤経費回収率は、類似団体平均値を上回っているが、公共下水道事業と同一の料金体系を採用しているため、使用料収入だけでは汚水処理に要する経費を回収することが困難な状況にある。
⑥汚水処理原価は、類似団体平均値を下回ったが、人口減少等に伴い有収水量が減少傾向にあることから、汚水処理費の低減に向け、令和3年度より施設統合に着手したところである。
⑦施設利用率は、類似団体平均値を大きく下回っているが、人口減少や施設老朽化に対応し、令和3年度より施設統合に着手したところであり、将来的に指数の改善が見込まれる。
⑧水洗化率は、区域内に個人で設置した浄化槽を使用している家庭が多く、人口減少や少子高齢化の進行の影響もあり、下水道への切り替えが進まない状況にある。</t>
    <rPh sb="38" eb="40">
      <t>ネンメ</t>
    </rPh>
    <rPh sb="41" eb="43">
      <t>ケッサン</t>
    </rPh>
    <rPh sb="67" eb="69">
      <t>シタマワ</t>
    </rPh>
    <rPh sb="119" eb="120">
      <t>ウワ</t>
    </rPh>
    <rPh sb="127" eb="130">
      <t>ミシュウキン</t>
    </rPh>
    <rPh sb="131" eb="134">
      <t>イチジテキ</t>
    </rPh>
    <rPh sb="135" eb="137">
      <t>ゾウカ</t>
    </rPh>
    <rPh sb="147" eb="151">
      <t>ジンコウゲンショウ</t>
    </rPh>
    <rPh sb="151" eb="152">
      <t>トウ</t>
    </rPh>
    <rPh sb="153" eb="154">
      <t>トモナ</t>
    </rPh>
    <rPh sb="155" eb="160">
      <t>シヨウリョウシュウニュウ</t>
    </rPh>
    <rPh sb="161" eb="163">
      <t>ゲンショウ</t>
    </rPh>
    <rPh sb="163" eb="165">
      <t>ケイコウ</t>
    </rPh>
    <rPh sb="174" eb="176">
      <t>ケイヒ</t>
    </rPh>
    <rPh sb="176" eb="178">
      <t>ヨクセイ</t>
    </rPh>
    <rPh sb="179" eb="180">
      <t>ト</t>
    </rPh>
    <rPh sb="181" eb="182">
      <t>ク</t>
    </rPh>
    <rPh sb="183" eb="185">
      <t>ヒツヨウ</t>
    </rPh>
    <rPh sb="377" eb="381">
      <t>ユウシュウスイリョウ</t>
    </rPh>
    <rPh sb="382" eb="384">
      <t>ゲンショウ</t>
    </rPh>
    <rPh sb="384" eb="386">
      <t>ケイコウ</t>
    </rPh>
    <rPh sb="394" eb="396">
      <t>オスイ</t>
    </rPh>
    <rPh sb="396" eb="399">
      <t>ショリヒ</t>
    </rPh>
    <rPh sb="418" eb="420">
      <t>チャクシュ</t>
    </rPh>
    <rPh sb="484" eb="486">
      <t>チャクシュ</t>
    </rPh>
    <rPh sb="495" eb="498">
      <t>ショウライテキ</t>
    </rPh>
    <rPh sb="499" eb="501">
      <t>シスウ</t>
    </rPh>
    <rPh sb="502" eb="504">
      <t>カイゼン</t>
    </rPh>
    <rPh sb="505" eb="507">
      <t>ミコ</t>
    </rPh>
    <rPh sb="519" eb="522">
      <t>クイキナイ</t>
    </rPh>
    <rPh sb="560" eb="562">
      <t>エイキョウ</t>
    </rPh>
    <phoneticPr fontId="4"/>
  </si>
  <si>
    <t>　本市の農業集落排水処理事業は、整備計画に基づき、平成27年度に事業を完了したが、農村地域の環境保全等を目的とした事業であるため、使用料収入のみで汚水処理経費を回収することは困難な状況にある。特に、人口減少等に伴い、有収水量及び使用料収入が減少傾向にあり、今後も段階的に減少していくことが見込まれる。そのため、引き続き安定した経営を行っていくためには、今後も一般会計からの繰入金が必要である。
　また、類似団体平均値と比較して施設利用率や水洗化率の低さが課題となっており、今後の維持管理費や更新投資を低減するため、令和3年度より施設統合に着手したところであり、規模の適正化を図っていく予定である。</t>
    <rPh sb="96" eb="97">
      <t>トク</t>
    </rPh>
    <rPh sb="236" eb="238">
      <t>コンゴ</t>
    </rPh>
    <rPh sb="257" eb="259">
      <t>レイワ</t>
    </rPh>
    <rPh sb="260" eb="261">
      <t>ネン</t>
    </rPh>
    <rPh sb="261" eb="262">
      <t>ド</t>
    </rPh>
    <rPh sb="269" eb="271">
      <t>チャクシュ</t>
    </rPh>
    <rPh sb="280" eb="282">
      <t>キボ</t>
    </rPh>
    <rPh sb="283" eb="286">
      <t>テキセイカ</t>
    </rPh>
    <rPh sb="287" eb="288">
      <t>ハカ</t>
    </rPh>
    <rPh sb="292" eb="294">
      <t>ヨテイ</t>
    </rPh>
    <phoneticPr fontId="4"/>
  </si>
  <si>
    <t>①有形固定資産減価償却率は、令和2年度に地方公営企業法を適用し、資産の経過年数が2年となっているため、類似団体平均値より低い状況にある。
②管渠老朽化率及び③管渠改善率は、平成27年度に整備が完了し、管渠の経過年数が30年未満であるため、現時点では管渠の更新・改良等が生じていない。</t>
    <rPh sb="100" eb="102">
      <t>カンキョ</t>
    </rPh>
    <rPh sb="103" eb="107">
      <t>ケイカネンスウ</t>
    </rPh>
    <rPh sb="110" eb="111">
      <t>ネン</t>
    </rPh>
    <rPh sb="111" eb="113">
      <t>ミマン</t>
    </rPh>
    <rPh sb="124" eb="126">
      <t>カンキョ</t>
    </rPh>
    <rPh sb="134" eb="135">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</si>
</sst>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justify" vertical="top" wrapText="1"/>
      <protection locked="0"/>
    </xf>
    <xf numFmtId="0" fontId="15" fillId="0" borderId="0" xfId="0" applyFont="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2AC-407B-B26F-C14F75A335F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42AC-407B-B26F-C14F75A335F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30.75</c:v>
                </c:pt>
                <c:pt idx="4">
                  <c:v>30.64</c:v>
                </c:pt>
              </c:numCache>
            </c:numRef>
          </c:val>
          <c:extLst>
            <c:ext xmlns:c16="http://schemas.microsoft.com/office/drawing/2014/chart" uri="{C3380CC4-5D6E-409C-BE32-E72D297353CC}">
              <c16:uniqueId val="{00000000-D446-435C-82B8-9AB8AC52CD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D446-435C-82B8-9AB8AC52CD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70.88</c:v>
                </c:pt>
                <c:pt idx="4">
                  <c:v>71.34</c:v>
                </c:pt>
              </c:numCache>
            </c:numRef>
          </c:val>
          <c:extLst>
            <c:ext xmlns:c16="http://schemas.microsoft.com/office/drawing/2014/chart" uri="{C3380CC4-5D6E-409C-BE32-E72D297353CC}">
              <c16:uniqueId val="{00000000-5374-4C37-91AE-ECA3B5B3C6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5374-4C37-91AE-ECA3B5B3C6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103.39</c:v>
                </c:pt>
                <c:pt idx="4">
                  <c:v>102.55</c:v>
                </c:pt>
              </c:numCache>
            </c:numRef>
          </c:val>
          <c:extLst>
            <c:ext xmlns:c16="http://schemas.microsoft.com/office/drawing/2014/chart" uri="{C3380CC4-5D6E-409C-BE32-E72D297353CC}">
              <c16:uniqueId val="{00000000-AA0E-4756-BDD4-C148922FC1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AA0E-4756-BDD4-C148922FC1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3.43</c:v>
                </c:pt>
                <c:pt idx="4">
                  <c:v>6.85</c:v>
                </c:pt>
              </c:numCache>
            </c:numRef>
          </c:val>
          <c:extLst>
            <c:ext xmlns:c16="http://schemas.microsoft.com/office/drawing/2014/chart" uri="{C3380CC4-5D6E-409C-BE32-E72D297353CC}">
              <c16:uniqueId val="{00000000-E564-4386-B96C-128A23C8DFE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E564-4386-B96C-128A23C8DFE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D3D-460B-81F9-FC444F0B3DD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D3D-460B-81F9-FC444F0B3DD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A2F-4142-A8A8-5011CD49D0D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AA2F-4142-A8A8-5011CD49D0D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14.82</c:v>
                </c:pt>
                <c:pt idx="4">
                  <c:v>37.950000000000003</c:v>
                </c:pt>
              </c:numCache>
            </c:numRef>
          </c:val>
          <c:extLst>
            <c:ext xmlns:c16="http://schemas.microsoft.com/office/drawing/2014/chart" uri="{C3380CC4-5D6E-409C-BE32-E72D297353CC}">
              <c16:uniqueId val="{00000000-7068-4E03-BCD2-64AD1A573D4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7068-4E03-BCD2-64AD1A573D4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A9F-4C82-ABE3-5B5C7EBB9AE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AA9F-4C82-ABE3-5B5C7EBB9AE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73.010000000000005</c:v>
                </c:pt>
                <c:pt idx="4">
                  <c:v>71.25</c:v>
                </c:pt>
              </c:numCache>
            </c:numRef>
          </c:val>
          <c:extLst>
            <c:ext xmlns:c16="http://schemas.microsoft.com/office/drawing/2014/chart" uri="{C3380CC4-5D6E-409C-BE32-E72D297353CC}">
              <c16:uniqueId val="{00000000-A88F-4475-9E59-B74A30BC723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A88F-4475-9E59-B74A30BC723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232.62</c:v>
                </c:pt>
                <c:pt idx="4">
                  <c:v>237.73</c:v>
                </c:pt>
              </c:numCache>
            </c:numRef>
          </c:val>
          <c:extLst>
            <c:ext xmlns:c16="http://schemas.microsoft.com/office/drawing/2014/chart" uri="{C3380CC4-5D6E-409C-BE32-E72D297353CC}">
              <c16:uniqueId val="{00000000-5B67-4367-A0B3-810FD630AC4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5B67-4367-A0B3-810FD630AC4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32" zoomScale="85" zoomScaleNormal="85" workbookViewId="0">
      <selection activeCell="BI58" sqref="BI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会津若松市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自治体職員</v>
      </c>
      <c r="AE8" s="66"/>
      <c r="AF8" s="66"/>
      <c r="AG8" s="66"/>
      <c r="AH8" s="66"/>
      <c r="AI8" s="66"/>
      <c r="AJ8" s="66"/>
      <c r="AK8" s="3"/>
      <c r="AL8" s="45">
        <f>データ!S6</f>
        <v>115556</v>
      </c>
      <c r="AM8" s="45"/>
      <c r="AN8" s="45"/>
      <c r="AO8" s="45"/>
      <c r="AP8" s="45"/>
      <c r="AQ8" s="45"/>
      <c r="AR8" s="45"/>
      <c r="AS8" s="45"/>
      <c r="AT8" s="46">
        <f>データ!T6</f>
        <v>382.97</v>
      </c>
      <c r="AU8" s="46"/>
      <c r="AV8" s="46"/>
      <c r="AW8" s="46"/>
      <c r="AX8" s="46"/>
      <c r="AY8" s="46"/>
      <c r="AZ8" s="46"/>
      <c r="BA8" s="46"/>
      <c r="BB8" s="46">
        <f>データ!U6</f>
        <v>301.74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66.67</v>
      </c>
      <c r="J10" s="46"/>
      <c r="K10" s="46"/>
      <c r="L10" s="46"/>
      <c r="M10" s="46"/>
      <c r="N10" s="46"/>
      <c r="O10" s="46"/>
      <c r="P10" s="46">
        <f>データ!P6</f>
        <v>3.72</v>
      </c>
      <c r="Q10" s="46"/>
      <c r="R10" s="46"/>
      <c r="S10" s="46"/>
      <c r="T10" s="46"/>
      <c r="U10" s="46"/>
      <c r="V10" s="46"/>
      <c r="W10" s="46">
        <f>データ!Q6</f>
        <v>85.1</v>
      </c>
      <c r="X10" s="46"/>
      <c r="Y10" s="46"/>
      <c r="Z10" s="46"/>
      <c r="AA10" s="46"/>
      <c r="AB10" s="46"/>
      <c r="AC10" s="46"/>
      <c r="AD10" s="45">
        <f>データ!R6</f>
        <v>2860</v>
      </c>
      <c r="AE10" s="45"/>
      <c r="AF10" s="45"/>
      <c r="AG10" s="45"/>
      <c r="AH10" s="45"/>
      <c r="AI10" s="45"/>
      <c r="AJ10" s="45"/>
      <c r="AK10" s="2"/>
      <c r="AL10" s="45">
        <f>データ!V6</f>
        <v>4261</v>
      </c>
      <c r="AM10" s="45"/>
      <c r="AN10" s="45"/>
      <c r="AO10" s="45"/>
      <c r="AP10" s="45"/>
      <c r="AQ10" s="45"/>
      <c r="AR10" s="45"/>
      <c r="AS10" s="45"/>
      <c r="AT10" s="46">
        <f>データ!W6</f>
        <v>4.17</v>
      </c>
      <c r="AU10" s="46"/>
      <c r="AV10" s="46"/>
      <c r="AW10" s="46"/>
      <c r="AX10" s="46"/>
      <c r="AY10" s="46"/>
      <c r="AZ10" s="46"/>
      <c r="BA10" s="46"/>
      <c r="BB10" s="46">
        <f>データ!X6</f>
        <v>1021.82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4f4kCGFCHB7O2jiD7Z3vpwZZcJFgZGvvD2lkefTliRaFQIQvEMWg6OyD8jXN24lu8IiaxZqmlhv52ULaZuKubQ==" saltValue="Bc/Zsnrw46eP+oKUDyQ/O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72028</v>
      </c>
      <c r="D6" s="19">
        <f t="shared" si="3"/>
        <v>46</v>
      </c>
      <c r="E6" s="19">
        <f t="shared" si="3"/>
        <v>17</v>
      </c>
      <c r="F6" s="19">
        <f t="shared" si="3"/>
        <v>5</v>
      </c>
      <c r="G6" s="19">
        <f t="shared" si="3"/>
        <v>0</v>
      </c>
      <c r="H6" s="19" t="str">
        <f t="shared" si="3"/>
        <v>福島県　会津若松市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66.67</v>
      </c>
      <c r="P6" s="20">
        <f t="shared" si="3"/>
        <v>3.72</v>
      </c>
      <c r="Q6" s="20">
        <f t="shared" si="3"/>
        <v>85.1</v>
      </c>
      <c r="R6" s="20">
        <f t="shared" si="3"/>
        <v>2860</v>
      </c>
      <c r="S6" s="20">
        <f t="shared" si="3"/>
        <v>115556</v>
      </c>
      <c r="T6" s="20">
        <f t="shared" si="3"/>
        <v>382.97</v>
      </c>
      <c r="U6" s="20">
        <f t="shared" si="3"/>
        <v>301.74</v>
      </c>
      <c r="V6" s="20">
        <f t="shared" si="3"/>
        <v>4261</v>
      </c>
      <c r="W6" s="20">
        <f t="shared" si="3"/>
        <v>4.17</v>
      </c>
      <c r="X6" s="20">
        <f t="shared" si="3"/>
        <v>1021.82</v>
      </c>
      <c r="Y6" s="21" t="str">
        <f>IF(Y7="",NA(),Y7)</f>
        <v>-</v>
      </c>
      <c r="Z6" s="21" t="str">
        <f t="shared" ref="Z6:AH6" si="4">IF(Z7="",NA(),Z7)</f>
        <v>-</v>
      </c>
      <c r="AA6" s="21" t="str">
        <f t="shared" si="4"/>
        <v>-</v>
      </c>
      <c r="AB6" s="21">
        <f t="shared" si="4"/>
        <v>103.39</v>
      </c>
      <c r="AC6" s="21">
        <f t="shared" si="4"/>
        <v>102.55</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14.82</v>
      </c>
      <c r="AY6" s="21">
        <f t="shared" si="6"/>
        <v>37.950000000000003</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73.010000000000005</v>
      </c>
      <c r="BU6" s="21">
        <f t="shared" si="8"/>
        <v>71.25</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232.62</v>
      </c>
      <c r="CF6" s="21">
        <f t="shared" si="9"/>
        <v>237.73</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30.75</v>
      </c>
      <c r="CQ6" s="21">
        <f t="shared" si="10"/>
        <v>30.64</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70.88</v>
      </c>
      <c r="DB6" s="21">
        <f t="shared" si="11"/>
        <v>71.34</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3.43</v>
      </c>
      <c r="DM6" s="21">
        <f t="shared" si="12"/>
        <v>6.85</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72028</v>
      </c>
      <c r="D7" s="23">
        <v>46</v>
      </c>
      <c r="E7" s="23">
        <v>17</v>
      </c>
      <c r="F7" s="23">
        <v>5</v>
      </c>
      <c r="G7" s="23">
        <v>0</v>
      </c>
      <c r="H7" s="23" t="s">
        <v>96</v>
      </c>
      <c r="I7" s="23" t="s">
        <v>97</v>
      </c>
      <c r="J7" s="23" t="s">
        <v>98</v>
      </c>
      <c r="K7" s="23" t="s">
        <v>99</v>
      </c>
      <c r="L7" s="23" t="s">
        <v>100</v>
      </c>
      <c r="M7" s="23" t="s">
        <v>101</v>
      </c>
      <c r="N7" s="24" t="s">
        <v>102</v>
      </c>
      <c r="O7" s="24">
        <v>66.67</v>
      </c>
      <c r="P7" s="24">
        <v>3.72</v>
      </c>
      <c r="Q7" s="24">
        <v>85.1</v>
      </c>
      <c r="R7" s="24">
        <v>2860</v>
      </c>
      <c r="S7" s="24">
        <v>115556</v>
      </c>
      <c r="T7" s="24">
        <v>382.97</v>
      </c>
      <c r="U7" s="24">
        <v>301.74</v>
      </c>
      <c r="V7" s="24">
        <v>4261</v>
      </c>
      <c r="W7" s="24">
        <v>4.17</v>
      </c>
      <c r="X7" s="24">
        <v>1021.82</v>
      </c>
      <c r="Y7" s="24" t="s">
        <v>102</v>
      </c>
      <c r="Z7" s="24" t="s">
        <v>102</v>
      </c>
      <c r="AA7" s="24" t="s">
        <v>102</v>
      </c>
      <c r="AB7" s="24">
        <v>103.39</v>
      </c>
      <c r="AC7" s="24">
        <v>102.55</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14.82</v>
      </c>
      <c r="AY7" s="24">
        <v>37.950000000000003</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73.010000000000005</v>
      </c>
      <c r="BU7" s="24">
        <v>71.25</v>
      </c>
      <c r="BV7" s="24" t="s">
        <v>102</v>
      </c>
      <c r="BW7" s="24" t="s">
        <v>102</v>
      </c>
      <c r="BX7" s="24" t="s">
        <v>102</v>
      </c>
      <c r="BY7" s="24">
        <v>57.08</v>
      </c>
      <c r="BZ7" s="24">
        <v>56.26</v>
      </c>
      <c r="CA7" s="24">
        <v>60.65</v>
      </c>
      <c r="CB7" s="24" t="s">
        <v>102</v>
      </c>
      <c r="CC7" s="24" t="s">
        <v>102</v>
      </c>
      <c r="CD7" s="24" t="s">
        <v>102</v>
      </c>
      <c r="CE7" s="24">
        <v>232.62</v>
      </c>
      <c r="CF7" s="24">
        <v>237.73</v>
      </c>
      <c r="CG7" s="24" t="s">
        <v>102</v>
      </c>
      <c r="CH7" s="24" t="s">
        <v>102</v>
      </c>
      <c r="CI7" s="24" t="s">
        <v>102</v>
      </c>
      <c r="CJ7" s="24">
        <v>274.99</v>
      </c>
      <c r="CK7" s="24">
        <v>282.08999999999997</v>
      </c>
      <c r="CL7" s="24">
        <v>256.97000000000003</v>
      </c>
      <c r="CM7" s="24" t="s">
        <v>102</v>
      </c>
      <c r="CN7" s="24" t="s">
        <v>102</v>
      </c>
      <c r="CO7" s="24" t="s">
        <v>102</v>
      </c>
      <c r="CP7" s="24">
        <v>30.75</v>
      </c>
      <c r="CQ7" s="24">
        <v>30.64</v>
      </c>
      <c r="CR7" s="24" t="s">
        <v>102</v>
      </c>
      <c r="CS7" s="24" t="s">
        <v>102</v>
      </c>
      <c r="CT7" s="24" t="s">
        <v>102</v>
      </c>
      <c r="CU7" s="24">
        <v>54.83</v>
      </c>
      <c r="CV7" s="24">
        <v>66.53</v>
      </c>
      <c r="CW7" s="24">
        <v>61.14</v>
      </c>
      <c r="CX7" s="24" t="s">
        <v>102</v>
      </c>
      <c r="CY7" s="24" t="s">
        <v>102</v>
      </c>
      <c r="CZ7" s="24" t="s">
        <v>102</v>
      </c>
      <c r="DA7" s="24">
        <v>70.88</v>
      </c>
      <c r="DB7" s="24">
        <v>71.34</v>
      </c>
      <c r="DC7" s="24" t="s">
        <v>102</v>
      </c>
      <c r="DD7" s="24" t="s">
        <v>102</v>
      </c>
      <c r="DE7" s="24" t="s">
        <v>102</v>
      </c>
      <c r="DF7" s="24">
        <v>84.7</v>
      </c>
      <c r="DG7" s="24">
        <v>84.67</v>
      </c>
      <c r="DH7" s="24">
        <v>86.91</v>
      </c>
      <c r="DI7" s="24" t="s">
        <v>102</v>
      </c>
      <c r="DJ7" s="24" t="s">
        <v>102</v>
      </c>
      <c r="DK7" s="24" t="s">
        <v>102</v>
      </c>
      <c r="DL7" s="24">
        <v>3.43</v>
      </c>
      <c r="DM7" s="24">
        <v>6.85</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荒井 幸輔</cp:lastModifiedBy>
  <cp:lastPrinted>2023-01-24T05:23:10Z</cp:lastPrinted>
  <dcterms:created xsi:type="dcterms:W3CDTF">2022-12-01T01:32:52Z</dcterms:created>
  <dcterms:modified xsi:type="dcterms:W3CDTF">2023-01-24T05:23:40Z</dcterms:modified>
  <cp:category/>
</cp:coreProperties>
</file>