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3\"/>
    </mc:Choice>
  </mc:AlternateContent>
  <xr:revisionPtr revIDLastSave="0" documentId="13_ncr:1_{D3F74827-C09E-4EFD-B21E-D319708FE56F}" xr6:coauthVersionLast="41" xr6:coauthVersionMax="41" xr10:uidLastSave="{00000000-0000-0000-0000-000000000000}"/>
  <workbookProtection workbookAlgorithmName="SHA-512" workbookHashValue="DOhFL6LvE+xK+iaHmR2zSDryD7nRX0x1CNR/CBA0nxph7zLpOQOuHH1bZjAZXPO1j3zVsrMMzksPSMt6zY89Og==" workbookSaltValue="BBVQVUV+vxBM1+W0+pVC1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<sst xmlns="http://schemas.openxmlformats.org/spreadsheetml/2006/main" count="233" uniqueCount="118">
  <si>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</si>
  <si>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</si>
  <si>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</si>
  <si>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</si>
  <si>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</si>
  <si>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</si>
  <si>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</si>
  <si>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</si>
  <si>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</si>
  <si>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</si>
  <si>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</si>
  <si>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</si>
  <si>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</si>
  <si>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</si>
  <si>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</si>
  <si>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</si>
  <si>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</si>
  <si>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</si>
  <si>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</si>
  <si>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</si>
  <si>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</si>
  <si>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</si>
  <si>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</si>
  <si>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</si>
  <si>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</si>
  <si>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</si>
  <si>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</si>
  <si>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</si>
  <si>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</si>
  <si>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</si>
  <si>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</si>
  <si>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</si>
  <si>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</si>
  <si>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</si>
  <si>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</si>
  <si>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</si>
  <si>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</si>
  <si>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</si>
  <si>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</si>
  <si>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</si>
  <si>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</si>
  <si>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</si>
  <si>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</si>
  <si>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</si>
  <si>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</si>
  <si>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</si>
  <si>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</si>
  <si>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</si>
  <si>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</si>
  <si>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</si>
  <si>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</si>
  <si>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</si>
  <si>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</si>
  <si>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</si>
  <si>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</si>
  <si>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</si>
  <si>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</si>
  <si>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</si>
  <si>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</si>
  <si>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</si>
  <si>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</si>
  <si>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</si>
  <si>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</si>
  <si>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</si>
  <si>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</si>
  <si>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</si>
  <si>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</si>
  <si>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</si>
  <si>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</si>
  <si>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</si>
  <si>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</si>
  <si>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</si>
  <si>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</si>
  <si>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</si>
  <si>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</si>
  <si>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</si>
  <si>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</si>
  <si>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</si>
  <si>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</si>
  <si>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</si>
  <si>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</si>
  <si>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</si>
  <si>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</si>
  <si>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</si>
  <si>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</si>
  <si>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</si>
  <si>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</si>
  <si>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</si>
  <si>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</si>
  <si>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</si>
  <si>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</si>
  <si>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</si>
  <si>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</si>
  <si>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</si>
  <si>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</si>
  <si>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</si>
  <si>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</si>
  <si>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</si>
  <si>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</si>
  <si>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</si>
  <si>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</si>
  <si>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</si>
  <si>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</si>
  <si>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</si>
  <si>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</si>
  <si>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</si>
  <si>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</si>
  <si>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</si>
  <si>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</si>
  <si>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</si>
  <si>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</si>
  <si>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</si>
  <si>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</si>
  <si>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</si>
  <si>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</si>
  <si>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前年度よりやや減少し、依然として一般会計からの繰入金で賄っている現状であり課題となっている。なお、区域拡張事業により給水区域を拡大したが、人口減少に伴い現在給水人口も減少しているため、今後も緩やかに減少することが予想される。
　企業債残高対給水収益比率は、今後もほぼ横ばいで推移する見込みである。　
　料金回収率は、横ばいで推移しており、類似団体と比較して低い数値となっている。
　給水原価は、原価に対して給水単価が低く、適正な料金設定の検討が必要である。また、施設修繕費用の増加に伴いやや増加しているが、費用削減に向けた取組が必要である。
　施設利用率は、人口減少や、コロナ禍により、企業の業務量の減少や公共施設の使用制限等により減少したものと考えられる。
　有収率は類似団体平均値を上回っており施設の利用が収益に確実に反映している。</t>
    <rPh sb="1" eb="3">
      <t>シュウエキ</t>
    </rPh>
    <rPh sb="3" eb="4">
      <t>テキ</t>
    </rPh>
    <rPh sb="4" eb="6">
      <t>シュウシ</t>
    </rPh>
    <rPh sb="6" eb="8">
      <t>ヒリツ</t>
    </rPh>
    <rPh sb="10" eb="13">
      <t>ゼンネンド</t>
    </rPh>
    <rPh sb="17" eb="19">
      <t>ゲンショウ</t>
    </rPh>
    <rPh sb="21" eb="23">
      <t>イゼン</t>
    </rPh>
    <rPh sb="26" eb="28">
      <t>イッパン</t>
    </rPh>
    <rPh sb="28" eb="30">
      <t>カイケイ</t>
    </rPh>
    <rPh sb="33" eb="35">
      <t>クリイレ</t>
    </rPh>
    <rPh sb="35" eb="36">
      <t>キン</t>
    </rPh>
    <rPh sb="37" eb="38">
      <t>マカナ</t>
    </rPh>
    <rPh sb="42" eb="44">
      <t>ゲンジョウ</t>
    </rPh>
    <rPh sb="47" eb="49">
      <t>カダイ</t>
    </rPh>
    <rPh sb="105" eb="106">
      <t>ユル</t>
    </rPh>
    <rPh sb="109" eb="111">
      <t>ゲンショウ</t>
    </rPh>
    <rPh sb="124" eb="127">
      <t>キギョウサイ</t>
    </rPh>
    <rPh sb="127" eb="129">
      <t>ザンダカ</t>
    </rPh>
    <rPh sb="129" eb="130">
      <t>タイ</t>
    </rPh>
    <rPh sb="130" eb="132">
      <t>キュウスイ</t>
    </rPh>
    <rPh sb="132" eb="134">
      <t>シュウエキ</t>
    </rPh>
    <rPh sb="134" eb="136">
      <t>ヒリツ</t>
    </rPh>
    <rPh sb="207" eb="209">
      <t>ゲンカ</t>
    </rPh>
    <rPh sb="241" eb="243">
      <t>シセツ</t>
    </rPh>
    <rPh sb="289" eb="293">
      <t>ジンコウゲンショウ</t>
    </rPh>
    <rPh sb="298" eb="299">
      <t>カ</t>
    </rPh>
    <rPh sb="303" eb="305">
      <t>キギョウ</t>
    </rPh>
    <rPh sb="306" eb="308">
      <t>ギョウム</t>
    </rPh>
    <rPh sb="308" eb="309">
      <t>リョウ</t>
    </rPh>
    <rPh sb="310" eb="312">
      <t>ゲンショウ</t>
    </rPh>
    <rPh sb="313" eb="317">
      <t>コウキョウシセツ</t>
    </rPh>
    <rPh sb="318" eb="320">
      <t>シヨウ</t>
    </rPh>
    <rPh sb="320" eb="322">
      <t>セイゲン</t>
    </rPh>
    <rPh sb="322" eb="323">
      <t>ナド</t>
    </rPh>
    <rPh sb="326" eb="328">
      <t>ゲンショウ</t>
    </rPh>
    <rPh sb="333" eb="334">
      <t>カンガ</t>
    </rPh>
    <phoneticPr fontId="4"/>
  </si>
  <si>
    <t>　更新に伴う財源の確保が難しいことから、個別修繕により対応しているが、今後は中長期な経営見通しを踏まえた適切な投資により計画的に更新の検討が必要である</t>
    <phoneticPr fontId="4"/>
  </si>
  <si>
    <t>　簡易水道の給水区域は、広域で山間部の集落が多いため管路が長く水道事業運営は、一般会計からの繰入がなければ経営できない厳しい状況にある。一方では、有収率が高いことから施設の底コスト化が図られていると考えている。さらに給水収益の改善を図るには、料金改定、事業の効率化を図るなど、経営改善策を見出し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</si>
</sst>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1.24</c:v>
                </c:pt>
                <c:pt idx="2">
                  <c:v>0.82</c:v>
                </c:pt>
                <c:pt idx="3" formatCode="#,##0.00;&quot;△&quot;#,##0.00">
                  <c:v>0</c:v>
                </c:pt>
                <c:pt idx="4" formatCode="#,##0.00;&quot;△&quot;#,##0.00">
                  <c:v>0</c:v>
                </c:pt>
              </c:numCache>
            </c:numRef>
          </c:val>
          <c:extLst>
            <c:ext xmlns:c16="http://schemas.microsoft.com/office/drawing/2014/chart" uri="{C3380CC4-5D6E-409C-BE32-E72D297353CC}">
              <c16:uniqueId val="{00000000-0A20-4D84-8F3E-50127E6F15E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A20-4D84-8F3E-50127E6F15E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51.16</c:v>
                </c:pt>
                <c:pt idx="1">
                  <c:v>51.96</c:v>
                </c:pt>
                <c:pt idx="2">
                  <c:v>51.73</c:v>
                </c:pt>
                <c:pt idx="3">
                  <c:v>51.41</c:v>
                </c:pt>
                <c:pt idx="4">
                  <c:v>47.42</c:v>
                </c:pt>
              </c:numCache>
            </c:numRef>
          </c:val>
          <c:extLst>
            <c:ext xmlns:c16="http://schemas.microsoft.com/office/drawing/2014/chart" uri="{C3380CC4-5D6E-409C-BE32-E72D297353CC}">
              <c16:uniqueId val="{00000000-05FC-4C43-B3FD-36505A0ECE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05FC-4C43-B3FD-36505A0ECE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84.79</c:v>
                </c:pt>
                <c:pt idx="1">
                  <c:v>83.83</c:v>
                </c:pt>
                <c:pt idx="2">
                  <c:v>82.86</c:v>
                </c:pt>
                <c:pt idx="3">
                  <c:v>82.41</c:v>
                </c:pt>
                <c:pt idx="4">
                  <c:v>87.29</c:v>
                </c:pt>
              </c:numCache>
            </c:numRef>
          </c:val>
          <c:extLst>
            <c:ext xmlns:c16="http://schemas.microsoft.com/office/drawing/2014/chart" uri="{C3380CC4-5D6E-409C-BE32-E72D297353CC}">
              <c16:uniqueId val="{00000000-8C4D-4D4E-9439-5D905007CAB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8C4D-4D4E-9439-5D905007CAB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56.74</c:v>
                </c:pt>
                <c:pt idx="1">
                  <c:v>45.46</c:v>
                </c:pt>
                <c:pt idx="2">
                  <c:v>41.99</c:v>
                </c:pt>
                <c:pt idx="3">
                  <c:v>48.99</c:v>
                </c:pt>
                <c:pt idx="4">
                  <c:v>41.91</c:v>
                </c:pt>
              </c:numCache>
            </c:numRef>
          </c:val>
          <c:extLst>
            <c:ext xmlns:c16="http://schemas.microsoft.com/office/drawing/2014/chart" uri="{C3380CC4-5D6E-409C-BE32-E72D297353CC}">
              <c16:uniqueId val="{00000000-4BD3-44A3-9950-C5CDE8997BF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4BD3-44A3-9950-C5CDE8997BF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E-4E1A-974B-FB87BAC41D3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E-4E1A-974B-FB87BAC41D3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C-4057-AA3A-5B128C340EA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C-4057-AA3A-5B128C340EA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2-47FF-9540-A4E654BE7B0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2-47FF-9540-A4E654BE7B0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B-4D79-80E5-41ACD6451F2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B-4D79-80E5-41ACD6451F2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1919.31</c:v>
                </c:pt>
                <c:pt idx="1">
                  <c:v>1776.59</c:v>
                </c:pt>
                <c:pt idx="2">
                  <c:v>1674.2</c:v>
                </c:pt>
                <c:pt idx="3">
                  <c:v>1558.66</c:v>
                </c:pt>
                <c:pt idx="4">
                  <c:v>1559.88</c:v>
                </c:pt>
              </c:numCache>
            </c:numRef>
          </c:val>
          <c:extLst>
            <c:ext xmlns:c16="http://schemas.microsoft.com/office/drawing/2014/chart" uri="{C3380CC4-5D6E-409C-BE32-E72D297353CC}">
              <c16:uniqueId val="{00000000-DFD0-4AD1-8C29-9B1C19F05AB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FD0-4AD1-8C29-9B1C19F05AB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36.24</c:v>
                </c:pt>
                <c:pt idx="1">
                  <c:v>32.96</c:v>
                </c:pt>
                <c:pt idx="2">
                  <c:v>32.1</c:v>
                </c:pt>
                <c:pt idx="3">
                  <c:v>36.93</c:v>
                </c:pt>
                <c:pt idx="4">
                  <c:v>34.75</c:v>
                </c:pt>
              </c:numCache>
            </c:numRef>
          </c:val>
          <c:extLst>
            <c:ext xmlns:c16="http://schemas.microsoft.com/office/drawing/2014/chart" uri="{C3380CC4-5D6E-409C-BE32-E72D297353CC}">
              <c16:uniqueId val="{00000000-E516-4F33-B5BD-F6143B3DDD1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516-4F33-B5BD-F6143B3DDD1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386.29</c:v>
                </c:pt>
                <c:pt idx="1">
                  <c:v>428.02</c:v>
                </c:pt>
                <c:pt idx="2">
                  <c:v>447.95</c:v>
                </c:pt>
                <c:pt idx="3">
                  <c:v>403.07</c:v>
                </c:pt>
                <c:pt idx="4">
                  <c:v>430.87</c:v>
                </c:pt>
              </c:numCache>
            </c:numRef>
          </c:val>
          <c:extLst>
            <c:ext xmlns:c16="http://schemas.microsoft.com/office/drawing/2014/chart" uri="{C3380CC4-5D6E-409C-BE32-E72D297353CC}">
              <c16:uniqueId val="{00000000-7F4D-42FF-AD9F-E1115BB1B86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7F4D-42FF-AD9F-E1115BB1B86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鮫川村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3121</v>
      </c>
      <c r="AM8" s="60"/>
      <c r="AN8" s="60"/>
      <c r="AO8" s="60"/>
      <c r="AP8" s="60"/>
      <c r="AQ8" s="60"/>
      <c r="AR8" s="60"/>
      <c r="AS8" s="60"/>
      <c r="AT8" s="36">
        <f>データ!$S$6</f>
        <v>131.34</v>
      </c>
      <c r="AU8" s="36"/>
      <c r="AV8" s="36"/>
      <c r="AW8" s="36"/>
      <c r="AX8" s="36"/>
      <c r="AY8" s="36"/>
      <c r="AZ8" s="36"/>
      <c r="BA8" s="36"/>
      <c r="BB8" s="36">
        <f>データ!$T$6</f>
        <v>23.76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51.2</v>
      </c>
      <c r="Q10" s="36"/>
      <c r="R10" s="36"/>
      <c r="S10" s="36"/>
      <c r="T10" s="36"/>
      <c r="U10" s="36"/>
      <c r="V10" s="36"/>
      <c r="W10" s="60">
        <f>データ!$Q$6</f>
        <v>2665</v>
      </c>
      <c r="X10" s="60"/>
      <c r="Y10" s="60"/>
      <c r="Z10" s="60"/>
      <c r="AA10" s="60"/>
      <c r="AB10" s="60"/>
      <c r="AC10" s="60"/>
      <c r="AD10" s="2"/>
      <c r="AE10" s="2"/>
      <c r="AF10" s="2"/>
      <c r="AG10" s="2"/>
      <c r="AH10" s="2"/>
      <c r="AI10" s="2"/>
      <c r="AJ10" s="2"/>
      <c r="AK10" s="2"/>
      <c r="AL10" s="60">
        <f>データ!$U$6</f>
        <v>1573</v>
      </c>
      <c r="AM10" s="60"/>
      <c r="AN10" s="60"/>
      <c r="AO10" s="60"/>
      <c r="AP10" s="60"/>
      <c r="AQ10" s="60"/>
      <c r="AR10" s="60"/>
      <c r="AS10" s="60"/>
      <c r="AT10" s="36">
        <f>データ!$V$6</f>
        <v>6.12</v>
      </c>
      <c r="AU10" s="36"/>
      <c r="AV10" s="36"/>
      <c r="AW10" s="36"/>
      <c r="AX10" s="36"/>
      <c r="AY10" s="36"/>
      <c r="AZ10" s="36"/>
      <c r="BA10" s="36"/>
      <c r="BB10" s="36">
        <f>データ!$W$6</f>
        <v>257.02999999999997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seX5JUiXm00V7SvYQbnuQuvUGGyE5XmU7VQowRDVRu+oUmEKXXS1uQl27NRm216TS1kwIiQHTjDV0/XTxyuKhA==" saltValue="jCnT1rLpVmIFPwP0lDnH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74845</v>
      </c>
      <c r="D6" s="20">
        <f t="shared" si="3"/>
        <v>47</v>
      </c>
      <c r="E6" s="20">
        <f t="shared" si="3"/>
        <v>1</v>
      </c>
      <c r="F6" s="20">
        <f t="shared" si="3"/>
        <v>0</v>
      </c>
      <c r="G6" s="20">
        <f t="shared" si="3"/>
        <v>0</v>
      </c>
      <c r="H6" s="20" t="str">
        <f t="shared" si="3"/>
        <v>福島県　鮫川村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51.2</v>
      </c>
      <c r="Q6" s="21">
        <f t="shared" si="3"/>
        <v>2665</v>
      </c>
      <c r="R6" s="21">
        <f t="shared" si="3"/>
        <v>3121</v>
      </c>
      <c r="S6" s="21">
        <f t="shared" si="3"/>
        <v>131.34</v>
      </c>
      <c r="T6" s="21">
        <f t="shared" si="3"/>
        <v>23.76</v>
      </c>
      <c r="U6" s="21">
        <f t="shared" si="3"/>
        <v>1573</v>
      </c>
      <c r="V6" s="21">
        <f t="shared" si="3"/>
        <v>6.12</v>
      </c>
      <c r="W6" s="21">
        <f t="shared" si="3"/>
        <v>257.02999999999997</v>
      </c>
      <c r="X6" s="22">
        <f>IF(X7="",NA(),X7)</f>
        <v>56.74</v>
      </c>
      <c r="Y6" s="22">
        <f t="shared" ref="Y6:AG6" si="4">IF(Y7="",NA(),Y7)</f>
        <v>45.46</v>
      </c>
      <c r="Z6" s="22">
        <f t="shared" si="4"/>
        <v>41.99</v>
      </c>
      <c r="AA6" s="22">
        <f t="shared" si="4"/>
        <v>48.99</v>
      </c>
      <c r="AB6" s="22">
        <f t="shared" si="4"/>
        <v>41.91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1919.31</v>
      </c>
      <c r="BF6" s="22">
        <f t="shared" ref="BF6:BN6" si="7">IF(BF7="",NA(),BF7)</f>
        <v>1776.59</v>
      </c>
      <c r="BG6" s="22">
        <f t="shared" si="7"/>
        <v>1674.2</v>
      </c>
      <c r="BH6" s="22">
        <f t="shared" si="7"/>
        <v>1558.66</v>
      </c>
      <c r="BI6" s="22">
        <f t="shared" si="7"/>
        <v>1559.88</v>
      </c>
      <c r="BJ6" s="22">
        <f t="shared" si="7"/>
        <v>1302.33</v>
      </c>
      <c r="BK6" s="22">
        <f t="shared" si="7"/>
        <v>1274.21</v>
      </c>
      <c r="BL6" s="22">
        <f t="shared" si="7"/>
        <v>1183.92</v>
      </c>
      <c r="BM6" s="22">
        <f t="shared" si="7"/>
        <v>1128.72</v>
      </c>
      <c r="BN6" s="22">
        <f t="shared" si="7"/>
        <v>1125.25</v>
      </c>
      <c r="BO6" s="21" t="str">
        <f>IF(BO7="","",IF(BO7="-","【-】","【"&amp;SUBSTITUTE(TEXT(BO7,"#,##0.00"),"-","△")&amp;"】"))</f>
        <v>【940.88】</v>
      </c>
      <c r="BP6" s="22">
        <f>IF(BP7="",NA(),BP7)</f>
        <v>36.24</v>
      </c>
      <c r="BQ6" s="22">
        <f t="shared" ref="BQ6:BY6" si="8">IF(BQ7="",NA(),BQ7)</f>
        <v>32.96</v>
      </c>
      <c r="BR6" s="22">
        <f t="shared" si="8"/>
        <v>32.1</v>
      </c>
      <c r="BS6" s="22">
        <f t="shared" si="8"/>
        <v>36.93</v>
      </c>
      <c r="BT6" s="22">
        <f t="shared" si="8"/>
        <v>34.75</v>
      </c>
      <c r="BU6" s="22">
        <f t="shared" si="8"/>
        <v>40.89</v>
      </c>
      <c r="BV6" s="22">
        <f t="shared" si="8"/>
        <v>41.25</v>
      </c>
      <c r="BW6" s="22">
        <f t="shared" si="8"/>
        <v>42.5</v>
      </c>
      <c r="BX6" s="22">
        <f t="shared" si="8"/>
        <v>41.84</v>
      </c>
      <c r="BY6" s="22">
        <f t="shared" si="8"/>
        <v>41.44</v>
      </c>
      <c r="BZ6" s="21" t="str">
        <f>IF(BZ7="","",IF(BZ7="-","【-】","【"&amp;SUBSTITUTE(TEXT(BZ7,"#,##0.00"),"-","△")&amp;"】"))</f>
        <v>【54.59】</v>
      </c>
      <c r="CA6" s="22">
        <f>IF(CA7="",NA(),CA7)</f>
        <v>386.29</v>
      </c>
      <c r="CB6" s="22">
        <f t="shared" ref="CB6:CJ6" si="9">IF(CB7="",NA(),CB7)</f>
        <v>428.02</v>
      </c>
      <c r="CC6" s="22">
        <f t="shared" si="9"/>
        <v>447.95</v>
      </c>
      <c r="CD6" s="22">
        <f t="shared" si="9"/>
        <v>403.07</v>
      </c>
      <c r="CE6" s="22">
        <f t="shared" si="9"/>
        <v>430.87</v>
      </c>
      <c r="CF6" s="22">
        <f t="shared" si="9"/>
        <v>383.2</v>
      </c>
      <c r="CG6" s="22">
        <f t="shared" si="9"/>
        <v>383.25</v>
      </c>
      <c r="CH6" s="22">
        <f t="shared" si="9"/>
        <v>377.72</v>
      </c>
      <c r="CI6" s="22">
        <f t="shared" si="9"/>
        <v>390.47</v>
      </c>
      <c r="CJ6" s="22">
        <f t="shared" si="9"/>
        <v>403.61</v>
      </c>
      <c r="CK6" s="21" t="str">
        <f>IF(CK7="","",IF(CK7="-","【-】","【"&amp;SUBSTITUTE(TEXT(CK7,"#,##0.00"),"-","△")&amp;"】"))</f>
        <v>【301.20】</v>
      </c>
      <c r="CL6" s="22">
        <f>IF(CL7="",NA(),CL7)</f>
        <v>51.16</v>
      </c>
      <c r="CM6" s="22">
        <f t="shared" ref="CM6:CU6" si="10">IF(CM7="",NA(),CM7)</f>
        <v>51.96</v>
      </c>
      <c r="CN6" s="22">
        <f t="shared" si="10"/>
        <v>51.73</v>
      </c>
      <c r="CO6" s="22">
        <f t="shared" si="10"/>
        <v>51.41</v>
      </c>
      <c r="CP6" s="22">
        <f t="shared" si="10"/>
        <v>47.42</v>
      </c>
      <c r="CQ6" s="22">
        <f t="shared" si="10"/>
        <v>47.95</v>
      </c>
      <c r="CR6" s="22">
        <f t="shared" si="10"/>
        <v>48.26</v>
      </c>
      <c r="CS6" s="22">
        <f t="shared" si="10"/>
        <v>48.01</v>
      </c>
      <c r="CT6" s="22">
        <f t="shared" si="10"/>
        <v>49.08</v>
      </c>
      <c r="CU6" s="22">
        <f t="shared" si="10"/>
        <v>51.46</v>
      </c>
      <c r="CV6" s="21" t="str">
        <f>IF(CV7="","",IF(CV7="-","【-】","【"&amp;SUBSTITUTE(TEXT(CV7,"#,##0.00"),"-","△")&amp;"】"))</f>
        <v>【56.42】</v>
      </c>
      <c r="CW6" s="22">
        <f>IF(CW7="",NA(),CW7)</f>
        <v>84.79</v>
      </c>
      <c r="CX6" s="22">
        <f t="shared" ref="CX6:DF6" si="11">IF(CX7="",NA(),CX7)</f>
        <v>83.83</v>
      </c>
      <c r="CY6" s="22">
        <f t="shared" si="11"/>
        <v>82.86</v>
      </c>
      <c r="CZ6" s="22">
        <f t="shared" si="11"/>
        <v>82.41</v>
      </c>
      <c r="DA6" s="22">
        <f t="shared" si="11"/>
        <v>87.29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1.24</v>
      </c>
      <c r="EF6" s="22">
        <f t="shared" si="14"/>
        <v>0.82</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74845</v>
      </c>
      <c r="D7" s="24">
        <v>47</v>
      </c>
      <c r="E7" s="24">
        <v>1</v>
      </c>
      <c r="F7" s="24">
        <v>0</v>
      </c>
      <c r="G7" s="24">
        <v>0</v>
      </c>
      <c r="H7" s="24" t="s">
        <v>96</v>
      </c>
      <c r="I7" s="24" t="s">
        <v>97</v>
      </c>
      <c r="J7" s="24" t="s">
        <v>98</v>
      </c>
      <c r="K7" s="24" t="s">
        <v>99</v>
      </c>
      <c r="L7" s="24" t="s">
        <v>100</v>
      </c>
      <c r="M7" s="24" t="s">
        <v>101</v>
      </c>
      <c r="N7" s="25" t="s">
        <v>102</v>
      </c>
      <c r="O7" s="25" t="s">
        <v>103</v>
      </c>
      <c r="P7" s="25">
        <v>51.2</v>
      </c>
      <c r="Q7" s="25">
        <v>2665</v>
      </c>
      <c r="R7" s="25">
        <v>3121</v>
      </c>
      <c r="S7" s="25">
        <v>131.34</v>
      </c>
      <c r="T7" s="25">
        <v>23.76</v>
      </c>
      <c r="U7" s="25">
        <v>1573</v>
      </c>
      <c r="V7" s="25">
        <v>6.12</v>
      </c>
      <c r="W7" s="25">
        <v>257.02999999999997</v>
      </c>
      <c r="X7" s="25">
        <v>56.74</v>
      </c>
      <c r="Y7" s="25">
        <v>45.46</v>
      </c>
      <c r="Z7" s="25">
        <v>41.99</v>
      </c>
      <c r="AA7" s="25">
        <v>48.99</v>
      </c>
      <c r="AB7" s="25">
        <v>41.91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1919.31</v>
      </c>
      <c r="BF7" s="25">
        <v>1776.59</v>
      </c>
      <c r="BG7" s="25">
        <v>1674.2</v>
      </c>
      <c r="BH7" s="25">
        <v>1558.66</v>
      </c>
      <c r="BI7" s="25">
        <v>1559.88</v>
      </c>
      <c r="BJ7" s="25">
        <v>1302.33</v>
      </c>
      <c r="BK7" s="25">
        <v>1274.21</v>
      </c>
      <c r="BL7" s="25">
        <v>1183.92</v>
      </c>
      <c r="BM7" s="25">
        <v>1128.72</v>
      </c>
      <c r="BN7" s="25">
        <v>1125.25</v>
      </c>
      <c r="BO7" s="25">
        <v>940.88</v>
      </c>
      <c r="BP7" s="25">
        <v>36.24</v>
      </c>
      <c r="BQ7" s="25">
        <v>32.96</v>
      </c>
      <c r="BR7" s="25">
        <v>32.1</v>
      </c>
      <c r="BS7" s="25">
        <v>36.93</v>
      </c>
      <c r="BT7" s="25">
        <v>34.75</v>
      </c>
      <c r="BU7" s="25">
        <v>40.89</v>
      </c>
      <c r="BV7" s="25">
        <v>41.25</v>
      </c>
      <c r="BW7" s="25">
        <v>42.5</v>
      </c>
      <c r="BX7" s="25">
        <v>41.84</v>
      </c>
      <c r="BY7" s="25">
        <v>41.44</v>
      </c>
      <c r="BZ7" s="25">
        <v>54.59</v>
      </c>
      <c r="CA7" s="25">
        <v>386.29</v>
      </c>
      <c r="CB7" s="25">
        <v>428.02</v>
      </c>
      <c r="CC7" s="25">
        <v>447.95</v>
      </c>
      <c r="CD7" s="25">
        <v>403.07</v>
      </c>
      <c r="CE7" s="25">
        <v>430.87</v>
      </c>
      <c r="CF7" s="25">
        <v>383.2</v>
      </c>
      <c r="CG7" s="25">
        <v>383.25</v>
      </c>
      <c r="CH7" s="25">
        <v>377.72</v>
      </c>
      <c r="CI7" s="25">
        <v>390.47</v>
      </c>
      <c r="CJ7" s="25">
        <v>403.61</v>
      </c>
      <c r="CK7" s="25">
        <v>301.2</v>
      </c>
      <c r="CL7" s="25">
        <v>51.16</v>
      </c>
      <c r="CM7" s="25">
        <v>51.96</v>
      </c>
      <c r="CN7" s="25">
        <v>51.73</v>
      </c>
      <c r="CO7" s="25">
        <v>51.41</v>
      </c>
      <c r="CP7" s="25">
        <v>47.42</v>
      </c>
      <c r="CQ7" s="25">
        <v>47.95</v>
      </c>
      <c r="CR7" s="25">
        <v>48.26</v>
      </c>
      <c r="CS7" s="25">
        <v>48.01</v>
      </c>
      <c r="CT7" s="25">
        <v>49.08</v>
      </c>
      <c r="CU7" s="25">
        <v>51.46</v>
      </c>
      <c r="CV7" s="25">
        <v>56.42</v>
      </c>
      <c r="CW7" s="25">
        <v>84.79</v>
      </c>
      <c r="CX7" s="25">
        <v>83.83</v>
      </c>
      <c r="CY7" s="25">
        <v>82.86</v>
      </c>
      <c r="CZ7" s="25">
        <v>82.41</v>
      </c>
      <c r="DA7" s="25">
        <v>87.29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1.24</v>
      </c>
      <c r="EF7" s="25">
        <v>0.82</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dcterms:created xsi:type="dcterms:W3CDTF">2022-12-01T01:09:22Z</dcterms:created>
  <dcterms:modified xsi:type="dcterms:W3CDTF">2023-01-23T00:33:35Z</dcterms:modified>
  <cp:category/>
</cp:coreProperties>
</file>