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0.23.31.191\共有\090_上下水道課\R5_1_27経営比較分析表（令和３年度決算）\"/>
    </mc:Choice>
  </mc:AlternateContent>
  <xr:revisionPtr revIDLastSave="0" documentId="13_ncr:1_{EAF4EF00-48CF-4D14-96E3-7E7FDA73EEAC}" xr6:coauthVersionLast="47" xr6:coauthVersionMax="47" xr10:uidLastSave="{00000000-0000-0000-0000-000000000000}"/>
  <workbookProtection workbookAlgorithmName="SHA-512" workbookHashValue="u5gZK5ey8gst7FByZUpfrlewQKpW27ly4eQ/gYEV9p3VvgXE+YT6ah7x42f3fg2rmfQUaOgFLPoWUM9wtyzW/Q==" workbookSaltValue="4MEp6Sn6yvOHjYUXbNiZTg==" workbookSpinCount="100000" lockStructure="1"/>
  <bookViews>
    <workbookView xWindow="-120" yWindow="-120" windowWidth="20730" windowHeight="110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<sst xmlns="http://schemas.openxmlformats.org/spreadsheetml/2006/main" count="233" uniqueCount="117">
  <si>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</si>
  <si>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</si>
  <si>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</si>
  <si>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</si>
  <si>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</si>
  <si>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</si>
  <si>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</si>
  <si>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</si>
  <si>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</si>
  <si>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</si>
  <si>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</si>
  <si>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</si>
  <si>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</si>
  <si>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</si>
  <si>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</si>
  <si>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</si>
  <si>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</si>
  <si>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</si>
  <si>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</si>
  <si>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</si>
  <si>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</si>
  <si>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</si>
  <si>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</si>
  <si>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</si>
  <si>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</si>
  <si>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</si>
  <si>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</si>
  <si>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</si>
  <si>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</si>
  <si>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</si>
  <si>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</si>
  <si>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</si>
  <si>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</si>
  <si>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</si>
  <si>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</si>
  <si>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</si>
  <si>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</si>
  <si>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</si>
  <si>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</si>
  <si>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</si>
  <si>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</si>
  <si>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</si>
  <si>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</si>
  <si>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</si>
  <si>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</si>
  <si>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</si>
  <si>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</si>
  <si>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</si>
  <si>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</si>
  <si>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</si>
  <si>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</si>
  <si>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</si>
  <si>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</si>
  <si>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</si>
  <si>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</si>
  <si>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</si>
  <si>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</si>
  <si>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</si>
  <si>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</si>
  <si>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</si>
  <si>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</si>
  <si>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</si>
  <si>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</si>
  <si>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</si>
  <si>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</si>
  <si>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</si>
  <si>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</si>
  <si>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</si>
  <si>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</si>
  <si>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</si>
  <si>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</si>
  <si>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</si>
  <si>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</si>
  <si>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</si>
  <si>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</si>
  <si>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</si>
  <si>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</si>
  <si>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</si>
  <si>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</si>
  <si>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</si>
  <si>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</si>
  <si>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</si>
  <si>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</si>
  <si>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</si>
  <si>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</si>
  <si>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</si>
  <si>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</si>
  <si>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</si>
  <si>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</si>
  <si>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</si>
  <si>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</si>
  <si>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</si>
  <si>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</si>
  <si>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</si>
  <si>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</si>
  <si>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</si>
  <si>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</si>
  <si>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</si>
  <si>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</si>
  <si>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</si>
  <si>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</si>
  <si>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</si>
  <si>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</si>
  <si>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</si>
  <si>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</si>
  <si>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</si>
  <si>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</si>
  <si>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</si>
  <si>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</si>
  <si>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</si>
  <si>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</si>
  <si>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</si>
  <si>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</si>
  <si>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</si>
  <si>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各簡易水道の事業開始は、山岡簡水が昭和59年4月、高野西部簡水が平成2年2月、瀬ケ野簡水が平成9年3月、戸中給水施設が平成13年4月となっており、いずれも事業開始から40年未満であるため管路については、事業開始当初に布設して以降、耐用年数経過による更新を行っていないため管路更新率が表示されていません。
　この他管路以外の取水施設、浄水施設及び配水池などの重要給水施設については、施設本体以外に電気設備や機械設備などが順次更新時期を迎えており、適宜メンテナンスを行いながら必要に応じて効率的な更新を実施していかなければなりません。
　</t>
    <phoneticPr fontId="4"/>
  </si>
  <si>
    <t xml:space="preserve"> 簡易水道事業は、上水道が行き届かず、地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経費の抑制を図るなど、今後もソフト・ハードの両面から効率化に取り組んでいきます。</t>
    <phoneticPr fontId="4"/>
  </si>
  <si>
    <t xml:space="preserve"> 本町の簡易水道事業は、山岡簡水、高野西部簡水、瀬ケ野簡水及び戸中給水施設の3簡水1給水施設で構成されており、地理的要件からこれらを統合することが出来ないため、経常費用を圧縮することが難しい事業環境となっています。料金収入は、約1千2百万円前後で推移しており、料金回収率が31.90％（上水道は96.13%）と類似団体平均値を下回っており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比率は年々減少しています。これは、今後耐用年数を超える施設の更新に向けて、事業を精査し実施しているためで、今後施設の更新事業が増加してくればおのずと比率は高まることになります。
　有収率については、漏水調査の実施により改善してきており、80％台後半で推移しています。また、給水原価は、水源や浄水施設の有無、地理的要件等のほか、年度ごとの修繕工事や施設改修工事等の実施の有無により大きく上下するため一概に比較できませんが、本町の場合決して低い水準ではありません。それは料金回収率にも表れています。</t>
    <rPh sb="311" eb="313">
      <t>ネンネン</t>
    </rPh>
    <rPh sb="313" eb="315">
      <t>ゲンショウ</t>
    </rPh>
    <rPh sb="325" eb="327">
      <t>コンゴ</t>
    </rPh>
    <rPh sb="327" eb="331">
      <t>タイヨウネンスウ</t>
    </rPh>
    <rPh sb="332" eb="333">
      <t>コ</t>
    </rPh>
    <rPh sb="335" eb="337">
      <t>シセツ</t>
    </rPh>
    <rPh sb="338" eb="340">
      <t>コウシン</t>
    </rPh>
    <rPh sb="341" eb="342">
      <t>ム</t>
    </rPh>
    <rPh sb="345" eb="347">
      <t>ジギョウ</t>
    </rPh>
    <rPh sb="348" eb="350">
      <t>セイサ</t>
    </rPh>
    <rPh sb="351" eb="353">
      <t>ジッシ</t>
    </rPh>
    <rPh sb="417" eb="419">
      <t>カイゼン</t>
    </rPh>
    <rPh sb="429" eb="430">
      <t>ダイ</t>
    </rPh>
    <rPh sb="430" eb="432">
      <t>コウハン</t>
    </rPh>
    <rPh sb="433" eb="435">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</si>
</sst>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4B-4E5A-BF9F-F2FAD1DC086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054B-4E5A-BF9F-F2FAD1DC086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59.66</c:v>
                </c:pt>
                <c:pt idx="1">
                  <c:v>55.36</c:v>
                </c:pt>
                <c:pt idx="2">
                  <c:v>48.29</c:v>
                </c:pt>
                <c:pt idx="3">
                  <c:v>48.05</c:v>
                </c:pt>
                <c:pt idx="4">
                  <c:v>49.01</c:v>
                </c:pt>
              </c:numCache>
            </c:numRef>
          </c:val>
          <c:extLst>
            <c:ext xmlns:c16="http://schemas.microsoft.com/office/drawing/2014/chart" uri="{C3380CC4-5D6E-409C-BE32-E72D297353CC}">
              <c16:uniqueId val="{00000000-23D8-4B18-8FCF-5D1130A1E4B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23D8-4B18-8FCF-5D1130A1E4B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79.709999999999994</c:v>
                </c:pt>
                <c:pt idx="1">
                  <c:v>85.19</c:v>
                </c:pt>
                <c:pt idx="2">
                  <c:v>88.27</c:v>
                </c:pt>
                <c:pt idx="3">
                  <c:v>89.1</c:v>
                </c:pt>
                <c:pt idx="4">
                  <c:v>87.29</c:v>
                </c:pt>
              </c:numCache>
            </c:numRef>
          </c:val>
          <c:extLst>
            <c:ext xmlns:c16="http://schemas.microsoft.com/office/drawing/2014/chart" uri="{C3380CC4-5D6E-409C-BE32-E72D297353CC}">
              <c16:uniqueId val="{00000000-70C7-4AAB-B459-99D011D5454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70C7-4AAB-B459-99D011D5454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60.05</c:v>
                </c:pt>
                <c:pt idx="1">
                  <c:v>64.64</c:v>
                </c:pt>
                <c:pt idx="2">
                  <c:v>72.459999999999994</c:v>
                </c:pt>
                <c:pt idx="3">
                  <c:v>77.22</c:v>
                </c:pt>
                <c:pt idx="4">
                  <c:v>78.290000000000006</c:v>
                </c:pt>
              </c:numCache>
            </c:numRef>
          </c:val>
          <c:extLst>
            <c:ext xmlns:c16="http://schemas.microsoft.com/office/drawing/2014/chart" uri="{C3380CC4-5D6E-409C-BE32-E72D297353CC}">
              <c16:uniqueId val="{00000000-B2F0-4254-BBEF-04C85B3B34C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B2F0-4254-BBEF-04C85B3B34C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62-41B8-B153-2E926965F9F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62-41B8-B153-2E926965F9F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A-4264-923F-322DAA7A533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A-4264-923F-322DAA7A533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AA-49B1-93C7-0B59DE28671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AA-49B1-93C7-0B59DE28671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B-4207-B33D-51B68B2748D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B-4207-B33D-51B68B2748D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1527.15</c:v>
                </c:pt>
                <c:pt idx="1">
                  <c:v>1400.35</c:v>
                </c:pt>
                <c:pt idx="2">
                  <c:v>1424.21</c:v>
                </c:pt>
                <c:pt idx="3">
                  <c:v>1290.9100000000001</c:v>
                </c:pt>
                <c:pt idx="4">
                  <c:v>1161.17</c:v>
                </c:pt>
              </c:numCache>
            </c:numRef>
          </c:val>
          <c:extLst>
            <c:ext xmlns:c16="http://schemas.microsoft.com/office/drawing/2014/chart" uri="{C3380CC4-5D6E-409C-BE32-E72D297353CC}">
              <c16:uniqueId val="{00000000-2A88-489A-8077-F0AFEE14372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2A88-489A-8077-F0AFEE14372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36.53</c:v>
                </c:pt>
                <c:pt idx="1">
                  <c:v>35.47</c:v>
                </c:pt>
                <c:pt idx="2">
                  <c:v>30.4</c:v>
                </c:pt>
                <c:pt idx="3">
                  <c:v>35.85</c:v>
                </c:pt>
                <c:pt idx="4">
                  <c:v>31.9</c:v>
                </c:pt>
              </c:numCache>
            </c:numRef>
          </c:val>
          <c:extLst>
            <c:ext xmlns:c16="http://schemas.microsoft.com/office/drawing/2014/chart" uri="{C3380CC4-5D6E-409C-BE32-E72D297353CC}">
              <c16:uniqueId val="{00000000-437E-4CD0-9642-4ECD3BD9DFB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437E-4CD0-9642-4ECD3BD9DFB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661.49</c:v>
                </c:pt>
                <c:pt idx="1">
                  <c:v>680.29</c:v>
                </c:pt>
                <c:pt idx="2">
                  <c:v>811.08</c:v>
                </c:pt>
                <c:pt idx="3">
                  <c:v>702.57</c:v>
                </c:pt>
                <c:pt idx="4">
                  <c:v>788.6</c:v>
                </c:pt>
              </c:numCache>
            </c:numRef>
          </c:val>
          <c:extLst>
            <c:ext xmlns:c16="http://schemas.microsoft.com/office/drawing/2014/chart" uri="{C3380CC4-5D6E-409C-BE32-E72D297353CC}">
              <c16:uniqueId val="{00000000-7B9C-4410-93E0-891A6E7937F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7B9C-4410-93E0-891A6E7937F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棚倉町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13490</v>
      </c>
      <c r="AM8" s="55"/>
      <c r="AN8" s="55"/>
      <c r="AO8" s="55"/>
      <c r="AP8" s="55"/>
      <c r="AQ8" s="55"/>
      <c r="AR8" s="55"/>
      <c r="AS8" s="55"/>
      <c r="AT8" s="45">
        <f>データ!$S$6</f>
        <v>159.93</v>
      </c>
      <c r="AU8" s="45"/>
      <c r="AV8" s="45"/>
      <c r="AW8" s="45"/>
      <c r="AX8" s="45"/>
      <c r="AY8" s="45"/>
      <c r="AZ8" s="45"/>
      <c r="BA8" s="45"/>
      <c r="BB8" s="45">
        <f>データ!$T$6</f>
        <v>84.35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96.09</v>
      </c>
      <c r="Q10" s="45"/>
      <c r="R10" s="45"/>
      <c r="S10" s="45"/>
      <c r="T10" s="45"/>
      <c r="U10" s="45"/>
      <c r="V10" s="45"/>
      <c r="W10" s="55">
        <f>データ!$Q$6</f>
        <v>4468</v>
      </c>
      <c r="X10" s="55"/>
      <c r="Y10" s="55"/>
      <c r="Z10" s="55"/>
      <c r="AA10" s="55"/>
      <c r="AB10" s="55"/>
      <c r="AC10" s="55"/>
      <c r="AD10" s="2"/>
      <c r="AE10" s="2"/>
      <c r="AF10" s="2"/>
      <c r="AG10" s="2"/>
      <c r="AH10" s="2"/>
      <c r="AI10" s="2"/>
      <c r="AJ10" s="2"/>
      <c r="AK10" s="2"/>
      <c r="AL10" s="55">
        <f>データ!$U$6</f>
        <v>663</v>
      </c>
      <c r="AM10" s="55"/>
      <c r="AN10" s="55"/>
      <c r="AO10" s="55"/>
      <c r="AP10" s="55"/>
      <c r="AQ10" s="55"/>
      <c r="AR10" s="55"/>
      <c r="AS10" s="55"/>
      <c r="AT10" s="45">
        <f>データ!$V$6</f>
        <v>8.8699999999999992</v>
      </c>
      <c r="AU10" s="45"/>
      <c r="AV10" s="45"/>
      <c r="AW10" s="45"/>
      <c r="AX10" s="45"/>
      <c r="AY10" s="45"/>
      <c r="AZ10" s="45"/>
      <c r="BA10" s="45"/>
      <c r="BB10" s="45">
        <f>データ!$W$6</f>
        <v>74.75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ymeBPlsQ0+x128TbsyKw5MWtvrT/yuM/0cKmTkGDRiV50XdZyO47BMut9oNbYEScHBo+GD3+MRk8OsZ5np0umg==" saltValue="8SiUAn9XbOeukdXH8Wdf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74811</v>
      </c>
      <c r="D6" s="20">
        <f t="shared" si="3"/>
        <v>47</v>
      </c>
      <c r="E6" s="20">
        <f t="shared" si="3"/>
        <v>1</v>
      </c>
      <c r="F6" s="20">
        <f t="shared" si="3"/>
        <v>0</v>
      </c>
      <c r="G6" s="20">
        <f t="shared" si="3"/>
        <v>0</v>
      </c>
      <c r="H6" s="20" t="str">
        <f t="shared" si="3"/>
        <v>福島県　棚倉町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96.09</v>
      </c>
      <c r="Q6" s="21">
        <f t="shared" si="3"/>
        <v>4468</v>
      </c>
      <c r="R6" s="21">
        <f t="shared" si="3"/>
        <v>13490</v>
      </c>
      <c r="S6" s="21">
        <f t="shared" si="3"/>
        <v>159.93</v>
      </c>
      <c r="T6" s="21">
        <f t="shared" si="3"/>
        <v>84.35</v>
      </c>
      <c r="U6" s="21">
        <f t="shared" si="3"/>
        <v>663</v>
      </c>
      <c r="V6" s="21">
        <f t="shared" si="3"/>
        <v>8.8699999999999992</v>
      </c>
      <c r="W6" s="21">
        <f t="shared" si="3"/>
        <v>74.75</v>
      </c>
      <c r="X6" s="22">
        <f>IF(X7="",NA(),X7)</f>
        <v>60.05</v>
      </c>
      <c r="Y6" s="22">
        <f t="shared" ref="Y6:AG6" si="4">IF(Y7="",NA(),Y7)</f>
        <v>64.64</v>
      </c>
      <c r="Z6" s="22">
        <f t="shared" si="4"/>
        <v>72.459999999999994</v>
      </c>
      <c r="AA6" s="22">
        <f t="shared" si="4"/>
        <v>77.22</v>
      </c>
      <c r="AB6" s="22">
        <f t="shared" si="4"/>
        <v>78.290000000000006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1527.15</v>
      </c>
      <c r="BF6" s="22">
        <f t="shared" ref="BF6:BN6" si="7">IF(BF7="",NA(),BF7)</f>
        <v>1400.35</v>
      </c>
      <c r="BG6" s="22">
        <f t="shared" si="7"/>
        <v>1424.21</v>
      </c>
      <c r="BH6" s="22">
        <f t="shared" si="7"/>
        <v>1290.9100000000001</v>
      </c>
      <c r="BI6" s="22">
        <f t="shared" si="7"/>
        <v>1161.17</v>
      </c>
      <c r="BJ6" s="22">
        <f t="shared" si="7"/>
        <v>1302.33</v>
      </c>
      <c r="BK6" s="22">
        <f t="shared" si="7"/>
        <v>1274.21</v>
      </c>
      <c r="BL6" s="22">
        <f t="shared" si="7"/>
        <v>1183.92</v>
      </c>
      <c r="BM6" s="22">
        <f t="shared" si="7"/>
        <v>1128.72</v>
      </c>
      <c r="BN6" s="22">
        <f t="shared" si="7"/>
        <v>1125.25</v>
      </c>
      <c r="BO6" s="21" t="str">
        <f>IF(BO7="","",IF(BO7="-","【-】","【"&amp;SUBSTITUTE(TEXT(BO7,"#,##0.00"),"-","△")&amp;"】"))</f>
        <v>【940.88】</v>
      </c>
      <c r="BP6" s="22">
        <f>IF(BP7="",NA(),BP7)</f>
        <v>36.53</v>
      </c>
      <c r="BQ6" s="22">
        <f t="shared" ref="BQ6:BY6" si="8">IF(BQ7="",NA(),BQ7)</f>
        <v>35.47</v>
      </c>
      <c r="BR6" s="22">
        <f t="shared" si="8"/>
        <v>30.4</v>
      </c>
      <c r="BS6" s="22">
        <f t="shared" si="8"/>
        <v>35.85</v>
      </c>
      <c r="BT6" s="22">
        <f t="shared" si="8"/>
        <v>31.9</v>
      </c>
      <c r="BU6" s="22">
        <f t="shared" si="8"/>
        <v>40.89</v>
      </c>
      <c r="BV6" s="22">
        <f t="shared" si="8"/>
        <v>41.25</v>
      </c>
      <c r="BW6" s="22">
        <f t="shared" si="8"/>
        <v>42.5</v>
      </c>
      <c r="BX6" s="22">
        <f t="shared" si="8"/>
        <v>41.84</v>
      </c>
      <c r="BY6" s="22">
        <f t="shared" si="8"/>
        <v>41.44</v>
      </c>
      <c r="BZ6" s="21" t="str">
        <f>IF(BZ7="","",IF(BZ7="-","【-】","【"&amp;SUBSTITUTE(TEXT(BZ7,"#,##0.00"),"-","△")&amp;"】"))</f>
        <v>【54.59】</v>
      </c>
      <c r="CA6" s="22">
        <f>IF(CA7="",NA(),CA7)</f>
        <v>661.49</v>
      </c>
      <c r="CB6" s="22">
        <f t="shared" ref="CB6:CJ6" si="9">IF(CB7="",NA(),CB7)</f>
        <v>680.29</v>
      </c>
      <c r="CC6" s="22">
        <f t="shared" si="9"/>
        <v>811.08</v>
      </c>
      <c r="CD6" s="22">
        <f t="shared" si="9"/>
        <v>702.57</v>
      </c>
      <c r="CE6" s="22">
        <f t="shared" si="9"/>
        <v>788.6</v>
      </c>
      <c r="CF6" s="22">
        <f t="shared" si="9"/>
        <v>383.2</v>
      </c>
      <c r="CG6" s="22">
        <f t="shared" si="9"/>
        <v>383.25</v>
      </c>
      <c r="CH6" s="22">
        <f t="shared" si="9"/>
        <v>377.72</v>
      </c>
      <c r="CI6" s="22">
        <f t="shared" si="9"/>
        <v>390.47</v>
      </c>
      <c r="CJ6" s="22">
        <f t="shared" si="9"/>
        <v>403.61</v>
      </c>
      <c r="CK6" s="21" t="str">
        <f>IF(CK7="","",IF(CK7="-","【-】","【"&amp;SUBSTITUTE(TEXT(CK7,"#,##0.00"),"-","△")&amp;"】"))</f>
        <v>【301.20】</v>
      </c>
      <c r="CL6" s="22">
        <f>IF(CL7="",NA(),CL7)</f>
        <v>59.66</v>
      </c>
      <c r="CM6" s="22">
        <f t="shared" ref="CM6:CU6" si="10">IF(CM7="",NA(),CM7)</f>
        <v>55.36</v>
      </c>
      <c r="CN6" s="22">
        <f t="shared" si="10"/>
        <v>48.29</v>
      </c>
      <c r="CO6" s="22">
        <f t="shared" si="10"/>
        <v>48.05</v>
      </c>
      <c r="CP6" s="22">
        <f t="shared" si="10"/>
        <v>49.01</v>
      </c>
      <c r="CQ6" s="22">
        <f t="shared" si="10"/>
        <v>47.95</v>
      </c>
      <c r="CR6" s="22">
        <f t="shared" si="10"/>
        <v>48.26</v>
      </c>
      <c r="CS6" s="22">
        <f t="shared" si="10"/>
        <v>48.01</v>
      </c>
      <c r="CT6" s="22">
        <f t="shared" si="10"/>
        <v>49.08</v>
      </c>
      <c r="CU6" s="22">
        <f t="shared" si="10"/>
        <v>51.46</v>
      </c>
      <c r="CV6" s="21" t="str">
        <f>IF(CV7="","",IF(CV7="-","【-】","【"&amp;SUBSTITUTE(TEXT(CV7,"#,##0.00"),"-","△")&amp;"】"))</f>
        <v>【56.42】</v>
      </c>
      <c r="CW6" s="22">
        <f>IF(CW7="",NA(),CW7)</f>
        <v>79.709999999999994</v>
      </c>
      <c r="CX6" s="22">
        <f t="shared" ref="CX6:DF6" si="11">IF(CX7="",NA(),CX7)</f>
        <v>85.19</v>
      </c>
      <c r="CY6" s="22">
        <f t="shared" si="11"/>
        <v>88.27</v>
      </c>
      <c r="CZ6" s="22">
        <f t="shared" si="11"/>
        <v>89.1</v>
      </c>
      <c r="DA6" s="22">
        <f t="shared" si="11"/>
        <v>87.29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74811</v>
      </c>
      <c r="D7" s="24">
        <v>47</v>
      </c>
      <c r="E7" s="24">
        <v>1</v>
      </c>
      <c r="F7" s="24">
        <v>0</v>
      </c>
      <c r="G7" s="24">
        <v>0</v>
      </c>
      <c r="H7" s="24" t="s">
        <v>96</v>
      </c>
      <c r="I7" s="24" t="s">
        <v>97</v>
      </c>
      <c r="J7" s="24" t="s">
        <v>98</v>
      </c>
      <c r="K7" s="24" t="s">
        <v>99</v>
      </c>
      <c r="L7" s="24" t="s">
        <v>100</v>
      </c>
      <c r="M7" s="24" t="s">
        <v>101</v>
      </c>
      <c r="N7" s="25" t="s">
        <v>102</v>
      </c>
      <c r="O7" s="25" t="s">
        <v>103</v>
      </c>
      <c r="P7" s="25">
        <v>96.09</v>
      </c>
      <c r="Q7" s="25">
        <v>4468</v>
      </c>
      <c r="R7" s="25">
        <v>13490</v>
      </c>
      <c r="S7" s="25">
        <v>159.93</v>
      </c>
      <c r="T7" s="25">
        <v>84.35</v>
      </c>
      <c r="U7" s="25">
        <v>663</v>
      </c>
      <c r="V7" s="25">
        <v>8.8699999999999992</v>
      </c>
      <c r="W7" s="25">
        <v>74.75</v>
      </c>
      <c r="X7" s="25">
        <v>60.05</v>
      </c>
      <c r="Y7" s="25">
        <v>64.64</v>
      </c>
      <c r="Z7" s="25">
        <v>72.459999999999994</v>
      </c>
      <c r="AA7" s="25">
        <v>77.22</v>
      </c>
      <c r="AB7" s="25">
        <v>78.290000000000006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1527.15</v>
      </c>
      <c r="BF7" s="25">
        <v>1400.35</v>
      </c>
      <c r="BG7" s="25">
        <v>1424.21</v>
      </c>
      <c r="BH7" s="25">
        <v>1290.9100000000001</v>
      </c>
      <c r="BI7" s="25">
        <v>1161.17</v>
      </c>
      <c r="BJ7" s="25">
        <v>1302.33</v>
      </c>
      <c r="BK7" s="25">
        <v>1274.21</v>
      </c>
      <c r="BL7" s="25">
        <v>1183.92</v>
      </c>
      <c r="BM7" s="25">
        <v>1128.72</v>
      </c>
      <c r="BN7" s="25">
        <v>1125.25</v>
      </c>
      <c r="BO7" s="25">
        <v>940.88</v>
      </c>
      <c r="BP7" s="25">
        <v>36.53</v>
      </c>
      <c r="BQ7" s="25">
        <v>35.47</v>
      </c>
      <c r="BR7" s="25">
        <v>30.4</v>
      </c>
      <c r="BS7" s="25">
        <v>35.85</v>
      </c>
      <c r="BT7" s="25">
        <v>31.9</v>
      </c>
      <c r="BU7" s="25">
        <v>40.89</v>
      </c>
      <c r="BV7" s="25">
        <v>41.25</v>
      </c>
      <c r="BW7" s="25">
        <v>42.5</v>
      </c>
      <c r="BX7" s="25">
        <v>41.84</v>
      </c>
      <c r="BY7" s="25">
        <v>41.44</v>
      </c>
      <c r="BZ7" s="25">
        <v>54.59</v>
      </c>
      <c r="CA7" s="25">
        <v>661.49</v>
      </c>
      <c r="CB7" s="25">
        <v>680.29</v>
      </c>
      <c r="CC7" s="25">
        <v>811.08</v>
      </c>
      <c r="CD7" s="25">
        <v>702.57</v>
      </c>
      <c r="CE7" s="25">
        <v>788.6</v>
      </c>
      <c r="CF7" s="25">
        <v>383.2</v>
      </c>
      <c r="CG7" s="25">
        <v>383.25</v>
      </c>
      <c r="CH7" s="25">
        <v>377.72</v>
      </c>
      <c r="CI7" s="25">
        <v>390.47</v>
      </c>
      <c r="CJ7" s="25">
        <v>403.61</v>
      </c>
      <c r="CK7" s="25">
        <v>301.2</v>
      </c>
      <c r="CL7" s="25">
        <v>59.66</v>
      </c>
      <c r="CM7" s="25">
        <v>55.36</v>
      </c>
      <c r="CN7" s="25">
        <v>48.29</v>
      </c>
      <c r="CO7" s="25">
        <v>48.05</v>
      </c>
      <c r="CP7" s="25">
        <v>49.01</v>
      </c>
      <c r="CQ7" s="25">
        <v>47.95</v>
      </c>
      <c r="CR7" s="25">
        <v>48.26</v>
      </c>
      <c r="CS7" s="25">
        <v>48.01</v>
      </c>
      <c r="CT7" s="25">
        <v>49.08</v>
      </c>
      <c r="CU7" s="25">
        <v>51.46</v>
      </c>
      <c r="CV7" s="25">
        <v>56.42</v>
      </c>
      <c r="CW7" s="25">
        <v>79.709999999999994</v>
      </c>
      <c r="CX7" s="25">
        <v>85.19</v>
      </c>
      <c r="CY7" s="25">
        <v>88.27</v>
      </c>
      <c r="CZ7" s="25">
        <v>89.1</v>
      </c>
      <c r="DA7" s="25">
        <v>87.29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U2129</cp:lastModifiedBy>
  <cp:lastPrinted>2023-01-18T06:18:34Z</cp:lastPrinted>
  <dcterms:created xsi:type="dcterms:W3CDTF">2022-12-01T01:09:22Z</dcterms:created>
  <dcterms:modified xsi:type="dcterms:W3CDTF">2023-01-18T08:19:46Z</dcterms:modified>
  <cp:category/>
</cp:coreProperties>
</file>