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10.152.96.40\FileA\建設部\上下水道課\11_業務係\01_上水道業務\01_総務関係\02_庁内通知照会\01_財政課\02_照会\02_経営比較分析\R04\【経営比較分析表】2021_072141_46_010\"/>
    </mc:Choice>
  </mc:AlternateContent>
  <xr:revisionPtr revIDLastSave="0" documentId="13_ncr:1_{EB98807E-57E9-4150-818D-023674B428E1}" xr6:coauthVersionLast="36" xr6:coauthVersionMax="36" xr10:uidLastSave="{00000000-0000-0000-0000-000000000000}"/>
  <workbookProtection workbookAlgorithmName="SHA-512" workbookHashValue="bt1J705TJ84ScTSge4wLvVhpZZKJZQa/pBKjPSeYR8Fo9zcDL8cNmdITesxr+vDkf/veUcBDE1aYSLinrzD/Dg==" workbookSaltValue="wIWZhB5dFHkGwlNCGQwf2w==" workbookSpinCount="100000" lockStructure="1"/>
  <bookViews>
    <workbookView xWindow="0" yWindow="0" windowWidth="19200" windowHeight="113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<sst xmlns="http://schemas.openxmlformats.org/spreadsheetml/2006/main" count="228" uniqueCount="116">
  <si>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</si>
  <si>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</si>
  <si>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</si>
  <si>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</si>
  <si>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</si>
  <si>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</si>
  <si>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</si>
  <si>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</si>
  <si>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</si>
  <si>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</si>
  <si>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</si>
  <si>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</si>
  <si>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</si>
  <si>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</si>
  <si>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</si>
  <si>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</si>
  <si>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</si>
  <si>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</si>
  <si>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</si>
  <si>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</si>
  <si>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</si>
  <si>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</si>
  <si>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</si>
  <si>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</si>
  <si>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</si>
  <si>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</si>
  <si>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</si>
  <si>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</si>
  <si>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</si>
  <si>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</si>
  <si>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</si>
  <si>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</si>
  <si>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</si>
  <si>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</si>
  <si>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</si>
  <si>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</si>
  <si>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</si>
  <si>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</si>
  <si>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</si>
  <si>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</si>
  <si>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</si>
  <si>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</si>
  <si>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</si>
  <si>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</si>
  <si>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</si>
  <si>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</si>
  <si>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</si>
  <si>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</si>
  <si>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</si>
  <si>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</si>
  <si>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</si>
  <si>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</si>
  <si>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</si>
  <si>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</si>
  <si>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</si>
  <si>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</si>
  <si>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</si>
  <si>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</si>
  <si>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</si>
  <si>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</si>
  <si>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</si>
  <si>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</si>
  <si>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</si>
  <si>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</si>
  <si>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</si>
  <si>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</si>
  <si>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</si>
  <si>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</si>
  <si>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</si>
  <si>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</si>
  <si>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</si>
  <si>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</si>
  <si>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</si>
  <si>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</si>
  <si>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</si>
  <si>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</si>
  <si>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</si>
  <si>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</si>
  <si>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</si>
  <si>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</si>
  <si>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</si>
  <si>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</si>
  <si>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</si>
  <si>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</si>
  <si>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</si>
  <si>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</si>
  <si>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</si>
  <si>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</si>
  <si>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</si>
  <si>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</si>
  <si>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</si>
  <si>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</si>
  <si>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</si>
  <si>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本宮市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</si>
  <si>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</si>
  <si>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</si>
  <si>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</si>
  <si>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</si>
  <si>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</si>
  <si>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</si>
  <si>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</si>
  <si>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</si>
  <si>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</si>
  <si>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</si>
  <si>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</si>
  <si>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</si>
  <si>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</si>
  <si>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</si>
  <si>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</si>
  <si>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</si>
  <si>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</si>
  <si>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</si>
  <si>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</si>
  <si>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有形固定資産減価償却率、管路経年化率ともに、上昇傾向にあり、施設や管路等の老朽化が進んでいることが明確である。
　特に有形固定資産減価償却率については、類似団体の平均値を上回っている状況である。
　今後、将来の更新需要に備え、現在の経営状況を維持しつつ、引き続き計画的な施設更新を行っていく必要がある。</t>
    <rPh sb="1" eb="7">
      <t>ユウケイコテイシサン</t>
    </rPh>
    <rPh sb="7" eb="12">
      <t>ゲンカショウキャクリツ</t>
    </rPh>
    <rPh sb="13" eb="19">
      <t>カンロケイネンカリツ</t>
    </rPh>
    <rPh sb="23" eb="27">
      <t>ジョウショウケイコウ</t>
    </rPh>
    <rPh sb="31" eb="33">
      <t>シセツ</t>
    </rPh>
    <rPh sb="34" eb="37">
      <t>カンロトウ</t>
    </rPh>
    <rPh sb="38" eb="41">
      <t>ロウキュウカ</t>
    </rPh>
    <rPh sb="42" eb="43">
      <t>スス</t>
    </rPh>
    <rPh sb="50" eb="52">
      <t>メイカク</t>
    </rPh>
    <rPh sb="58" eb="59">
      <t>トク</t>
    </rPh>
    <rPh sb="77" eb="81">
      <t>ルイジダンタイ</t>
    </rPh>
    <rPh sb="82" eb="85">
      <t>ヘイキンチ</t>
    </rPh>
    <rPh sb="86" eb="88">
      <t>ウワマワ</t>
    </rPh>
    <rPh sb="92" eb="94">
      <t>ジョウキョウ</t>
    </rPh>
    <rPh sb="100" eb="102">
      <t>コンゴ</t>
    </rPh>
    <rPh sb="146" eb="148">
      <t>ヒツヨウ</t>
    </rPh>
    <phoneticPr fontId="4"/>
  </si>
  <si>
    <t>　経常収比率は3年ぶりに100％を上回る結果となり、前年度発生した欠損金を解消することができた。
　給水収益については、新型コロナウイルス感染症の影響を受け、令和元年度から減収が続いており、今年度は若干の回復を見せたものの、減収分については一般会計からの繰入金により補填した。これにより、料金回収率は100％を下回る結果となった。
　企業債残高対給水収益比率については、例年同様に類似団体の平均値と比較して低い状態であるが、今後、施設や管路等の老朽化が進み、更新にかかる費用が増大し、それに伴い企業債の借入額も増えていくことが予想される。計画的な更新や維持補修が求められる。
　有収率は、前値度より2.3ポイント減少したが、類似団体よりも高水準であり、漏水に対して早急な処置ができていると判断することができる。
　今後も人口減少等による給水収益の減少、人件費や物価の高騰による施設の維持管理にかかる費用の増大などが懸念されるが、、将来にわたる持続的な安定経営を目指し、適切な料金水準や料金体系の検討、または周辺団体との広域化・共同化を行って行く必要がある。</t>
    <rPh sb="1" eb="6">
      <t>ケイジョウシュウヒリツ</t>
    </rPh>
    <rPh sb="8" eb="9">
      <t>ネン</t>
    </rPh>
    <rPh sb="17" eb="19">
      <t>ウワマワ</t>
    </rPh>
    <rPh sb="20" eb="22">
      <t>ケッカ</t>
    </rPh>
    <rPh sb="26" eb="29">
      <t>ゼンネンド</t>
    </rPh>
    <rPh sb="29" eb="31">
      <t>ハッセイ</t>
    </rPh>
    <rPh sb="33" eb="36">
      <t>ケッソンキン</t>
    </rPh>
    <rPh sb="37" eb="39">
      <t>カイショウ</t>
    </rPh>
    <rPh sb="73" eb="75">
      <t>エイキョウ</t>
    </rPh>
    <rPh sb="76" eb="77">
      <t>ウ</t>
    </rPh>
    <rPh sb="79" eb="81">
      <t>レイワ</t>
    </rPh>
    <rPh sb="81" eb="83">
      <t>ガンネン</t>
    </rPh>
    <rPh sb="83" eb="84">
      <t>ド</t>
    </rPh>
    <rPh sb="86" eb="88">
      <t>ゲンシュウ</t>
    </rPh>
    <rPh sb="89" eb="90">
      <t>ツヅ</t>
    </rPh>
    <rPh sb="95" eb="98">
      <t>コンネンド</t>
    </rPh>
    <rPh sb="99" eb="101">
      <t>ジャッカン</t>
    </rPh>
    <rPh sb="102" eb="104">
      <t>カイフク</t>
    </rPh>
    <rPh sb="105" eb="106">
      <t>ミ</t>
    </rPh>
    <rPh sb="127" eb="130">
      <t>クリイレキン</t>
    </rPh>
    <rPh sb="144" eb="149">
      <t>リョウキンカイシュウリツ</t>
    </rPh>
    <rPh sb="155" eb="157">
      <t>シタマワ</t>
    </rPh>
    <rPh sb="158" eb="160">
      <t>ケッカ</t>
    </rPh>
    <rPh sb="167" eb="172">
      <t>キギョウ</t>
    </rPh>
    <rPh sb="172" eb="173">
      <t>タイ</t>
    </rPh>
    <rPh sb="173" eb="177">
      <t>キュウスイシュウエキ</t>
    </rPh>
    <rPh sb="177" eb="179">
      <t>ヒリツ</t>
    </rPh>
    <rPh sb="185" eb="189">
      <t>レイネンドウヨウ</t>
    </rPh>
    <rPh sb="190" eb="194">
      <t>ルイジダンタイ</t>
    </rPh>
    <rPh sb="195" eb="198">
      <t>ヘイキンチ</t>
    </rPh>
    <rPh sb="199" eb="201">
      <t>ヒカク</t>
    </rPh>
    <rPh sb="203" eb="204">
      <t>ヒク</t>
    </rPh>
    <rPh sb="205" eb="207">
      <t>ジョウタイ</t>
    </rPh>
    <rPh sb="212" eb="214">
      <t>コンゴ</t>
    </rPh>
    <rPh sb="215" eb="217">
      <t>シセツ</t>
    </rPh>
    <rPh sb="218" eb="220">
      <t>カンロ</t>
    </rPh>
    <rPh sb="220" eb="221">
      <t>トウ</t>
    </rPh>
    <rPh sb="222" eb="225">
      <t>ロウキュウカ</t>
    </rPh>
    <rPh sb="229" eb="231">
      <t>コウシン</t>
    </rPh>
    <rPh sb="235" eb="237">
      <t>ヒヨウ</t>
    </rPh>
    <rPh sb="238" eb="240">
      <t>ゾウダイ</t>
    </rPh>
    <rPh sb="245" eb="246">
      <t>トモナ</t>
    </rPh>
    <rPh sb="247" eb="250">
      <t>キギョウサイ</t>
    </rPh>
    <rPh sb="251" eb="253">
      <t>カリイレ</t>
    </rPh>
    <rPh sb="253" eb="254">
      <t>ガク</t>
    </rPh>
    <rPh sb="255" eb="256">
      <t>フ</t>
    </rPh>
    <rPh sb="263" eb="265">
      <t>ヨソウ</t>
    </rPh>
    <rPh sb="269" eb="272">
      <t>ケイカクテキ</t>
    </rPh>
    <rPh sb="273" eb="275">
      <t>コウシン</t>
    </rPh>
    <rPh sb="276" eb="280">
      <t>イジホシュウ</t>
    </rPh>
    <rPh sb="281" eb="282">
      <t>モト</t>
    </rPh>
    <rPh sb="289" eb="292">
      <t>ユウシュウリツ</t>
    </rPh>
    <rPh sb="294" eb="297">
      <t>ゼンネド</t>
    </rPh>
    <rPh sb="306" eb="308">
      <t>ゲンショウ</t>
    </rPh>
    <rPh sb="312" eb="316">
      <t>ルイジダンタイ</t>
    </rPh>
    <rPh sb="319" eb="322">
      <t>コウスイジュン</t>
    </rPh>
    <rPh sb="326" eb="328">
      <t>ロウスイ</t>
    </rPh>
    <rPh sb="329" eb="330">
      <t>タイ</t>
    </rPh>
    <rPh sb="332" eb="334">
      <t>ソウキュウ</t>
    </rPh>
    <rPh sb="335" eb="337">
      <t>ショチ</t>
    </rPh>
    <rPh sb="344" eb="346">
      <t>ハンダン</t>
    </rPh>
    <phoneticPr fontId="4"/>
  </si>
  <si>
    <t>　給水収益については、新型コロナウイルス感染症の影響だけにとどまらず、将来的な人口減少により減収が予測されることから、住民サービスの質を低下させることなく、適切な収入の確保及び施設の効率的な運用など、健全経営に向け計画的に取り組んでいく必要がある。</t>
    <rPh sb="1" eb="3">
      <t>キュウスイ</t>
    </rPh>
    <rPh sb="3" eb="5">
      <t>シュウエキ</t>
    </rPh>
    <rPh sb="35" eb="38">
      <t>ショウライテキ</t>
    </rPh>
    <rPh sb="39" eb="43">
      <t>ジンコウゲンショウ</t>
    </rPh>
    <rPh sb="46" eb="48">
      <t>ゲンシュウ</t>
    </rPh>
    <rPh sb="49" eb="51">
      <t>ヨソク</t>
    </rPh>
    <rPh sb="59" eb="61">
      <t>ジュウミン</t>
    </rPh>
    <rPh sb="66" eb="67">
      <t>シツ</t>
    </rPh>
    <rPh sb="68" eb="70">
      <t>テイカ</t>
    </rPh>
    <rPh sb="78" eb="80">
      <t>テキセツ</t>
    </rPh>
    <rPh sb="81" eb="83">
      <t>シュウニュウ</t>
    </rPh>
    <rPh sb="84" eb="87">
      <t>カクホオヨ</t>
    </rPh>
    <rPh sb="88" eb="90">
      <t>シセツ</t>
    </rPh>
    <rPh sb="91" eb="94">
      <t>コウリツテキ</t>
    </rPh>
    <rPh sb="95" eb="97">
      <t>ウンヨウ</t>
    </rPh>
    <rPh sb="100" eb="104">
      <t>ケンゼンケイエイ</t>
    </rPh>
    <rPh sb="105" eb="106">
      <t>ム</t>
    </rPh>
    <rPh sb="107" eb="110">
      <t>ケイカクテキ</t>
    </rPh>
    <rPh sb="111" eb="112">
      <t>ト</t>
    </rPh>
    <rPh sb="113" eb="114">
      <t>ク</t>
    </rPh>
    <rPh sb="118" eb="1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</si>
</sst>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0.22</c:v>
                </c:pt>
                <c:pt idx="2">
                  <c:v>0.26</c:v>
                </c:pt>
                <c:pt idx="3">
                  <c:v>0.3</c:v>
                </c:pt>
                <c:pt idx="4">
                  <c:v>0.19</c:v>
                </c:pt>
              </c:numCache>
            </c:numRef>
          </c:val>
          <c:extLst>
            <c:ext xmlns:c16="http://schemas.microsoft.com/office/drawing/2014/chart" uri="{C3380CC4-5D6E-409C-BE32-E72D297353CC}">
              <c16:uniqueId val="{00000000-64CF-4328-8DFC-EBD63D7317A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64CF-4328-8DFC-EBD63D7317A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58.69</c:v>
                </c:pt>
                <c:pt idx="1">
                  <c:v>57.71</c:v>
                </c:pt>
                <c:pt idx="2">
                  <c:v>57.07</c:v>
                </c:pt>
                <c:pt idx="3">
                  <c:v>54.57</c:v>
                </c:pt>
                <c:pt idx="4">
                  <c:v>56.85</c:v>
                </c:pt>
              </c:numCache>
            </c:numRef>
          </c:val>
          <c:extLst>
            <c:ext xmlns:c16="http://schemas.microsoft.com/office/drawing/2014/chart" uri="{C3380CC4-5D6E-409C-BE32-E72D297353CC}">
              <c16:uniqueId val="{00000000-C96A-4AF9-A33E-B82400EA5CA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C96A-4AF9-A33E-B82400EA5CA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91.15</c:v>
                </c:pt>
                <c:pt idx="1">
                  <c:v>91.51</c:v>
                </c:pt>
                <c:pt idx="2">
                  <c:v>91.81</c:v>
                </c:pt>
                <c:pt idx="3">
                  <c:v>90.44</c:v>
                </c:pt>
                <c:pt idx="4">
                  <c:v>88.14</c:v>
                </c:pt>
              </c:numCache>
            </c:numRef>
          </c:val>
          <c:extLst>
            <c:ext xmlns:c16="http://schemas.microsoft.com/office/drawing/2014/chart" uri="{C3380CC4-5D6E-409C-BE32-E72D297353CC}">
              <c16:uniqueId val="{00000000-BBFB-47C6-869E-7703756A182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BBFB-47C6-869E-7703756A182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112.54</c:v>
                </c:pt>
                <c:pt idx="1">
                  <c:v>110.08</c:v>
                </c:pt>
                <c:pt idx="2">
                  <c:v>99.33</c:v>
                </c:pt>
                <c:pt idx="3">
                  <c:v>95.13</c:v>
                </c:pt>
                <c:pt idx="4">
                  <c:v>107.61</c:v>
                </c:pt>
              </c:numCache>
            </c:numRef>
          </c:val>
          <c:extLst>
            <c:ext xmlns:c16="http://schemas.microsoft.com/office/drawing/2014/chart" uri="{C3380CC4-5D6E-409C-BE32-E72D297353CC}">
              <c16:uniqueId val="{00000000-0F3A-4C75-82C5-D938B9A6293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0F3A-4C75-82C5-D938B9A6293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50.97</c:v>
                </c:pt>
                <c:pt idx="1">
                  <c:v>51.46</c:v>
                </c:pt>
                <c:pt idx="2">
                  <c:v>52.49</c:v>
                </c:pt>
                <c:pt idx="3">
                  <c:v>53.94</c:v>
                </c:pt>
                <c:pt idx="4">
                  <c:v>55.63</c:v>
                </c:pt>
              </c:numCache>
            </c:numRef>
          </c:val>
          <c:extLst>
            <c:ext xmlns:c16="http://schemas.microsoft.com/office/drawing/2014/chart" uri="{C3380CC4-5D6E-409C-BE32-E72D297353CC}">
              <c16:uniqueId val="{00000000-DDDE-4215-B7C2-7A79FA6F144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DDDE-4215-B7C2-7A79FA6F144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
                  <c:v>0</c:v>
                </c:pt>
                <c:pt idx="1">
                  <c:v>2.41</c:v>
                </c:pt>
                <c:pt idx="2">
                  <c:v>3.73</c:v>
                </c:pt>
                <c:pt idx="3">
                  <c:v>4.74</c:v>
                </c:pt>
                <c:pt idx="4">
                  <c:v>5.21</c:v>
                </c:pt>
              </c:numCache>
            </c:numRef>
          </c:val>
          <c:extLst>
            <c:ext xmlns:c16="http://schemas.microsoft.com/office/drawing/2014/chart" uri="{C3380CC4-5D6E-409C-BE32-E72D297353CC}">
              <c16:uniqueId val="{00000000-A9B9-4CBD-87FE-6F55E9B5980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A9B9-4CBD-87FE-6F55E9B5980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quot;-&quot;">
                  <c:v>4.0599999999999996</c:v>
                </c:pt>
                <c:pt idx="4">
                  <c:v>0</c:v>
                </c:pt>
              </c:numCache>
            </c:numRef>
          </c:val>
          <c:extLst>
            <c:ext xmlns:c16="http://schemas.microsoft.com/office/drawing/2014/chart" uri="{C3380CC4-5D6E-409C-BE32-E72D297353CC}">
              <c16:uniqueId val="{00000000-18CC-49F2-873B-6CD104D0BCD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18CC-49F2-873B-6CD104D0BCD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286.56</c:v>
                </c:pt>
                <c:pt idx="1">
                  <c:v>209.12</c:v>
                </c:pt>
                <c:pt idx="2">
                  <c:v>234.69</c:v>
                </c:pt>
                <c:pt idx="3">
                  <c:v>299.08999999999997</c:v>
                </c:pt>
                <c:pt idx="4">
                  <c:v>189.33</c:v>
                </c:pt>
              </c:numCache>
            </c:numRef>
          </c:val>
          <c:extLst>
            <c:ext xmlns:c16="http://schemas.microsoft.com/office/drawing/2014/chart" uri="{C3380CC4-5D6E-409C-BE32-E72D297353CC}">
              <c16:uniqueId val="{00000000-5059-4B59-9C9E-059C243668F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5059-4B59-9C9E-059C243668F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347.28</c:v>
                </c:pt>
                <c:pt idx="1">
                  <c:v>340.65</c:v>
                </c:pt>
                <c:pt idx="2">
                  <c:v>314.63</c:v>
                </c:pt>
                <c:pt idx="3">
                  <c:v>341.94</c:v>
                </c:pt>
                <c:pt idx="4">
                  <c:v>313.16000000000003</c:v>
                </c:pt>
              </c:numCache>
            </c:numRef>
          </c:val>
          <c:extLst>
            <c:ext xmlns:c16="http://schemas.microsoft.com/office/drawing/2014/chart" uri="{C3380CC4-5D6E-409C-BE32-E72D297353CC}">
              <c16:uniqueId val="{00000000-1C44-4DA0-A694-7EA133FF9B2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1C44-4DA0-A694-7EA133FF9B2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105.28</c:v>
                </c:pt>
                <c:pt idx="1">
                  <c:v>103.96</c:v>
                </c:pt>
                <c:pt idx="2">
                  <c:v>93.29</c:v>
                </c:pt>
                <c:pt idx="3">
                  <c:v>89.12</c:v>
                </c:pt>
                <c:pt idx="4">
                  <c:v>96.97</c:v>
                </c:pt>
              </c:numCache>
            </c:numRef>
          </c:val>
          <c:extLst>
            <c:ext xmlns:c16="http://schemas.microsoft.com/office/drawing/2014/chart" uri="{C3380CC4-5D6E-409C-BE32-E72D297353CC}">
              <c16:uniqueId val="{00000000-13F8-4C18-869D-4F843E3AE57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13F8-4C18-869D-4F843E3AE57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146.02000000000001</c:v>
                </c:pt>
                <c:pt idx="1">
                  <c:v>148.04</c:v>
                </c:pt>
                <c:pt idx="2">
                  <c:v>165.81</c:v>
                </c:pt>
                <c:pt idx="3">
                  <c:v>173.6</c:v>
                </c:pt>
                <c:pt idx="4">
                  <c:v>159.57</c:v>
                </c:pt>
              </c:numCache>
            </c:numRef>
          </c:val>
          <c:extLst>
            <c:ext xmlns:c16="http://schemas.microsoft.com/office/drawing/2014/chart" uri="{C3380CC4-5D6E-409C-BE32-E72D297353CC}">
              <c16:uniqueId val="{00000000-4499-470E-B37C-3F51349993D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4499-470E-B37C-3F51349993D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37" zoomScale="78" zoomScaleNormal="78"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福島県　本宮市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30040</v>
      </c>
      <c r="AM8" s="58"/>
      <c r="AN8" s="58"/>
      <c r="AO8" s="58"/>
      <c r="AP8" s="58"/>
      <c r="AQ8" s="58"/>
      <c r="AR8" s="58"/>
      <c r="AS8" s="58"/>
      <c r="AT8" s="55">
        <f>データ!$S$6</f>
        <v>88.02</v>
      </c>
      <c r="AU8" s="56"/>
      <c r="AV8" s="56"/>
      <c r="AW8" s="56"/>
      <c r="AX8" s="56"/>
      <c r="AY8" s="56"/>
      <c r="AZ8" s="56"/>
      <c r="BA8" s="56"/>
      <c r="BB8" s="45">
        <f>データ!$T$6</f>
        <v>341.29</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76.66</v>
      </c>
      <c r="J10" s="56"/>
      <c r="K10" s="56"/>
      <c r="L10" s="56"/>
      <c r="M10" s="56"/>
      <c r="N10" s="56"/>
      <c r="O10" s="57"/>
      <c r="P10" s="45">
        <f>データ!$P$6</f>
        <v>97.73</v>
      </c>
      <c r="Q10" s="45"/>
      <c r="R10" s="45"/>
      <c r="S10" s="45"/>
      <c r="T10" s="45"/>
      <c r="U10" s="45"/>
      <c r="V10" s="45"/>
      <c r="W10" s="58">
        <f>データ!$Q$6</f>
        <v>2640</v>
      </c>
      <c r="X10" s="58"/>
      <c r="Y10" s="58"/>
      <c r="Z10" s="58"/>
      <c r="AA10" s="58"/>
      <c r="AB10" s="58"/>
      <c r="AC10" s="58"/>
      <c r="AD10" s="2"/>
      <c r="AE10" s="2"/>
      <c r="AF10" s="2"/>
      <c r="AG10" s="2"/>
      <c r="AH10" s="2"/>
      <c r="AI10" s="2"/>
      <c r="AJ10" s="2"/>
      <c r="AK10" s="2"/>
      <c r="AL10" s="58">
        <f>データ!$U$6</f>
        <v>29342</v>
      </c>
      <c r="AM10" s="58"/>
      <c r="AN10" s="58"/>
      <c r="AO10" s="58"/>
      <c r="AP10" s="58"/>
      <c r="AQ10" s="58"/>
      <c r="AR10" s="58"/>
      <c r="AS10" s="58"/>
      <c r="AT10" s="55">
        <f>データ!$V$6</f>
        <v>76.7</v>
      </c>
      <c r="AU10" s="56"/>
      <c r="AV10" s="56"/>
      <c r="AW10" s="56"/>
      <c r="AX10" s="56"/>
      <c r="AY10" s="56"/>
      <c r="AZ10" s="56"/>
      <c r="BA10" s="56"/>
      <c r="BB10" s="45">
        <f>データ!$W$6</f>
        <v>382.56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114</v>
      </c>
      <c r="BM16" s="89"/>
      <c r="BN16" s="89"/>
      <c r="BO16" s="89"/>
      <c r="BP16" s="89"/>
      <c r="BQ16" s="89"/>
      <c r="BR16" s="89"/>
      <c r="BS16" s="89"/>
      <c r="BT16" s="89"/>
      <c r="BU16" s="89"/>
      <c r="BV16" s="89"/>
      <c r="BW16" s="89"/>
      <c r="BX16" s="89"/>
      <c r="BY16" s="89"/>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89"/>
      <c r="BN17" s="89"/>
      <c r="BO17" s="89"/>
      <c r="BP17" s="89"/>
      <c r="BQ17" s="89"/>
      <c r="BR17" s="89"/>
      <c r="BS17" s="89"/>
      <c r="BT17" s="89"/>
      <c r="BU17" s="89"/>
      <c r="BV17" s="89"/>
      <c r="BW17" s="89"/>
      <c r="BX17" s="89"/>
      <c r="BY17" s="89"/>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89"/>
      <c r="BN18" s="89"/>
      <c r="BO18" s="89"/>
      <c r="BP18" s="89"/>
      <c r="BQ18" s="89"/>
      <c r="BR18" s="89"/>
      <c r="BS18" s="89"/>
      <c r="BT18" s="89"/>
      <c r="BU18" s="89"/>
      <c r="BV18" s="89"/>
      <c r="BW18" s="89"/>
      <c r="BX18" s="89"/>
      <c r="BY18" s="89"/>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89"/>
      <c r="BN19" s="89"/>
      <c r="BO19" s="89"/>
      <c r="BP19" s="89"/>
      <c r="BQ19" s="89"/>
      <c r="BR19" s="89"/>
      <c r="BS19" s="89"/>
      <c r="BT19" s="89"/>
      <c r="BU19" s="89"/>
      <c r="BV19" s="89"/>
      <c r="BW19" s="89"/>
      <c r="BX19" s="89"/>
      <c r="BY19" s="89"/>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89"/>
      <c r="BN20" s="89"/>
      <c r="BO20" s="89"/>
      <c r="BP20" s="89"/>
      <c r="BQ20" s="89"/>
      <c r="BR20" s="89"/>
      <c r="BS20" s="89"/>
      <c r="BT20" s="89"/>
      <c r="BU20" s="89"/>
      <c r="BV20" s="89"/>
      <c r="BW20" s="89"/>
      <c r="BX20" s="89"/>
      <c r="BY20" s="89"/>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89"/>
      <c r="BN21" s="89"/>
      <c r="BO21" s="89"/>
      <c r="BP21" s="89"/>
      <c r="BQ21" s="89"/>
      <c r="BR21" s="89"/>
      <c r="BS21" s="89"/>
      <c r="BT21" s="89"/>
      <c r="BU21" s="89"/>
      <c r="BV21" s="89"/>
      <c r="BW21" s="89"/>
      <c r="BX21" s="89"/>
      <c r="BY21" s="89"/>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89"/>
      <c r="BN22" s="89"/>
      <c r="BO22" s="89"/>
      <c r="BP22" s="89"/>
      <c r="BQ22" s="89"/>
      <c r="BR22" s="89"/>
      <c r="BS22" s="89"/>
      <c r="BT22" s="89"/>
      <c r="BU22" s="89"/>
      <c r="BV22" s="89"/>
      <c r="BW22" s="89"/>
      <c r="BX22" s="89"/>
      <c r="BY22" s="89"/>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89"/>
      <c r="BN23" s="89"/>
      <c r="BO23" s="89"/>
      <c r="BP23" s="89"/>
      <c r="BQ23" s="89"/>
      <c r="BR23" s="89"/>
      <c r="BS23" s="89"/>
      <c r="BT23" s="89"/>
      <c r="BU23" s="89"/>
      <c r="BV23" s="89"/>
      <c r="BW23" s="89"/>
      <c r="BX23" s="89"/>
      <c r="BY23" s="89"/>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89"/>
      <c r="BN24" s="89"/>
      <c r="BO24" s="89"/>
      <c r="BP24" s="89"/>
      <c r="BQ24" s="89"/>
      <c r="BR24" s="89"/>
      <c r="BS24" s="89"/>
      <c r="BT24" s="89"/>
      <c r="BU24" s="89"/>
      <c r="BV24" s="89"/>
      <c r="BW24" s="89"/>
      <c r="BX24" s="89"/>
      <c r="BY24" s="89"/>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89"/>
      <c r="BN25" s="89"/>
      <c r="BO25" s="89"/>
      <c r="BP25" s="89"/>
      <c r="BQ25" s="89"/>
      <c r="BR25" s="89"/>
      <c r="BS25" s="89"/>
      <c r="BT25" s="89"/>
      <c r="BU25" s="89"/>
      <c r="BV25" s="89"/>
      <c r="BW25" s="89"/>
      <c r="BX25" s="89"/>
      <c r="BY25" s="89"/>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89"/>
      <c r="BN26" s="89"/>
      <c r="BO26" s="89"/>
      <c r="BP26" s="89"/>
      <c r="BQ26" s="89"/>
      <c r="BR26" s="89"/>
      <c r="BS26" s="89"/>
      <c r="BT26" s="89"/>
      <c r="BU26" s="89"/>
      <c r="BV26" s="89"/>
      <c r="BW26" s="89"/>
      <c r="BX26" s="89"/>
      <c r="BY26" s="89"/>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89"/>
      <c r="BN27" s="89"/>
      <c r="BO27" s="89"/>
      <c r="BP27" s="89"/>
      <c r="BQ27" s="89"/>
      <c r="BR27" s="89"/>
      <c r="BS27" s="89"/>
      <c r="BT27" s="89"/>
      <c r="BU27" s="89"/>
      <c r="BV27" s="89"/>
      <c r="BW27" s="89"/>
      <c r="BX27" s="89"/>
      <c r="BY27" s="89"/>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89"/>
      <c r="BN28" s="89"/>
      <c r="BO28" s="89"/>
      <c r="BP28" s="89"/>
      <c r="BQ28" s="89"/>
      <c r="BR28" s="89"/>
      <c r="BS28" s="89"/>
      <c r="BT28" s="89"/>
      <c r="BU28" s="89"/>
      <c r="BV28" s="89"/>
      <c r="BW28" s="89"/>
      <c r="BX28" s="89"/>
      <c r="BY28" s="89"/>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89"/>
      <c r="BN29" s="89"/>
      <c r="BO29" s="89"/>
      <c r="BP29" s="89"/>
      <c r="BQ29" s="89"/>
      <c r="BR29" s="89"/>
      <c r="BS29" s="89"/>
      <c r="BT29" s="89"/>
      <c r="BU29" s="89"/>
      <c r="BV29" s="89"/>
      <c r="BW29" s="89"/>
      <c r="BX29" s="89"/>
      <c r="BY29" s="89"/>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89"/>
      <c r="BN30" s="89"/>
      <c r="BO30" s="89"/>
      <c r="BP30" s="89"/>
      <c r="BQ30" s="89"/>
      <c r="BR30" s="89"/>
      <c r="BS30" s="89"/>
      <c r="BT30" s="89"/>
      <c r="BU30" s="89"/>
      <c r="BV30" s="89"/>
      <c r="BW30" s="89"/>
      <c r="BX30" s="89"/>
      <c r="BY30" s="89"/>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89"/>
      <c r="BN31" s="89"/>
      <c r="BO31" s="89"/>
      <c r="BP31" s="89"/>
      <c r="BQ31" s="89"/>
      <c r="BR31" s="89"/>
      <c r="BS31" s="89"/>
      <c r="BT31" s="89"/>
      <c r="BU31" s="89"/>
      <c r="BV31" s="89"/>
      <c r="BW31" s="89"/>
      <c r="BX31" s="89"/>
      <c r="BY31" s="89"/>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89"/>
      <c r="BN32" s="89"/>
      <c r="BO32" s="89"/>
      <c r="BP32" s="89"/>
      <c r="BQ32" s="89"/>
      <c r="BR32" s="89"/>
      <c r="BS32" s="89"/>
      <c r="BT32" s="89"/>
      <c r="BU32" s="89"/>
      <c r="BV32" s="89"/>
      <c r="BW32" s="89"/>
      <c r="BX32" s="89"/>
      <c r="BY32" s="89"/>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89"/>
      <c r="BN33" s="89"/>
      <c r="BO33" s="89"/>
      <c r="BP33" s="89"/>
      <c r="BQ33" s="89"/>
      <c r="BR33" s="89"/>
      <c r="BS33" s="89"/>
      <c r="BT33" s="89"/>
      <c r="BU33" s="89"/>
      <c r="BV33" s="89"/>
      <c r="BW33" s="89"/>
      <c r="BX33" s="89"/>
      <c r="BY33" s="89"/>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89"/>
      <c r="BN34" s="89"/>
      <c r="BO34" s="89"/>
      <c r="BP34" s="89"/>
      <c r="BQ34" s="89"/>
      <c r="BR34" s="89"/>
      <c r="BS34" s="89"/>
      <c r="BT34" s="89"/>
      <c r="BU34" s="89"/>
      <c r="BV34" s="89"/>
      <c r="BW34" s="89"/>
      <c r="BX34" s="89"/>
      <c r="BY34" s="89"/>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89"/>
      <c r="BN35" s="89"/>
      <c r="BO35" s="89"/>
      <c r="BP35" s="89"/>
      <c r="BQ35" s="89"/>
      <c r="BR35" s="89"/>
      <c r="BS35" s="89"/>
      <c r="BT35" s="89"/>
      <c r="BU35" s="89"/>
      <c r="BV35" s="89"/>
      <c r="BW35" s="89"/>
      <c r="BX35" s="89"/>
      <c r="BY35" s="89"/>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89"/>
      <c r="BN36" s="89"/>
      <c r="BO36" s="89"/>
      <c r="BP36" s="89"/>
      <c r="BQ36" s="89"/>
      <c r="BR36" s="89"/>
      <c r="BS36" s="89"/>
      <c r="BT36" s="89"/>
      <c r="BU36" s="89"/>
      <c r="BV36" s="89"/>
      <c r="BW36" s="89"/>
      <c r="BX36" s="89"/>
      <c r="BY36" s="89"/>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89"/>
      <c r="BN37" s="89"/>
      <c r="BO37" s="89"/>
      <c r="BP37" s="89"/>
      <c r="BQ37" s="89"/>
      <c r="BR37" s="89"/>
      <c r="BS37" s="89"/>
      <c r="BT37" s="89"/>
      <c r="BU37" s="89"/>
      <c r="BV37" s="89"/>
      <c r="BW37" s="89"/>
      <c r="BX37" s="89"/>
      <c r="BY37" s="89"/>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89"/>
      <c r="BN38" s="89"/>
      <c r="BO38" s="89"/>
      <c r="BP38" s="89"/>
      <c r="BQ38" s="89"/>
      <c r="BR38" s="89"/>
      <c r="BS38" s="89"/>
      <c r="BT38" s="89"/>
      <c r="BU38" s="89"/>
      <c r="BV38" s="89"/>
      <c r="BW38" s="89"/>
      <c r="BX38" s="89"/>
      <c r="BY38" s="89"/>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89"/>
      <c r="BN39" s="89"/>
      <c r="BO39" s="89"/>
      <c r="BP39" s="89"/>
      <c r="BQ39" s="89"/>
      <c r="BR39" s="89"/>
      <c r="BS39" s="89"/>
      <c r="BT39" s="89"/>
      <c r="BU39" s="89"/>
      <c r="BV39" s="89"/>
      <c r="BW39" s="89"/>
      <c r="BX39" s="89"/>
      <c r="BY39" s="89"/>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89"/>
      <c r="BN40" s="89"/>
      <c r="BO40" s="89"/>
      <c r="BP40" s="89"/>
      <c r="BQ40" s="89"/>
      <c r="BR40" s="89"/>
      <c r="BS40" s="89"/>
      <c r="BT40" s="89"/>
      <c r="BU40" s="89"/>
      <c r="BV40" s="89"/>
      <c r="BW40" s="89"/>
      <c r="BX40" s="89"/>
      <c r="BY40" s="89"/>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89"/>
      <c r="BN41" s="89"/>
      <c r="BO41" s="89"/>
      <c r="BP41" s="89"/>
      <c r="BQ41" s="89"/>
      <c r="BR41" s="89"/>
      <c r="BS41" s="89"/>
      <c r="BT41" s="89"/>
      <c r="BU41" s="89"/>
      <c r="BV41" s="89"/>
      <c r="BW41" s="89"/>
      <c r="BX41" s="89"/>
      <c r="BY41" s="89"/>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89"/>
      <c r="BN42" s="89"/>
      <c r="BO42" s="89"/>
      <c r="BP42" s="89"/>
      <c r="BQ42" s="89"/>
      <c r="BR42" s="89"/>
      <c r="BS42" s="89"/>
      <c r="BT42" s="89"/>
      <c r="BU42" s="89"/>
      <c r="BV42" s="89"/>
      <c r="BW42" s="89"/>
      <c r="BX42" s="89"/>
      <c r="BY42" s="89"/>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89"/>
      <c r="BN43" s="89"/>
      <c r="BO43" s="89"/>
      <c r="BP43" s="89"/>
      <c r="BQ43" s="89"/>
      <c r="BR43" s="89"/>
      <c r="BS43" s="89"/>
      <c r="BT43" s="89"/>
      <c r="BU43" s="89"/>
      <c r="BV43" s="89"/>
      <c r="BW43" s="89"/>
      <c r="BX43" s="89"/>
      <c r="BY43" s="89"/>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89"/>
      <c r="BN44" s="89"/>
      <c r="BO44" s="89"/>
      <c r="BP44" s="89"/>
      <c r="BQ44" s="89"/>
      <c r="BR44" s="89"/>
      <c r="BS44" s="89"/>
      <c r="BT44" s="89"/>
      <c r="BU44" s="89"/>
      <c r="BV44" s="89"/>
      <c r="BW44" s="89"/>
      <c r="BX44" s="89"/>
      <c r="BY44" s="89"/>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89"/>
      <c r="BN47" s="89"/>
      <c r="BO47" s="89"/>
      <c r="BP47" s="89"/>
      <c r="BQ47" s="89"/>
      <c r="BR47" s="89"/>
      <c r="BS47" s="89"/>
      <c r="BT47" s="89"/>
      <c r="BU47" s="89"/>
      <c r="BV47" s="89"/>
      <c r="BW47" s="89"/>
      <c r="BX47" s="89"/>
      <c r="BY47" s="89"/>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89"/>
      <c r="BN48" s="89"/>
      <c r="BO48" s="89"/>
      <c r="BP48" s="89"/>
      <c r="BQ48" s="89"/>
      <c r="BR48" s="89"/>
      <c r="BS48" s="89"/>
      <c r="BT48" s="89"/>
      <c r="BU48" s="89"/>
      <c r="BV48" s="89"/>
      <c r="BW48" s="89"/>
      <c r="BX48" s="89"/>
      <c r="BY48" s="89"/>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89"/>
      <c r="BN49" s="89"/>
      <c r="BO49" s="89"/>
      <c r="BP49" s="89"/>
      <c r="BQ49" s="89"/>
      <c r="BR49" s="89"/>
      <c r="BS49" s="89"/>
      <c r="BT49" s="89"/>
      <c r="BU49" s="89"/>
      <c r="BV49" s="89"/>
      <c r="BW49" s="89"/>
      <c r="BX49" s="89"/>
      <c r="BY49" s="89"/>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89"/>
      <c r="BN50" s="89"/>
      <c r="BO50" s="89"/>
      <c r="BP50" s="89"/>
      <c r="BQ50" s="89"/>
      <c r="BR50" s="89"/>
      <c r="BS50" s="89"/>
      <c r="BT50" s="89"/>
      <c r="BU50" s="89"/>
      <c r="BV50" s="89"/>
      <c r="BW50" s="89"/>
      <c r="BX50" s="89"/>
      <c r="BY50" s="89"/>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89"/>
      <c r="BN51" s="89"/>
      <c r="BO51" s="89"/>
      <c r="BP51" s="89"/>
      <c r="BQ51" s="89"/>
      <c r="BR51" s="89"/>
      <c r="BS51" s="89"/>
      <c r="BT51" s="89"/>
      <c r="BU51" s="89"/>
      <c r="BV51" s="89"/>
      <c r="BW51" s="89"/>
      <c r="BX51" s="89"/>
      <c r="BY51" s="89"/>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89"/>
      <c r="BN52" s="89"/>
      <c r="BO52" s="89"/>
      <c r="BP52" s="89"/>
      <c r="BQ52" s="89"/>
      <c r="BR52" s="89"/>
      <c r="BS52" s="89"/>
      <c r="BT52" s="89"/>
      <c r="BU52" s="89"/>
      <c r="BV52" s="89"/>
      <c r="BW52" s="89"/>
      <c r="BX52" s="89"/>
      <c r="BY52" s="89"/>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89"/>
      <c r="BN53" s="89"/>
      <c r="BO53" s="89"/>
      <c r="BP53" s="89"/>
      <c r="BQ53" s="89"/>
      <c r="BR53" s="89"/>
      <c r="BS53" s="89"/>
      <c r="BT53" s="89"/>
      <c r="BU53" s="89"/>
      <c r="BV53" s="89"/>
      <c r="BW53" s="89"/>
      <c r="BX53" s="89"/>
      <c r="BY53" s="89"/>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89"/>
      <c r="BN54" s="89"/>
      <c r="BO54" s="89"/>
      <c r="BP54" s="89"/>
      <c r="BQ54" s="89"/>
      <c r="BR54" s="89"/>
      <c r="BS54" s="89"/>
      <c r="BT54" s="89"/>
      <c r="BU54" s="89"/>
      <c r="BV54" s="89"/>
      <c r="BW54" s="89"/>
      <c r="BX54" s="89"/>
      <c r="BY54" s="89"/>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89"/>
      <c r="BN55" s="89"/>
      <c r="BO55" s="89"/>
      <c r="BP55" s="89"/>
      <c r="BQ55" s="89"/>
      <c r="BR55" s="89"/>
      <c r="BS55" s="89"/>
      <c r="BT55" s="89"/>
      <c r="BU55" s="89"/>
      <c r="BV55" s="89"/>
      <c r="BW55" s="89"/>
      <c r="BX55" s="89"/>
      <c r="BY55" s="89"/>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89"/>
      <c r="BN56" s="89"/>
      <c r="BO56" s="89"/>
      <c r="BP56" s="89"/>
      <c r="BQ56" s="89"/>
      <c r="BR56" s="89"/>
      <c r="BS56" s="89"/>
      <c r="BT56" s="89"/>
      <c r="BU56" s="89"/>
      <c r="BV56" s="89"/>
      <c r="BW56" s="89"/>
      <c r="BX56" s="89"/>
      <c r="BY56" s="89"/>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89"/>
      <c r="BN57" s="89"/>
      <c r="BO57" s="89"/>
      <c r="BP57" s="89"/>
      <c r="BQ57" s="89"/>
      <c r="BR57" s="89"/>
      <c r="BS57" s="89"/>
      <c r="BT57" s="89"/>
      <c r="BU57" s="89"/>
      <c r="BV57" s="89"/>
      <c r="BW57" s="89"/>
      <c r="BX57" s="89"/>
      <c r="BY57" s="89"/>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89"/>
      <c r="BN58" s="89"/>
      <c r="BO58" s="89"/>
      <c r="BP58" s="89"/>
      <c r="BQ58" s="89"/>
      <c r="BR58" s="89"/>
      <c r="BS58" s="89"/>
      <c r="BT58" s="89"/>
      <c r="BU58" s="89"/>
      <c r="BV58" s="89"/>
      <c r="BW58" s="89"/>
      <c r="BX58" s="89"/>
      <c r="BY58" s="89"/>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89"/>
      <c r="BN59" s="89"/>
      <c r="BO59" s="89"/>
      <c r="BP59" s="89"/>
      <c r="BQ59" s="89"/>
      <c r="BR59" s="89"/>
      <c r="BS59" s="89"/>
      <c r="BT59" s="89"/>
      <c r="BU59" s="89"/>
      <c r="BV59" s="89"/>
      <c r="BW59" s="89"/>
      <c r="BX59" s="89"/>
      <c r="BY59" s="89"/>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1"/>
      <c r="BM60" s="89"/>
      <c r="BN60" s="89"/>
      <c r="BO60" s="89"/>
      <c r="BP60" s="89"/>
      <c r="BQ60" s="89"/>
      <c r="BR60" s="89"/>
      <c r="BS60" s="89"/>
      <c r="BT60" s="89"/>
      <c r="BU60" s="89"/>
      <c r="BV60" s="89"/>
      <c r="BW60" s="89"/>
      <c r="BX60" s="89"/>
      <c r="BY60" s="89"/>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1"/>
      <c r="BM61" s="89"/>
      <c r="BN61" s="89"/>
      <c r="BO61" s="89"/>
      <c r="BP61" s="89"/>
      <c r="BQ61" s="89"/>
      <c r="BR61" s="89"/>
      <c r="BS61" s="89"/>
      <c r="BT61" s="89"/>
      <c r="BU61" s="89"/>
      <c r="BV61" s="89"/>
      <c r="BW61" s="89"/>
      <c r="BX61" s="89"/>
      <c r="BY61" s="89"/>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89"/>
      <c r="BN62" s="89"/>
      <c r="BO62" s="89"/>
      <c r="BP62" s="89"/>
      <c r="BQ62" s="89"/>
      <c r="BR62" s="89"/>
      <c r="BS62" s="89"/>
      <c r="BT62" s="89"/>
      <c r="BU62" s="89"/>
      <c r="BV62" s="89"/>
      <c r="BW62" s="89"/>
      <c r="BX62" s="89"/>
      <c r="BY62" s="89"/>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89"/>
      <c r="BN63" s="89"/>
      <c r="BO63" s="89"/>
      <c r="BP63" s="89"/>
      <c r="BQ63" s="89"/>
      <c r="BR63" s="89"/>
      <c r="BS63" s="89"/>
      <c r="BT63" s="89"/>
      <c r="BU63" s="89"/>
      <c r="BV63" s="89"/>
      <c r="BW63" s="89"/>
      <c r="BX63" s="89"/>
      <c r="BY63" s="89"/>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115</v>
      </c>
      <c r="BM66" s="89"/>
      <c r="BN66" s="89"/>
      <c r="BO66" s="89"/>
      <c r="BP66" s="89"/>
      <c r="BQ66" s="89"/>
      <c r="BR66" s="89"/>
      <c r="BS66" s="89"/>
      <c r="BT66" s="89"/>
      <c r="BU66" s="89"/>
      <c r="BV66" s="89"/>
      <c r="BW66" s="89"/>
      <c r="BX66" s="89"/>
      <c r="BY66" s="89"/>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89"/>
      <c r="BN67" s="89"/>
      <c r="BO67" s="89"/>
      <c r="BP67" s="89"/>
      <c r="BQ67" s="89"/>
      <c r="BR67" s="89"/>
      <c r="BS67" s="89"/>
      <c r="BT67" s="89"/>
      <c r="BU67" s="89"/>
      <c r="BV67" s="89"/>
      <c r="BW67" s="89"/>
      <c r="BX67" s="89"/>
      <c r="BY67" s="89"/>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89"/>
      <c r="BN68" s="89"/>
      <c r="BO68" s="89"/>
      <c r="BP68" s="89"/>
      <c r="BQ68" s="89"/>
      <c r="BR68" s="89"/>
      <c r="BS68" s="89"/>
      <c r="BT68" s="89"/>
      <c r="BU68" s="89"/>
      <c r="BV68" s="89"/>
      <c r="BW68" s="89"/>
      <c r="BX68" s="89"/>
      <c r="BY68" s="89"/>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89"/>
      <c r="BN69" s="89"/>
      <c r="BO69" s="89"/>
      <c r="BP69" s="89"/>
      <c r="BQ69" s="89"/>
      <c r="BR69" s="89"/>
      <c r="BS69" s="89"/>
      <c r="BT69" s="89"/>
      <c r="BU69" s="89"/>
      <c r="BV69" s="89"/>
      <c r="BW69" s="89"/>
      <c r="BX69" s="89"/>
      <c r="BY69" s="89"/>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89"/>
      <c r="BN70" s="89"/>
      <c r="BO70" s="89"/>
      <c r="BP70" s="89"/>
      <c r="BQ70" s="89"/>
      <c r="BR70" s="89"/>
      <c r="BS70" s="89"/>
      <c r="BT70" s="89"/>
      <c r="BU70" s="89"/>
      <c r="BV70" s="89"/>
      <c r="BW70" s="89"/>
      <c r="BX70" s="89"/>
      <c r="BY70" s="89"/>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89"/>
      <c r="BN71" s="89"/>
      <c r="BO71" s="89"/>
      <c r="BP71" s="89"/>
      <c r="BQ71" s="89"/>
      <c r="BR71" s="89"/>
      <c r="BS71" s="89"/>
      <c r="BT71" s="89"/>
      <c r="BU71" s="89"/>
      <c r="BV71" s="89"/>
      <c r="BW71" s="89"/>
      <c r="BX71" s="89"/>
      <c r="BY71" s="89"/>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89"/>
      <c r="BN72" s="89"/>
      <c r="BO72" s="89"/>
      <c r="BP72" s="89"/>
      <c r="BQ72" s="89"/>
      <c r="BR72" s="89"/>
      <c r="BS72" s="89"/>
      <c r="BT72" s="89"/>
      <c r="BU72" s="89"/>
      <c r="BV72" s="89"/>
      <c r="BW72" s="89"/>
      <c r="BX72" s="89"/>
      <c r="BY72" s="89"/>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89"/>
      <c r="BN73" s="89"/>
      <c r="BO73" s="89"/>
      <c r="BP73" s="89"/>
      <c r="BQ73" s="89"/>
      <c r="BR73" s="89"/>
      <c r="BS73" s="89"/>
      <c r="BT73" s="89"/>
      <c r="BU73" s="89"/>
      <c r="BV73" s="89"/>
      <c r="BW73" s="89"/>
      <c r="BX73" s="89"/>
      <c r="BY73" s="89"/>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89"/>
      <c r="BN74" s="89"/>
      <c r="BO74" s="89"/>
      <c r="BP74" s="89"/>
      <c r="BQ74" s="89"/>
      <c r="BR74" s="89"/>
      <c r="BS74" s="89"/>
      <c r="BT74" s="89"/>
      <c r="BU74" s="89"/>
      <c r="BV74" s="89"/>
      <c r="BW74" s="89"/>
      <c r="BX74" s="89"/>
      <c r="BY74" s="89"/>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89"/>
      <c r="BN75" s="89"/>
      <c r="BO75" s="89"/>
      <c r="BP75" s="89"/>
      <c r="BQ75" s="89"/>
      <c r="BR75" s="89"/>
      <c r="BS75" s="89"/>
      <c r="BT75" s="89"/>
      <c r="BU75" s="89"/>
      <c r="BV75" s="89"/>
      <c r="BW75" s="89"/>
      <c r="BX75" s="89"/>
      <c r="BY75" s="89"/>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89"/>
      <c r="BN76" s="89"/>
      <c r="BO76" s="89"/>
      <c r="BP76" s="89"/>
      <c r="BQ76" s="89"/>
      <c r="BR76" s="89"/>
      <c r="BS76" s="89"/>
      <c r="BT76" s="89"/>
      <c r="BU76" s="89"/>
      <c r="BV76" s="89"/>
      <c r="BW76" s="89"/>
      <c r="BX76" s="89"/>
      <c r="BY76" s="89"/>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89"/>
      <c r="BN77" s="89"/>
      <c r="BO77" s="89"/>
      <c r="BP77" s="89"/>
      <c r="BQ77" s="89"/>
      <c r="BR77" s="89"/>
      <c r="BS77" s="89"/>
      <c r="BT77" s="89"/>
      <c r="BU77" s="89"/>
      <c r="BV77" s="89"/>
      <c r="BW77" s="89"/>
      <c r="BX77" s="89"/>
      <c r="BY77" s="89"/>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89"/>
      <c r="BN78" s="89"/>
      <c r="BO78" s="89"/>
      <c r="BP78" s="89"/>
      <c r="BQ78" s="89"/>
      <c r="BR78" s="89"/>
      <c r="BS78" s="89"/>
      <c r="BT78" s="89"/>
      <c r="BU78" s="89"/>
      <c r="BV78" s="89"/>
      <c r="BW78" s="89"/>
      <c r="BX78" s="89"/>
      <c r="BY78" s="89"/>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89"/>
      <c r="BN79" s="89"/>
      <c r="BO79" s="89"/>
      <c r="BP79" s="89"/>
      <c r="BQ79" s="89"/>
      <c r="BR79" s="89"/>
      <c r="BS79" s="89"/>
      <c r="BT79" s="89"/>
      <c r="BU79" s="89"/>
      <c r="BV79" s="89"/>
      <c r="BW79" s="89"/>
      <c r="BX79" s="89"/>
      <c r="BY79" s="89"/>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89"/>
      <c r="BN80" s="89"/>
      <c r="BO80" s="89"/>
      <c r="BP80" s="89"/>
      <c r="BQ80" s="89"/>
      <c r="BR80" s="89"/>
      <c r="BS80" s="89"/>
      <c r="BT80" s="89"/>
      <c r="BU80" s="89"/>
      <c r="BV80" s="89"/>
      <c r="BW80" s="89"/>
      <c r="BX80" s="89"/>
      <c r="BY80" s="89"/>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89"/>
      <c r="BN81" s="89"/>
      <c r="BO81" s="89"/>
      <c r="BP81" s="89"/>
      <c r="BQ81" s="89"/>
      <c r="BR81" s="89"/>
      <c r="BS81" s="89"/>
      <c r="BT81" s="89"/>
      <c r="BU81" s="89"/>
      <c r="BV81" s="89"/>
      <c r="BW81" s="89"/>
      <c r="BX81" s="89"/>
      <c r="BY81" s="89"/>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CFhfDL9GEf+Z/B69VETBaC7vutobYFHbZZT5T0QCeq/6kVuMhz/8QGIEXcy++r7PU0DVDHqKqLPa8+SfyipKw==" saltValue="z7mzxxGaqyqp3e3X0E6dK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72141</v>
      </c>
      <c r="D6" s="20">
        <f t="shared" si="3"/>
        <v>46</v>
      </c>
      <c r="E6" s="20">
        <f t="shared" si="3"/>
        <v>1</v>
      </c>
      <c r="F6" s="20">
        <f t="shared" si="3"/>
        <v>0</v>
      </c>
      <c r="G6" s="20">
        <f t="shared" si="3"/>
        <v>1</v>
      </c>
      <c r="H6" s="20" t="str">
        <f t="shared" si="3"/>
        <v>福島県　本宮市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76.66</v>
      </c>
      <c r="P6" s="21">
        <f t="shared" si="3"/>
        <v>97.73</v>
      </c>
      <c r="Q6" s="21">
        <f t="shared" si="3"/>
        <v>2640</v>
      </c>
      <c r="R6" s="21">
        <f t="shared" si="3"/>
        <v>30040</v>
      </c>
      <c r="S6" s="21">
        <f t="shared" si="3"/>
        <v>88.02</v>
      </c>
      <c r="T6" s="21">
        <f t="shared" si="3"/>
        <v>341.29</v>
      </c>
      <c r="U6" s="21">
        <f t="shared" si="3"/>
        <v>29342</v>
      </c>
      <c r="V6" s="21">
        <f t="shared" si="3"/>
        <v>76.7</v>
      </c>
      <c r="W6" s="21">
        <f t="shared" si="3"/>
        <v>382.56</v>
      </c>
      <c r="X6" s="22">
        <f>IF(X7="",NA(),X7)</f>
        <v>112.54</v>
      </c>
      <c r="Y6" s="22">
        <f t="shared" ref="Y6:AG6" si="4">IF(Y7="",NA(),Y7)</f>
        <v>110.08</v>
      </c>
      <c r="Z6" s="22">
        <f t="shared" si="4"/>
        <v>99.33</v>
      </c>
      <c r="AA6" s="22">
        <f t="shared" si="4"/>
        <v>95.13</v>
      </c>
      <c r="AB6" s="22">
        <f t="shared" si="4"/>
        <v>107.61</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2">
        <f t="shared" si="5"/>
        <v>4.0599999999999996</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286.56</v>
      </c>
      <c r="AU6" s="22">
        <f t="shared" ref="AU6:BC6" si="6">IF(AU7="",NA(),AU7)</f>
        <v>209.12</v>
      </c>
      <c r="AV6" s="22">
        <f t="shared" si="6"/>
        <v>234.69</v>
      </c>
      <c r="AW6" s="22">
        <f t="shared" si="6"/>
        <v>299.08999999999997</v>
      </c>
      <c r="AX6" s="22">
        <f t="shared" si="6"/>
        <v>189.33</v>
      </c>
      <c r="AY6" s="22">
        <f t="shared" si="6"/>
        <v>359.47</v>
      </c>
      <c r="AZ6" s="22">
        <f t="shared" si="6"/>
        <v>369.69</v>
      </c>
      <c r="BA6" s="22">
        <f t="shared" si="6"/>
        <v>379.08</v>
      </c>
      <c r="BB6" s="22">
        <f t="shared" si="6"/>
        <v>367.55</v>
      </c>
      <c r="BC6" s="22">
        <f t="shared" si="6"/>
        <v>378.56</v>
      </c>
      <c r="BD6" s="21" t="str">
        <f>IF(BD7="","",IF(BD7="-","【-】","【"&amp;SUBSTITUTE(TEXT(BD7,"#,##0.00"),"-","△")&amp;"】"))</f>
        <v>【261.51】</v>
      </c>
      <c r="BE6" s="22">
        <f>IF(BE7="",NA(),BE7)</f>
        <v>347.28</v>
      </c>
      <c r="BF6" s="22">
        <f t="shared" ref="BF6:BN6" si="7">IF(BF7="",NA(),BF7)</f>
        <v>340.65</v>
      </c>
      <c r="BG6" s="22">
        <f t="shared" si="7"/>
        <v>314.63</v>
      </c>
      <c r="BH6" s="22">
        <f t="shared" si="7"/>
        <v>341.94</v>
      </c>
      <c r="BI6" s="22">
        <f t="shared" si="7"/>
        <v>313.16000000000003</v>
      </c>
      <c r="BJ6" s="22">
        <f t="shared" si="7"/>
        <v>401.79</v>
      </c>
      <c r="BK6" s="22">
        <f t="shared" si="7"/>
        <v>402.99</v>
      </c>
      <c r="BL6" s="22">
        <f t="shared" si="7"/>
        <v>398.98</v>
      </c>
      <c r="BM6" s="22">
        <f t="shared" si="7"/>
        <v>418.68</v>
      </c>
      <c r="BN6" s="22">
        <f t="shared" si="7"/>
        <v>395.68</v>
      </c>
      <c r="BO6" s="21" t="str">
        <f>IF(BO7="","",IF(BO7="-","【-】","【"&amp;SUBSTITUTE(TEXT(BO7,"#,##0.00"),"-","△")&amp;"】"))</f>
        <v>【265.16】</v>
      </c>
      <c r="BP6" s="22">
        <f>IF(BP7="",NA(),BP7)</f>
        <v>105.28</v>
      </c>
      <c r="BQ6" s="22">
        <f t="shared" ref="BQ6:BY6" si="8">IF(BQ7="",NA(),BQ7)</f>
        <v>103.96</v>
      </c>
      <c r="BR6" s="22">
        <f t="shared" si="8"/>
        <v>93.29</v>
      </c>
      <c r="BS6" s="22">
        <f t="shared" si="8"/>
        <v>89.12</v>
      </c>
      <c r="BT6" s="22">
        <f t="shared" si="8"/>
        <v>96.97</v>
      </c>
      <c r="BU6" s="22">
        <f t="shared" si="8"/>
        <v>100.12</v>
      </c>
      <c r="BV6" s="22">
        <f t="shared" si="8"/>
        <v>98.66</v>
      </c>
      <c r="BW6" s="22">
        <f t="shared" si="8"/>
        <v>98.64</v>
      </c>
      <c r="BX6" s="22">
        <f t="shared" si="8"/>
        <v>94.78</v>
      </c>
      <c r="BY6" s="22">
        <f t="shared" si="8"/>
        <v>97.59</v>
      </c>
      <c r="BZ6" s="21" t="str">
        <f>IF(BZ7="","",IF(BZ7="-","【-】","【"&amp;SUBSTITUTE(TEXT(BZ7,"#,##0.00"),"-","△")&amp;"】"))</f>
        <v>【102.35】</v>
      </c>
      <c r="CA6" s="22">
        <f>IF(CA7="",NA(),CA7)</f>
        <v>146.02000000000001</v>
      </c>
      <c r="CB6" s="22">
        <f t="shared" ref="CB6:CJ6" si="9">IF(CB7="",NA(),CB7)</f>
        <v>148.04</v>
      </c>
      <c r="CC6" s="22">
        <f t="shared" si="9"/>
        <v>165.81</v>
      </c>
      <c r="CD6" s="22">
        <f t="shared" si="9"/>
        <v>173.6</v>
      </c>
      <c r="CE6" s="22">
        <f t="shared" si="9"/>
        <v>159.57</v>
      </c>
      <c r="CF6" s="22">
        <f t="shared" si="9"/>
        <v>174.97</v>
      </c>
      <c r="CG6" s="22">
        <f t="shared" si="9"/>
        <v>178.59</v>
      </c>
      <c r="CH6" s="22">
        <f t="shared" si="9"/>
        <v>178.92</v>
      </c>
      <c r="CI6" s="22">
        <f t="shared" si="9"/>
        <v>181.3</v>
      </c>
      <c r="CJ6" s="22">
        <f t="shared" si="9"/>
        <v>181.71</v>
      </c>
      <c r="CK6" s="21" t="str">
        <f>IF(CK7="","",IF(CK7="-","【-】","【"&amp;SUBSTITUTE(TEXT(CK7,"#,##0.00"),"-","△")&amp;"】"))</f>
        <v>【167.74】</v>
      </c>
      <c r="CL6" s="22">
        <f>IF(CL7="",NA(),CL7)</f>
        <v>58.69</v>
      </c>
      <c r="CM6" s="22">
        <f t="shared" ref="CM6:CU6" si="10">IF(CM7="",NA(),CM7)</f>
        <v>57.71</v>
      </c>
      <c r="CN6" s="22">
        <f t="shared" si="10"/>
        <v>57.07</v>
      </c>
      <c r="CO6" s="22">
        <f t="shared" si="10"/>
        <v>54.57</v>
      </c>
      <c r="CP6" s="22">
        <f t="shared" si="10"/>
        <v>56.85</v>
      </c>
      <c r="CQ6" s="22">
        <f t="shared" si="10"/>
        <v>55.63</v>
      </c>
      <c r="CR6" s="22">
        <f t="shared" si="10"/>
        <v>55.03</v>
      </c>
      <c r="CS6" s="22">
        <f t="shared" si="10"/>
        <v>55.14</v>
      </c>
      <c r="CT6" s="22">
        <f t="shared" si="10"/>
        <v>55.89</v>
      </c>
      <c r="CU6" s="22">
        <f t="shared" si="10"/>
        <v>55.72</v>
      </c>
      <c r="CV6" s="21" t="str">
        <f>IF(CV7="","",IF(CV7="-","【-】","【"&amp;SUBSTITUTE(TEXT(CV7,"#,##0.00"),"-","△")&amp;"】"))</f>
        <v>【60.29】</v>
      </c>
      <c r="CW6" s="22">
        <f>IF(CW7="",NA(),CW7)</f>
        <v>91.15</v>
      </c>
      <c r="CX6" s="22">
        <f t="shared" ref="CX6:DF6" si="11">IF(CX7="",NA(),CX7)</f>
        <v>91.51</v>
      </c>
      <c r="CY6" s="22">
        <f t="shared" si="11"/>
        <v>91.81</v>
      </c>
      <c r="CZ6" s="22">
        <f t="shared" si="11"/>
        <v>90.44</v>
      </c>
      <c r="DA6" s="22">
        <f t="shared" si="11"/>
        <v>88.14</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50.97</v>
      </c>
      <c r="DI6" s="22">
        <f t="shared" ref="DI6:DQ6" si="12">IF(DI7="",NA(),DI7)</f>
        <v>51.46</v>
      </c>
      <c r="DJ6" s="22">
        <f t="shared" si="12"/>
        <v>52.49</v>
      </c>
      <c r="DK6" s="22">
        <f t="shared" si="12"/>
        <v>53.94</v>
      </c>
      <c r="DL6" s="22">
        <f t="shared" si="12"/>
        <v>55.63</v>
      </c>
      <c r="DM6" s="22">
        <f t="shared" si="12"/>
        <v>48.05</v>
      </c>
      <c r="DN6" s="22">
        <f t="shared" si="12"/>
        <v>48.87</v>
      </c>
      <c r="DO6" s="22">
        <f t="shared" si="12"/>
        <v>49.92</v>
      </c>
      <c r="DP6" s="22">
        <f t="shared" si="12"/>
        <v>50.63</v>
      </c>
      <c r="DQ6" s="22">
        <f t="shared" si="12"/>
        <v>51.29</v>
      </c>
      <c r="DR6" s="21" t="str">
        <f>IF(DR7="","",IF(DR7="-","【-】","【"&amp;SUBSTITUTE(TEXT(DR7,"#,##0.00"),"-","△")&amp;"】"))</f>
        <v>【50.88】</v>
      </c>
      <c r="DS6" s="21">
        <f>IF(DS7="",NA(),DS7)</f>
        <v>0</v>
      </c>
      <c r="DT6" s="22">
        <f t="shared" ref="DT6:EB6" si="13">IF(DT7="",NA(),DT7)</f>
        <v>2.41</v>
      </c>
      <c r="DU6" s="22">
        <f t="shared" si="13"/>
        <v>3.73</v>
      </c>
      <c r="DV6" s="22">
        <f t="shared" si="13"/>
        <v>4.74</v>
      </c>
      <c r="DW6" s="22">
        <f t="shared" si="13"/>
        <v>5.21</v>
      </c>
      <c r="DX6" s="22">
        <f t="shared" si="13"/>
        <v>13.39</v>
      </c>
      <c r="DY6" s="22">
        <f t="shared" si="13"/>
        <v>14.85</v>
      </c>
      <c r="DZ6" s="22">
        <f t="shared" si="13"/>
        <v>16.88</v>
      </c>
      <c r="EA6" s="22">
        <f t="shared" si="13"/>
        <v>18.28</v>
      </c>
      <c r="EB6" s="22">
        <f t="shared" si="13"/>
        <v>19.61</v>
      </c>
      <c r="EC6" s="21" t="str">
        <f>IF(EC7="","",IF(EC7="-","【-】","【"&amp;SUBSTITUTE(TEXT(EC7,"#,##0.00"),"-","△")&amp;"】"))</f>
        <v>【22.30】</v>
      </c>
      <c r="ED6" s="21">
        <f>IF(ED7="",NA(),ED7)</f>
        <v>0</v>
      </c>
      <c r="EE6" s="22">
        <f t="shared" ref="EE6:EM6" si="14">IF(EE7="",NA(),EE7)</f>
        <v>0.22</v>
      </c>
      <c r="EF6" s="22">
        <f t="shared" si="14"/>
        <v>0.26</v>
      </c>
      <c r="EG6" s="22">
        <f t="shared" si="14"/>
        <v>0.3</v>
      </c>
      <c r="EH6" s="22">
        <f t="shared" si="14"/>
        <v>0.19</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72141</v>
      </c>
      <c r="D7" s="24">
        <v>46</v>
      </c>
      <c r="E7" s="24">
        <v>1</v>
      </c>
      <c r="F7" s="24">
        <v>0</v>
      </c>
      <c r="G7" s="24">
        <v>1</v>
      </c>
      <c r="H7" s="24" t="s">
        <v>93</v>
      </c>
      <c r="I7" s="24" t="s">
        <v>94</v>
      </c>
      <c r="J7" s="24" t="s">
        <v>95</v>
      </c>
      <c r="K7" s="24" t="s">
        <v>96</v>
      </c>
      <c r="L7" s="24" t="s">
        <v>97</v>
      </c>
      <c r="M7" s="24" t="s">
        <v>98</v>
      </c>
      <c r="N7" s="25" t="s">
        <v>99</v>
      </c>
      <c r="O7" s="25">
        <v>76.66</v>
      </c>
      <c r="P7" s="25">
        <v>97.73</v>
      </c>
      <c r="Q7" s="25">
        <v>2640</v>
      </c>
      <c r="R7" s="25">
        <v>30040</v>
      </c>
      <c r="S7" s="25">
        <v>88.02</v>
      </c>
      <c r="T7" s="25">
        <v>341.29</v>
      </c>
      <c r="U7" s="25">
        <v>29342</v>
      </c>
      <c r="V7" s="25">
        <v>76.7</v>
      </c>
      <c r="W7" s="25">
        <v>382.56</v>
      </c>
      <c r="X7" s="25">
        <v>112.54</v>
      </c>
      <c r="Y7" s="25">
        <v>110.08</v>
      </c>
      <c r="Z7" s="25">
        <v>99.33</v>
      </c>
      <c r="AA7" s="25">
        <v>95.13</v>
      </c>
      <c r="AB7" s="25">
        <v>107.61</v>
      </c>
      <c r="AC7" s="25">
        <v>110.05</v>
      </c>
      <c r="AD7" s="25">
        <v>108.87</v>
      </c>
      <c r="AE7" s="25">
        <v>108.61</v>
      </c>
      <c r="AF7" s="25">
        <v>108.35</v>
      </c>
      <c r="AG7" s="25">
        <v>108.84</v>
      </c>
      <c r="AH7" s="25">
        <v>111.39</v>
      </c>
      <c r="AI7" s="25">
        <v>0</v>
      </c>
      <c r="AJ7" s="25">
        <v>0</v>
      </c>
      <c r="AK7" s="25">
        <v>0</v>
      </c>
      <c r="AL7" s="25">
        <v>4.0599999999999996</v>
      </c>
      <c r="AM7" s="25">
        <v>0</v>
      </c>
      <c r="AN7" s="25">
        <v>2.64</v>
      </c>
      <c r="AO7" s="25">
        <v>3.16</v>
      </c>
      <c r="AP7" s="25">
        <v>3.59</v>
      </c>
      <c r="AQ7" s="25">
        <v>3.98</v>
      </c>
      <c r="AR7" s="25">
        <v>6.02</v>
      </c>
      <c r="AS7" s="25">
        <v>1.3</v>
      </c>
      <c r="AT7" s="25">
        <v>286.56</v>
      </c>
      <c r="AU7" s="25">
        <v>209.12</v>
      </c>
      <c r="AV7" s="25">
        <v>234.69</v>
      </c>
      <c r="AW7" s="25">
        <v>299.08999999999997</v>
      </c>
      <c r="AX7" s="25">
        <v>189.33</v>
      </c>
      <c r="AY7" s="25">
        <v>359.47</v>
      </c>
      <c r="AZ7" s="25">
        <v>369.69</v>
      </c>
      <c r="BA7" s="25">
        <v>379.08</v>
      </c>
      <c r="BB7" s="25">
        <v>367.55</v>
      </c>
      <c r="BC7" s="25">
        <v>378.56</v>
      </c>
      <c r="BD7" s="25">
        <v>261.51</v>
      </c>
      <c r="BE7" s="25">
        <v>347.28</v>
      </c>
      <c r="BF7" s="25">
        <v>340.65</v>
      </c>
      <c r="BG7" s="25">
        <v>314.63</v>
      </c>
      <c r="BH7" s="25">
        <v>341.94</v>
      </c>
      <c r="BI7" s="25">
        <v>313.16000000000003</v>
      </c>
      <c r="BJ7" s="25">
        <v>401.79</v>
      </c>
      <c r="BK7" s="25">
        <v>402.99</v>
      </c>
      <c r="BL7" s="25">
        <v>398.98</v>
      </c>
      <c r="BM7" s="25">
        <v>418.68</v>
      </c>
      <c r="BN7" s="25">
        <v>395.68</v>
      </c>
      <c r="BO7" s="25">
        <v>265.16000000000003</v>
      </c>
      <c r="BP7" s="25">
        <v>105.28</v>
      </c>
      <c r="BQ7" s="25">
        <v>103.96</v>
      </c>
      <c r="BR7" s="25">
        <v>93.29</v>
      </c>
      <c r="BS7" s="25">
        <v>89.12</v>
      </c>
      <c r="BT7" s="25">
        <v>96.97</v>
      </c>
      <c r="BU7" s="25">
        <v>100.12</v>
      </c>
      <c r="BV7" s="25">
        <v>98.66</v>
      </c>
      <c r="BW7" s="25">
        <v>98.64</v>
      </c>
      <c r="BX7" s="25">
        <v>94.78</v>
      </c>
      <c r="BY7" s="25">
        <v>97.59</v>
      </c>
      <c r="BZ7" s="25">
        <v>102.35</v>
      </c>
      <c r="CA7" s="25">
        <v>146.02000000000001</v>
      </c>
      <c r="CB7" s="25">
        <v>148.04</v>
      </c>
      <c r="CC7" s="25">
        <v>165.81</v>
      </c>
      <c r="CD7" s="25">
        <v>173.6</v>
      </c>
      <c r="CE7" s="25">
        <v>159.57</v>
      </c>
      <c r="CF7" s="25">
        <v>174.97</v>
      </c>
      <c r="CG7" s="25">
        <v>178.59</v>
      </c>
      <c r="CH7" s="25">
        <v>178.92</v>
      </c>
      <c r="CI7" s="25">
        <v>181.3</v>
      </c>
      <c r="CJ7" s="25">
        <v>181.71</v>
      </c>
      <c r="CK7" s="25">
        <v>167.74</v>
      </c>
      <c r="CL7" s="25">
        <v>58.69</v>
      </c>
      <c r="CM7" s="25">
        <v>57.71</v>
      </c>
      <c r="CN7" s="25">
        <v>57.07</v>
      </c>
      <c r="CO7" s="25">
        <v>54.57</v>
      </c>
      <c r="CP7" s="25">
        <v>56.85</v>
      </c>
      <c r="CQ7" s="25">
        <v>55.63</v>
      </c>
      <c r="CR7" s="25">
        <v>55.03</v>
      </c>
      <c r="CS7" s="25">
        <v>55.14</v>
      </c>
      <c r="CT7" s="25">
        <v>55.89</v>
      </c>
      <c r="CU7" s="25">
        <v>55.72</v>
      </c>
      <c r="CV7" s="25">
        <v>60.29</v>
      </c>
      <c r="CW7" s="25">
        <v>91.15</v>
      </c>
      <c r="CX7" s="25">
        <v>91.51</v>
      </c>
      <c r="CY7" s="25">
        <v>91.81</v>
      </c>
      <c r="CZ7" s="25">
        <v>90.44</v>
      </c>
      <c r="DA7" s="25">
        <v>88.14</v>
      </c>
      <c r="DB7" s="25">
        <v>82.04</v>
      </c>
      <c r="DC7" s="25">
        <v>81.900000000000006</v>
      </c>
      <c r="DD7" s="25">
        <v>81.39</v>
      </c>
      <c r="DE7" s="25">
        <v>81.27</v>
      </c>
      <c r="DF7" s="25">
        <v>81.260000000000005</v>
      </c>
      <c r="DG7" s="25">
        <v>90.12</v>
      </c>
      <c r="DH7" s="25">
        <v>50.97</v>
      </c>
      <c r="DI7" s="25">
        <v>51.46</v>
      </c>
      <c r="DJ7" s="25">
        <v>52.49</v>
      </c>
      <c r="DK7" s="25">
        <v>53.94</v>
      </c>
      <c r="DL7" s="25">
        <v>55.63</v>
      </c>
      <c r="DM7" s="25">
        <v>48.05</v>
      </c>
      <c r="DN7" s="25">
        <v>48.87</v>
      </c>
      <c r="DO7" s="25">
        <v>49.92</v>
      </c>
      <c r="DP7" s="25">
        <v>50.63</v>
      </c>
      <c r="DQ7" s="25">
        <v>51.29</v>
      </c>
      <c r="DR7" s="25">
        <v>50.88</v>
      </c>
      <c r="DS7" s="25">
        <v>0</v>
      </c>
      <c r="DT7" s="25">
        <v>2.41</v>
      </c>
      <c r="DU7" s="25">
        <v>3.73</v>
      </c>
      <c r="DV7" s="25">
        <v>4.74</v>
      </c>
      <c r="DW7" s="25">
        <v>5.21</v>
      </c>
      <c r="DX7" s="25">
        <v>13.39</v>
      </c>
      <c r="DY7" s="25">
        <v>14.85</v>
      </c>
      <c r="DZ7" s="25">
        <v>16.88</v>
      </c>
      <c r="EA7" s="25">
        <v>18.28</v>
      </c>
      <c r="EB7" s="25">
        <v>19.61</v>
      </c>
      <c r="EC7" s="25">
        <v>22.3</v>
      </c>
      <c r="ED7" s="25">
        <v>0</v>
      </c>
      <c r="EE7" s="25">
        <v>0.22</v>
      </c>
      <c r="EF7" s="25">
        <v>0.26</v>
      </c>
      <c r="EG7" s="25">
        <v>0.3</v>
      </c>
      <c r="EH7" s="25">
        <v>0.19</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2023-01-23T01:35:41Z</cp:lastPrinted>
  <dcterms:created xsi:type="dcterms:W3CDTF">2022-12-01T00:54:04Z</dcterms:created>
  <dcterms:modified xsi:type="dcterms:W3CDTF">2023-01-23T07:19:34Z</dcterms:modified>
  <cp:category/>
</cp:coreProperties>
</file>