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ttflsv\ファイルサーバー\02_財政係\照会文一時保存\令和4年度\R04照会作業中\R040922_令和２年度財政状況資料集の作成について（２回目・公会計分）\■回答■\"/>
    </mc:Choice>
  </mc:AlternateContent>
  <xr:revisionPtr revIDLastSave="0" documentId="13_ncr:1_{F9B7E92D-6793-4A56-8C70-9B6B1D060CCC}" xr6:coauthVersionLast="36" xr6:coauthVersionMax="36" xr10:uidLastSave="{00000000-0000-0000-0000-000000000000}"/>
  <bookViews>
    <workbookView xWindow="0" yWindow="0" windowWidth="28800" windowHeight="12000" tabRatio="735" firstSheet="1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P88" i="12" l="1"/>
  <c r="AF88" i="12"/>
  <c r="AF63" i="12"/>
  <c r="AU63" i="12"/>
  <c r="AP6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C37" i="10"/>
  <c r="BW36" i="10"/>
  <c r="BE36" i="10"/>
  <c r="AM36" i="10"/>
  <c r="C36" i="10"/>
  <c r="BW35" i="10"/>
  <c r="AM35" i="10"/>
  <c r="C35" i="10"/>
  <c r="CO34" i="10"/>
  <c r="CO35" i="10" s="1"/>
  <c r="CO36" i="10" s="1"/>
  <c r="CO37" i="10" s="1"/>
  <c r="BW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<sst xmlns="http://schemas.openxmlformats.org/spreadsheetml/2006/main" count="1227" uniqueCount="602">
  <si>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</si>
  <si>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</si>
  <si>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</si>
  <si>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</si>
  <si>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</si>
  <si>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</si>
  <si>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</si>
  <si>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</si>
  <si>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</si>
  <si>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</si>
  <si>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</si>
  <si>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</si>
  <si>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</si>
  <si>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</si>
  <si>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</si>
  <si>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</si>
  <si>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</si>
  <si>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</si>
  <si>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</si>
  <si>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</si>
  <si>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</si>
  <si>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</si>
  <si>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</si>
  <si>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</si>
  <si>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</si>
  <si>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</si>
  <si>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</si>
  <si>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</si>
  <si>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</si>
  <si>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</si>
  <si>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</si>
  <si>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</si>
  <si>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</si>
  <si>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</si>
  <si>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</si>
  <si>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</si>
  <si>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</si>
  <si>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</si>
  <si>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</si>
  <si>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</si>
  <si>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</si>
  <si>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</si>
  <si>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</si>
  <si>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</si>
  <si>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</si>
  <si>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</si>
  <si>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</si>
  <si>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</si>
  <si>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</si>
  <si>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</si>
  <si>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</si>
  <si>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</si>
  <si>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</si>
  <si>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</si>
  <si>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</si>
  <si>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</si>
  <si>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</si>
  <si>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</si>
  <si>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</si>
  <si>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</si>
  <si>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</si>
  <si>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</si>
  <si>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</si>
  <si>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</si>
  <si>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</si>
  <si>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</si>
  <si>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</si>
  <si>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</si>
  <si>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</si>
  <si>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</si>
  <si>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</si>
  <si>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</si>
  <si>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</si>
  <si>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</si>
  <si>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</si>
  <si>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</si>
  <si>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</si>
  <si>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</si>
  <si>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</si>
  <si>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</si>
  <si>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</si>
  <si>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</si>
  <si>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</si>
  <si>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</si>
  <si>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</si>
  <si>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</si>
  <si>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</si>
  <si>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</si>
  <si>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</si>
  <si>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</si>
  <si>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</si>
  <si>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</si>
  <si>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</si>
  <si>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</si>
  <si>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</si>
  <si>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</si>
  <si>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</si>
  <si>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</si>
  <si>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飯舘村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</si>
  <si>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</si>
  <si>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</si>
  <si>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</si>
  <si>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</si>
  <si>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</si>
  <si>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</si>
  <si>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</si>
  <si>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</si>
  <si>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</si>
  <si>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</si>
  <si>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</si>
  <si>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</si>
  <si>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</si>
  <si>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</si>
  <si>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</si>
  <si>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</si>
  <si>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</si>
  <si>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</si>
  <si>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</si>
  <si>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</si>
  <si>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</si>
  <si>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</si>
  <si>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</si>
  <si>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</si>
  <si>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</si>
  <si>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3114.6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</si>
  <si>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</si>
  <si>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</si>
  <si>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</si>
  <si>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</si>
  <si>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</si>
  <si>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</si>
  <si>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</si>
  <si>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</si>
  <si>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</si>
  <si>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</si>
  <si>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</si>
  <si>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</si>
  <si>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</si>
  <si>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</si>
  <si>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</si>
  <si>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</si>
  <si>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</si>
  <si>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</si>
  <si>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</si>
  <si>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</si>
  <si>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</si>
  <si>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</si>
  <si>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</si>
  <si>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</si>
  <si>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</si>
  <si>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</si>
  <si>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</si>
  <si>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</si>
  <si>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</si>
  <si>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</si>
  <si>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</si>
  <si>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</si>
  <si>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</si>
  <si>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</si>
  <si>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</si>
  <si>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</si>
  <si>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</si>
  <si>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</si>
  <si>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</si>
  <si>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</si>
  <si>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</si>
  <si>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</si>
  <si>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</si>
  <si>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</si>
  <si>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</si>
  <si>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</si>
  <si>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</si>
  <si>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</si>
  <si>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</si>
  <si>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</si>
  <si>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</si>
  <si>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</si>
  <si>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</si>
  <si>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</si>
  <si>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</si>
  <si>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</si>
  <si>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</si>
  <si>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</si>
  <si>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</si>
  <si>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</si>
  <si>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</si>
  <si>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</si>
  <si>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</si>
  <si>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</si>
  <si>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</si>
  <si>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</si>
  <si>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</si>
  <si>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</si>
  <si>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</si>
  <si>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</si>
  <si>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</si>
  <si>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</si>
  <si>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</si>
  <si>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</si>
  <si>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</si>
  <si>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</si>
  <si>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</si>
  <si>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</si>
  <si>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</si>
  <si>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</si>
  <si>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</si>
  <si>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</si>
  <si>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</si>
  <si>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</si>
  <si>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</si>
  <si>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</si>
  <si>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</si>
  <si>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</si>
  <si>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</si>
  <si>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</si>
  <si>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</si>
  <si>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福島県飯舘村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</si>
  <si>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</si>
  <si>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</si>
  <si>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</si>
  <si>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</si>
  <si>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</si>
  <si>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</si>
  <si>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</si>
  <si>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</si>
  <si>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</si>
  <si>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</si>
  <si>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</si>
  <si>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</si>
  <si>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</si>
  <si>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</si>
  <si>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</si>
  <si>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</si>
  <si>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</si>
  <si>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</si>
  <si>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</si>
  <si>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</si>
  <si>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</si>
  <si>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</si>
  <si>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</si>
  <si>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</si>
  <si>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</si>
  <si>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</si>
  <si>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</si>
  <si>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</si>
  <si>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</si>
  <si>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</si>
  <si>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</si>
  <si>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</si>
  <si>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</si>
  <si>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</si>
  <si>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</si>
  <si>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</si>
  <si>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</si>
  <si>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</si>
  <si>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</si>
  <si>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</si>
  <si>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</si>
  <si>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</si>
  <si>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</si>
  <si>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</si>
  <si>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</si>
  <si>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</si>
  <si>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</si>
  <si>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</si>
  <si>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</si>
  <si>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</si>
  <si>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</si>
  <si>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</si>
  <si>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</si>
  <si>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</si>
  <si>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</si>
  <si>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</si>
  <si>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</si>
  <si>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</si>
  <si>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</si>
  <si>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</si>
  <si>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</si>
  <si>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</si>
  <si>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</si>
  <si>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</si>
  <si>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</si>
  <si>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</si>
  <si>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</si>
  <si>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</si>
  <si>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</si>
  <si>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</si>
  <si>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</si>
  <si>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</si>
  <si>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</si>
  <si>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</si>
  <si>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</si>
  <si>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</si>
  <si>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</si>
  <si>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</si>
  <si>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</si>
  <si>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</si>
  <si>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</si>
  <si>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</si>
  <si>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</si>
  <si>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</si>
  <si>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</si>
  <si>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</si>
  <si>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</si>
  <si>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</si>
  <si>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</si>
  <si>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</si>
  <si>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</si>
  <si>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</si>
  <si>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</si>
  <si>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</si>
  <si>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</si>
  <si>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</si>
  <si>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</si>
  <si>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</si>
  <si>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</si>
  <si>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</si>
  <si>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</si>
  <si>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</si>
  <si>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</si>
  <si>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</si>
  <si>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</si>
  <si>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</si>
  <si>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</si>
  <si>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</si>
  <si>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</si>
  <si>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</si>
  <si>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</si>
  <si>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</si>
  <si>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</si>
  <si>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</si>
  <si>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</si>
  <si>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</si>
  <si>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</si>
  <si>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</si>
  <si>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</si>
  <si>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</si>
  <si>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</si>
  <si>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</si>
  <si>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</si>
  <si>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</si>
  <si>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</si>
  <si>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</si>
  <si>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</si>
  <si>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</si>
  <si>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</si>
  <si>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</si>
  <si>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</si>
  <si>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</si>
  <si>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</si>
  <si>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</si>
  <si>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</si>
  <si>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</si>
  <si>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</si>
  <si>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</si>
  <si>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</si>
  <si>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</si>
  <si>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</si>
  <si>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</si>
  <si>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</si>
  <si>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</si>
  <si>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</si>
  <si>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</si>
  <si>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</si>
  <si>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</si>
  <si>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</si>
  <si>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</si>
  <si>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</si>
  <si>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</si>
  <si>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</si>
  <si>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</si>
  <si>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福島県飯舘村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</si>
  <si>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</si>
  <si>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</si>
  <si>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</si>
  <si>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</si>
  <si>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</si>
  <si>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</si>
  <si>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</si>
  <si>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</si>
  <si>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</si>
  <si>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</si>
  <si>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</si>
  <si>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</si>
  <si>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</si>
  <si>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</si>
  <si>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</si>
  <si>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</si>
  <si>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</si>
  <si>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</si>
  <si>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</si>
  <si>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</si>
  <si>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</si>
  <si>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</si>
  <si>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</si>
  <si>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</si>
  <si>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</si>
  <si>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</si>
  <si>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</si>
  <si>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</si>
  <si>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</si>
  <si>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</si>
  <si>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</si>
  <si>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</si>
  <si>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</si>
  <si>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</si>
  <si>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介護保険事業（事業勘定）</t>
    <phoneticPr fontId="5"/>
  </si>
  <si>
    <t>介護保険事業（介護サービス）</t>
    <phoneticPr fontId="5"/>
  </si>
  <si>
    <t>後期高齢者医療事業</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</si>
  <si>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</si>
  <si>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</si>
  <si>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</si>
  <si>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</si>
  <si>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</si>
  <si>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</si>
  <si>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</si>
  <si>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</si>
  <si>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</si>
  <si>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</si>
  <si>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</si>
  <si>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</si>
  <si>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</si>
  <si>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</si>
  <si>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</si>
  <si>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</si>
  <si>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</si>
  <si>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</si>
  <si>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</si>
  <si>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</si>
  <si>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</si>
  <si>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</si>
  <si>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</si>
  <si>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</si>
  <si>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</si>
  <si>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</si>
  <si>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</si>
  <si>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</si>
  <si>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</si>
  <si>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</si>
  <si>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</si>
  <si>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</si>
  <si>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</si>
  <si>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</si>
  <si>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</si>
  <si>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</si>
  <si>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</si>
  <si>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</si>
  <si>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</si>
  <si>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</si>
  <si>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</si>
  <si>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</si>
  <si>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</si>
  <si>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</si>
  <si>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</si>
  <si>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</si>
  <si>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</si>
  <si>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</si>
  <si>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</si>
  <si>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</si>
  <si>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</si>
  <si>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</si>
  <si>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</si>
  <si>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</si>
  <si>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</si>
  <si>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</si>
  <si>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</si>
  <si>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</si>
  <si>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</si>
  <si>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</si>
  <si>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介護保険事業（介護サービス）</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</si>
  <si>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</si>
  <si>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</si>
  <si>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</si>
  <si>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</si>
  <si>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</si>
  <si>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</si>
  <si>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</si>
  <si>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</si>
  <si>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</si>
  <si>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</si>
  <si>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</si>
  <si>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</si>
  <si>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</si>
  <si>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</si>
  <si>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</si>
  <si>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</si>
  <si>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</si>
  <si>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</si>
  <si>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</si>
  <si>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</si>
  <si>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</si>
  <si>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</si>
  <si>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</si>
  <si>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</si>
  <si>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</si>
  <si>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</si>
  <si>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</si>
  <si>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</si>
  <si>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</si>
  <si>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</si>
  <si>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</si>
  <si>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</si>
  <si>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</si>
  <si>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</si>
  <si>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</si>
  <si>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</si>
  <si>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</si>
  <si>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</si>
  <si>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</si>
  <si>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</si>
  <si>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</si>
  <si>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</si>
  <si>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</si>
  <si>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</si>
  <si>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</si>
  <si>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</si>
  <si>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</si>
  <si>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</si>
  <si>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</si>
  <si>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</si>
  <si>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</si>
  <si>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</si>
  <si>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</si>
  <si>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</si>
  <si>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</si>
  <si>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</si>
  <si>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</si>
  <si>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</si>
  <si>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</si>
  <si>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</si>
  <si>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</si>
  <si>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</si>
  <si>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</si>
  <si>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</si>
  <si>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</si>
  <si>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</si>
  <si>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</si>
  <si>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</si>
  <si>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</si>
  <si>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</si>
  <si>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</si>
  <si>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</si>
  <si>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</si>
  <si>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</si>
  <si>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</si>
  <si>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</si>
  <si>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</si>
  <si>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</si>
  <si>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</si>
  <si>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</si>
  <si>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</si>
  <si>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</si>
  <si>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</si>
  <si>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</si>
  <si>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33.16</t>
  </si>
  <si>
    <t>▲ 7.74</t>
  </si>
  <si>
    <t>一般会計</t>
  </si>
  <si>
    <t>農業集落排水特別会計</t>
  </si>
  <si>
    <t>介護保険事業（事業勘定）</t>
  </si>
  <si>
    <t>国民健康保険事業（事業勘定）</t>
  </si>
  <si>
    <t>簡易水道特別会計</t>
  </si>
  <si>
    <t>後期高齢者医療事業</t>
  </si>
  <si>
    <t>介護保険事業（介護サービス）</t>
  </si>
  <si>
    <t>その他会計（赤字）</t>
  </si>
  <si>
    <t>その他会計（黒字）</t>
  </si>
  <si>
    <t>（百万円）</t>
    <phoneticPr fontId="5"/>
  </si>
  <si>
    <t>H27末</t>
    <phoneticPr fontId="5"/>
  </si>
  <si>
    <t>H28末</t>
    <phoneticPr fontId="5"/>
  </si>
  <si>
    <t>H29末</t>
    <phoneticPr fontId="5"/>
  </si>
  <si>
    <t>H30末</t>
    <phoneticPr fontId="5"/>
  </si>
  <si>
    <t>R01末</t>
    <phoneticPr fontId="5"/>
  </si>
  <si>
    <t>帰還環境整備交付金基金</t>
    <rPh sb="0" eb="11">
      <t>キカンカンキョウセイビコウフキンキキン</t>
    </rPh>
    <phoneticPr fontId="2"/>
  </si>
  <si>
    <t>広域的減容化施設影響緩和基金</t>
    <rPh sb="0" eb="12">
      <t>コウイキテキゲンヨウカシセツエイキョウカンワ</t>
    </rPh>
    <rPh sb="12" eb="14">
      <t>キキン</t>
    </rPh>
    <phoneticPr fontId="2"/>
  </si>
  <si>
    <t>北風と太陽基金</t>
    <rPh sb="0" eb="2">
      <t>キタカゼ</t>
    </rPh>
    <rPh sb="3" eb="5">
      <t>タイヨウ</t>
    </rPh>
    <rPh sb="5" eb="7">
      <t>キキン</t>
    </rPh>
    <phoneticPr fontId="2"/>
  </si>
  <si>
    <t>農村楽園基金</t>
    <rPh sb="0" eb="4">
      <t>ノウソンラクエン</t>
    </rPh>
    <rPh sb="4" eb="6">
      <t>キキン</t>
    </rPh>
    <phoneticPr fontId="2"/>
  </si>
  <si>
    <t>までいの村陽はまた昇る基金</t>
    <rPh sb="4" eb="5">
      <t>ムラ</t>
    </rPh>
    <rPh sb="5" eb="6">
      <t>ヒ</t>
    </rPh>
    <rPh sb="9" eb="10">
      <t>ノボ</t>
    </rPh>
    <rPh sb="11" eb="13">
      <t>キキン</t>
    </rPh>
    <phoneticPr fontId="2"/>
  </si>
  <si>
    <t>-</t>
    <phoneticPr fontId="2"/>
  </si>
  <si>
    <t>相馬地方広域市町村圏組合一般会計</t>
    <rPh sb="0" eb="4">
      <t>ソウマチホウ</t>
    </rPh>
    <rPh sb="4" eb="12">
      <t>コウイキシチョウソンケンクミアイ</t>
    </rPh>
    <rPh sb="12" eb="16">
      <t>イッパンカイケイ</t>
    </rPh>
    <phoneticPr fontId="2"/>
  </si>
  <si>
    <t>相馬地方広域市町村圏組合看護専門学校特別会計</t>
    <rPh sb="0" eb="4">
      <t>ソウマチホウ</t>
    </rPh>
    <rPh sb="4" eb="12">
      <t>コウイキシチョウソンケンクミアイ</t>
    </rPh>
    <rPh sb="12" eb="18">
      <t>カンゴセンモンガッコウ</t>
    </rPh>
    <rPh sb="18" eb="22">
      <t>トクベツカイケイ</t>
    </rPh>
    <phoneticPr fontId="2"/>
  </si>
  <si>
    <t>福島県市町村総合事務組合一般会計</t>
    <rPh sb="0" eb="12">
      <t>フクシマケンシチョウソンソウゴウジムクミアイ</t>
    </rPh>
    <rPh sb="12" eb="16">
      <t>イッパンカイケイ</t>
    </rPh>
    <phoneticPr fontId="2"/>
  </si>
  <si>
    <t>福島県市町村総合事務組合消防補償等特別会計</t>
    <rPh sb="0" eb="12">
      <t>フクシマケンシチョウソンソウゴウジムクミアイ</t>
    </rPh>
    <rPh sb="12" eb="17">
      <t>ショウボウホショウトウ</t>
    </rPh>
    <rPh sb="17" eb="21">
      <t>トクベツカイケイ</t>
    </rPh>
    <phoneticPr fontId="2"/>
  </si>
  <si>
    <t>福島県市町村総合事務組合消防賞じゅつ金特別会計</t>
    <rPh sb="0" eb="3">
      <t>フクシマケン</t>
    </rPh>
    <rPh sb="3" eb="8">
      <t>シチョウソンソウゴウ</t>
    </rPh>
    <rPh sb="8" eb="12">
      <t>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</si>
  <si>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12">
      <t>フクシマケンシチョウソンソウゴウジムクミアイ</t>
    </rPh>
    <rPh sb="12" eb="17">
      <t>ヒジョウキンショクイン</t>
    </rPh>
    <rPh sb="17" eb="21">
      <t>コウムサイガイ</t>
    </rPh>
    <rPh sb="21" eb="23">
      <t>ホショウ</t>
    </rPh>
    <rPh sb="23" eb="27">
      <t>トクベツカイケイ</t>
    </rPh>
    <phoneticPr fontId="2"/>
  </si>
  <si>
    <t>福島県市町村総合事務組合自治会館管理特別会計</t>
    <rPh sb="0" eb="12">
      <t>フクシマケンシチョウソンソウゴウジムクミアイ</t>
    </rPh>
    <rPh sb="12" eb="18">
      <t>ジチカイカンカンリ</t>
    </rPh>
    <rPh sb="18" eb="22">
      <t>トクベツカイケイ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</si>
  <si>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4"/>
  </si>
  <si>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4"/>
  </si>
  <si>
    <t>（財）飯舘村振興公社</t>
    <rPh sb="1" eb="2">
      <t>ザイ</t>
    </rPh>
    <phoneticPr fontId="2"/>
  </si>
  <si>
    <t>いいたてまでいな再エネ発電（株）</t>
    <rPh sb="14" eb="15">
      <t>カブ</t>
    </rPh>
    <phoneticPr fontId="2"/>
  </si>
  <si>
    <t>いいたてまでいな復興（株）</t>
    <rPh sb="11" eb="12">
      <t>カブ</t>
    </rPh>
    <phoneticPr fontId="2"/>
  </si>
  <si>
    <t>（株）までいガーデンビレッジいいたて</t>
    <rPh sb="1" eb="2">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</si>
  <si>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</si>
  <si>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</si>
  <si>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</si>
  <si>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</si>
  <si>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</si>
  <si>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</si>
  <si>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</si>
  <si>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</si>
  <si>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</si>
  <si>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</si>
  <si>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有形固定資産減価償却率ともに低水準であるため、当面の間は将来世代の負担は生じないものと考えられる。しかし、復旧・復興事業により整備した公共施設等が増加していることから、公共施設等総合管理計画等に基づき、公共施設等の適切な維持管理に努める。</t>
    <rPh sb="1" eb="3">
      <t>ショウライ</t>
    </rPh>
    <rPh sb="3" eb="5">
      <t>フタン</t>
    </rPh>
    <rPh sb="5" eb="7">
      <t>ヒリツ</t>
    </rPh>
    <rPh sb="8" eb="14">
      <t>ユウケイコテイシサン</t>
    </rPh>
    <rPh sb="14" eb="19">
      <t>ゲンカショウキャクリツ</t>
    </rPh>
    <rPh sb="22" eb="25">
      <t>テイスイジュン</t>
    </rPh>
    <rPh sb="31" eb="33">
      <t>トウメン</t>
    </rPh>
    <rPh sb="34" eb="35">
      <t>アイダ</t>
    </rPh>
    <rPh sb="36" eb="38">
      <t>ショウライ</t>
    </rPh>
    <rPh sb="38" eb="40">
      <t>セダイ</t>
    </rPh>
    <rPh sb="41" eb="43">
      <t>フタン</t>
    </rPh>
    <rPh sb="44" eb="45">
      <t>ショウ</t>
    </rPh>
    <rPh sb="51" eb="52">
      <t>カンガ</t>
    </rPh>
    <rPh sb="61" eb="63">
      <t>フッキュウ</t>
    </rPh>
    <rPh sb="64" eb="68">
      <t>フッコウジギョウ</t>
    </rPh>
    <rPh sb="71" eb="73">
      <t>セイビ</t>
    </rPh>
    <rPh sb="75" eb="77">
      <t>コウキョウ</t>
    </rPh>
    <rPh sb="77" eb="79">
      <t>シセツ</t>
    </rPh>
    <rPh sb="79" eb="80">
      <t>トウ</t>
    </rPh>
    <rPh sb="81" eb="83">
      <t>ゾウカ</t>
    </rPh>
    <rPh sb="92" eb="94">
      <t>コウキョウ</t>
    </rPh>
    <rPh sb="94" eb="96">
      <t>シセツ</t>
    </rPh>
    <rPh sb="96" eb="97">
      <t>トウ</t>
    </rPh>
    <rPh sb="97" eb="103">
      <t>ソウゴウカンリケイカク</t>
    </rPh>
    <rPh sb="103" eb="104">
      <t>トウ</t>
    </rPh>
    <rPh sb="105" eb="106">
      <t>モト</t>
    </rPh>
    <rPh sb="109" eb="111">
      <t>コウキョウ</t>
    </rPh>
    <rPh sb="111" eb="113">
      <t>シセツ</t>
    </rPh>
    <rPh sb="113" eb="114">
      <t>トウ</t>
    </rPh>
    <rPh sb="115" eb="117">
      <t>テキセツ</t>
    </rPh>
    <rPh sb="118" eb="120">
      <t>イジ</t>
    </rPh>
    <rPh sb="120" eb="122">
      <t>カンリ</t>
    </rPh>
    <rPh sb="123" eb="124">
      <t>ツト</t>
    </rPh>
    <phoneticPr fontId="5"/>
  </si>
  <si>
    <t>　地方債を計画的に発行していることから、実質公債費比率は類似団体より低い水準にある。今後も地方債の適切な発行により、本指標が低い水準で推移するよう努める。</t>
    <rPh sb="1" eb="4">
      <t>チホウサイ</t>
    </rPh>
    <rPh sb="5" eb="8">
      <t>ケイカクテキ</t>
    </rPh>
    <rPh sb="9" eb="11">
      <t>ハッコウ</t>
    </rPh>
    <rPh sb="20" eb="22">
      <t>ジッシツ</t>
    </rPh>
    <rPh sb="22" eb="25">
      <t>コウサイヒ</t>
    </rPh>
    <rPh sb="25" eb="27">
      <t>ヒリツ</t>
    </rPh>
    <rPh sb="28" eb="30">
      <t>ルイジ</t>
    </rPh>
    <rPh sb="30" eb="32">
      <t>ダンタイ</t>
    </rPh>
    <rPh sb="34" eb="35">
      <t>ヒク</t>
    </rPh>
    <rPh sb="36" eb="38">
      <t>スイジュン</t>
    </rPh>
    <rPh sb="42" eb="44">
      <t>コンゴ</t>
    </rPh>
    <rPh sb="45" eb="48">
      <t>チホウサイ</t>
    </rPh>
    <rPh sb="49" eb="51">
      <t>テキセツ</t>
    </rPh>
    <rPh sb="52" eb="54">
      <t>ハッコウ</t>
    </rPh>
    <rPh sb="58" eb="59">
      <t>ホン</t>
    </rPh>
    <rPh sb="59" eb="61">
      <t>シヒョウ</t>
    </rPh>
    <rPh sb="62" eb="63">
      <t>ヒク</t>
    </rPh>
    <rPh sb="64" eb="66">
      <t>スイジュン</t>
    </rPh>
    <rPh sb="67" eb="69">
      <t>スイイ</t>
    </rPh>
    <rPh sb="73" eb="7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</si>
</sst>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F8A3903-4076-4F84-BA8F-643EB999C9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EE9B-4785-880A-1CFA5FAB3D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423384</c:v>
                </c:pt>
                <c:pt idx="1">
                  <c:v>1224812</c:v>
                </c:pt>
                <c:pt idx="2">
                  <c:v>996873</c:v>
                </c:pt>
                <c:pt idx="3">
                  <c:v>544379</c:v>
                </c:pt>
                <c:pt idx="4">
                  <c:v>1099666</c:v>
                </c:pt>
              </c:numCache>
            </c:numRef>
          </c:val>
          <c:smooth val="0"/>
          <c:extLst>
            <c:ext xmlns:c16="http://schemas.microsoft.com/office/drawing/2014/chart" uri="{C3380CC4-5D6E-409C-BE32-E72D297353CC}">
              <c16:uniqueId val="{00000001-EE9B-4785-880A-1CFA5FAB3D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13.61</c:v>
                </c:pt>
                <c:pt idx="1">
                  <c:v>25.68</c:v>
                </c:pt>
                <c:pt idx="2">
                  <c:v>20.440000000000001</c:v>
                </c:pt>
                <c:pt idx="3">
                  <c:v>28.43</c:v>
                </c:pt>
                <c:pt idx="4">
                  <c:v>34.630000000000003</c:v>
                </c:pt>
              </c:numCache>
            </c:numRef>
          </c:val>
          <c:extLst>
            <c:ext xmlns:c16="http://schemas.microsoft.com/office/drawing/2014/chart" uri="{C3380CC4-5D6E-409C-BE32-E72D297353CC}">
              <c16:uniqueId val="{00000000-B458-4247-A952-25E7301712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47.25</c:v>
                </c:pt>
                <c:pt idx="1">
                  <c:v>49.25</c:v>
                </c:pt>
                <c:pt idx="2">
                  <c:v>61.4</c:v>
                </c:pt>
                <c:pt idx="3">
                  <c:v>68.510000000000005</c:v>
                </c:pt>
                <c:pt idx="4">
                  <c:v>83.66</c:v>
                </c:pt>
              </c:numCache>
            </c:numRef>
          </c:val>
          <c:extLst>
            <c:ext xmlns:c16="http://schemas.microsoft.com/office/drawing/2014/chart" uri="{C3380CC4-5D6E-409C-BE32-E72D297353CC}">
              <c16:uniqueId val="{00000001-B458-4247-A952-25E7301712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-33.159999999999997</c:v>
                </c:pt>
                <c:pt idx="1">
                  <c:v>4</c:v>
                </c:pt>
                <c:pt idx="2">
                  <c:v>-7.74</c:v>
                </c:pt>
                <c:pt idx="3">
                  <c:v>4.3899999999999997</c:v>
                </c:pt>
                <c:pt idx="4">
                  <c:v>15.32</c:v>
                </c:pt>
              </c:numCache>
            </c:numRef>
          </c:val>
          <c:smooth val="0"/>
          <c:extLst>
            <c:ext xmlns:c16="http://schemas.microsoft.com/office/drawing/2014/chart" uri="{C3380CC4-5D6E-409C-BE32-E72D297353CC}">
              <c16:uniqueId val="{00000002-B458-4247-A952-25E7301712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A8B-4FC9-9B2B-7CF05CF58A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8B-4FC9-9B2B-7CF05CF58A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8B-4FC9-9B2B-7CF05CF58AD5}"/>
            </c:ext>
          </c:extLst>
        </c:ser>
        <c:ser>
          <c:idx val="3"/>
          <c:order val="3"/>
          <c:tx>
            <c:strRef>
              <c:f>データシート!$A$30</c:f>
              <c:strCache>
                <c:ptCount val="1"/>
                <c:pt idx="0">
                  <c:v>介護保険事業（介護サービス）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A8B-4FC9-9B2B-7CF05CF58AD5}"/>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DA8B-4FC9-9B2B-7CF05CF58AD5}"/>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0.83</c:v>
                </c:pt>
                <c:pt idx="2">
                  <c:v>#N/A</c:v>
                </c:pt>
                <c:pt idx="3">
                  <c:v>0.01</c:v>
                </c:pt>
                <c:pt idx="4">
                  <c:v>#N/A</c:v>
                </c:pt>
                <c:pt idx="5">
                  <c:v>0.01</c:v>
                </c:pt>
                <c:pt idx="6">
                  <c:v>#N/A</c:v>
                </c:pt>
                <c:pt idx="7">
                  <c:v>0.52</c:v>
                </c:pt>
                <c:pt idx="8">
                  <c:v>#N/A</c:v>
                </c:pt>
                <c:pt idx="9">
                  <c:v>0.37</c:v>
                </c:pt>
              </c:numCache>
            </c:numRef>
          </c:val>
          <c:extLst>
            <c:ext xmlns:c16="http://schemas.microsoft.com/office/drawing/2014/chart" uri="{C3380CC4-5D6E-409C-BE32-E72D297353CC}">
              <c16:uniqueId val="{00000005-DA8B-4FC9-9B2B-7CF05CF58AD5}"/>
            </c:ext>
          </c:extLst>
        </c:ser>
        <c:ser>
          <c:idx val="6"/>
          <c:order val="6"/>
          <c:tx>
            <c:strRef>
              <c:f>データシート!$A$33</c:f>
              <c:strCache>
                <c:ptCount val="1"/>
                <c:pt idx="0">
                  <c:v>国民健康保険事業（事業勘定）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4.4400000000000004</c:v>
                </c:pt>
                <c:pt idx="2">
                  <c:v>#N/A</c:v>
                </c:pt>
                <c:pt idx="3">
                  <c:v>2.34</c:v>
                </c:pt>
                <c:pt idx="4">
                  <c:v>#N/A</c:v>
                </c:pt>
                <c:pt idx="5">
                  <c:v>2.97</c:v>
                </c:pt>
                <c:pt idx="6">
                  <c:v>#N/A</c:v>
                </c:pt>
                <c:pt idx="7">
                  <c:v>4.5</c:v>
                </c:pt>
                <c:pt idx="8">
                  <c:v>#N/A</c:v>
                </c:pt>
                <c:pt idx="9">
                  <c:v>2.38</c:v>
                </c:pt>
              </c:numCache>
            </c:numRef>
          </c:val>
          <c:extLst>
            <c:ext xmlns:c16="http://schemas.microsoft.com/office/drawing/2014/chart" uri="{C3380CC4-5D6E-409C-BE32-E72D297353CC}">
              <c16:uniqueId val="{00000006-DA8B-4FC9-9B2B-7CF05CF58AD5}"/>
            </c:ext>
          </c:extLst>
        </c:ser>
        <c:ser>
          <c:idx val="7"/>
          <c:order val="7"/>
          <c:tx>
            <c:strRef>
              <c:f>データシート!$A$34</c:f>
              <c:strCache>
                <c:ptCount val="1"/>
                <c:pt idx="0">
                  <c:v>介護保険事業（事業勘定）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2.04</c:v>
                </c:pt>
                <c:pt idx="2">
                  <c:v>#N/A</c:v>
                </c:pt>
                <c:pt idx="3">
                  <c:v>3.44</c:v>
                </c:pt>
                <c:pt idx="4">
                  <c:v>#N/A</c:v>
                </c:pt>
                <c:pt idx="5">
                  <c:v>1.1000000000000001</c:v>
                </c:pt>
                <c:pt idx="6">
                  <c:v>#N/A</c:v>
                </c:pt>
                <c:pt idx="7">
                  <c:v>2.87</c:v>
                </c:pt>
                <c:pt idx="8">
                  <c:v>#N/A</c:v>
                </c:pt>
                <c:pt idx="9">
                  <c:v>2.91</c:v>
                </c:pt>
              </c:numCache>
            </c:numRef>
          </c:val>
          <c:extLst>
            <c:ext xmlns:c16="http://schemas.microsoft.com/office/drawing/2014/chart" uri="{C3380CC4-5D6E-409C-BE32-E72D297353CC}">
              <c16:uniqueId val="{00000007-DA8B-4FC9-9B2B-7CF05CF58AD5}"/>
            </c:ext>
          </c:extLst>
        </c:ser>
        <c:ser>
          <c:idx val="8"/>
          <c:order val="8"/>
          <c:tx>
            <c:strRef>
              <c:f>データシート!$A$35</c:f>
              <c:strCache>
                <c:ptCount val="1"/>
                <c:pt idx="0">
                  <c:v>農業集落排水特別会計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0.01</c:v>
                </c:pt>
                <c:pt idx="2">
                  <c:v>#N/A</c:v>
                </c:pt>
                <c:pt idx="3">
                  <c:v>0.01</c:v>
                </c:pt>
                <c:pt idx="4">
                  <c:v>#N/A</c:v>
                </c:pt>
                <c:pt idx="5">
                  <c:v>0.01</c:v>
                </c:pt>
                <c:pt idx="6">
                  <c:v>#N/A</c:v>
                </c:pt>
                <c:pt idx="7">
                  <c:v>4.8499999999999996</c:v>
                </c:pt>
                <c:pt idx="8">
                  <c:v>#N/A</c:v>
                </c:pt>
                <c:pt idx="9">
                  <c:v>2.92</c:v>
                </c:pt>
              </c:numCache>
            </c:numRef>
          </c:val>
          <c:extLst>
            <c:ext xmlns:c16="http://schemas.microsoft.com/office/drawing/2014/chart" uri="{C3380CC4-5D6E-409C-BE32-E72D297353CC}">
              <c16:uniqueId val="{00000008-DA8B-4FC9-9B2B-7CF05CF58A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13.61</c:v>
                </c:pt>
                <c:pt idx="2">
                  <c:v>#N/A</c:v>
                </c:pt>
                <c:pt idx="3">
                  <c:v>25.67</c:v>
                </c:pt>
                <c:pt idx="4">
                  <c:v>#N/A</c:v>
                </c:pt>
                <c:pt idx="5">
                  <c:v>20.440000000000001</c:v>
                </c:pt>
                <c:pt idx="6">
                  <c:v>#N/A</c:v>
                </c:pt>
                <c:pt idx="7">
                  <c:v>28.42</c:v>
                </c:pt>
                <c:pt idx="8">
                  <c:v>#N/A</c:v>
                </c:pt>
                <c:pt idx="9">
                  <c:v>34.630000000000003</c:v>
                </c:pt>
              </c:numCache>
            </c:numRef>
          </c:val>
          <c:extLst>
            <c:ext xmlns:c16="http://schemas.microsoft.com/office/drawing/2014/chart" uri="{C3380CC4-5D6E-409C-BE32-E72D297353CC}">
              <c16:uniqueId val="{00000009-DA8B-4FC9-9B2B-7CF05CF58A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378</c:v>
                </c:pt>
                <c:pt idx="5">
                  <c:v>357</c:v>
                </c:pt>
                <c:pt idx="8">
                  <c:v>346</c:v>
                </c:pt>
                <c:pt idx="11">
                  <c:v>367</c:v>
                </c:pt>
                <c:pt idx="14">
                  <c:v>390</c:v>
                </c:pt>
              </c:numCache>
            </c:numRef>
          </c:val>
          <c:extLst>
            <c:ext xmlns:c16="http://schemas.microsoft.com/office/drawing/2014/chart" uri="{C3380CC4-5D6E-409C-BE32-E72D297353CC}">
              <c16:uniqueId val="{00000000-10BE-4C4C-BD23-BAD6D84773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BE-4C4C-BD23-BAD6D84773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BE-4C4C-BD23-BAD6D84773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3-10BE-4C4C-BD23-BAD6D84773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89</c:v>
                </c:pt>
                <c:pt idx="3">
                  <c:v>86</c:v>
                </c:pt>
                <c:pt idx="6">
                  <c:v>87</c:v>
                </c:pt>
                <c:pt idx="9">
                  <c:v>82</c:v>
                </c:pt>
                <c:pt idx="12">
                  <c:v>89</c:v>
                </c:pt>
              </c:numCache>
            </c:numRef>
          </c:val>
          <c:extLst>
            <c:ext xmlns:c16="http://schemas.microsoft.com/office/drawing/2014/chart" uri="{C3380CC4-5D6E-409C-BE32-E72D297353CC}">
              <c16:uniqueId val="{00000004-10BE-4C4C-BD23-BAD6D84773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BE-4C4C-BD23-BAD6D84773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BE-4C4C-BD23-BAD6D84773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429</c:v>
                </c:pt>
                <c:pt idx="3">
                  <c:v>410</c:v>
                </c:pt>
                <c:pt idx="6">
                  <c:v>396</c:v>
                </c:pt>
                <c:pt idx="9">
                  <c:v>428</c:v>
                </c:pt>
                <c:pt idx="12">
                  <c:v>463</c:v>
                </c:pt>
              </c:numCache>
            </c:numRef>
          </c:val>
          <c:extLst>
            <c:ext xmlns:c16="http://schemas.microsoft.com/office/drawing/2014/chart" uri="{C3380CC4-5D6E-409C-BE32-E72D297353CC}">
              <c16:uniqueId val="{00000007-10BE-4C4C-BD23-BAD6D84773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142</c:v>
                </c:pt>
                <c:pt idx="2">
                  <c:v>#N/A</c:v>
                </c:pt>
                <c:pt idx="3">
                  <c:v>#N/A</c:v>
                </c:pt>
                <c:pt idx="4">
                  <c:v>141</c:v>
                </c:pt>
                <c:pt idx="5">
                  <c:v>#N/A</c:v>
                </c:pt>
                <c:pt idx="6">
                  <c:v>#N/A</c:v>
                </c:pt>
                <c:pt idx="7">
                  <c:v>138</c:v>
                </c:pt>
                <c:pt idx="8">
                  <c:v>#N/A</c:v>
                </c:pt>
                <c:pt idx="9">
                  <c:v>#N/A</c:v>
                </c:pt>
                <c:pt idx="10">
                  <c:v>144</c:v>
                </c:pt>
                <c:pt idx="11">
                  <c:v>#N/A</c:v>
                </c:pt>
                <c:pt idx="12">
                  <c:v>#N/A</c:v>
                </c:pt>
                <c:pt idx="13">
                  <c:v>162</c:v>
                </c:pt>
                <c:pt idx="14">
                  <c:v>#N/A</c:v>
                </c:pt>
              </c:numCache>
            </c:numRef>
          </c:val>
          <c:smooth val="0"/>
          <c:extLst>
            <c:ext xmlns:c16="http://schemas.microsoft.com/office/drawing/2014/chart" uri="{C3380CC4-5D6E-409C-BE32-E72D297353CC}">
              <c16:uniqueId val="{00000008-10BE-4C4C-BD23-BAD6D84773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3587</c:v>
                </c:pt>
                <c:pt idx="5">
                  <c:v>3267</c:v>
                </c:pt>
                <c:pt idx="8">
                  <c:v>3166</c:v>
                </c:pt>
                <c:pt idx="11">
                  <c:v>3033</c:v>
                </c:pt>
                <c:pt idx="14">
                  <c:v>2911</c:v>
                </c:pt>
              </c:numCache>
            </c:numRef>
          </c:val>
          <c:extLst>
            <c:ext xmlns:c16="http://schemas.microsoft.com/office/drawing/2014/chart" uri="{C3380CC4-5D6E-409C-BE32-E72D297353CC}">
              <c16:uniqueId val="{00000000-E6DD-4231-976A-500D8911CB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6DD-4231-976A-500D8911CB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7758</c:v>
                </c:pt>
                <c:pt idx="5">
                  <c:v>8694</c:v>
                </c:pt>
                <c:pt idx="8">
                  <c:v>9556</c:v>
                </c:pt>
                <c:pt idx="11">
                  <c:v>9328</c:v>
                </c:pt>
                <c:pt idx="14">
                  <c:v>9829</c:v>
                </c:pt>
              </c:numCache>
            </c:numRef>
          </c:val>
          <c:extLst>
            <c:ext xmlns:c16="http://schemas.microsoft.com/office/drawing/2014/chart" uri="{C3380CC4-5D6E-409C-BE32-E72D297353CC}">
              <c16:uniqueId val="{00000002-E6DD-4231-976A-500D8911CB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DD-4231-976A-500D8911CB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DD-4231-976A-500D8911CB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DD-4231-976A-500D8911CB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544</c:v>
                </c:pt>
                <c:pt idx="3">
                  <c:v>477</c:v>
                </c:pt>
                <c:pt idx="6">
                  <c:v>429</c:v>
                </c:pt>
                <c:pt idx="9">
                  <c:v>345</c:v>
                </c:pt>
                <c:pt idx="12">
                  <c:v>333</c:v>
                </c:pt>
              </c:numCache>
            </c:numRef>
          </c:val>
          <c:extLst>
            <c:ext xmlns:c16="http://schemas.microsoft.com/office/drawing/2014/chart" uri="{C3380CC4-5D6E-409C-BE32-E72D297353CC}">
              <c16:uniqueId val="{00000006-E6DD-4231-976A-500D8911CB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c:v>
                </c:pt>
                <c:pt idx="3">
                  <c:v>2</c:v>
                </c:pt>
                <c:pt idx="6">
                  <c:v>1</c:v>
                </c:pt>
                <c:pt idx="9">
                  <c:v>1</c:v>
                </c:pt>
                <c:pt idx="12">
                  <c:v>0</c:v>
                </c:pt>
              </c:numCache>
            </c:numRef>
          </c:val>
          <c:extLst>
            <c:ext xmlns:c16="http://schemas.microsoft.com/office/drawing/2014/chart" uri="{C3380CC4-5D6E-409C-BE32-E72D297353CC}">
              <c16:uniqueId val="{00000007-E6DD-4231-976A-500D8911CB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911</c:v>
                </c:pt>
                <c:pt idx="3">
                  <c:v>841</c:v>
                </c:pt>
                <c:pt idx="6">
                  <c:v>766</c:v>
                </c:pt>
                <c:pt idx="9">
                  <c:v>680</c:v>
                </c:pt>
                <c:pt idx="12">
                  <c:v>608</c:v>
                </c:pt>
              </c:numCache>
            </c:numRef>
          </c:val>
          <c:extLst>
            <c:ext xmlns:c16="http://schemas.microsoft.com/office/drawing/2014/chart" uri="{C3380CC4-5D6E-409C-BE32-E72D297353CC}">
              <c16:uniqueId val="{00000008-E6DD-4231-976A-500D8911CB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DD-4231-976A-500D8911CB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4085</c:v>
                </c:pt>
                <c:pt idx="3">
                  <c:v>3901</c:v>
                </c:pt>
                <c:pt idx="6">
                  <c:v>3745</c:v>
                </c:pt>
                <c:pt idx="9">
                  <c:v>3555</c:v>
                </c:pt>
                <c:pt idx="12">
                  <c:v>3415</c:v>
                </c:pt>
              </c:numCache>
            </c:numRef>
          </c:val>
          <c:extLst>
            <c:ext xmlns:c16="http://schemas.microsoft.com/office/drawing/2014/chart" uri="{C3380CC4-5D6E-409C-BE32-E72D297353CC}">
              <c16:uniqueId val="{0000000A-E6DD-4231-976A-500D8911CB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DD-4231-976A-500D8911CB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1642</c:v>
                </c:pt>
                <c:pt idx="1">
                  <c:v>1843</c:v>
                </c:pt>
                <c:pt idx="2">
                  <c:v>2443</c:v>
                </c:pt>
              </c:numCache>
            </c:numRef>
          </c:val>
          <c:extLst>
            <c:ext xmlns:c16="http://schemas.microsoft.com/office/drawing/2014/chart" uri="{C3380CC4-5D6E-409C-BE32-E72D297353CC}">
              <c16:uniqueId val="{00000000-6D52-41CE-BBA7-157FEBEECB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6D52-41CE-BBA7-157FEBEECB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6473</c:v>
                </c:pt>
                <c:pt idx="1">
                  <c:v>6044</c:v>
                </c:pt>
                <c:pt idx="2">
                  <c:v>5845</c:v>
                </c:pt>
              </c:numCache>
            </c:numRef>
          </c:val>
          <c:extLst>
            <c:ext xmlns:c16="http://schemas.microsoft.com/office/drawing/2014/chart" uri="{C3380CC4-5D6E-409C-BE32-E72D297353CC}">
              <c16:uniqueId val="{00000002-6D52-41CE-BBA7-157FEBEECB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{D103FD76-9A7C-4FCA-AC7F-228AADDEE1B2}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EAD-46FD-9793-41182B6033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{534CE730-6967-4BC4-AE50-E2D0CF6580CA}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AD-46FD-9793-41182B6033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{0FC99CC8-9B75-4B07-8C5E-CE48A1D5A77A}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AD-46FD-9793-41182B6033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{C31DFF1D-F0BF-4C28-BCEC-6E013831E943}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AD-46FD-9793-41182B6033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{2D10FBC6-6F64-43D2-BC05-0267347FC475}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AD-46FD-9793-41182B6033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{0F47092B-E2D4-492E-9569-57AA396D7225}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EAD-46FD-9793-41182B6033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{46B0AB77-A999-46AA-84A1-991CDD368430}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EAD-46FD-9793-41182B6033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{50B1D3FC-4BF1-4FDF-8DB2-4C5EAF980C36}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EAD-46FD-9793-41182B60334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{D99D1595-0C95-42BD-A862-B66367F4F121}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EAD-46FD-9793-41182B6033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38.9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EAD-46FD-9793-41182B6033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{1894657D-A753-4703-BB9B-8AC5CF80BE13}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EAD-46FD-9793-41182B6033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{2C3C83FB-E13E-4732-BC7C-8CFEB81D56D8}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AD-46FD-9793-41182B6033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{B6C427C1-84D6-4A5D-987D-5D76B6AABCCC}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AD-46FD-9793-41182B6033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{9AFABB6F-4B7C-4587-AAB6-1362701357C1}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AD-46FD-9793-41182B6033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{3AC6E605-6A1E-489A-A78C-05E46094BE4C}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AD-46FD-9793-41182B60334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{EF4965CA-19B7-4604-8C60-9E35872DCB51}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EAD-46FD-9793-41182B60334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{3C658480-95FA-431B-AF51-D285EFDDD959}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EAD-46FD-9793-41182B60334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{1628688C-9CED-4A3A-91D0-2CDACF4865BA}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EAD-46FD-9793-41182B603342}"/>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{50AC56B8-A3DF-4B85-87A9-4114026A9235}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EAD-46FD-9793-41182B6033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60.9</c:v>
                </c:pt>
              </c:numCache>
            </c:numRef>
          </c:xVal>
          <c:yVal>
            <c:numRef>
              <c:f>公会計指標分析・財政指標組合せ分析表!$BP$55:$DC$55</c:f>
              <c:numCache>
                <c:formatCode>#,##0.0;"▲ "#,##0.0</c:formatCode>
                <c:ptCount val="40"/>
                <c:pt idx="32">
                  <c:v>0</c:v>
                </c:pt>
              </c:numCache>
            </c:numRef>
          </c:yVal>
          <c:smooth val="0"/>
          <c:extLst>
            <c:ext xmlns:c16="http://schemas.microsoft.com/office/drawing/2014/chart" uri="{C3380CC4-5D6E-409C-BE32-E72D297353CC}">
              <c16:uniqueId val="{00000013-8EAD-46FD-9793-41182B603342}"/>
            </c:ext>
          </c:extLst>
        </c:ser>
        <c:dLbls>
          <c:showLegendKey val="0"/>
          <c:showVal val="1"/>
          <c:showCatName val="0"/>
          <c:showSerName val="0"/>
          <c:showPercent val="0"/>
          <c:showBubbleSize val="0"/>
        </c:dLbls>
        <c:axId val="46179840"/>
        <c:axId val="46181760"/>
      </c:scatterChart>
      <c:valAx>
        <c:axId val="46179840"/>
        <c:scaling>
          <c:orientation val="maxMin"/>
          <c:max val="73.099999999999994"/>
          <c:min val="48.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{9225931D-26B0-4708-BF0E-2CD4D03C0537}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21C-4071-B8F1-648ED2A318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{55D76E95-8DA7-4FA5-9A7E-C231D7231B64}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1C-4071-B8F1-648ED2A318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{1E31CF2A-3367-4B61-9E2C-29B22B45F416}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1C-4071-B8F1-648ED2A318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{086F36E2-F10C-47F4-9AA4-63DFE47E6A0E}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1C-4071-B8F1-648ED2A318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{301ED486-4E11-4C41-81DD-236CACBA7D40}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1C-4071-B8F1-648ED2A318A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{48E10892-477F-4A4E-82E7-49BF71C5D786}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21C-4071-B8F1-648ED2A318A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{829D1545-1A6B-468C-90E3-7EBE761AD392}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21C-4071-B8F1-648ED2A318A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{8C2D3C7A-EA97-40BE-9D0D-5D666550546B}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21C-4071-B8F1-648ED2A318A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{557CDB6D-DD48-484D-8363-385B477A1D6E}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21C-4071-B8F1-648ED2A318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6.1</c:v>
                </c:pt>
                <c:pt idx="16">
                  <c:v>5.9</c:v>
                </c:pt>
                <c:pt idx="24">
                  <c:v>6</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21C-4071-B8F1-648ED2A318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{BE862650-80A3-42A0-9DC7-860AD58A5421}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21C-4071-B8F1-648ED2A318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{33728829-452E-44DD-8832-20623EDD81AE}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1C-4071-B8F1-648ED2A318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{7DEB7860-1981-439D-B7FA-B09FCB94C8A2}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1C-4071-B8F1-648ED2A318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{11413438-7E04-4C94-8737-FEAC2321FECC}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1C-4071-B8F1-648ED2A318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{0833DE9C-AA5E-462E-B0ED-DEE0E1A8069F}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1C-4071-B8F1-648ED2A318A3}"/>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{9C6FA968-B47E-4A7C-9277-7B1DEAF774A9}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21C-4071-B8F1-648ED2A318A3}"/>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{721516D3-33DD-4E8D-97F5-DAE8319B9FCD}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21C-4071-B8F1-648ED2A318A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{DC88913F-4D75-4A1D-B254-2251C610F4A7}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21C-4071-B8F1-648ED2A318A3}"/>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{23323B53-70A7-4D86-B0FE-B6A5C99E7DE6}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21C-4071-B8F1-648ED2A318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1C-4071-B8F1-648ED2A318A3}"/>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年度に実施した交流センター建設事業及び消防分署建設事業に伴う起債の償還が新たに開始されたことにより、元利償還金の額が増加した。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及び地方債発行の精査により、一般会計等に係る地方債の現在高が減少傾向にあるなど、将来負担額は全体として減少傾向にある。また、財政調整基金の増加により充当可能基金が増加傾向にあり、充当可能財源等は全体として増加傾向にある。その結果、将来負担比率の分子はマイナスの額で推移し、将来負担比率は算定されないこととなっている。今後も適切な財源の確保と歳出の精査により、地方債の発行及び財政調整基金等の取崩しを必要最小限に抑え、将来世代への負担をできる限り軽減す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福島県飯舘村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「飲料水安全確保対策基金」を廃止して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百万円取り崩したり、「までい復興基金」からパークゴルフ場整備事業等のため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百万円取り崩したりした一方で、財政調整基金に決算剰余金等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占める帰還環境整備交付金基金は、東日本大震災の復旧・復興事業が進むにつれて取崩額が積立額を上回るようになり、中長期的には廃止される見込みである。また、財政調整基金も短期的には横ばいの見込みであるが、復興・創生期間終了後の財源の状況次第では、減少傾向となる可能性も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・帰還環境整備交付金基金：福島復興再生特別措置法に規定する帰還環境整備交付金事業等に要する経費の財源。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・までいの村陽はまた昇る基金：東日本大震災による原発事故災害からの復興に向けて、村民の生活再建のための営農再開や企業の事業再開、教育や福祉の充実等のために行われる事業に要する経費の財源。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・広域的減容化施設影響緩和基金：広域的減容化施設の立地等による影響の緩和に資する事業に要する経費の財源。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・北風と太陽基金：東日本大震災及び東京電力福島第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原子力発電所事故からの復興、新しい村づくりに向けて、村内各復興拠点の整備、運営、管理及び再生可能エネルギー立地地域の振興、発展等のために行われる事業に要する経費の財源。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・農村楽園基金：地域資源等を活用した独創的な地域活性化事業を推進し、魅力と特色ある農村楽園を創造する事業に要する経費の財源。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・帰還環境整備交付金基金：営農再開支援水利施設等保全事業等に係る帰還環境整備交付金の積立て等により、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・農村楽園基金：企業立地支援事業の財源として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て例示した基金のほとんどは東日本大震災による復旧・復興事業のために新たに設けられたもので、中長期的には廃止される見込みであり、その他特定目的基金の残高は大幅に減少するものと予測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適切な財源の確保と歳出の精査により、取崩しは必要最小限に抑え、急激な収入減や大規模災害の発生等に備える。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積立ても取崩しも行わなかったことから、増減はなかった。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地方債の償還計画を踏まえ、計画的に取崩しを行う予定である。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5109448-59CF-4254-8B03-34734F1E1B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5062FBB-4DB3-474E-8CDE-10BEFEA57F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31BE934E-9AC9-4B68-82B4-95CD4C65DE6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1450713B-A023-4077-8712-ADF8B95CD5D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245A4940-E6A0-4203-BCEE-0F66FE4792C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74B75459-3680-4EAD-8D28-A06B1427AC0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31C9553A-BC6A-417C-863C-B7818698A3F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B2AAAD36-538C-4E75-B598-523E1637A46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A8AEF574-BD3C-4E63-AAED-34E8D6E902B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CC8E378-3994-417F-A424-DB1E15FE194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7A400783-B0AC-4E46-B72F-B6E0076468D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E9B9F569-3AB1-4905-B4A2-493C41B2BF4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79909252-B230-469C-AF32-60989D79774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A6C86583-488C-4319-9555-574E0600BD7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55261F2-8106-4260-8DF9-380C45CEF9C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7DF11929-8F70-4E08-A774-A3EC912F2BB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6807B6B-D3B9-4241-90C0-5029A41F636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93A5AA19-E3A8-46E8-8B63-5C6972D2756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6A410061-E7B5-4B58-821F-14B103B8B1C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63964879-B7D7-46C2-BCDA-7B361A40C39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13FEACE7-4DFC-49C3-B878-6CEB1B7E81B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AC534453-CF9B-4DA0-8C57-27BB75ECE25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9CD2C8F3-5FFA-4EB8-92ED-27095840AA0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38603B94-F6ED-4A13-899A-16A8D630078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FC31B8CC-A107-4BAD-9C7F-12CCD5D110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3A1E36DE-EA08-4A44-9298-581FC52531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FCFB72F-8C7F-4874-95D8-172A4DC26C5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E29008F7-218C-41FD-BA48-FA36D10CC7E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6F1BA64-8846-458B-8048-603D175E56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9362649B-37BC-40A5-8E83-62A8E57100A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CBD649BA-B072-48AA-81B8-92E5B40E69B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4BF86DC4-832A-41A9-A9CC-4FDDFD828B8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DB24AEF1-2014-49B0-9C67-B051CD95D4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DF3725D2-D75A-4E33-82B8-449AE177149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F528B15E-E486-4CC9-9D06-CE97F818708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7328F308-9E00-4F8A-B203-78C3AD1982C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C720CFC-804F-4F45-B9C4-53D6EF0D003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7974918B-A1D9-4DFF-8C27-9A04BFB10C2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BB9C82E0-FF64-4970-B947-1AFC50B1587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DDE7A491-B8EC-458D-AC88-46154A333BD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69D2AB0-92C3-4808-8AE1-3948F5180B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7C2AFAE3-000C-434C-A86D-518B10DFF54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FC296352-A478-4E40-9C3C-5AC4E1294BA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C456BF6E-DA17-4A0D-B6E8-CA9EA786459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7472FA71-BF58-4F92-923A-57FEAECFCDB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390A2BD4-0DF1-46BC-9DAE-9A0D9938E91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3E0DD5EC-E544-4F76-A46A-75934C9648F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86ABAF4A-205F-410C-A1D6-512288F3046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F1965CE0-A23D-404D-87AC-0586CA6807B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5423F18-9DFF-4F35-BBA0-37629FBD298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58609863-60FC-44E8-A52B-C813FD661E8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1DCCDBF-AE0B-4627-B9FA-694F0337220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7669E706-7549-4310-AA72-05F12D6AE08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復旧・復興事業により新たに整備した公共施設等が多く存在することから、有形固定資産減価償却率は類似団体より低い水準にある。</a:t>
          </a:r>
          <a:br>
            <a:rPr kumimoji="1" lang="en-US" altLang="ja-JP" sz="1100" baseline="0">
              <a:latin typeface="ＭＳ Ｐゴシック" panose="020B0600070205080204" pitchFamily="50" charset="-128"/>
              <a:ea typeface="ＭＳ Ｐゴシック" panose="020B0600070205080204" pitchFamily="50" charset="-128"/>
            </a:rPr>
          </a:br>
          <a:r>
            <a:rPr kumimoji="1" lang="ja-JP" altLang="en-US" sz="1100" baseline="0">
              <a:latin typeface="ＭＳ Ｐゴシック" panose="020B0600070205080204" pitchFamily="50" charset="-128"/>
              <a:ea typeface="ＭＳ Ｐゴシック" panose="020B0600070205080204" pitchFamily="50" charset="-128"/>
            </a:rPr>
            <a:t>　有形固定資産は近年増加傾向にあるが、公共施設等総合管理計画等に基づき、公共施設等の適切な維持管理に努める。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67510EB-546F-4AA0-A9A1-810EC75A62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8557C158-F157-43C7-A4CB-AA2A68DF3D9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25BA8765-35E4-44DA-B05B-DB4E8229FF8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556E1A9F-5B58-4EED-877B-CF25793C5C1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92E3EA7B-E922-4CD5-91AA-8F96CD2F05E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E3FEF88-FDD7-442E-9811-81CD94BDC40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D65ECB0E-642E-43A1-B424-7C55C6E295D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D1CDFF99-626A-43D8-A661-0A20AD6B946B}"/>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8362FFA0-F828-49DA-92C0-BBE1F87ACE51}"/>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C4BDCD92-8C98-463F-805A-D7F32779116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AB4C6B3A-ABE6-4E8D-942B-D97B1B61C9B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27F39BAA-BCB2-49C2-A3EF-ADC6473C9DF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EB0F8846-10E1-482E-9E22-C64683BD563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B8F4421D-83E5-4B54-B0C0-71A89925EBD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9" name="直線コネクタ 68">
          <a:extLst>
            <a:ext uri="{FF2B5EF4-FFF2-40B4-BE49-F238E27FC236}">
              <a16:creationId xmlns:a16="http://schemas.microsoft.com/office/drawing/2014/main" id="{EE0C3795-F7D6-443A-BB7D-CD8AF020C6E2}"/>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0" name="有形固定資産減価償却率最小値テキスト">
          <a:extLst>
            <a:ext uri="{FF2B5EF4-FFF2-40B4-BE49-F238E27FC236}">
              <a16:creationId xmlns:a16="http://schemas.microsoft.com/office/drawing/2014/main" id="{2EBADDC0-7DFF-4C0F-B8DA-BBE443D730D7}"/>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1" name="直線コネクタ 70">
          <a:extLst>
            <a:ext uri="{FF2B5EF4-FFF2-40B4-BE49-F238E27FC236}">
              <a16:creationId xmlns:a16="http://schemas.microsoft.com/office/drawing/2014/main" id="{788908A2-FFD0-4F81-81BA-F42208255C1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2" name="有形固定資産減価償却率最大値テキスト">
          <a:extLst>
            <a:ext uri="{FF2B5EF4-FFF2-40B4-BE49-F238E27FC236}">
              <a16:creationId xmlns:a16="http://schemas.microsoft.com/office/drawing/2014/main" id="{4F593347-DED7-46BB-BA86-7FBB7B471BBD}"/>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3" name="直線コネクタ 72">
          <a:extLst>
            <a:ext uri="{FF2B5EF4-FFF2-40B4-BE49-F238E27FC236}">
              <a16:creationId xmlns:a16="http://schemas.microsoft.com/office/drawing/2014/main" id="{89640159-7054-45CA-AB78-F6AD42FF6688}"/>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4" name="有形固定資産減価償却率平均値テキスト">
          <a:extLst>
            <a:ext uri="{FF2B5EF4-FFF2-40B4-BE49-F238E27FC236}">
              <a16:creationId xmlns:a16="http://schemas.microsoft.com/office/drawing/2014/main" id="{7E7528E3-8A8B-48FD-888D-5A9399D0EB96}"/>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5" name="フローチャート: 判断 74">
          <a:extLst>
            <a:ext uri="{FF2B5EF4-FFF2-40B4-BE49-F238E27FC236}">
              <a16:creationId xmlns:a16="http://schemas.microsoft.com/office/drawing/2014/main" id="{687B8D19-4624-4655-84D7-C40E214E053F}"/>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6" name="フローチャート: 判断 75">
          <a:extLst>
            <a:ext uri="{FF2B5EF4-FFF2-40B4-BE49-F238E27FC236}">
              <a16:creationId xmlns:a16="http://schemas.microsoft.com/office/drawing/2014/main" id="{3FEA2F26-8547-4AE1-B53D-C9AB5BBD3D97}"/>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7" name="フローチャート: 判断 76">
          <a:extLst>
            <a:ext uri="{FF2B5EF4-FFF2-40B4-BE49-F238E27FC236}">
              <a16:creationId xmlns:a16="http://schemas.microsoft.com/office/drawing/2014/main" id="{3D682517-EC39-4F4D-8DD0-3F49599CBBE3}"/>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8" name="フローチャート: 判断 77">
          <a:extLst>
            <a:ext uri="{FF2B5EF4-FFF2-40B4-BE49-F238E27FC236}">
              <a16:creationId xmlns:a16="http://schemas.microsoft.com/office/drawing/2014/main" id="{960AAB95-5864-415B-9F1F-A36C16873DA4}"/>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9" name="フローチャート: 判断 78">
          <a:extLst>
            <a:ext uri="{FF2B5EF4-FFF2-40B4-BE49-F238E27FC236}">
              <a16:creationId xmlns:a16="http://schemas.microsoft.com/office/drawing/2014/main" id="{F7C7BE80-8376-417F-8147-77A67E95AFF5}"/>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30ADFC7-D528-4E7A-895C-9C30FDB515F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4F791304-6BB3-4B79-BABE-D2E87D1491C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F0EE82D-F395-4CAD-B58D-785655933B6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2FDC7A8-BE82-4C46-B77D-DBBED3568FE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1AF2AA45-3FF3-49D2-AA99-4682FED3EAA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85" name="楕円 84">
          <a:extLst>
            <a:ext uri="{FF2B5EF4-FFF2-40B4-BE49-F238E27FC236}">
              <a16:creationId xmlns:a16="http://schemas.microsoft.com/office/drawing/2014/main" id="{4B1DE6A9-48DC-497D-8E10-BA1E1F64768D}"/>
            </a:ext>
          </a:extLst>
        </xdr:cNvPr>
        <xdr:cNvSpPr/>
      </xdr:nvSpPr>
      <xdr:spPr>
        <a:xfrm>
          <a:off x="47117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21353</xdr:rowOff>
    </xdr:from>
    <xdr:ext cx="405111" cy="259045"/>
    <xdr:sp macro="" textlink="">
      <xdr:nvSpPr>
        <xdr:cNvPr id="86" name="有形固定資産減価償却率該当値テキスト">
          <a:extLst>
            <a:ext uri="{FF2B5EF4-FFF2-40B4-BE49-F238E27FC236}">
              <a16:creationId xmlns:a16="http://schemas.microsoft.com/office/drawing/2014/main" id="{67327DFF-A95C-49E2-990E-585C6324DDE3}"/>
            </a:ext>
          </a:extLst>
        </xdr:cNvPr>
        <xdr:cNvSpPr txBox="1"/>
      </xdr:nvSpPr>
      <xdr:spPr>
        <a:xfrm>
          <a:off x="4813300" y="559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57802</xdr:rowOff>
    </xdr:from>
    <xdr:ext cx="405111" cy="259045"/>
    <xdr:sp macro="" textlink="">
      <xdr:nvSpPr>
        <xdr:cNvPr id="87" name="n_1aveValue有形固定資産減価償却率">
          <a:extLst>
            <a:ext uri="{FF2B5EF4-FFF2-40B4-BE49-F238E27FC236}">
              <a16:creationId xmlns:a16="http://schemas.microsoft.com/office/drawing/2014/main" id="{F47C0053-E012-4C9A-A7BE-14738E20DF6B}"/>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88" name="n_2aveValue有形固定資産減価償却率">
          <a:extLst>
            <a:ext uri="{FF2B5EF4-FFF2-40B4-BE49-F238E27FC236}">
              <a16:creationId xmlns:a16="http://schemas.microsoft.com/office/drawing/2014/main" id="{5EDC4DCC-DE1B-439B-893F-ED50ABA465D3}"/>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a:extLst>
            <a:ext uri="{FF2B5EF4-FFF2-40B4-BE49-F238E27FC236}">
              <a16:creationId xmlns:a16="http://schemas.microsoft.com/office/drawing/2014/main" id="{F6E59E32-E6DC-45ED-B40E-E10498995D4F}"/>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0" name="n_4aveValue有形固定資産減価償却率">
          <a:extLst>
            <a:ext uri="{FF2B5EF4-FFF2-40B4-BE49-F238E27FC236}">
              <a16:creationId xmlns:a16="http://schemas.microsoft.com/office/drawing/2014/main" id="{1CF6A222-3751-4EBB-A7CF-41887F66231D}"/>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A3A083B3-FBCF-4B27-8ACF-90258A94322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6CFDA9F7-6A4C-43F5-80B8-1028F22B648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93" name="正方形/長方形 92">
          <a:extLst>
            <a:ext uri="{FF2B5EF4-FFF2-40B4-BE49-F238E27FC236}">
              <a16:creationId xmlns:a16="http://schemas.microsoft.com/office/drawing/2014/main" id="{4931C46D-3194-49B5-8BDA-ACC337375654}"/>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28F1E04B-E720-43C6-8F8D-3F745FB556C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B6761EA0-E196-4305-B369-A5337738C51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a:extLst>
            <a:ext uri="{FF2B5EF4-FFF2-40B4-BE49-F238E27FC236}">
              <a16:creationId xmlns:a16="http://schemas.microsoft.com/office/drawing/2014/main" id="{3B2E3526-0820-489F-9874-098FD8D2110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a:extLst>
            <a:ext uri="{FF2B5EF4-FFF2-40B4-BE49-F238E27FC236}">
              <a16:creationId xmlns:a16="http://schemas.microsoft.com/office/drawing/2014/main" id="{432582D5-3C80-44BC-8F22-C04604BEAFF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a:extLst>
            <a:ext uri="{FF2B5EF4-FFF2-40B4-BE49-F238E27FC236}">
              <a16:creationId xmlns:a16="http://schemas.microsoft.com/office/drawing/2014/main" id="{BD66D991-4408-4502-9B3D-F0859632448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a:extLst>
            <a:ext uri="{FF2B5EF4-FFF2-40B4-BE49-F238E27FC236}">
              <a16:creationId xmlns:a16="http://schemas.microsoft.com/office/drawing/2014/main" id="{B4E4C0C8-31CB-45FD-9A70-00C609D69D4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BE0F80B0-70CC-42BE-80D8-C16A0BE770B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0BCDCAC6-9E1C-4E2C-89DA-18D1283C13F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CEF8F659-A7CB-4B68-A337-8D106D66480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a:extLst>
            <a:ext uri="{FF2B5EF4-FFF2-40B4-BE49-F238E27FC236}">
              <a16:creationId xmlns:a16="http://schemas.microsoft.com/office/drawing/2014/main" id="{2B790DC7-0856-48EE-9435-8AB3CC2CDB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充当可能財源が将来負担額を上回っているため、債務償還比率は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今後も地方債の計画的な発行を行い、本指標が低水準で推移するよう努める。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F84E2CD4-163C-491C-94C3-9396802EE7B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F816C440-1AAE-4EF9-8B32-44CC54A1290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476C6474-1AC4-49B4-A83C-574ABD864A9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6C466BDE-921B-4ACF-AE13-DF3C5FA40B9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a:extLst>
            <a:ext uri="{FF2B5EF4-FFF2-40B4-BE49-F238E27FC236}">
              <a16:creationId xmlns:a16="http://schemas.microsoft.com/office/drawing/2014/main" id="{7FCF0FAD-6507-488D-AEBF-DD8D01C803A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D2AB2BD5-93CA-4B7C-A294-AC8588E8C4B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a:extLst>
            <a:ext uri="{FF2B5EF4-FFF2-40B4-BE49-F238E27FC236}">
              <a16:creationId xmlns:a16="http://schemas.microsoft.com/office/drawing/2014/main" id="{C87C9CFF-5A7C-4CB5-895F-F22F752DA04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BC9AEA60-359A-4D30-AE5A-E5DBB72684A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a:extLst>
            <a:ext uri="{FF2B5EF4-FFF2-40B4-BE49-F238E27FC236}">
              <a16:creationId xmlns:a16="http://schemas.microsoft.com/office/drawing/2014/main" id="{7339C7EF-43F8-4A5E-92EA-72EB58DB099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B800E3CD-9907-4295-8708-2903A7B6BBA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a:extLst>
            <a:ext uri="{FF2B5EF4-FFF2-40B4-BE49-F238E27FC236}">
              <a16:creationId xmlns:a16="http://schemas.microsoft.com/office/drawing/2014/main" id="{1F7E3DE1-28F3-43E9-8DB7-8E324106DC7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D64D5888-1912-4F65-89B3-DCCAB43BC7E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a:extLst>
            <a:ext uri="{FF2B5EF4-FFF2-40B4-BE49-F238E27FC236}">
              <a16:creationId xmlns:a16="http://schemas.microsoft.com/office/drawing/2014/main" id="{06BEBF42-81ED-456A-AA63-DE26FCD2429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EA241635-6351-49F5-9208-3FB5C5F65CC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a:extLst>
            <a:ext uri="{FF2B5EF4-FFF2-40B4-BE49-F238E27FC236}">
              <a16:creationId xmlns:a16="http://schemas.microsoft.com/office/drawing/2014/main" id="{32E2FC3B-04D7-4B7F-A455-87BCD02111C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D0041379-6ED3-468D-AB4F-229D82FA085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B3BDFBF1-2401-45BC-AD36-9759FE95681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1" name="直線コネクタ 120">
          <a:extLst>
            <a:ext uri="{FF2B5EF4-FFF2-40B4-BE49-F238E27FC236}">
              <a16:creationId xmlns:a16="http://schemas.microsoft.com/office/drawing/2014/main" id="{2643290D-AD20-4A5A-92E2-E8CFA4700E1C}"/>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2" name="債務償還比率最小値テキスト">
          <a:extLst>
            <a:ext uri="{FF2B5EF4-FFF2-40B4-BE49-F238E27FC236}">
              <a16:creationId xmlns:a16="http://schemas.microsoft.com/office/drawing/2014/main" id="{F1C86D9E-195E-452E-B07E-014AA0A2B29E}"/>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3" name="直線コネクタ 122">
          <a:extLst>
            <a:ext uri="{FF2B5EF4-FFF2-40B4-BE49-F238E27FC236}">
              <a16:creationId xmlns:a16="http://schemas.microsoft.com/office/drawing/2014/main" id="{01FD404F-8206-4EC3-BC33-47DC0A72E337}"/>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4" name="債務償還比率最大値テキスト">
          <a:extLst>
            <a:ext uri="{FF2B5EF4-FFF2-40B4-BE49-F238E27FC236}">
              <a16:creationId xmlns:a16="http://schemas.microsoft.com/office/drawing/2014/main" id="{FB599D49-4D23-4D87-8DB3-D0494006FA9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5" name="直線コネクタ 124">
          <a:extLst>
            <a:ext uri="{FF2B5EF4-FFF2-40B4-BE49-F238E27FC236}">
              <a16:creationId xmlns:a16="http://schemas.microsoft.com/office/drawing/2014/main" id="{680C2415-5309-4795-9B87-BA3A57DFE1F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26" name="債務償還比率平均値テキスト">
          <a:extLst>
            <a:ext uri="{FF2B5EF4-FFF2-40B4-BE49-F238E27FC236}">
              <a16:creationId xmlns:a16="http://schemas.microsoft.com/office/drawing/2014/main" id="{8E771A61-284E-447D-A141-485482F5FE0E}"/>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27" name="フローチャート: 判断 126">
          <a:extLst>
            <a:ext uri="{FF2B5EF4-FFF2-40B4-BE49-F238E27FC236}">
              <a16:creationId xmlns:a16="http://schemas.microsoft.com/office/drawing/2014/main" id="{DCD0B118-271C-476C-84A8-B671778C09B5}"/>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28" name="フローチャート: 判断 127">
          <a:extLst>
            <a:ext uri="{FF2B5EF4-FFF2-40B4-BE49-F238E27FC236}">
              <a16:creationId xmlns:a16="http://schemas.microsoft.com/office/drawing/2014/main" id="{50DFE1EF-A16B-470A-A575-8B441F78C0D3}"/>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29" name="フローチャート: 判断 128">
          <a:extLst>
            <a:ext uri="{FF2B5EF4-FFF2-40B4-BE49-F238E27FC236}">
              <a16:creationId xmlns:a16="http://schemas.microsoft.com/office/drawing/2014/main" id="{235CB8C8-1DB1-49D4-9D7A-CA9CCA948315}"/>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0" name="フローチャート: 判断 129">
          <a:extLst>
            <a:ext uri="{FF2B5EF4-FFF2-40B4-BE49-F238E27FC236}">
              <a16:creationId xmlns:a16="http://schemas.microsoft.com/office/drawing/2014/main" id="{44C8EF88-73F0-4B6C-B992-FE27E6FD48A2}"/>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1" name="フローチャート: 判断 130">
          <a:extLst>
            <a:ext uri="{FF2B5EF4-FFF2-40B4-BE49-F238E27FC236}">
              <a16:creationId xmlns:a16="http://schemas.microsoft.com/office/drawing/2014/main" id="{D3C93571-FDAF-403A-8A2D-5A586193CF35}"/>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A8554B5-53E7-479C-9A01-8B01CAB7DBE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98371DE-7C65-4F4F-B12F-EA85262149D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A0116193-35D6-44F1-B57C-BBEA02BAD51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D126F837-7E55-4365-897B-40323786E1A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27189E8-2CA7-4626-9977-7628405C22A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37" name="n_1aveValue債務償還比率">
          <a:extLst>
            <a:ext uri="{FF2B5EF4-FFF2-40B4-BE49-F238E27FC236}">
              <a16:creationId xmlns:a16="http://schemas.microsoft.com/office/drawing/2014/main" id="{897CC39F-E3BB-44B7-8E0B-7769EDFB7A22}"/>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38" name="n_2aveValue債務償還比率">
          <a:extLst>
            <a:ext uri="{FF2B5EF4-FFF2-40B4-BE49-F238E27FC236}">
              <a16:creationId xmlns:a16="http://schemas.microsoft.com/office/drawing/2014/main" id="{E43E764C-833E-4EB2-8D8C-60EE3B20D96A}"/>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39" name="n_3aveValue債務償還比率">
          <a:extLst>
            <a:ext uri="{FF2B5EF4-FFF2-40B4-BE49-F238E27FC236}">
              <a16:creationId xmlns:a16="http://schemas.microsoft.com/office/drawing/2014/main" id="{247B5981-EF4D-4CEA-9353-2ABED41E4C02}"/>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40" name="n_4aveValue債務償還比率">
          <a:extLst>
            <a:ext uri="{FF2B5EF4-FFF2-40B4-BE49-F238E27FC236}">
              <a16:creationId xmlns:a16="http://schemas.microsoft.com/office/drawing/2014/main" id="{AE3E7570-5191-46F7-975D-A3BC2D2D9698}"/>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D26DEE6D-C6CD-47E1-B70A-E755BD679CC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58DCD460-5CB3-40AD-8C14-66FD8324FF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6FEE75B4-82D9-42FE-B5D6-D63CADE8C07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689EAE62-AD8C-4ED7-8196-053C15303A8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84DC21F8-2DD8-434C-8385-292F4CE7C18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C50A99F9-93CE-4B16-A99F-14FF9075B62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48A55B-E582-4C4B-82AF-C6747877EB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3446E5-1DAC-4E12-87BD-7E751FF975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DB3A18-5A53-49FB-8304-CEA6E7DFAA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46EE2B-33DA-4065-BA2C-612BF65BFC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D6BDF4-74A3-496B-91A9-9441B5707A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3EA557-7A61-439E-86CC-00925BDE155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6B5A33-A62D-4C1D-8890-2C04E3A9D1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AA9336-84D9-4FEB-8E91-ECBFF7626F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2A0190-BA49-44CA-B9AC-449C6399C2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F76408-A198-49E0-A622-12036DE66D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956B1B-0C0D-4544-B512-52F3A51D568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81AA9C-5624-4BD3-923A-ACCCCEDA52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0790164-C976-4398-BDF5-D35282B6F1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4125E8A-2750-4ABF-BF7C-2009AA3DFB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D757AD-D6DA-4ABB-BF92-320CF2761E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6C58E13-11D7-4D5B-AD96-511CABB6F8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113C59-70DE-4D8C-8592-D4D75B46A3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0A7C97-DE8E-4C2B-B3F7-C099A96280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FBF997D-EA17-4922-8488-985A6B3073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5C8A993-BF52-4722-87CA-4827D3C286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1618AB-4F07-48A1-A049-7901EEDB30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E9400D-0F13-49C9-BCE4-98382C7D57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9D7D0F-55D6-4F58-9F90-98296A766A2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CF8CEE-466C-43D4-892E-4B846C1649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2943C7-6ACB-4C1F-8334-50DB7632C3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26AF34-2053-49C0-B9B1-E0C61C846D4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A8A194-D529-4CD2-8935-4AFDE39ED9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C99AC9B-144A-4DF8-82E6-9A424A28B6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FF819E-C233-4810-AE1A-553953AE99F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82AF897-AC8D-4446-9F5F-CB7A422213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6663919-B0E7-4B2A-8BF6-5044902DE3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A2F9D1-CF15-494E-90F5-AC1D8228AF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4C8200-559D-458D-8C62-8E544DC8FC8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36598B-0ABF-4348-834F-862222AEDAD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B144BAD-1320-432B-B198-8D763CA50B2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DC96623-2733-4DE4-9A5A-B20618AD3A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2BC46B-D6FE-4B81-B5A7-A44FEFDCA9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C5EE58-F943-449A-B910-0DC57FB2ADE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B9764D5-167E-4A56-A850-42BB7EF3B62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18A5CA-8E7E-4DA3-95E5-CB5144AFFE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DE6C91-55CC-45E4-97D0-22BCB15B42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4783AA8-DC65-434B-B55B-DC83BBE4F7F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B78DB91-36B6-40F3-9740-64F4C87C289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0E64FD1-DAE5-47D6-8C6E-DD34CE95771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A686F7B-5B89-478B-8F6F-AB50C9AC7F2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9BF260C-8DB7-429B-BFB2-DF893532A85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FF5D5B6-A79F-4EAF-9EC8-D44A62F43AB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EFAF28A-27D6-43EB-B1A3-8A30E449EB8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6B76349-4497-477C-A5B7-F0AE26C8FF9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B69893B-BBD3-4411-8FBF-4CBD939DCE5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1081BFE-3684-4683-989F-6AF7D0B2F6F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F5480F7-8BFE-4C8F-A2A0-39DB7D29B67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9C38D60-EDAD-48C1-A916-1C2133C513C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E5C0519-BD45-4362-A569-90541D22FBC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092FE6E-C0C2-4BDF-B283-F9FF473113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ED95002-5A60-4BEB-92CC-33E45EBEF4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A7A8718F-EAA6-4D51-AF22-E30E9ABCC399}"/>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DC8EDF9E-DED9-48A7-8D95-9D21931F5651}"/>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68CB19E-9944-4562-804D-C74BD5726D1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124DC0D-9639-4C14-885B-B439E7ABC92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1698857-33F3-4AB6-B51B-303A82935FC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C2ED05BD-33F6-441F-BDD1-AA3D53267BCB}"/>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9D80061-A617-4665-8BF9-42E310AE421D}"/>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C669BDB6-0077-4D22-8C8C-05F627ACE02D}"/>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FE42CE91-4395-441A-8680-17F5A1E4BB79}"/>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F742365F-EDD7-41C1-A2C5-F49A1C8A510F}"/>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44DBB3C-0A6F-4266-A6D5-93A2F926393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396400-BEE4-48FE-9EC3-7490496A53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EE68D6-3025-451B-88FF-E49E3625381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090577-54CF-4650-8091-CA95D218CC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7A9FB2C-C89C-4BEC-97B2-9FD826D925A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D7AA01B-3062-4628-B54B-E7D2F2B470E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4" name="楕円 73">
          <a:extLst>
            <a:ext uri="{FF2B5EF4-FFF2-40B4-BE49-F238E27FC236}">
              <a16:creationId xmlns:a16="http://schemas.microsoft.com/office/drawing/2014/main" id="{2D8E1781-C89F-48CE-8AC8-DA39F49AD5E1}"/>
            </a:ext>
          </a:extLst>
        </xdr:cNvPr>
        <xdr:cNvSpPr/>
      </xdr:nvSpPr>
      <xdr:spPr>
        <a:xfrm>
          <a:off x="4584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5" name="【道路】&#10;有形固定資産減価償却率該当値テキスト">
          <a:extLst>
            <a:ext uri="{FF2B5EF4-FFF2-40B4-BE49-F238E27FC236}">
              <a16:creationId xmlns:a16="http://schemas.microsoft.com/office/drawing/2014/main" id="{5F8C9EAF-3CAB-4D04-8C04-1404E833C760}"/>
            </a:ext>
          </a:extLst>
        </xdr:cNvPr>
        <xdr:cNvSpPr txBox="1"/>
      </xdr:nvSpPr>
      <xdr:spPr>
        <a:xfrm>
          <a:off x="4673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65150</xdr:rowOff>
    </xdr:from>
    <xdr:ext cx="405111" cy="259045"/>
    <xdr:sp macro="" textlink="">
      <xdr:nvSpPr>
        <xdr:cNvPr id="76" name="n_1aveValue【道路】&#10;有形固定資産減価償却率">
          <a:extLst>
            <a:ext uri="{FF2B5EF4-FFF2-40B4-BE49-F238E27FC236}">
              <a16:creationId xmlns:a16="http://schemas.microsoft.com/office/drawing/2014/main" id="{8A645446-1A56-4AB8-B3C9-BD474795E6B3}"/>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77" name="n_2aveValue【道路】&#10;有形固定資産減価償却率">
          <a:extLst>
            <a:ext uri="{FF2B5EF4-FFF2-40B4-BE49-F238E27FC236}">
              <a16:creationId xmlns:a16="http://schemas.microsoft.com/office/drawing/2014/main" id="{2C367BD1-7B6E-4B18-A90F-EC3AFC0728FA}"/>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78" name="n_3aveValue【道路】&#10;有形固定資産減価償却率">
          <a:extLst>
            <a:ext uri="{FF2B5EF4-FFF2-40B4-BE49-F238E27FC236}">
              <a16:creationId xmlns:a16="http://schemas.microsoft.com/office/drawing/2014/main" id="{8959D673-3BBE-492D-9D19-F983C0528988}"/>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79" name="n_4aveValue【道路】&#10;有形固定資産減価償却率">
          <a:extLst>
            <a:ext uri="{FF2B5EF4-FFF2-40B4-BE49-F238E27FC236}">
              <a16:creationId xmlns:a16="http://schemas.microsoft.com/office/drawing/2014/main" id="{976CF040-708F-4199-ACF1-098701A73F20}"/>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8EFB024A-2C02-4559-94CC-27290E62307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689E983E-BA76-45B7-8ACA-1E7C87A8B1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B9A1D448-4F94-4A1A-ADBE-FFF07E8F0EF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B7F6BFE9-AAE5-4806-9738-6816D7AFC6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7ADE3C14-8D22-4B1C-B5F6-3EC8D772E6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21A2A4C-48C8-429B-9E6D-7F45A7874F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8CAAAB11-E2FC-4ABE-8E06-ED47F3A8966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AF83E279-7A20-4F26-AB4D-8279FAE2CE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C8317247-E198-48E0-9AF1-0BBE2AFB27B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65F3C3C0-685E-428D-8D72-92A5EFA197F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15939F-74C2-4AB4-8342-F053C6C7028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D6E82B2E-8332-405E-B20D-E86123F7F74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7D0C4D-35F1-490F-B71F-BC9C40BFD9B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576C1552-A0B7-4437-A3A3-5EFFAFBE9BD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903E4218-8833-4921-9FD2-7CAFBD2C8D5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FA24189F-7236-4E3A-A0C3-8546340372C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A13FEEA3-BE61-42B9-9E64-8FC9A3B7BD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A769A8A8-4305-4F18-8E50-736EBC0267F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A23D5B3B-58B7-4DC9-B5FE-7B0ED71284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8FC66D47-A99B-4BFC-92E6-A638A805CCB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46523918-5D5B-4C11-A802-656F8533EAC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9903C514-C3FF-4BAD-8FEC-7AADF01CC531}"/>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C4B31337-973E-4960-AB93-EE5D37DE21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03" name="直線コネクタ 102">
          <a:extLst>
            <a:ext uri="{FF2B5EF4-FFF2-40B4-BE49-F238E27FC236}">
              <a16:creationId xmlns:a16="http://schemas.microsoft.com/office/drawing/2014/main" id="{AB224614-D00D-4064-A765-FDE51C3535DC}"/>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04" name="【道路】&#10;一人当たり延長最小値テキスト">
          <a:extLst>
            <a:ext uri="{FF2B5EF4-FFF2-40B4-BE49-F238E27FC236}">
              <a16:creationId xmlns:a16="http://schemas.microsoft.com/office/drawing/2014/main" id="{95CA278F-48E6-4095-BF06-6E1258DA8359}"/>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05" name="直線コネクタ 104">
          <a:extLst>
            <a:ext uri="{FF2B5EF4-FFF2-40B4-BE49-F238E27FC236}">
              <a16:creationId xmlns:a16="http://schemas.microsoft.com/office/drawing/2014/main" id="{49CCF711-BD83-4834-B57D-FCEBAC043CD9}"/>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06" name="【道路】&#10;一人当たり延長最大値テキスト">
          <a:extLst>
            <a:ext uri="{FF2B5EF4-FFF2-40B4-BE49-F238E27FC236}">
              <a16:creationId xmlns:a16="http://schemas.microsoft.com/office/drawing/2014/main" id="{1C82DCAE-5AD1-4492-B114-02CE93B6886C}"/>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07" name="直線コネクタ 106">
          <a:extLst>
            <a:ext uri="{FF2B5EF4-FFF2-40B4-BE49-F238E27FC236}">
              <a16:creationId xmlns:a16="http://schemas.microsoft.com/office/drawing/2014/main" id="{8DCB5EF4-20FD-4858-ADC2-4AFC297313F7}"/>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08" name="【道路】&#10;一人当たり延長平均値テキスト">
          <a:extLst>
            <a:ext uri="{FF2B5EF4-FFF2-40B4-BE49-F238E27FC236}">
              <a16:creationId xmlns:a16="http://schemas.microsoft.com/office/drawing/2014/main" id="{A11EC0FB-DDBD-4F17-AFB2-83B422E7D8E8}"/>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09" name="フローチャート: 判断 108">
          <a:extLst>
            <a:ext uri="{FF2B5EF4-FFF2-40B4-BE49-F238E27FC236}">
              <a16:creationId xmlns:a16="http://schemas.microsoft.com/office/drawing/2014/main" id="{820A9CE6-E613-45DA-A4A5-98A75B5DE64E}"/>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0" name="フローチャート: 判断 109">
          <a:extLst>
            <a:ext uri="{FF2B5EF4-FFF2-40B4-BE49-F238E27FC236}">
              <a16:creationId xmlns:a16="http://schemas.microsoft.com/office/drawing/2014/main" id="{209FE999-C1A0-492F-A7B0-95F889531596}"/>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11" name="フローチャート: 判断 110">
          <a:extLst>
            <a:ext uri="{FF2B5EF4-FFF2-40B4-BE49-F238E27FC236}">
              <a16:creationId xmlns:a16="http://schemas.microsoft.com/office/drawing/2014/main" id="{91768175-491B-4E55-85ED-DCF40A18637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12" name="フローチャート: 判断 111">
          <a:extLst>
            <a:ext uri="{FF2B5EF4-FFF2-40B4-BE49-F238E27FC236}">
              <a16:creationId xmlns:a16="http://schemas.microsoft.com/office/drawing/2014/main" id="{63BB391F-1AFC-4875-A4E0-92075F44C495}"/>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13" name="フローチャート: 判断 112">
          <a:extLst>
            <a:ext uri="{FF2B5EF4-FFF2-40B4-BE49-F238E27FC236}">
              <a16:creationId xmlns:a16="http://schemas.microsoft.com/office/drawing/2014/main" id="{A60C6A4C-5EE4-491B-9F58-197E14C4AAC2}"/>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BA35E37-7EC7-4ECC-957B-42B03CA828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D5D4686-1DDC-4E39-A73E-4B9B23181E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224E29F1-94AF-41E4-A63F-BA786E80A7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A276351-6041-443C-B1B0-C5F4C44BB41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D4B54F5-3C8A-4DB3-A5B7-FDC990CE659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47521</xdr:rowOff>
    </xdr:from>
    <xdr:to>
      <xdr:col>55</xdr:col>
      <xdr:colOff>50800</xdr:colOff>
      <xdr:row>41</xdr:row>
      <xdr:rowOff>149121</xdr:rowOff>
    </xdr:to>
    <xdr:sp macro="" textlink="">
      <xdr:nvSpPr>
        <xdr:cNvPr id="119" name="楕円 118">
          <a:extLst>
            <a:ext uri="{FF2B5EF4-FFF2-40B4-BE49-F238E27FC236}">
              <a16:creationId xmlns:a16="http://schemas.microsoft.com/office/drawing/2014/main" id="{24E8D12E-C551-4E42-BA2A-B171E59C2B6D}"/>
            </a:ext>
          </a:extLst>
        </xdr:cNvPr>
        <xdr:cNvSpPr/>
      </xdr:nvSpPr>
      <xdr:spPr>
        <a:xfrm>
          <a:off x="10426700" y="707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143662</xdr:rowOff>
    </xdr:from>
    <xdr:ext cx="534377" cy="259045"/>
    <xdr:sp macro="" textlink="">
      <xdr:nvSpPr>
        <xdr:cNvPr id="120" name="【道路】&#10;一人当たり延長該当値テキスト">
          <a:extLst>
            <a:ext uri="{FF2B5EF4-FFF2-40B4-BE49-F238E27FC236}">
              <a16:creationId xmlns:a16="http://schemas.microsoft.com/office/drawing/2014/main" id="{02A94DFB-5B25-48B0-B2A1-6EF7416C59F1}"/>
            </a:ext>
          </a:extLst>
        </xdr:cNvPr>
        <xdr:cNvSpPr txBox="1"/>
      </xdr:nvSpPr>
      <xdr:spPr>
        <a:xfrm>
          <a:off x="10515600" y="70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116021</xdr:rowOff>
    </xdr:from>
    <xdr:ext cx="534377" cy="259045"/>
    <xdr:sp macro="" textlink="">
      <xdr:nvSpPr>
        <xdr:cNvPr id="121" name="n_1aveValue【道路】&#10;一人当たり延長">
          <a:extLst>
            <a:ext uri="{FF2B5EF4-FFF2-40B4-BE49-F238E27FC236}">
              <a16:creationId xmlns:a16="http://schemas.microsoft.com/office/drawing/2014/main" id="{36B173CE-14B0-4E18-89D4-CC1BE61C70C8}"/>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22" name="n_2aveValue【道路】&#10;一人当たり延長">
          <a:extLst>
            <a:ext uri="{FF2B5EF4-FFF2-40B4-BE49-F238E27FC236}">
              <a16:creationId xmlns:a16="http://schemas.microsoft.com/office/drawing/2014/main" id="{6439415A-4A28-446E-A934-A3158919A58C}"/>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23" name="n_3aveValue【道路】&#10;一人当たり延長">
          <a:extLst>
            <a:ext uri="{FF2B5EF4-FFF2-40B4-BE49-F238E27FC236}">
              <a16:creationId xmlns:a16="http://schemas.microsoft.com/office/drawing/2014/main" id="{2A7E44C8-55D1-4AFA-9950-143AFA5E1C58}"/>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24" name="n_4aveValue【道路】&#10;一人当たり延長">
          <a:extLst>
            <a:ext uri="{FF2B5EF4-FFF2-40B4-BE49-F238E27FC236}">
              <a16:creationId xmlns:a16="http://schemas.microsoft.com/office/drawing/2014/main" id="{C8630A51-7178-485C-BF0E-0B0C19EB4269}"/>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1A28B860-9DA8-4217-9723-7B414D7464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BEFB004A-B8A9-4DE3-8A94-A8358A12EE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8EA80454-0426-4C8A-BA3F-DF661BEB27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896EC725-ACE9-4F5E-9CB2-5D1AB8D367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1F708831-55BC-49A0-9BBB-B5F373BFED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7463AA6E-D9A2-488F-9B4E-9B9878912A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8E2B85A2-DE0F-4FB1-913B-8EB4B9A051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F3BA2A86-ED03-4814-83FF-399E38E134F5}"/>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a:extLst>
            <a:ext uri="{FF2B5EF4-FFF2-40B4-BE49-F238E27FC236}">
              <a16:creationId xmlns:a16="http://schemas.microsoft.com/office/drawing/2014/main" id="{81976969-8B51-4EEC-966C-795EAE9E94F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a:extLst>
            <a:ext uri="{FF2B5EF4-FFF2-40B4-BE49-F238E27FC236}">
              <a16:creationId xmlns:a16="http://schemas.microsoft.com/office/drawing/2014/main" id="{8AE0E206-B8E3-4175-A9C0-F3D97DC2ED1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a:extLst>
            <a:ext uri="{FF2B5EF4-FFF2-40B4-BE49-F238E27FC236}">
              <a16:creationId xmlns:a16="http://schemas.microsoft.com/office/drawing/2014/main" id="{0A5D3174-A597-49D0-8A39-C430896A30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a:extLst>
            <a:ext uri="{FF2B5EF4-FFF2-40B4-BE49-F238E27FC236}">
              <a16:creationId xmlns:a16="http://schemas.microsoft.com/office/drawing/2014/main" id="{F6334504-BADC-479C-BBEB-67C9068A46F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a:extLst>
            <a:ext uri="{FF2B5EF4-FFF2-40B4-BE49-F238E27FC236}">
              <a16:creationId xmlns:a16="http://schemas.microsoft.com/office/drawing/2014/main" id="{3A1EEF16-BF34-4CC7-B7E3-FC0D3CD1B7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a:extLst>
            <a:ext uri="{FF2B5EF4-FFF2-40B4-BE49-F238E27FC236}">
              <a16:creationId xmlns:a16="http://schemas.microsoft.com/office/drawing/2014/main" id="{2EFF9E60-7FC7-4E39-96AA-576CCB1401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a:extLst>
            <a:ext uri="{FF2B5EF4-FFF2-40B4-BE49-F238E27FC236}">
              <a16:creationId xmlns:a16="http://schemas.microsoft.com/office/drawing/2014/main" id="{EAAB8302-0A9F-4036-97B1-5EEE03CE02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a:extLst>
            <a:ext uri="{FF2B5EF4-FFF2-40B4-BE49-F238E27FC236}">
              <a16:creationId xmlns:a16="http://schemas.microsoft.com/office/drawing/2014/main" id="{68BDDE56-FEA7-4E85-93F7-4182D4198403}"/>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3F3C1D6D-6960-476D-A62C-86CBD60F35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9C0398DC-DD15-40D8-B33C-CCD3F1DA72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17FD7E8D-2920-48E7-8A21-3AED8B386C6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E20B4BA7-ACE2-4EA8-80D4-D91D2F6A6E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668139EB-D893-451F-995A-6669A2DECA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490F5989-A74C-4650-933C-5A00622665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4D34FD1D-8448-418B-B023-130D5D464CD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7D48D454-A851-4F0D-B86B-48EE27F607B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a:extLst>
            <a:ext uri="{FF2B5EF4-FFF2-40B4-BE49-F238E27FC236}">
              <a16:creationId xmlns:a16="http://schemas.microsoft.com/office/drawing/2014/main" id="{BA7FFA88-2E1C-42EB-85E5-31E40108CD4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a:extLst>
            <a:ext uri="{FF2B5EF4-FFF2-40B4-BE49-F238E27FC236}">
              <a16:creationId xmlns:a16="http://schemas.microsoft.com/office/drawing/2014/main" id="{4C284409-E93D-41D3-8C5D-BD8FF16757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1" name="テキスト ボックス 150">
          <a:extLst>
            <a:ext uri="{FF2B5EF4-FFF2-40B4-BE49-F238E27FC236}">
              <a16:creationId xmlns:a16="http://schemas.microsoft.com/office/drawing/2014/main" id="{8245118C-204F-417B-A6D9-3CCBB637CD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a:extLst>
            <a:ext uri="{FF2B5EF4-FFF2-40B4-BE49-F238E27FC236}">
              <a16:creationId xmlns:a16="http://schemas.microsoft.com/office/drawing/2014/main" id="{0CDFCDF3-0A45-4DE8-8CB8-194E74E7FAB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3" name="テキスト ボックス 152">
          <a:extLst>
            <a:ext uri="{FF2B5EF4-FFF2-40B4-BE49-F238E27FC236}">
              <a16:creationId xmlns:a16="http://schemas.microsoft.com/office/drawing/2014/main" id="{68C39FDD-4DA2-4A96-A05C-D3684E759BC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a:extLst>
            <a:ext uri="{FF2B5EF4-FFF2-40B4-BE49-F238E27FC236}">
              <a16:creationId xmlns:a16="http://schemas.microsoft.com/office/drawing/2014/main" id="{F46C7237-BFAE-4EBD-8142-642809918AF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a:extLst>
            <a:ext uri="{FF2B5EF4-FFF2-40B4-BE49-F238E27FC236}">
              <a16:creationId xmlns:a16="http://schemas.microsoft.com/office/drawing/2014/main" id="{FB011063-8C3E-49B4-A1EB-D3865BFA53D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a:extLst>
            <a:ext uri="{FF2B5EF4-FFF2-40B4-BE49-F238E27FC236}">
              <a16:creationId xmlns:a16="http://schemas.microsoft.com/office/drawing/2014/main" id="{D8FED47E-5998-46F8-8A5E-830C8BF0423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a:extLst>
            <a:ext uri="{FF2B5EF4-FFF2-40B4-BE49-F238E27FC236}">
              <a16:creationId xmlns:a16="http://schemas.microsoft.com/office/drawing/2014/main" id="{2981D8FD-72DD-4842-98A7-E18439B270C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a:extLst>
            <a:ext uri="{FF2B5EF4-FFF2-40B4-BE49-F238E27FC236}">
              <a16:creationId xmlns:a16="http://schemas.microsoft.com/office/drawing/2014/main" id="{F2121A52-EDF0-4F87-8AAC-B2111033E03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a:extLst>
            <a:ext uri="{FF2B5EF4-FFF2-40B4-BE49-F238E27FC236}">
              <a16:creationId xmlns:a16="http://schemas.microsoft.com/office/drawing/2014/main" id="{D8B7B93B-04BA-4649-B944-E7D3AE671E6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a:extLst>
            <a:ext uri="{FF2B5EF4-FFF2-40B4-BE49-F238E27FC236}">
              <a16:creationId xmlns:a16="http://schemas.microsoft.com/office/drawing/2014/main" id="{115E09A7-CE15-4889-8430-762848C80BE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a:extLst>
            <a:ext uri="{FF2B5EF4-FFF2-40B4-BE49-F238E27FC236}">
              <a16:creationId xmlns:a16="http://schemas.microsoft.com/office/drawing/2014/main" id="{E93367A8-3EF3-4024-89A7-44AEFB2F761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a:extLst>
            <a:ext uri="{FF2B5EF4-FFF2-40B4-BE49-F238E27FC236}">
              <a16:creationId xmlns:a16="http://schemas.microsoft.com/office/drawing/2014/main" id="{7DAE458B-3723-4911-B42A-29E1480B712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3" name="テキスト ボックス 162">
          <a:extLst>
            <a:ext uri="{FF2B5EF4-FFF2-40B4-BE49-F238E27FC236}">
              <a16:creationId xmlns:a16="http://schemas.microsoft.com/office/drawing/2014/main" id="{02B39D78-26F8-4189-8047-60A0A19B7DB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F116829F-C160-4C3E-8BCD-33B32012B0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公営住宅】&#10;有形固定資産減価償却率グラフ枠">
          <a:extLst>
            <a:ext uri="{FF2B5EF4-FFF2-40B4-BE49-F238E27FC236}">
              <a16:creationId xmlns:a16="http://schemas.microsoft.com/office/drawing/2014/main" id="{3DFD7B83-33E7-4240-97C6-20C23C41689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166" name="直線コネクタ 165">
          <a:extLst>
            <a:ext uri="{FF2B5EF4-FFF2-40B4-BE49-F238E27FC236}">
              <a16:creationId xmlns:a16="http://schemas.microsoft.com/office/drawing/2014/main" id="{1B59BA44-B02E-4F41-B9D5-146A3B72146F}"/>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7" name="【公営住宅】&#10;有形固定資産減価償却率最小値テキスト">
          <a:extLst>
            <a:ext uri="{FF2B5EF4-FFF2-40B4-BE49-F238E27FC236}">
              <a16:creationId xmlns:a16="http://schemas.microsoft.com/office/drawing/2014/main" id="{A6E5B9A6-E821-495E-8D30-3B28AE2C353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68" name="直線コネクタ 167">
          <a:extLst>
            <a:ext uri="{FF2B5EF4-FFF2-40B4-BE49-F238E27FC236}">
              <a16:creationId xmlns:a16="http://schemas.microsoft.com/office/drawing/2014/main" id="{475A9B4A-7AFE-48C5-8734-88118ACE3FF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169" name="【公営住宅】&#10;有形固定資産減価償却率最大値テキスト">
          <a:extLst>
            <a:ext uri="{FF2B5EF4-FFF2-40B4-BE49-F238E27FC236}">
              <a16:creationId xmlns:a16="http://schemas.microsoft.com/office/drawing/2014/main" id="{A3E359DB-9E2B-4B46-8040-B901674F445B}"/>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170" name="直線コネクタ 169">
          <a:extLst>
            <a:ext uri="{FF2B5EF4-FFF2-40B4-BE49-F238E27FC236}">
              <a16:creationId xmlns:a16="http://schemas.microsoft.com/office/drawing/2014/main" id="{2569F591-82D3-4E55-8A0D-523D4A4C6CB6}"/>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171" name="【公営住宅】&#10;有形固定資産減価償却率平均値テキスト">
          <a:extLst>
            <a:ext uri="{FF2B5EF4-FFF2-40B4-BE49-F238E27FC236}">
              <a16:creationId xmlns:a16="http://schemas.microsoft.com/office/drawing/2014/main" id="{4C777EE3-A5CC-481C-B369-7D55D6AB0860}"/>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172" name="フローチャート: 判断 171">
          <a:extLst>
            <a:ext uri="{FF2B5EF4-FFF2-40B4-BE49-F238E27FC236}">
              <a16:creationId xmlns:a16="http://schemas.microsoft.com/office/drawing/2014/main" id="{2FCE1B8B-10C9-4751-921B-4DE9AFDC7B7D}"/>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173" name="フローチャート: 判断 172">
          <a:extLst>
            <a:ext uri="{FF2B5EF4-FFF2-40B4-BE49-F238E27FC236}">
              <a16:creationId xmlns:a16="http://schemas.microsoft.com/office/drawing/2014/main" id="{1CD2A9CD-3F28-441E-AA8A-1FD2D722615E}"/>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174" name="フローチャート: 判断 173">
          <a:extLst>
            <a:ext uri="{FF2B5EF4-FFF2-40B4-BE49-F238E27FC236}">
              <a16:creationId xmlns:a16="http://schemas.microsoft.com/office/drawing/2014/main" id="{D7EE4E46-B881-4700-B111-C4D95175CBE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175" name="フローチャート: 判断 174">
          <a:extLst>
            <a:ext uri="{FF2B5EF4-FFF2-40B4-BE49-F238E27FC236}">
              <a16:creationId xmlns:a16="http://schemas.microsoft.com/office/drawing/2014/main" id="{1787EA4D-DED8-4715-8A8B-2ACF59E60F74}"/>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176" name="フローチャート: 判断 175">
          <a:extLst>
            <a:ext uri="{FF2B5EF4-FFF2-40B4-BE49-F238E27FC236}">
              <a16:creationId xmlns:a16="http://schemas.microsoft.com/office/drawing/2014/main" id="{9C5B2C47-9CF2-46AD-BD6E-22DDEAB82CC1}"/>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2C626496-735C-4527-BD9A-69893607723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44E876F8-A1EC-41E4-A27A-A604E48D38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C2212C9A-1C19-4A02-8046-DD73139671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E8AF71BE-95E1-4BE3-8CA6-4B4A3198DD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4625B287-F02F-43EF-BC0A-83CF43E542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70576</xdr:rowOff>
    </xdr:from>
    <xdr:to>
      <xdr:col>24</xdr:col>
      <xdr:colOff>114300</xdr:colOff>
      <xdr:row>82</xdr:row>
      <xdr:rowOff>726</xdr:rowOff>
    </xdr:to>
    <xdr:sp macro="" textlink="">
      <xdr:nvSpPr>
        <xdr:cNvPr id="182" name="楕円 181">
          <a:extLst>
            <a:ext uri="{FF2B5EF4-FFF2-40B4-BE49-F238E27FC236}">
              <a16:creationId xmlns:a16="http://schemas.microsoft.com/office/drawing/2014/main" id="{71360006-5654-48D9-A292-254B458B1A96}"/>
            </a:ext>
          </a:extLst>
        </xdr:cNvPr>
        <xdr:cNvSpPr/>
      </xdr:nvSpPr>
      <xdr:spPr>
        <a:xfrm>
          <a:off x="45847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93453</xdr:rowOff>
    </xdr:from>
    <xdr:ext cx="405111" cy="259045"/>
    <xdr:sp macro="" textlink="">
      <xdr:nvSpPr>
        <xdr:cNvPr id="183" name="【公営住宅】&#10;有形固定資産減価償却率該当値テキスト">
          <a:extLst>
            <a:ext uri="{FF2B5EF4-FFF2-40B4-BE49-F238E27FC236}">
              <a16:creationId xmlns:a16="http://schemas.microsoft.com/office/drawing/2014/main" id="{3DF62AE3-A0A7-49B1-B378-008433475B0C}"/>
            </a:ext>
          </a:extLst>
        </xdr:cNvPr>
        <xdr:cNvSpPr txBox="1"/>
      </xdr:nvSpPr>
      <xdr:spPr>
        <a:xfrm>
          <a:off x="4673600" y="138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76035</xdr:rowOff>
    </xdr:from>
    <xdr:ext cx="405111" cy="259045"/>
    <xdr:sp macro="" textlink="">
      <xdr:nvSpPr>
        <xdr:cNvPr id="184" name="n_1aveValue【公営住宅】&#10;有形固定資産減価償却率">
          <a:extLst>
            <a:ext uri="{FF2B5EF4-FFF2-40B4-BE49-F238E27FC236}">
              <a16:creationId xmlns:a16="http://schemas.microsoft.com/office/drawing/2014/main" id="{14B72CD7-1DAB-4A50-AF29-16489E155C73}"/>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185" name="n_2aveValue【公営住宅】&#10;有形固定資産減価償却率">
          <a:extLst>
            <a:ext uri="{FF2B5EF4-FFF2-40B4-BE49-F238E27FC236}">
              <a16:creationId xmlns:a16="http://schemas.microsoft.com/office/drawing/2014/main" id="{7BD3C866-C9E8-4F07-887E-5651E7FECF5D}"/>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186" name="n_3aveValue【公営住宅】&#10;有形固定資産減価償却率">
          <a:extLst>
            <a:ext uri="{FF2B5EF4-FFF2-40B4-BE49-F238E27FC236}">
              <a16:creationId xmlns:a16="http://schemas.microsoft.com/office/drawing/2014/main" id="{9CF0BAB3-9451-49BE-A14B-BF070C4F7E1B}"/>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187" name="n_4aveValue【公営住宅】&#10;有形固定資産減価償却率">
          <a:extLst>
            <a:ext uri="{FF2B5EF4-FFF2-40B4-BE49-F238E27FC236}">
              <a16:creationId xmlns:a16="http://schemas.microsoft.com/office/drawing/2014/main" id="{492FFFC3-44AA-4381-8D0A-9B7E3DA6E4C3}"/>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8" name="正方形/長方形 187">
          <a:extLst>
            <a:ext uri="{FF2B5EF4-FFF2-40B4-BE49-F238E27FC236}">
              <a16:creationId xmlns:a16="http://schemas.microsoft.com/office/drawing/2014/main" id="{184B77C0-00F4-4772-9709-818F335CB9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9" name="正方形/長方形 188">
          <a:extLst>
            <a:ext uri="{FF2B5EF4-FFF2-40B4-BE49-F238E27FC236}">
              <a16:creationId xmlns:a16="http://schemas.microsoft.com/office/drawing/2014/main" id="{8F96A57B-7A41-48A9-8B5B-3926BE7869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0" name="正方形/長方形 189">
          <a:extLst>
            <a:ext uri="{FF2B5EF4-FFF2-40B4-BE49-F238E27FC236}">
              <a16:creationId xmlns:a16="http://schemas.microsoft.com/office/drawing/2014/main" id="{602EE4DA-E9E7-4B2C-972E-3F4AB7F900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1" name="正方形/長方形 190">
          <a:extLst>
            <a:ext uri="{FF2B5EF4-FFF2-40B4-BE49-F238E27FC236}">
              <a16:creationId xmlns:a16="http://schemas.microsoft.com/office/drawing/2014/main" id="{89A0B079-3AAD-4A3D-A9EC-92FF34ECAD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2" name="正方形/長方形 191">
          <a:extLst>
            <a:ext uri="{FF2B5EF4-FFF2-40B4-BE49-F238E27FC236}">
              <a16:creationId xmlns:a16="http://schemas.microsoft.com/office/drawing/2014/main" id="{9198112B-207C-4415-8BB1-C82BA7ADF1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3" name="正方形/長方形 192">
          <a:extLst>
            <a:ext uri="{FF2B5EF4-FFF2-40B4-BE49-F238E27FC236}">
              <a16:creationId xmlns:a16="http://schemas.microsoft.com/office/drawing/2014/main" id="{5839F508-1061-4F7B-8ADD-FA914F20AC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4" name="正方形/長方形 193">
          <a:extLst>
            <a:ext uri="{FF2B5EF4-FFF2-40B4-BE49-F238E27FC236}">
              <a16:creationId xmlns:a16="http://schemas.microsoft.com/office/drawing/2014/main" id="{5B7C168A-4492-4FAA-9949-885F8E1CF2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5" name="正方形/長方形 194">
          <a:extLst>
            <a:ext uri="{FF2B5EF4-FFF2-40B4-BE49-F238E27FC236}">
              <a16:creationId xmlns:a16="http://schemas.microsoft.com/office/drawing/2014/main" id="{2A11877B-FBD5-4DE4-9EBE-C6456E20417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96" name="正方形/長方形 195">
          <a:extLst>
            <a:ext uri="{FF2B5EF4-FFF2-40B4-BE49-F238E27FC236}">
              <a16:creationId xmlns:a16="http://schemas.microsoft.com/office/drawing/2014/main" id="{53BDC78B-AC30-4CEB-90C6-6FF70C3EC5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97" name="正方形/長方形 196">
          <a:extLst>
            <a:ext uri="{FF2B5EF4-FFF2-40B4-BE49-F238E27FC236}">
              <a16:creationId xmlns:a16="http://schemas.microsoft.com/office/drawing/2014/main" id="{6BF140FB-921C-4C49-BBC4-FACD1724F1A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98" name="正方形/長方形 197">
          <a:extLst>
            <a:ext uri="{FF2B5EF4-FFF2-40B4-BE49-F238E27FC236}">
              <a16:creationId xmlns:a16="http://schemas.microsoft.com/office/drawing/2014/main" id="{6CAE9E10-2FAF-44F1-8996-93058B8113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99" name="正方形/長方形 198">
          <a:extLst>
            <a:ext uri="{FF2B5EF4-FFF2-40B4-BE49-F238E27FC236}">
              <a16:creationId xmlns:a16="http://schemas.microsoft.com/office/drawing/2014/main" id="{BB264CB1-9091-4D95-973C-5A72605B4B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00" name="正方形/長方形 199">
          <a:extLst>
            <a:ext uri="{FF2B5EF4-FFF2-40B4-BE49-F238E27FC236}">
              <a16:creationId xmlns:a16="http://schemas.microsoft.com/office/drawing/2014/main" id="{25222C57-BAB9-4702-8EF7-E2A74DCB73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01" name="正方形/長方形 200">
          <a:extLst>
            <a:ext uri="{FF2B5EF4-FFF2-40B4-BE49-F238E27FC236}">
              <a16:creationId xmlns:a16="http://schemas.microsoft.com/office/drawing/2014/main" id="{CE4AA94C-FA3B-4D10-A205-5A86ADDAC5A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02" name="正方形/長方形 201">
          <a:extLst>
            <a:ext uri="{FF2B5EF4-FFF2-40B4-BE49-F238E27FC236}">
              <a16:creationId xmlns:a16="http://schemas.microsoft.com/office/drawing/2014/main" id="{80FB5C9D-2C92-4D2B-8701-F61ACE07F6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正方形/長方形 202">
          <a:extLst>
            <a:ext uri="{FF2B5EF4-FFF2-40B4-BE49-F238E27FC236}">
              <a16:creationId xmlns:a16="http://schemas.microsoft.com/office/drawing/2014/main" id="{F047C93F-40FC-4ACF-9CA9-C15F1BFE95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04" name="正方形/長方形 203">
          <a:extLst>
            <a:ext uri="{FF2B5EF4-FFF2-40B4-BE49-F238E27FC236}">
              <a16:creationId xmlns:a16="http://schemas.microsoft.com/office/drawing/2014/main" id="{5A78A980-5081-47D8-9E13-0865A7F677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5" name="正方形/長方形 204">
          <a:extLst>
            <a:ext uri="{FF2B5EF4-FFF2-40B4-BE49-F238E27FC236}">
              <a16:creationId xmlns:a16="http://schemas.microsoft.com/office/drawing/2014/main" id="{9BF50CD1-7064-4193-9995-69519AB5D7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6" name="正方形/長方形 205">
          <a:extLst>
            <a:ext uri="{FF2B5EF4-FFF2-40B4-BE49-F238E27FC236}">
              <a16:creationId xmlns:a16="http://schemas.microsoft.com/office/drawing/2014/main" id="{EFC94C96-6FBC-4C0C-8897-9387BA0707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7" name="正方形/長方形 206">
          <a:extLst>
            <a:ext uri="{FF2B5EF4-FFF2-40B4-BE49-F238E27FC236}">
              <a16:creationId xmlns:a16="http://schemas.microsoft.com/office/drawing/2014/main" id="{7E5BE175-A31D-4BC2-8B7D-1FF20CEA09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8" name="正方形/長方形 207">
          <a:extLst>
            <a:ext uri="{FF2B5EF4-FFF2-40B4-BE49-F238E27FC236}">
              <a16:creationId xmlns:a16="http://schemas.microsoft.com/office/drawing/2014/main" id="{7BD34164-DB1F-4B09-AD5A-073C120500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9" name="正方形/長方形 208">
          <a:extLst>
            <a:ext uri="{FF2B5EF4-FFF2-40B4-BE49-F238E27FC236}">
              <a16:creationId xmlns:a16="http://schemas.microsoft.com/office/drawing/2014/main" id="{FBB9434C-BCB0-4F95-A62C-0AB9ED1B58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0" name="正方形/長方形 209">
          <a:extLst>
            <a:ext uri="{FF2B5EF4-FFF2-40B4-BE49-F238E27FC236}">
              <a16:creationId xmlns:a16="http://schemas.microsoft.com/office/drawing/2014/main" id="{D761D457-B9E8-4D42-A980-B1FF28E4BE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1" name="正方形/長方形 210">
          <a:extLst>
            <a:ext uri="{FF2B5EF4-FFF2-40B4-BE49-F238E27FC236}">
              <a16:creationId xmlns:a16="http://schemas.microsoft.com/office/drawing/2014/main" id="{FF8F7E7F-326B-40F0-ACDE-E70196250DD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12" name="正方形/長方形 211">
          <a:extLst>
            <a:ext uri="{FF2B5EF4-FFF2-40B4-BE49-F238E27FC236}">
              <a16:creationId xmlns:a16="http://schemas.microsoft.com/office/drawing/2014/main" id="{57F7CD5A-C0F2-43B0-89A8-84B5FA4430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13" name="正方形/長方形 212">
          <a:extLst>
            <a:ext uri="{FF2B5EF4-FFF2-40B4-BE49-F238E27FC236}">
              <a16:creationId xmlns:a16="http://schemas.microsoft.com/office/drawing/2014/main" id="{21D0CBCA-CEC1-47D8-AB88-4D475543B9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14" name="正方形/長方形 213">
          <a:extLst>
            <a:ext uri="{FF2B5EF4-FFF2-40B4-BE49-F238E27FC236}">
              <a16:creationId xmlns:a16="http://schemas.microsoft.com/office/drawing/2014/main" id="{AD1D02FB-AA03-4994-9C83-05D3053AB52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15" name="正方形/長方形 214">
          <a:extLst>
            <a:ext uri="{FF2B5EF4-FFF2-40B4-BE49-F238E27FC236}">
              <a16:creationId xmlns:a16="http://schemas.microsoft.com/office/drawing/2014/main" id="{C2C8D20F-8B17-40B8-928D-91500F352F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16" name="正方形/長方形 215">
          <a:extLst>
            <a:ext uri="{FF2B5EF4-FFF2-40B4-BE49-F238E27FC236}">
              <a16:creationId xmlns:a16="http://schemas.microsoft.com/office/drawing/2014/main" id="{93E687D9-B3F3-4AFE-B37B-3C94EE8463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17" name="正方形/長方形 216">
          <a:extLst>
            <a:ext uri="{FF2B5EF4-FFF2-40B4-BE49-F238E27FC236}">
              <a16:creationId xmlns:a16="http://schemas.microsoft.com/office/drawing/2014/main" id="{B1E18058-03DD-40E4-84B9-E33BEE25C00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18" name="正方形/長方形 217">
          <a:extLst>
            <a:ext uri="{FF2B5EF4-FFF2-40B4-BE49-F238E27FC236}">
              <a16:creationId xmlns:a16="http://schemas.microsoft.com/office/drawing/2014/main" id="{F2DAECBC-C0B1-462B-B7B8-F9DFE098D58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正方形/長方形 218">
          <a:extLst>
            <a:ext uri="{FF2B5EF4-FFF2-40B4-BE49-F238E27FC236}">
              <a16:creationId xmlns:a16="http://schemas.microsoft.com/office/drawing/2014/main" id="{744E56B5-606C-49C1-82B2-0F3D660533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20" name="テキスト ボックス 219">
          <a:extLst>
            <a:ext uri="{FF2B5EF4-FFF2-40B4-BE49-F238E27FC236}">
              <a16:creationId xmlns:a16="http://schemas.microsoft.com/office/drawing/2014/main" id="{4AE0CFA8-D3BD-4922-BB4E-9D9564F500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21" name="直線コネクタ 220">
          <a:extLst>
            <a:ext uri="{FF2B5EF4-FFF2-40B4-BE49-F238E27FC236}">
              <a16:creationId xmlns:a16="http://schemas.microsoft.com/office/drawing/2014/main" id="{C7B435E8-164C-4907-8D09-8F2B023D18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22" name="テキスト ボックス 221">
          <a:extLst>
            <a:ext uri="{FF2B5EF4-FFF2-40B4-BE49-F238E27FC236}">
              <a16:creationId xmlns:a16="http://schemas.microsoft.com/office/drawing/2014/main" id="{CF5594FB-67CA-4B12-9FB9-3CBE338C5CD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23" name="直線コネクタ 222">
          <a:extLst>
            <a:ext uri="{FF2B5EF4-FFF2-40B4-BE49-F238E27FC236}">
              <a16:creationId xmlns:a16="http://schemas.microsoft.com/office/drawing/2014/main" id="{0500F87E-6EDD-439B-8269-A7D1266571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24" name="テキスト ボックス 223">
          <a:extLst>
            <a:ext uri="{FF2B5EF4-FFF2-40B4-BE49-F238E27FC236}">
              <a16:creationId xmlns:a16="http://schemas.microsoft.com/office/drawing/2014/main" id="{3B7ADA35-40A2-45A8-A5FA-94A04FE32E5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25" name="直線コネクタ 224">
          <a:extLst>
            <a:ext uri="{FF2B5EF4-FFF2-40B4-BE49-F238E27FC236}">
              <a16:creationId xmlns:a16="http://schemas.microsoft.com/office/drawing/2014/main" id="{4700ACC9-555A-45EE-8F89-35D9AA14320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26" name="テキスト ボックス 225">
          <a:extLst>
            <a:ext uri="{FF2B5EF4-FFF2-40B4-BE49-F238E27FC236}">
              <a16:creationId xmlns:a16="http://schemas.microsoft.com/office/drawing/2014/main" id="{2AD092CE-726B-466D-BC7D-8750FC3A195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27" name="直線コネクタ 226">
          <a:extLst>
            <a:ext uri="{FF2B5EF4-FFF2-40B4-BE49-F238E27FC236}">
              <a16:creationId xmlns:a16="http://schemas.microsoft.com/office/drawing/2014/main" id="{BC826E68-8A03-40E4-9BB4-6C4FCE343E7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28" name="テキスト ボックス 227">
          <a:extLst>
            <a:ext uri="{FF2B5EF4-FFF2-40B4-BE49-F238E27FC236}">
              <a16:creationId xmlns:a16="http://schemas.microsoft.com/office/drawing/2014/main" id="{E4ABBA1A-CDA4-4872-88AA-CAC605A8D95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29" name="直線コネクタ 228">
          <a:extLst>
            <a:ext uri="{FF2B5EF4-FFF2-40B4-BE49-F238E27FC236}">
              <a16:creationId xmlns:a16="http://schemas.microsoft.com/office/drawing/2014/main" id="{1D85EEA4-A4BD-4B67-AB70-E17F0A9C79A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30" name="テキスト ボックス 229">
          <a:extLst>
            <a:ext uri="{FF2B5EF4-FFF2-40B4-BE49-F238E27FC236}">
              <a16:creationId xmlns:a16="http://schemas.microsoft.com/office/drawing/2014/main" id="{95610FD0-BAA2-4BCF-A625-D8F0FC671AB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31" name="直線コネクタ 230">
          <a:extLst>
            <a:ext uri="{FF2B5EF4-FFF2-40B4-BE49-F238E27FC236}">
              <a16:creationId xmlns:a16="http://schemas.microsoft.com/office/drawing/2014/main" id="{D1B02209-2C6C-4C7C-A5AD-949DCD75F60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232" name="テキスト ボックス 231">
          <a:extLst>
            <a:ext uri="{FF2B5EF4-FFF2-40B4-BE49-F238E27FC236}">
              <a16:creationId xmlns:a16="http://schemas.microsoft.com/office/drawing/2014/main" id="{2C797F72-E82C-4E42-8630-86303897B41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33" name="直線コネクタ 232">
          <a:extLst>
            <a:ext uri="{FF2B5EF4-FFF2-40B4-BE49-F238E27FC236}">
              <a16:creationId xmlns:a16="http://schemas.microsoft.com/office/drawing/2014/main" id="{5298C949-E725-4FDB-AAE3-5E37C2578D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34" name="【認定こども園・幼稚園・保育所】&#10;有形固定資産減価償却率グラフ枠">
          <a:extLst>
            <a:ext uri="{FF2B5EF4-FFF2-40B4-BE49-F238E27FC236}">
              <a16:creationId xmlns:a16="http://schemas.microsoft.com/office/drawing/2014/main" id="{21A5D21A-04BE-45C2-B06B-9786246FE1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235" name="直線コネクタ 234">
          <a:extLst>
            <a:ext uri="{FF2B5EF4-FFF2-40B4-BE49-F238E27FC236}">
              <a16:creationId xmlns:a16="http://schemas.microsoft.com/office/drawing/2014/main" id="{7E935E67-3B62-4594-8273-3FE7FAE42F1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236" name="【認定こども園・幼稚園・保育所】&#10;有形固定資産減価償却率最小値テキスト">
          <a:extLst>
            <a:ext uri="{FF2B5EF4-FFF2-40B4-BE49-F238E27FC236}">
              <a16:creationId xmlns:a16="http://schemas.microsoft.com/office/drawing/2014/main" id="{2BAF2DD8-DE98-43E6-BB93-A19D1EC84CA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237" name="直線コネクタ 236">
          <a:extLst>
            <a:ext uri="{FF2B5EF4-FFF2-40B4-BE49-F238E27FC236}">
              <a16:creationId xmlns:a16="http://schemas.microsoft.com/office/drawing/2014/main" id="{AD917D8E-4AF3-412E-B301-1660FA1919A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238" name="【認定こども園・幼稚園・保育所】&#10;有形固定資産減価償却率最大値テキスト">
          <a:extLst>
            <a:ext uri="{FF2B5EF4-FFF2-40B4-BE49-F238E27FC236}">
              <a16:creationId xmlns:a16="http://schemas.microsoft.com/office/drawing/2014/main" id="{79B45182-A4BD-426E-BA8E-AF8C448F3D2C}"/>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39" name="直線コネクタ 238">
          <a:extLst>
            <a:ext uri="{FF2B5EF4-FFF2-40B4-BE49-F238E27FC236}">
              <a16:creationId xmlns:a16="http://schemas.microsoft.com/office/drawing/2014/main" id="{86CA91A3-C1C5-43EA-9995-0C44B3CAF125}"/>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240" name="【認定こども園・幼稚園・保育所】&#10;有形固定資産減価償却率平均値テキスト">
          <a:extLst>
            <a:ext uri="{FF2B5EF4-FFF2-40B4-BE49-F238E27FC236}">
              <a16:creationId xmlns:a16="http://schemas.microsoft.com/office/drawing/2014/main" id="{2E889592-9081-4F64-95C6-CD7634560018}"/>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241" name="フローチャート: 判断 240">
          <a:extLst>
            <a:ext uri="{FF2B5EF4-FFF2-40B4-BE49-F238E27FC236}">
              <a16:creationId xmlns:a16="http://schemas.microsoft.com/office/drawing/2014/main" id="{3B751415-DDB2-497D-9913-F14F30522923}"/>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242" name="フローチャート: 判断 241">
          <a:extLst>
            <a:ext uri="{FF2B5EF4-FFF2-40B4-BE49-F238E27FC236}">
              <a16:creationId xmlns:a16="http://schemas.microsoft.com/office/drawing/2014/main" id="{B0B4D776-583E-4EED-9854-367CFD5396D1}"/>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243" name="フローチャート: 判断 242">
          <a:extLst>
            <a:ext uri="{FF2B5EF4-FFF2-40B4-BE49-F238E27FC236}">
              <a16:creationId xmlns:a16="http://schemas.microsoft.com/office/drawing/2014/main" id="{4145A2F3-4653-408C-A0C5-D12C05E534BA}"/>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244" name="フローチャート: 判断 243">
          <a:extLst>
            <a:ext uri="{FF2B5EF4-FFF2-40B4-BE49-F238E27FC236}">
              <a16:creationId xmlns:a16="http://schemas.microsoft.com/office/drawing/2014/main" id="{456D8507-BE0C-4EBD-A990-94E711042778}"/>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245" name="フローチャート: 判断 244">
          <a:extLst>
            <a:ext uri="{FF2B5EF4-FFF2-40B4-BE49-F238E27FC236}">
              <a16:creationId xmlns:a16="http://schemas.microsoft.com/office/drawing/2014/main" id="{2F75C122-6031-4C78-A1DC-F29DE7BC890A}"/>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46" name="テキスト ボックス 245">
          <a:extLst>
            <a:ext uri="{FF2B5EF4-FFF2-40B4-BE49-F238E27FC236}">
              <a16:creationId xmlns:a16="http://schemas.microsoft.com/office/drawing/2014/main" id="{C80722F2-A5CD-40A7-95C2-B3EBFACCC0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47" name="テキスト ボックス 246">
          <a:extLst>
            <a:ext uri="{FF2B5EF4-FFF2-40B4-BE49-F238E27FC236}">
              <a16:creationId xmlns:a16="http://schemas.microsoft.com/office/drawing/2014/main" id="{E15CA8FD-C446-438F-A24A-AEC90456C02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48" name="テキスト ボックス 247">
          <a:extLst>
            <a:ext uri="{FF2B5EF4-FFF2-40B4-BE49-F238E27FC236}">
              <a16:creationId xmlns:a16="http://schemas.microsoft.com/office/drawing/2014/main" id="{AB61B034-ED18-4BE2-A0E6-FA8A235F870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49" name="テキスト ボックス 248">
          <a:extLst>
            <a:ext uri="{FF2B5EF4-FFF2-40B4-BE49-F238E27FC236}">
              <a16:creationId xmlns:a16="http://schemas.microsoft.com/office/drawing/2014/main" id="{9E6D1E66-62C4-4A4F-9D61-2DB99AD7FA2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50" name="テキスト ボックス 249">
          <a:extLst>
            <a:ext uri="{FF2B5EF4-FFF2-40B4-BE49-F238E27FC236}">
              <a16:creationId xmlns:a16="http://schemas.microsoft.com/office/drawing/2014/main" id="{EAD923A1-FD03-4557-9731-C394E631F2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160020</xdr:rowOff>
    </xdr:from>
    <xdr:to>
      <xdr:col>85</xdr:col>
      <xdr:colOff>177800</xdr:colOff>
      <xdr:row>39</xdr:row>
      <xdr:rowOff>90170</xdr:rowOff>
    </xdr:to>
    <xdr:sp macro="" textlink="">
      <xdr:nvSpPr>
        <xdr:cNvPr id="251" name="楕円 250">
          <a:extLst>
            <a:ext uri="{FF2B5EF4-FFF2-40B4-BE49-F238E27FC236}">
              <a16:creationId xmlns:a16="http://schemas.microsoft.com/office/drawing/2014/main" id="{39562424-51C3-4899-8E5A-6DE8AF36FC5F}"/>
            </a:ext>
          </a:extLst>
        </xdr:cNvPr>
        <xdr:cNvSpPr/>
      </xdr:nvSpPr>
      <xdr:spPr>
        <a:xfrm>
          <a:off x="162687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138447</xdr:rowOff>
    </xdr:from>
    <xdr:ext cx="405111" cy="259045"/>
    <xdr:sp macro="" textlink="">
      <xdr:nvSpPr>
        <xdr:cNvPr id="252" name="【認定こども園・幼稚園・保育所】&#10;有形固定資産減価償却率該当値テキスト">
          <a:extLst>
            <a:ext uri="{FF2B5EF4-FFF2-40B4-BE49-F238E27FC236}">
              <a16:creationId xmlns:a16="http://schemas.microsoft.com/office/drawing/2014/main" id="{B3565026-87B3-4CC3-A4F8-C66DA6C9E7C6}"/>
            </a:ext>
          </a:extLst>
        </xdr:cNvPr>
        <xdr:cNvSpPr txBox="1"/>
      </xdr:nvSpPr>
      <xdr:spPr>
        <a:xfrm>
          <a:off x="16357600" y="665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116857</xdr:rowOff>
    </xdr:from>
    <xdr:ext cx="405111" cy="259045"/>
    <xdr:sp macro="" textlink="">
      <xdr:nvSpPr>
        <xdr:cNvPr id="253" name="n_1aveValue【認定こども園・幼稚園・保育所】&#10;有形固定資産減価償却率">
          <a:extLst>
            <a:ext uri="{FF2B5EF4-FFF2-40B4-BE49-F238E27FC236}">
              <a16:creationId xmlns:a16="http://schemas.microsoft.com/office/drawing/2014/main" id="{BB8CDF87-3E72-49AA-8B14-C65AED7F674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254" name="n_2aveValue【認定こども園・幼稚園・保育所】&#10;有形固定資産減価償却率">
          <a:extLst>
            <a:ext uri="{FF2B5EF4-FFF2-40B4-BE49-F238E27FC236}">
              <a16:creationId xmlns:a16="http://schemas.microsoft.com/office/drawing/2014/main" id="{AF29F93B-BB44-4793-8177-7A6CF68C2B05}"/>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255" name="n_3aveValue【認定こども園・幼稚園・保育所】&#10;有形固定資産減価償却率">
          <a:extLst>
            <a:ext uri="{FF2B5EF4-FFF2-40B4-BE49-F238E27FC236}">
              <a16:creationId xmlns:a16="http://schemas.microsoft.com/office/drawing/2014/main" id="{3F24D92E-2BF1-42F1-A10D-AA42B91F46C1}"/>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256" name="n_4aveValue【認定こども園・幼稚園・保育所】&#10;有形固定資産減価償却率">
          <a:extLst>
            <a:ext uri="{FF2B5EF4-FFF2-40B4-BE49-F238E27FC236}">
              <a16:creationId xmlns:a16="http://schemas.microsoft.com/office/drawing/2014/main" id="{1FA1AC8D-DED5-421F-B308-E173F1FE0CF7}"/>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id="{5177FC75-B518-470C-B731-6EDF4AC978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id="{D299593A-5DE3-40C5-91E6-CA181802D8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id="{2ADF6CB3-F8EA-4587-B6AD-7E5B1BAAFB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id="{198DC965-2765-452B-896F-39A313D985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id="{EC998E72-E704-49E8-9C5A-3934944AF4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id="{994CAA6E-9EEB-4F08-84D0-F962EC6193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id="{B6BA73A7-7741-4FC5-87F3-A2C5EB2809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id="{7BFBFEAB-22C8-42C5-8AB7-D3E18CD915D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id="{10DCBDB9-5E11-4789-A216-0C68DA61B67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id="{BD429DBB-CBE6-44D5-8F65-CD428BD73E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7" name="直線コネクタ 266">
          <a:extLst>
            <a:ext uri="{FF2B5EF4-FFF2-40B4-BE49-F238E27FC236}">
              <a16:creationId xmlns:a16="http://schemas.microsoft.com/office/drawing/2014/main" id="{2F21015A-6A19-4538-AD11-8FEBE7F0D37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68" name="テキスト ボックス 267">
          <a:extLst>
            <a:ext uri="{FF2B5EF4-FFF2-40B4-BE49-F238E27FC236}">
              <a16:creationId xmlns:a16="http://schemas.microsoft.com/office/drawing/2014/main" id="{365CB8A5-28DB-466C-8FFD-472A964ADC8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9" name="直線コネクタ 268">
          <a:extLst>
            <a:ext uri="{FF2B5EF4-FFF2-40B4-BE49-F238E27FC236}">
              <a16:creationId xmlns:a16="http://schemas.microsoft.com/office/drawing/2014/main" id="{85E6BBFB-EEED-48B5-89D5-8D257E565C1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70" name="テキスト ボックス 269">
          <a:extLst>
            <a:ext uri="{FF2B5EF4-FFF2-40B4-BE49-F238E27FC236}">
              <a16:creationId xmlns:a16="http://schemas.microsoft.com/office/drawing/2014/main" id="{25D9A404-6B22-4BDE-9F6A-5639E6942F1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1" name="直線コネクタ 270">
          <a:extLst>
            <a:ext uri="{FF2B5EF4-FFF2-40B4-BE49-F238E27FC236}">
              <a16:creationId xmlns:a16="http://schemas.microsoft.com/office/drawing/2014/main" id="{D5929EEB-3AB0-48CB-BC99-DCB21FE14AF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72" name="テキスト ボックス 271">
          <a:extLst>
            <a:ext uri="{FF2B5EF4-FFF2-40B4-BE49-F238E27FC236}">
              <a16:creationId xmlns:a16="http://schemas.microsoft.com/office/drawing/2014/main" id="{A6F16978-81FD-4298-B94E-B86C0462A4D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3" name="直線コネクタ 272">
          <a:extLst>
            <a:ext uri="{FF2B5EF4-FFF2-40B4-BE49-F238E27FC236}">
              <a16:creationId xmlns:a16="http://schemas.microsoft.com/office/drawing/2014/main" id="{BA0C0F09-BD44-409E-B021-D81DD2EAE62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74" name="テキスト ボックス 273">
          <a:extLst>
            <a:ext uri="{FF2B5EF4-FFF2-40B4-BE49-F238E27FC236}">
              <a16:creationId xmlns:a16="http://schemas.microsoft.com/office/drawing/2014/main" id="{F9CF6A94-CC8F-4FF3-AF1A-EE2BF6F247A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a:extLst>
            <a:ext uri="{FF2B5EF4-FFF2-40B4-BE49-F238E27FC236}">
              <a16:creationId xmlns:a16="http://schemas.microsoft.com/office/drawing/2014/main" id="{C5767C70-4F1F-4ADF-B657-6CF67479953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6" name="テキスト ボックス 275">
          <a:extLst>
            <a:ext uri="{FF2B5EF4-FFF2-40B4-BE49-F238E27FC236}">
              <a16:creationId xmlns:a16="http://schemas.microsoft.com/office/drawing/2014/main" id="{56F06D4D-4C51-44BB-B80B-F09C9F9A4DD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認定こども園・幼稚園・保育所】&#10;一人当たり面積グラフ枠">
          <a:extLst>
            <a:ext uri="{FF2B5EF4-FFF2-40B4-BE49-F238E27FC236}">
              <a16:creationId xmlns:a16="http://schemas.microsoft.com/office/drawing/2014/main" id="{DA1B2EFD-D082-4F13-9D88-B2C50838F80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278" name="直線コネクタ 277">
          <a:extLst>
            <a:ext uri="{FF2B5EF4-FFF2-40B4-BE49-F238E27FC236}">
              <a16:creationId xmlns:a16="http://schemas.microsoft.com/office/drawing/2014/main" id="{E488A741-A83B-4EA6-98ED-508A3E73DC73}"/>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279" name="【認定こども園・幼稚園・保育所】&#10;一人当たり面積最小値テキスト">
          <a:extLst>
            <a:ext uri="{FF2B5EF4-FFF2-40B4-BE49-F238E27FC236}">
              <a16:creationId xmlns:a16="http://schemas.microsoft.com/office/drawing/2014/main" id="{DF0272A2-32A4-4BD3-96A7-00A8CF8102E2}"/>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280" name="直線コネクタ 279">
          <a:extLst>
            <a:ext uri="{FF2B5EF4-FFF2-40B4-BE49-F238E27FC236}">
              <a16:creationId xmlns:a16="http://schemas.microsoft.com/office/drawing/2014/main" id="{7CAEDD81-33C9-4741-B73D-5155C97EFD6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281" name="【認定こども園・幼稚園・保育所】&#10;一人当たり面積最大値テキスト">
          <a:extLst>
            <a:ext uri="{FF2B5EF4-FFF2-40B4-BE49-F238E27FC236}">
              <a16:creationId xmlns:a16="http://schemas.microsoft.com/office/drawing/2014/main" id="{9629B823-94AD-4A51-92C8-986E66A75D56}"/>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282" name="直線コネクタ 281">
          <a:extLst>
            <a:ext uri="{FF2B5EF4-FFF2-40B4-BE49-F238E27FC236}">
              <a16:creationId xmlns:a16="http://schemas.microsoft.com/office/drawing/2014/main" id="{118F4C19-0627-4674-992F-1A69DB76B172}"/>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283" name="【認定こども園・幼稚園・保育所】&#10;一人当たり面積平均値テキスト">
          <a:extLst>
            <a:ext uri="{FF2B5EF4-FFF2-40B4-BE49-F238E27FC236}">
              <a16:creationId xmlns:a16="http://schemas.microsoft.com/office/drawing/2014/main" id="{A23F61DF-BEC1-4A2C-8B8E-FD266310DE9C}"/>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284" name="フローチャート: 判断 283">
          <a:extLst>
            <a:ext uri="{FF2B5EF4-FFF2-40B4-BE49-F238E27FC236}">
              <a16:creationId xmlns:a16="http://schemas.microsoft.com/office/drawing/2014/main" id="{FF72DB91-E79C-43F5-9CB7-64DB0B379279}"/>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285" name="フローチャート: 判断 284">
          <a:extLst>
            <a:ext uri="{FF2B5EF4-FFF2-40B4-BE49-F238E27FC236}">
              <a16:creationId xmlns:a16="http://schemas.microsoft.com/office/drawing/2014/main" id="{558E4E46-AD36-4611-82E2-3FE543CDBDE3}"/>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286" name="フローチャート: 判断 285">
          <a:extLst>
            <a:ext uri="{FF2B5EF4-FFF2-40B4-BE49-F238E27FC236}">
              <a16:creationId xmlns:a16="http://schemas.microsoft.com/office/drawing/2014/main" id="{25CD09F6-A50D-4897-91A3-5E4B4ADDCD27}"/>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287" name="フローチャート: 判断 286">
          <a:extLst>
            <a:ext uri="{FF2B5EF4-FFF2-40B4-BE49-F238E27FC236}">
              <a16:creationId xmlns:a16="http://schemas.microsoft.com/office/drawing/2014/main" id="{8F8AFA71-5C71-44EC-958C-A112CDA6157E}"/>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288" name="フローチャート: 判断 287">
          <a:extLst>
            <a:ext uri="{FF2B5EF4-FFF2-40B4-BE49-F238E27FC236}">
              <a16:creationId xmlns:a16="http://schemas.microsoft.com/office/drawing/2014/main" id="{D92E54B5-A584-4926-A9EE-0033E79FCE2A}"/>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4B1BBCF-0890-405B-9A1C-DD78746B23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B629021F-E5C0-4B04-ABF7-6C8A6B8A6FF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2C5373E-4BC6-41DE-9FD1-F8F4FE7008F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2C6373FE-BF7F-42D5-A3ED-D775FEB294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F4FF6AD1-F248-4B23-8736-ED40202318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151587</xdr:rowOff>
    </xdr:from>
    <xdr:to>
      <xdr:col>116</xdr:col>
      <xdr:colOff>114300</xdr:colOff>
      <xdr:row>41</xdr:row>
      <xdr:rowOff>81737</xdr:rowOff>
    </xdr:to>
    <xdr:sp macro="" textlink="">
      <xdr:nvSpPr>
        <xdr:cNvPr id="294" name="楕円 293">
          <a:extLst>
            <a:ext uri="{FF2B5EF4-FFF2-40B4-BE49-F238E27FC236}">
              <a16:creationId xmlns:a16="http://schemas.microsoft.com/office/drawing/2014/main" id="{B12B9D6A-7A54-473F-941D-8E0A579668CA}"/>
            </a:ext>
          </a:extLst>
        </xdr:cNvPr>
        <xdr:cNvSpPr/>
      </xdr:nvSpPr>
      <xdr:spPr>
        <a:xfrm>
          <a:off x="22110700" y="70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66514</xdr:rowOff>
    </xdr:from>
    <xdr:ext cx="469744" cy="259045"/>
    <xdr:sp macro="" textlink="">
      <xdr:nvSpPr>
        <xdr:cNvPr id="295" name="【認定こども園・幼稚園・保育所】&#10;一人当たり面積該当値テキスト">
          <a:extLst>
            <a:ext uri="{FF2B5EF4-FFF2-40B4-BE49-F238E27FC236}">
              <a16:creationId xmlns:a16="http://schemas.microsoft.com/office/drawing/2014/main" id="{0DE72074-DEBA-4748-B8B0-45A05FDD3206}"/>
            </a:ext>
          </a:extLst>
        </xdr:cNvPr>
        <xdr:cNvSpPr txBox="1"/>
      </xdr:nvSpPr>
      <xdr:spPr>
        <a:xfrm>
          <a:off x="22199600" y="692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164101</xdr:rowOff>
    </xdr:from>
    <xdr:ext cx="469744" cy="259045"/>
    <xdr:sp macro="" textlink="">
      <xdr:nvSpPr>
        <xdr:cNvPr id="296" name="n_1aveValue【認定こども園・幼稚園・保育所】&#10;一人当たり面積">
          <a:extLst>
            <a:ext uri="{FF2B5EF4-FFF2-40B4-BE49-F238E27FC236}">
              <a16:creationId xmlns:a16="http://schemas.microsoft.com/office/drawing/2014/main" id="{A1104C39-E4AF-427B-B725-5DAD35E140FE}"/>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297" name="n_2aveValue【認定こども園・幼稚園・保育所】&#10;一人当たり面積">
          <a:extLst>
            <a:ext uri="{FF2B5EF4-FFF2-40B4-BE49-F238E27FC236}">
              <a16:creationId xmlns:a16="http://schemas.microsoft.com/office/drawing/2014/main" id="{660BCFD5-9985-4C57-9806-99A2028A354A}"/>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298" name="n_3aveValue【認定こども園・幼稚園・保育所】&#10;一人当たり面積">
          <a:extLst>
            <a:ext uri="{FF2B5EF4-FFF2-40B4-BE49-F238E27FC236}">
              <a16:creationId xmlns:a16="http://schemas.microsoft.com/office/drawing/2014/main" id="{A3603DBC-6134-40F7-95B3-EB87F7C7444A}"/>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299" name="n_4aveValue【認定こども園・幼稚園・保育所】&#10;一人当たり面積">
          <a:extLst>
            <a:ext uri="{FF2B5EF4-FFF2-40B4-BE49-F238E27FC236}">
              <a16:creationId xmlns:a16="http://schemas.microsoft.com/office/drawing/2014/main" id="{55AFD3DF-9901-47E6-9821-0D17DD0FA949}"/>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0" name="正方形/長方形 299">
          <a:extLst>
            <a:ext uri="{FF2B5EF4-FFF2-40B4-BE49-F238E27FC236}">
              <a16:creationId xmlns:a16="http://schemas.microsoft.com/office/drawing/2014/main" id="{B5AC1364-E35E-45C4-9BD6-5437C60396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1" name="正方形/長方形 300">
          <a:extLst>
            <a:ext uri="{FF2B5EF4-FFF2-40B4-BE49-F238E27FC236}">
              <a16:creationId xmlns:a16="http://schemas.microsoft.com/office/drawing/2014/main" id="{EEFBFFBE-9E61-47CC-9478-B7448F8AD0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2" name="正方形/長方形 301">
          <a:extLst>
            <a:ext uri="{FF2B5EF4-FFF2-40B4-BE49-F238E27FC236}">
              <a16:creationId xmlns:a16="http://schemas.microsoft.com/office/drawing/2014/main" id="{C2DACE85-FD0E-4D3E-B8A1-0B244733307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3" name="正方形/長方形 302">
          <a:extLst>
            <a:ext uri="{FF2B5EF4-FFF2-40B4-BE49-F238E27FC236}">
              <a16:creationId xmlns:a16="http://schemas.microsoft.com/office/drawing/2014/main" id="{B523FCE1-069E-43D9-93FC-E5CCD634A0C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4" name="正方形/長方形 303">
          <a:extLst>
            <a:ext uri="{FF2B5EF4-FFF2-40B4-BE49-F238E27FC236}">
              <a16:creationId xmlns:a16="http://schemas.microsoft.com/office/drawing/2014/main" id="{32706D96-74C2-48E2-A06D-FE0E9281D8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5" name="正方形/長方形 304">
          <a:extLst>
            <a:ext uri="{FF2B5EF4-FFF2-40B4-BE49-F238E27FC236}">
              <a16:creationId xmlns:a16="http://schemas.microsoft.com/office/drawing/2014/main" id="{67E3756A-1621-4DE9-828E-8AD1F7954A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6" name="正方形/長方形 305">
          <a:extLst>
            <a:ext uri="{FF2B5EF4-FFF2-40B4-BE49-F238E27FC236}">
              <a16:creationId xmlns:a16="http://schemas.microsoft.com/office/drawing/2014/main" id="{D5584357-5D45-43B6-AC8E-5795C2784B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7" name="正方形/長方形 306">
          <a:extLst>
            <a:ext uri="{FF2B5EF4-FFF2-40B4-BE49-F238E27FC236}">
              <a16:creationId xmlns:a16="http://schemas.microsoft.com/office/drawing/2014/main" id="{AAAFFD98-381C-420F-9074-CE35F00A06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8" name="テキスト ボックス 307">
          <a:extLst>
            <a:ext uri="{FF2B5EF4-FFF2-40B4-BE49-F238E27FC236}">
              <a16:creationId xmlns:a16="http://schemas.microsoft.com/office/drawing/2014/main" id="{0A8B49AB-1429-46B0-B2D7-F1C6107A16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9" name="直線コネクタ 308">
          <a:extLst>
            <a:ext uri="{FF2B5EF4-FFF2-40B4-BE49-F238E27FC236}">
              <a16:creationId xmlns:a16="http://schemas.microsoft.com/office/drawing/2014/main" id="{609EA236-CCD1-4C8E-AF78-02518667534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0" name="テキスト ボックス 309">
          <a:extLst>
            <a:ext uri="{FF2B5EF4-FFF2-40B4-BE49-F238E27FC236}">
              <a16:creationId xmlns:a16="http://schemas.microsoft.com/office/drawing/2014/main" id="{E4A01BE0-1A8C-4268-B86F-C81A4E5792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1" name="直線コネクタ 310">
          <a:extLst>
            <a:ext uri="{FF2B5EF4-FFF2-40B4-BE49-F238E27FC236}">
              <a16:creationId xmlns:a16="http://schemas.microsoft.com/office/drawing/2014/main" id="{FDD6110F-0CC1-4E1D-B682-F189409C92E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2" name="テキスト ボックス 311">
          <a:extLst>
            <a:ext uri="{FF2B5EF4-FFF2-40B4-BE49-F238E27FC236}">
              <a16:creationId xmlns:a16="http://schemas.microsoft.com/office/drawing/2014/main" id="{628A5755-7AD3-42FC-9029-30F34D85BEF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3" name="直線コネクタ 312">
          <a:extLst>
            <a:ext uri="{FF2B5EF4-FFF2-40B4-BE49-F238E27FC236}">
              <a16:creationId xmlns:a16="http://schemas.microsoft.com/office/drawing/2014/main" id="{2A82B990-CA5A-4814-A892-73811D512F2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4" name="テキスト ボックス 313">
          <a:extLst>
            <a:ext uri="{FF2B5EF4-FFF2-40B4-BE49-F238E27FC236}">
              <a16:creationId xmlns:a16="http://schemas.microsoft.com/office/drawing/2014/main" id="{BFBE562E-DE93-4525-BC42-84278DE7137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5" name="直線コネクタ 314">
          <a:extLst>
            <a:ext uri="{FF2B5EF4-FFF2-40B4-BE49-F238E27FC236}">
              <a16:creationId xmlns:a16="http://schemas.microsoft.com/office/drawing/2014/main" id="{D72F3098-32BC-4A61-8552-97B92C3369B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6" name="テキスト ボックス 315">
          <a:extLst>
            <a:ext uri="{FF2B5EF4-FFF2-40B4-BE49-F238E27FC236}">
              <a16:creationId xmlns:a16="http://schemas.microsoft.com/office/drawing/2014/main" id="{41AF5C1D-690D-48B4-9F92-06E4CFE8B4F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7" name="直線コネクタ 316">
          <a:extLst>
            <a:ext uri="{FF2B5EF4-FFF2-40B4-BE49-F238E27FC236}">
              <a16:creationId xmlns:a16="http://schemas.microsoft.com/office/drawing/2014/main" id="{4B9EE880-C6F5-4676-9B2F-49D3097CDCF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8" name="テキスト ボックス 317">
          <a:extLst>
            <a:ext uri="{FF2B5EF4-FFF2-40B4-BE49-F238E27FC236}">
              <a16:creationId xmlns:a16="http://schemas.microsoft.com/office/drawing/2014/main" id="{B643DFC0-FBEE-4CC7-ADDF-252C3DC9271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19" name="直線コネクタ 318">
          <a:extLst>
            <a:ext uri="{FF2B5EF4-FFF2-40B4-BE49-F238E27FC236}">
              <a16:creationId xmlns:a16="http://schemas.microsoft.com/office/drawing/2014/main" id="{9BD2EC72-0F6F-466A-99F8-833A462AAE7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0" name="テキスト ボックス 319">
          <a:extLst>
            <a:ext uri="{FF2B5EF4-FFF2-40B4-BE49-F238E27FC236}">
              <a16:creationId xmlns:a16="http://schemas.microsoft.com/office/drawing/2014/main" id="{625EB51C-A3FE-4B94-A962-E42A94B19DD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1" name="直線コネクタ 320">
          <a:extLst>
            <a:ext uri="{FF2B5EF4-FFF2-40B4-BE49-F238E27FC236}">
              <a16:creationId xmlns:a16="http://schemas.microsoft.com/office/drawing/2014/main" id="{1487E374-AB0D-4DF1-91F1-B690A4EA2DB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2" name="テキスト ボックス 321">
          <a:extLst>
            <a:ext uri="{FF2B5EF4-FFF2-40B4-BE49-F238E27FC236}">
              <a16:creationId xmlns:a16="http://schemas.microsoft.com/office/drawing/2014/main" id="{D2B70FE6-F734-40EA-B79B-CED8378775E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3" name="直線コネクタ 322">
          <a:extLst>
            <a:ext uri="{FF2B5EF4-FFF2-40B4-BE49-F238E27FC236}">
              <a16:creationId xmlns:a16="http://schemas.microsoft.com/office/drawing/2014/main" id="{2C012C62-37F8-4CE7-AD1B-DFCB8CADAC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学校施設】&#10;有形固定資産減価償却率グラフ枠">
          <a:extLst>
            <a:ext uri="{FF2B5EF4-FFF2-40B4-BE49-F238E27FC236}">
              <a16:creationId xmlns:a16="http://schemas.microsoft.com/office/drawing/2014/main" id="{1AB92E76-ABDF-4A7C-96C9-2303178FF5A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325" name="直線コネクタ 324">
          <a:extLst>
            <a:ext uri="{FF2B5EF4-FFF2-40B4-BE49-F238E27FC236}">
              <a16:creationId xmlns:a16="http://schemas.microsoft.com/office/drawing/2014/main" id="{CB9DFF80-385A-43D2-98CB-1DE1E4679611}"/>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26" name="【学校施設】&#10;有形固定資産減価償却率最小値テキスト">
          <a:extLst>
            <a:ext uri="{FF2B5EF4-FFF2-40B4-BE49-F238E27FC236}">
              <a16:creationId xmlns:a16="http://schemas.microsoft.com/office/drawing/2014/main" id="{D8CECCBA-84F0-4516-B9CD-1BF6E5E54A4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27" name="直線コネクタ 326">
          <a:extLst>
            <a:ext uri="{FF2B5EF4-FFF2-40B4-BE49-F238E27FC236}">
              <a16:creationId xmlns:a16="http://schemas.microsoft.com/office/drawing/2014/main" id="{304D6C21-814C-4CD3-9729-5BE3AB9B8E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328" name="【学校施設】&#10;有形固定資産減価償却率最大値テキスト">
          <a:extLst>
            <a:ext uri="{FF2B5EF4-FFF2-40B4-BE49-F238E27FC236}">
              <a16:creationId xmlns:a16="http://schemas.microsoft.com/office/drawing/2014/main" id="{84098763-9BF2-4027-B02E-820F89656806}"/>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329" name="直線コネクタ 328">
          <a:extLst>
            <a:ext uri="{FF2B5EF4-FFF2-40B4-BE49-F238E27FC236}">
              <a16:creationId xmlns:a16="http://schemas.microsoft.com/office/drawing/2014/main" id="{FC3C69A1-0FA1-4B82-8C2D-A98BDC9B5472}"/>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330" name="【学校施設】&#10;有形固定資産減価償却率平均値テキスト">
          <a:extLst>
            <a:ext uri="{FF2B5EF4-FFF2-40B4-BE49-F238E27FC236}">
              <a16:creationId xmlns:a16="http://schemas.microsoft.com/office/drawing/2014/main" id="{2FD2525E-F21C-4741-8CC3-0D1905886133}"/>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331" name="フローチャート: 判断 330">
          <a:extLst>
            <a:ext uri="{FF2B5EF4-FFF2-40B4-BE49-F238E27FC236}">
              <a16:creationId xmlns:a16="http://schemas.microsoft.com/office/drawing/2014/main" id="{9CAFAB72-4E0E-4ADA-9CDF-D9F858AD22F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332" name="フローチャート: 判断 331">
          <a:extLst>
            <a:ext uri="{FF2B5EF4-FFF2-40B4-BE49-F238E27FC236}">
              <a16:creationId xmlns:a16="http://schemas.microsoft.com/office/drawing/2014/main" id="{551D0F95-C7C6-400A-8118-8AF655E62A7E}"/>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333" name="フローチャート: 判断 332">
          <a:extLst>
            <a:ext uri="{FF2B5EF4-FFF2-40B4-BE49-F238E27FC236}">
              <a16:creationId xmlns:a16="http://schemas.microsoft.com/office/drawing/2014/main" id="{CBF5F8B8-4A3A-4F48-BB4D-B2612F6FD8B3}"/>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334" name="フローチャート: 判断 333">
          <a:extLst>
            <a:ext uri="{FF2B5EF4-FFF2-40B4-BE49-F238E27FC236}">
              <a16:creationId xmlns:a16="http://schemas.microsoft.com/office/drawing/2014/main" id="{9D8C01A3-A1A1-4A11-BC73-196FA52A683C}"/>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335" name="フローチャート: 判断 334">
          <a:extLst>
            <a:ext uri="{FF2B5EF4-FFF2-40B4-BE49-F238E27FC236}">
              <a16:creationId xmlns:a16="http://schemas.microsoft.com/office/drawing/2014/main" id="{F618BBD4-CCE7-4A5A-8BA3-4409CF5361AA}"/>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91BC001-47AC-4F9E-BC59-463FA71C15F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C8A47CF2-AD5F-45D2-B764-8E467F2531E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DA8FF77B-BEC6-408F-9763-F73A23F9B3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8B320D00-78B0-441D-A84D-0044FFCE24F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E5D1591-2962-480B-8AC1-AB9005883D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48804</xdr:rowOff>
    </xdr:from>
    <xdr:to>
      <xdr:col>85</xdr:col>
      <xdr:colOff>177800</xdr:colOff>
      <xdr:row>57</xdr:row>
      <xdr:rowOff>150404</xdr:rowOff>
    </xdr:to>
    <xdr:sp macro="" textlink="">
      <xdr:nvSpPr>
        <xdr:cNvPr id="341" name="楕円 340">
          <a:extLst>
            <a:ext uri="{FF2B5EF4-FFF2-40B4-BE49-F238E27FC236}">
              <a16:creationId xmlns:a16="http://schemas.microsoft.com/office/drawing/2014/main" id="{1F9C0160-1CD0-4AE8-AFE3-667F0B994B3B}"/>
            </a:ext>
          </a:extLst>
        </xdr:cNvPr>
        <xdr:cNvSpPr/>
      </xdr:nvSpPr>
      <xdr:spPr>
        <a:xfrm>
          <a:off x="162687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71681</xdr:rowOff>
    </xdr:from>
    <xdr:ext cx="405111" cy="259045"/>
    <xdr:sp macro="" textlink="">
      <xdr:nvSpPr>
        <xdr:cNvPr id="342" name="【学校施設】&#10;有形固定資産減価償却率該当値テキスト">
          <a:extLst>
            <a:ext uri="{FF2B5EF4-FFF2-40B4-BE49-F238E27FC236}">
              <a16:creationId xmlns:a16="http://schemas.microsoft.com/office/drawing/2014/main" id="{D6913748-0AC9-4AEB-B79F-B90BADD0D9F2}"/>
            </a:ext>
          </a:extLst>
        </xdr:cNvPr>
        <xdr:cNvSpPr txBox="1"/>
      </xdr:nvSpPr>
      <xdr:spPr>
        <a:xfrm>
          <a:off x="16357600" y="967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47733</xdr:rowOff>
    </xdr:from>
    <xdr:ext cx="405111" cy="259045"/>
    <xdr:sp macro="" textlink="">
      <xdr:nvSpPr>
        <xdr:cNvPr id="343" name="n_1aveValue【学校施設】&#10;有形固定資産減価償却率">
          <a:extLst>
            <a:ext uri="{FF2B5EF4-FFF2-40B4-BE49-F238E27FC236}">
              <a16:creationId xmlns:a16="http://schemas.microsoft.com/office/drawing/2014/main" id="{FFE5625D-F88A-41F6-835A-C614E08BB703}"/>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344" name="n_2aveValue【学校施設】&#10;有形固定資産減価償却率">
          <a:extLst>
            <a:ext uri="{FF2B5EF4-FFF2-40B4-BE49-F238E27FC236}">
              <a16:creationId xmlns:a16="http://schemas.microsoft.com/office/drawing/2014/main" id="{EA4DC344-F6D7-416E-A783-834987611404}"/>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345" name="n_3aveValue【学校施設】&#10;有形固定資産減価償却率">
          <a:extLst>
            <a:ext uri="{FF2B5EF4-FFF2-40B4-BE49-F238E27FC236}">
              <a16:creationId xmlns:a16="http://schemas.microsoft.com/office/drawing/2014/main" id="{10F8CA41-6989-48FB-8834-94544D19EBBE}"/>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346" name="n_4aveValue【学校施設】&#10;有形固定資産減価償却率">
          <a:extLst>
            <a:ext uri="{FF2B5EF4-FFF2-40B4-BE49-F238E27FC236}">
              <a16:creationId xmlns:a16="http://schemas.microsoft.com/office/drawing/2014/main" id="{DEAB479A-3F42-4722-A27A-880E0F8A5389}"/>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7" name="正方形/長方形 346">
          <a:extLst>
            <a:ext uri="{FF2B5EF4-FFF2-40B4-BE49-F238E27FC236}">
              <a16:creationId xmlns:a16="http://schemas.microsoft.com/office/drawing/2014/main" id="{E452C37A-36E1-4387-AD48-9676338E51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8" name="正方形/長方形 347">
          <a:extLst>
            <a:ext uri="{FF2B5EF4-FFF2-40B4-BE49-F238E27FC236}">
              <a16:creationId xmlns:a16="http://schemas.microsoft.com/office/drawing/2014/main" id="{08342766-468D-4732-827E-9C141385843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9" name="正方形/長方形 348">
          <a:extLst>
            <a:ext uri="{FF2B5EF4-FFF2-40B4-BE49-F238E27FC236}">
              <a16:creationId xmlns:a16="http://schemas.microsoft.com/office/drawing/2014/main" id="{B12BA14D-EB93-4CE4-B8D0-4EBDB3F668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0" name="正方形/長方形 349">
          <a:extLst>
            <a:ext uri="{FF2B5EF4-FFF2-40B4-BE49-F238E27FC236}">
              <a16:creationId xmlns:a16="http://schemas.microsoft.com/office/drawing/2014/main" id="{C40BB907-A66C-4705-A1BB-11ED93F717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1" name="正方形/長方形 350">
          <a:extLst>
            <a:ext uri="{FF2B5EF4-FFF2-40B4-BE49-F238E27FC236}">
              <a16:creationId xmlns:a16="http://schemas.microsoft.com/office/drawing/2014/main" id="{FAFC2E78-6DCB-4E09-81DB-113B42B2564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2" name="正方形/長方形 351">
          <a:extLst>
            <a:ext uri="{FF2B5EF4-FFF2-40B4-BE49-F238E27FC236}">
              <a16:creationId xmlns:a16="http://schemas.microsoft.com/office/drawing/2014/main" id="{99CADE8B-72D3-4717-AE50-5F35512A13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3" name="正方形/長方形 352">
          <a:extLst>
            <a:ext uri="{FF2B5EF4-FFF2-40B4-BE49-F238E27FC236}">
              <a16:creationId xmlns:a16="http://schemas.microsoft.com/office/drawing/2014/main" id="{6328D061-AAE8-4FE1-8B09-F8A5A1D8FD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4" name="正方形/長方形 353">
          <a:extLst>
            <a:ext uri="{FF2B5EF4-FFF2-40B4-BE49-F238E27FC236}">
              <a16:creationId xmlns:a16="http://schemas.microsoft.com/office/drawing/2014/main" id="{06F11AB5-D485-4F29-B00D-5B8EAE53E40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5" name="テキスト ボックス 354">
          <a:extLst>
            <a:ext uri="{FF2B5EF4-FFF2-40B4-BE49-F238E27FC236}">
              <a16:creationId xmlns:a16="http://schemas.microsoft.com/office/drawing/2014/main" id="{2A5C0650-3252-44C7-A69B-D435D4F8B3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6" name="直線コネクタ 355">
          <a:extLst>
            <a:ext uri="{FF2B5EF4-FFF2-40B4-BE49-F238E27FC236}">
              <a16:creationId xmlns:a16="http://schemas.microsoft.com/office/drawing/2014/main" id="{A6CD2189-5EF9-4A02-9E77-5532CAABBB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7" name="直線コネクタ 356">
          <a:extLst>
            <a:ext uri="{FF2B5EF4-FFF2-40B4-BE49-F238E27FC236}">
              <a16:creationId xmlns:a16="http://schemas.microsoft.com/office/drawing/2014/main" id="{6395026D-23D6-4D56-AB63-CDDA9413A63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8" name="テキスト ボックス 357">
          <a:extLst>
            <a:ext uri="{FF2B5EF4-FFF2-40B4-BE49-F238E27FC236}">
              <a16:creationId xmlns:a16="http://schemas.microsoft.com/office/drawing/2014/main" id="{B25B0660-9C8C-4DC2-809A-74148D91E9C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9" name="直線コネクタ 358">
          <a:extLst>
            <a:ext uri="{FF2B5EF4-FFF2-40B4-BE49-F238E27FC236}">
              <a16:creationId xmlns:a16="http://schemas.microsoft.com/office/drawing/2014/main" id="{C6D8B9B3-7F6F-4EC5-BB45-A4F186DC08F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360" name="テキスト ボックス 359">
          <a:extLst>
            <a:ext uri="{FF2B5EF4-FFF2-40B4-BE49-F238E27FC236}">
              <a16:creationId xmlns:a16="http://schemas.microsoft.com/office/drawing/2014/main" id="{4901DC89-04D9-4CD7-AD2E-2679382E5338}"/>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1" name="直線コネクタ 360">
          <a:extLst>
            <a:ext uri="{FF2B5EF4-FFF2-40B4-BE49-F238E27FC236}">
              <a16:creationId xmlns:a16="http://schemas.microsoft.com/office/drawing/2014/main" id="{ED44A772-BBD1-44AC-916B-9D88F081501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362" name="テキスト ボックス 361">
          <a:extLst>
            <a:ext uri="{FF2B5EF4-FFF2-40B4-BE49-F238E27FC236}">
              <a16:creationId xmlns:a16="http://schemas.microsoft.com/office/drawing/2014/main" id="{7F564DEE-48DB-4A40-8410-2F43B371D504}"/>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3" name="直線コネクタ 362">
          <a:extLst>
            <a:ext uri="{FF2B5EF4-FFF2-40B4-BE49-F238E27FC236}">
              <a16:creationId xmlns:a16="http://schemas.microsoft.com/office/drawing/2014/main" id="{EE54AA4F-3449-48F2-8279-39A97F9A103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364" name="テキスト ボックス 363">
          <a:extLst>
            <a:ext uri="{FF2B5EF4-FFF2-40B4-BE49-F238E27FC236}">
              <a16:creationId xmlns:a16="http://schemas.microsoft.com/office/drawing/2014/main" id="{A2E6C8C2-B866-4EB8-B692-1758869F6A89}"/>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5" name="直線コネクタ 364">
          <a:extLst>
            <a:ext uri="{FF2B5EF4-FFF2-40B4-BE49-F238E27FC236}">
              <a16:creationId xmlns:a16="http://schemas.microsoft.com/office/drawing/2014/main" id="{6D3AD439-53B2-4BA2-9155-0D7146C05E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66" name="テキスト ボックス 365">
          <a:extLst>
            <a:ext uri="{FF2B5EF4-FFF2-40B4-BE49-F238E27FC236}">
              <a16:creationId xmlns:a16="http://schemas.microsoft.com/office/drawing/2014/main" id="{00EDC001-FE4D-4363-B1C2-65F0A4F9ACC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7" name="【学校施設】&#10;一人当たり面積グラフ枠">
          <a:extLst>
            <a:ext uri="{FF2B5EF4-FFF2-40B4-BE49-F238E27FC236}">
              <a16:creationId xmlns:a16="http://schemas.microsoft.com/office/drawing/2014/main" id="{1FA11B87-43F0-427B-B529-DA3A8FDBD1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368" name="直線コネクタ 367">
          <a:extLst>
            <a:ext uri="{FF2B5EF4-FFF2-40B4-BE49-F238E27FC236}">
              <a16:creationId xmlns:a16="http://schemas.microsoft.com/office/drawing/2014/main" id="{E517E440-A0AA-4BD4-9F0A-FE51A40B72FC}"/>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369" name="【学校施設】&#10;一人当たり面積最小値テキスト">
          <a:extLst>
            <a:ext uri="{FF2B5EF4-FFF2-40B4-BE49-F238E27FC236}">
              <a16:creationId xmlns:a16="http://schemas.microsoft.com/office/drawing/2014/main" id="{74777E7C-ABCF-45EE-850C-8504107828DA}"/>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370" name="直線コネクタ 369">
          <a:extLst>
            <a:ext uri="{FF2B5EF4-FFF2-40B4-BE49-F238E27FC236}">
              <a16:creationId xmlns:a16="http://schemas.microsoft.com/office/drawing/2014/main" id="{209DDDE8-8D40-4826-8BFB-20E994553A35}"/>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371" name="【学校施設】&#10;一人当たり面積最大値テキスト">
          <a:extLst>
            <a:ext uri="{FF2B5EF4-FFF2-40B4-BE49-F238E27FC236}">
              <a16:creationId xmlns:a16="http://schemas.microsoft.com/office/drawing/2014/main" id="{615A3890-5DDB-477B-8EED-652DDA8D374C}"/>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372" name="直線コネクタ 371">
          <a:extLst>
            <a:ext uri="{FF2B5EF4-FFF2-40B4-BE49-F238E27FC236}">
              <a16:creationId xmlns:a16="http://schemas.microsoft.com/office/drawing/2014/main" id="{1018C734-C3F0-4F32-936C-D083BDF0D1DD}"/>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373" name="【学校施設】&#10;一人当たり面積平均値テキスト">
          <a:extLst>
            <a:ext uri="{FF2B5EF4-FFF2-40B4-BE49-F238E27FC236}">
              <a16:creationId xmlns:a16="http://schemas.microsoft.com/office/drawing/2014/main" id="{13E5E7A9-9AC5-4571-B7C3-9392AD791581}"/>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374" name="フローチャート: 判断 373">
          <a:extLst>
            <a:ext uri="{FF2B5EF4-FFF2-40B4-BE49-F238E27FC236}">
              <a16:creationId xmlns:a16="http://schemas.microsoft.com/office/drawing/2014/main" id="{7F13338C-77EB-4B71-8957-58B67EDB43B1}"/>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375" name="フローチャート: 判断 374">
          <a:extLst>
            <a:ext uri="{FF2B5EF4-FFF2-40B4-BE49-F238E27FC236}">
              <a16:creationId xmlns:a16="http://schemas.microsoft.com/office/drawing/2014/main" id="{14949B90-1695-4708-A8C4-62A0ADECB901}"/>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376" name="フローチャート: 判断 375">
          <a:extLst>
            <a:ext uri="{FF2B5EF4-FFF2-40B4-BE49-F238E27FC236}">
              <a16:creationId xmlns:a16="http://schemas.microsoft.com/office/drawing/2014/main" id="{9343F846-59D1-44B5-8253-B9C6E715C732}"/>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377" name="フローチャート: 判断 376">
          <a:extLst>
            <a:ext uri="{FF2B5EF4-FFF2-40B4-BE49-F238E27FC236}">
              <a16:creationId xmlns:a16="http://schemas.microsoft.com/office/drawing/2014/main" id="{C15D49F9-BCF0-410F-95C0-C642DBBF35EF}"/>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378" name="フローチャート: 判断 377">
          <a:extLst>
            <a:ext uri="{FF2B5EF4-FFF2-40B4-BE49-F238E27FC236}">
              <a16:creationId xmlns:a16="http://schemas.microsoft.com/office/drawing/2014/main" id="{A1B6117D-984B-473A-9AEC-FAD6455A8E3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6D1A8F71-21C4-45E2-90B6-EC994328AC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C714692D-E7D9-45DB-B34C-36DAB32782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E303D4BA-393A-45F7-B5F7-3A4910FDBD6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C4D71007-97FC-4C4E-8A57-B144E4DCB9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B1DEC691-4550-44B8-AFEE-3616784C77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49692</xdr:rowOff>
    </xdr:from>
    <xdr:to>
      <xdr:col>116</xdr:col>
      <xdr:colOff>114300</xdr:colOff>
      <xdr:row>63</xdr:row>
      <xdr:rowOff>151292</xdr:rowOff>
    </xdr:to>
    <xdr:sp macro="" textlink="">
      <xdr:nvSpPr>
        <xdr:cNvPr id="384" name="楕円 383">
          <a:extLst>
            <a:ext uri="{FF2B5EF4-FFF2-40B4-BE49-F238E27FC236}">
              <a16:creationId xmlns:a16="http://schemas.microsoft.com/office/drawing/2014/main" id="{928DC1C2-EF34-48BF-B629-DEF2C06C5C8F}"/>
            </a:ext>
          </a:extLst>
        </xdr:cNvPr>
        <xdr:cNvSpPr/>
      </xdr:nvSpPr>
      <xdr:spPr>
        <a:xfrm>
          <a:off x="22110700" y="108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136069</xdr:rowOff>
    </xdr:from>
    <xdr:ext cx="469744" cy="259045"/>
    <xdr:sp macro="" textlink="">
      <xdr:nvSpPr>
        <xdr:cNvPr id="385" name="【学校施設】&#10;一人当たり面積該当値テキスト">
          <a:extLst>
            <a:ext uri="{FF2B5EF4-FFF2-40B4-BE49-F238E27FC236}">
              <a16:creationId xmlns:a16="http://schemas.microsoft.com/office/drawing/2014/main" id="{B7A332C0-9291-448A-93B0-87E0BC4E9862}"/>
            </a:ext>
          </a:extLst>
        </xdr:cNvPr>
        <xdr:cNvSpPr txBox="1"/>
      </xdr:nvSpPr>
      <xdr:spPr>
        <a:xfrm>
          <a:off x="22199600" y="1076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53108</xdr:rowOff>
    </xdr:from>
    <xdr:ext cx="469744" cy="259045"/>
    <xdr:sp macro="" textlink="">
      <xdr:nvSpPr>
        <xdr:cNvPr id="386" name="n_1aveValue【学校施設】&#10;一人当たり面積">
          <a:extLst>
            <a:ext uri="{FF2B5EF4-FFF2-40B4-BE49-F238E27FC236}">
              <a16:creationId xmlns:a16="http://schemas.microsoft.com/office/drawing/2014/main" id="{FD4B260A-FCD7-4295-836A-122109D255D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387" name="n_2aveValue【学校施設】&#10;一人当たり面積">
          <a:extLst>
            <a:ext uri="{FF2B5EF4-FFF2-40B4-BE49-F238E27FC236}">
              <a16:creationId xmlns:a16="http://schemas.microsoft.com/office/drawing/2014/main" id="{806AEE84-C99E-4D1E-87B0-2EE20F73095A}"/>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388" name="n_3aveValue【学校施設】&#10;一人当たり面積">
          <a:extLst>
            <a:ext uri="{FF2B5EF4-FFF2-40B4-BE49-F238E27FC236}">
              <a16:creationId xmlns:a16="http://schemas.microsoft.com/office/drawing/2014/main" id="{27B5ABBD-FBBD-4451-884A-534DDC75186D}"/>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389" name="n_4aveValue【学校施設】&#10;一人当たり面積">
          <a:extLst>
            <a:ext uri="{FF2B5EF4-FFF2-40B4-BE49-F238E27FC236}">
              <a16:creationId xmlns:a16="http://schemas.microsoft.com/office/drawing/2014/main" id="{DE55D244-5812-45DD-B5B1-FB969573DACC}"/>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a:extLst>
            <a:ext uri="{FF2B5EF4-FFF2-40B4-BE49-F238E27FC236}">
              <a16:creationId xmlns:a16="http://schemas.microsoft.com/office/drawing/2014/main" id="{89E2FF31-0EFC-40D0-8B18-E829A74CF1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a:extLst>
            <a:ext uri="{FF2B5EF4-FFF2-40B4-BE49-F238E27FC236}">
              <a16:creationId xmlns:a16="http://schemas.microsoft.com/office/drawing/2014/main" id="{83979FC7-0580-400C-BFB9-6B6A22CBF7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a:extLst>
            <a:ext uri="{FF2B5EF4-FFF2-40B4-BE49-F238E27FC236}">
              <a16:creationId xmlns:a16="http://schemas.microsoft.com/office/drawing/2014/main" id="{319760DB-AECD-4C25-8AB8-DAA2ACD54A0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a:extLst>
            <a:ext uri="{FF2B5EF4-FFF2-40B4-BE49-F238E27FC236}">
              <a16:creationId xmlns:a16="http://schemas.microsoft.com/office/drawing/2014/main" id="{BC792CCB-480F-4247-9EC4-D6BAD76DF05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a:extLst>
            <a:ext uri="{FF2B5EF4-FFF2-40B4-BE49-F238E27FC236}">
              <a16:creationId xmlns:a16="http://schemas.microsoft.com/office/drawing/2014/main" id="{3C3646BF-8476-440C-95A8-834BF19CAEB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a:extLst>
            <a:ext uri="{FF2B5EF4-FFF2-40B4-BE49-F238E27FC236}">
              <a16:creationId xmlns:a16="http://schemas.microsoft.com/office/drawing/2014/main" id="{7904903C-2441-4E36-869F-D50C295207C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a:extLst>
            <a:ext uri="{FF2B5EF4-FFF2-40B4-BE49-F238E27FC236}">
              <a16:creationId xmlns:a16="http://schemas.microsoft.com/office/drawing/2014/main" id="{FB076A7C-8F84-42D2-AABF-02699638172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a:extLst>
            <a:ext uri="{FF2B5EF4-FFF2-40B4-BE49-F238E27FC236}">
              <a16:creationId xmlns:a16="http://schemas.microsoft.com/office/drawing/2014/main" id="{EEAF9971-9507-4826-B994-B9687191EF0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98" name="正方形/長方形 397">
          <a:extLst>
            <a:ext uri="{FF2B5EF4-FFF2-40B4-BE49-F238E27FC236}">
              <a16:creationId xmlns:a16="http://schemas.microsoft.com/office/drawing/2014/main" id="{691B0426-8B55-4C46-BC64-FF9B7093D0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9" name="正方形/長方形 398">
          <a:extLst>
            <a:ext uri="{FF2B5EF4-FFF2-40B4-BE49-F238E27FC236}">
              <a16:creationId xmlns:a16="http://schemas.microsoft.com/office/drawing/2014/main" id="{F6C15EA8-6D3B-4491-B6A2-655A8F389B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0" name="正方形/長方形 399">
          <a:extLst>
            <a:ext uri="{FF2B5EF4-FFF2-40B4-BE49-F238E27FC236}">
              <a16:creationId xmlns:a16="http://schemas.microsoft.com/office/drawing/2014/main" id="{19AD755A-284E-4ED5-941D-E63D5D4370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1" name="正方形/長方形 400">
          <a:extLst>
            <a:ext uri="{FF2B5EF4-FFF2-40B4-BE49-F238E27FC236}">
              <a16:creationId xmlns:a16="http://schemas.microsoft.com/office/drawing/2014/main" id="{4C3DDC8B-2363-4861-9DD6-6C963E83AC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2" name="正方形/長方形 401">
          <a:extLst>
            <a:ext uri="{FF2B5EF4-FFF2-40B4-BE49-F238E27FC236}">
              <a16:creationId xmlns:a16="http://schemas.microsoft.com/office/drawing/2014/main" id="{DC5973DB-1E67-4632-97A7-3798635C84B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3" name="正方形/長方形 402">
          <a:extLst>
            <a:ext uri="{FF2B5EF4-FFF2-40B4-BE49-F238E27FC236}">
              <a16:creationId xmlns:a16="http://schemas.microsoft.com/office/drawing/2014/main" id="{650654C8-D83E-4D27-BA3D-2B9A29A07B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4" name="正方形/長方形 403">
          <a:extLst>
            <a:ext uri="{FF2B5EF4-FFF2-40B4-BE49-F238E27FC236}">
              <a16:creationId xmlns:a16="http://schemas.microsoft.com/office/drawing/2014/main" id="{4F164899-3E92-4450-9B1D-12DDD8F508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5" name="正方形/長方形 404">
          <a:extLst>
            <a:ext uri="{FF2B5EF4-FFF2-40B4-BE49-F238E27FC236}">
              <a16:creationId xmlns:a16="http://schemas.microsoft.com/office/drawing/2014/main" id="{7ED8D4D9-E81A-4D9E-9F5C-3093042E88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06" name="正方形/長方形 405">
          <a:extLst>
            <a:ext uri="{FF2B5EF4-FFF2-40B4-BE49-F238E27FC236}">
              <a16:creationId xmlns:a16="http://schemas.microsoft.com/office/drawing/2014/main" id="{447443B5-526B-4989-A538-CEA15C1483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7" name="正方形/長方形 406">
          <a:extLst>
            <a:ext uri="{FF2B5EF4-FFF2-40B4-BE49-F238E27FC236}">
              <a16:creationId xmlns:a16="http://schemas.microsoft.com/office/drawing/2014/main" id="{9506AFF0-D8E4-4D20-B5F1-D9103D995D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8" name="正方形/長方形 407">
          <a:extLst>
            <a:ext uri="{FF2B5EF4-FFF2-40B4-BE49-F238E27FC236}">
              <a16:creationId xmlns:a16="http://schemas.microsoft.com/office/drawing/2014/main" id="{5CD69BAF-3EB0-4EAA-BDDD-C270788407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9" name="正方形/長方形 408">
          <a:extLst>
            <a:ext uri="{FF2B5EF4-FFF2-40B4-BE49-F238E27FC236}">
              <a16:creationId xmlns:a16="http://schemas.microsoft.com/office/drawing/2014/main" id="{B529239C-43E2-4A61-8AB1-9ED65C81CE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0" name="正方形/長方形 409">
          <a:extLst>
            <a:ext uri="{FF2B5EF4-FFF2-40B4-BE49-F238E27FC236}">
              <a16:creationId xmlns:a16="http://schemas.microsoft.com/office/drawing/2014/main" id="{66A3D524-7A23-4514-814A-ED5C89D231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1" name="正方形/長方形 410">
          <a:extLst>
            <a:ext uri="{FF2B5EF4-FFF2-40B4-BE49-F238E27FC236}">
              <a16:creationId xmlns:a16="http://schemas.microsoft.com/office/drawing/2014/main" id="{F1BDE0D6-7B00-4FD5-AE75-1042FEFF6E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2" name="正方形/長方形 411">
          <a:extLst>
            <a:ext uri="{FF2B5EF4-FFF2-40B4-BE49-F238E27FC236}">
              <a16:creationId xmlns:a16="http://schemas.microsoft.com/office/drawing/2014/main" id="{3F191822-32FC-41B3-A590-3F10D0EB59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3" name="正方形/長方形 412">
          <a:extLst>
            <a:ext uri="{FF2B5EF4-FFF2-40B4-BE49-F238E27FC236}">
              <a16:creationId xmlns:a16="http://schemas.microsoft.com/office/drawing/2014/main" id="{325AF844-FC4C-4871-B5B7-DB4BACDD08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4" name="テキスト ボックス 413">
          <a:extLst>
            <a:ext uri="{FF2B5EF4-FFF2-40B4-BE49-F238E27FC236}">
              <a16:creationId xmlns:a16="http://schemas.microsoft.com/office/drawing/2014/main" id="{8959B13D-408E-44AB-BAF9-27744D3B49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5" name="直線コネクタ 414">
          <a:extLst>
            <a:ext uri="{FF2B5EF4-FFF2-40B4-BE49-F238E27FC236}">
              <a16:creationId xmlns:a16="http://schemas.microsoft.com/office/drawing/2014/main" id="{3431A720-6AEB-4A22-BB61-C9C894F949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16" name="テキスト ボックス 415">
          <a:extLst>
            <a:ext uri="{FF2B5EF4-FFF2-40B4-BE49-F238E27FC236}">
              <a16:creationId xmlns:a16="http://schemas.microsoft.com/office/drawing/2014/main" id="{26A981B1-219E-4162-803A-865186842A2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17" name="直線コネクタ 416">
          <a:extLst>
            <a:ext uri="{FF2B5EF4-FFF2-40B4-BE49-F238E27FC236}">
              <a16:creationId xmlns:a16="http://schemas.microsoft.com/office/drawing/2014/main" id="{C47888B7-E770-4E43-B7F5-7E13F070666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18" name="テキスト ボックス 417">
          <a:extLst>
            <a:ext uri="{FF2B5EF4-FFF2-40B4-BE49-F238E27FC236}">
              <a16:creationId xmlns:a16="http://schemas.microsoft.com/office/drawing/2014/main" id="{0B2D14AB-DC7F-4C53-A122-DB614D40EE4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19" name="直線コネクタ 418">
          <a:extLst>
            <a:ext uri="{FF2B5EF4-FFF2-40B4-BE49-F238E27FC236}">
              <a16:creationId xmlns:a16="http://schemas.microsoft.com/office/drawing/2014/main" id="{927A179D-452D-41C7-BA0E-362CC8C292C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0" name="テキスト ボックス 419">
          <a:extLst>
            <a:ext uri="{FF2B5EF4-FFF2-40B4-BE49-F238E27FC236}">
              <a16:creationId xmlns:a16="http://schemas.microsoft.com/office/drawing/2014/main" id="{4D145216-E89C-45EE-B4AF-E399672EC8D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1" name="直線コネクタ 420">
          <a:extLst>
            <a:ext uri="{FF2B5EF4-FFF2-40B4-BE49-F238E27FC236}">
              <a16:creationId xmlns:a16="http://schemas.microsoft.com/office/drawing/2014/main" id="{D104A5D9-C99D-46F3-A203-5AFB98A6FF6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22" name="テキスト ボックス 421">
          <a:extLst>
            <a:ext uri="{FF2B5EF4-FFF2-40B4-BE49-F238E27FC236}">
              <a16:creationId xmlns:a16="http://schemas.microsoft.com/office/drawing/2014/main" id="{A7204079-C381-4DDD-A875-17146836590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23" name="直線コネクタ 422">
          <a:extLst>
            <a:ext uri="{FF2B5EF4-FFF2-40B4-BE49-F238E27FC236}">
              <a16:creationId xmlns:a16="http://schemas.microsoft.com/office/drawing/2014/main" id="{7E58DB9B-CFDE-41B9-A903-B172FB76A4A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24" name="テキスト ボックス 423">
          <a:extLst>
            <a:ext uri="{FF2B5EF4-FFF2-40B4-BE49-F238E27FC236}">
              <a16:creationId xmlns:a16="http://schemas.microsoft.com/office/drawing/2014/main" id="{3C37A620-3FBC-448A-961E-2E2D1C2F505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25" name="直線コネクタ 424">
          <a:extLst>
            <a:ext uri="{FF2B5EF4-FFF2-40B4-BE49-F238E27FC236}">
              <a16:creationId xmlns:a16="http://schemas.microsoft.com/office/drawing/2014/main" id="{B7E7D041-9F41-424D-B2C2-3B73B5F4F3A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26" name="テキスト ボックス 425">
          <a:extLst>
            <a:ext uri="{FF2B5EF4-FFF2-40B4-BE49-F238E27FC236}">
              <a16:creationId xmlns:a16="http://schemas.microsoft.com/office/drawing/2014/main" id="{26CCD141-6521-43D5-AB5A-F8D3EC8DE44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7" name="直線コネクタ 426">
          <a:extLst>
            <a:ext uri="{FF2B5EF4-FFF2-40B4-BE49-F238E27FC236}">
              <a16:creationId xmlns:a16="http://schemas.microsoft.com/office/drawing/2014/main" id="{730C3BA5-7434-4558-BD18-C53D7526E19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8" name="【公民館】&#10;有形固定資産減価償却率グラフ枠">
          <a:extLst>
            <a:ext uri="{FF2B5EF4-FFF2-40B4-BE49-F238E27FC236}">
              <a16:creationId xmlns:a16="http://schemas.microsoft.com/office/drawing/2014/main" id="{BA50A2CE-F72F-455D-A7B1-9EB334E0322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29" name="直線コネクタ 428">
          <a:extLst>
            <a:ext uri="{FF2B5EF4-FFF2-40B4-BE49-F238E27FC236}">
              <a16:creationId xmlns:a16="http://schemas.microsoft.com/office/drawing/2014/main" id="{9AA079DF-FF15-4DC6-9E33-70B5C81FD40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30" name="【公民館】&#10;有形固定資産減価償却率最小値テキスト">
          <a:extLst>
            <a:ext uri="{FF2B5EF4-FFF2-40B4-BE49-F238E27FC236}">
              <a16:creationId xmlns:a16="http://schemas.microsoft.com/office/drawing/2014/main" id="{DF6B633B-85B9-4FCA-B837-4FE8B015274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31" name="直線コネクタ 430">
          <a:extLst>
            <a:ext uri="{FF2B5EF4-FFF2-40B4-BE49-F238E27FC236}">
              <a16:creationId xmlns:a16="http://schemas.microsoft.com/office/drawing/2014/main" id="{8E5EC86C-F013-4231-9EFB-3C07B1340EB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32" name="【公民館】&#10;有形固定資産減価償却率最大値テキスト">
          <a:extLst>
            <a:ext uri="{FF2B5EF4-FFF2-40B4-BE49-F238E27FC236}">
              <a16:creationId xmlns:a16="http://schemas.microsoft.com/office/drawing/2014/main" id="{9274EC8B-BE93-4026-9BB1-4A0E54410CB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33" name="直線コネクタ 432">
          <a:extLst>
            <a:ext uri="{FF2B5EF4-FFF2-40B4-BE49-F238E27FC236}">
              <a16:creationId xmlns:a16="http://schemas.microsoft.com/office/drawing/2014/main" id="{2F8A3A07-EB7D-4396-A39A-A8F266BC593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434" name="【公民館】&#10;有形固定資産減価償却率平均値テキスト">
          <a:extLst>
            <a:ext uri="{FF2B5EF4-FFF2-40B4-BE49-F238E27FC236}">
              <a16:creationId xmlns:a16="http://schemas.microsoft.com/office/drawing/2014/main" id="{174F43D7-4713-4F7C-A8B3-10516D8D444D}"/>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435" name="フローチャート: 判断 434">
          <a:extLst>
            <a:ext uri="{FF2B5EF4-FFF2-40B4-BE49-F238E27FC236}">
              <a16:creationId xmlns:a16="http://schemas.microsoft.com/office/drawing/2014/main" id="{D621D572-426B-42D3-87B8-99D44EC2999F}"/>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436" name="フローチャート: 判断 435">
          <a:extLst>
            <a:ext uri="{FF2B5EF4-FFF2-40B4-BE49-F238E27FC236}">
              <a16:creationId xmlns:a16="http://schemas.microsoft.com/office/drawing/2014/main" id="{CBBDDC4D-E11D-4F62-AA50-295639690F46}"/>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437" name="フローチャート: 判断 436">
          <a:extLst>
            <a:ext uri="{FF2B5EF4-FFF2-40B4-BE49-F238E27FC236}">
              <a16:creationId xmlns:a16="http://schemas.microsoft.com/office/drawing/2014/main" id="{1363AD26-91D0-489B-A1EB-A306A0753023}"/>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438" name="フローチャート: 判断 437">
          <a:extLst>
            <a:ext uri="{FF2B5EF4-FFF2-40B4-BE49-F238E27FC236}">
              <a16:creationId xmlns:a16="http://schemas.microsoft.com/office/drawing/2014/main" id="{6CD42EA3-5F2A-4498-BA30-FBE43CA62B7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439" name="フローチャート: 判断 438">
          <a:extLst>
            <a:ext uri="{FF2B5EF4-FFF2-40B4-BE49-F238E27FC236}">
              <a16:creationId xmlns:a16="http://schemas.microsoft.com/office/drawing/2014/main" id="{9E881427-4169-4916-A3E9-8D8FA4FE213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8905029A-CE30-4B8E-A286-2389B4B5F7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8A2B2DB9-3806-4EA5-8A9A-CA0A0857F9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24C30655-6EA8-4EF2-A5B3-9CDAD821E09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9E0B01F0-D906-415F-B889-6376A8DBE5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9A5C7A75-9EA1-433A-BA88-BC7817537D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60961</xdr:rowOff>
    </xdr:from>
    <xdr:to>
      <xdr:col>85</xdr:col>
      <xdr:colOff>177800</xdr:colOff>
      <xdr:row>100</xdr:row>
      <xdr:rowOff>162561</xdr:rowOff>
    </xdr:to>
    <xdr:sp macro="" textlink="">
      <xdr:nvSpPr>
        <xdr:cNvPr id="445" name="楕円 444">
          <a:extLst>
            <a:ext uri="{FF2B5EF4-FFF2-40B4-BE49-F238E27FC236}">
              <a16:creationId xmlns:a16="http://schemas.microsoft.com/office/drawing/2014/main" id="{B69ADDE8-57A3-42DE-B4E3-FCE1CA9530DF}"/>
            </a:ext>
          </a:extLst>
        </xdr:cNvPr>
        <xdr:cNvSpPr/>
      </xdr:nvSpPr>
      <xdr:spPr>
        <a:xfrm>
          <a:off x="16268700" y="172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147338</xdr:rowOff>
    </xdr:from>
    <xdr:ext cx="340478" cy="259045"/>
    <xdr:sp macro="" textlink="">
      <xdr:nvSpPr>
        <xdr:cNvPr id="446" name="【公民館】&#10;有形固定資産減価償却率該当値テキスト">
          <a:extLst>
            <a:ext uri="{FF2B5EF4-FFF2-40B4-BE49-F238E27FC236}">
              <a16:creationId xmlns:a16="http://schemas.microsoft.com/office/drawing/2014/main" id="{0EB7A7D4-2783-427C-B2F7-6FE87E1EC9D3}"/>
            </a:ext>
          </a:extLst>
        </xdr:cNvPr>
        <xdr:cNvSpPr txBox="1"/>
      </xdr:nvSpPr>
      <xdr:spPr>
        <a:xfrm>
          <a:off x="16357600" y="17120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53357</xdr:rowOff>
    </xdr:from>
    <xdr:ext cx="405111" cy="259045"/>
    <xdr:sp macro="" textlink="">
      <xdr:nvSpPr>
        <xdr:cNvPr id="447" name="n_1aveValue【公民館】&#10;有形固定資産減価償却率">
          <a:extLst>
            <a:ext uri="{FF2B5EF4-FFF2-40B4-BE49-F238E27FC236}">
              <a16:creationId xmlns:a16="http://schemas.microsoft.com/office/drawing/2014/main" id="{DC00510A-AF94-4AE6-B11E-7585C2A10F3A}"/>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448" name="n_2aveValue【公民館】&#10;有形固定資産減価償却率">
          <a:extLst>
            <a:ext uri="{FF2B5EF4-FFF2-40B4-BE49-F238E27FC236}">
              <a16:creationId xmlns:a16="http://schemas.microsoft.com/office/drawing/2014/main" id="{6EC3CC91-96ED-45E2-9C63-888C661AB94A}"/>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449" name="n_3aveValue【公民館】&#10;有形固定資産減価償却率">
          <a:extLst>
            <a:ext uri="{FF2B5EF4-FFF2-40B4-BE49-F238E27FC236}">
              <a16:creationId xmlns:a16="http://schemas.microsoft.com/office/drawing/2014/main" id="{A7C93FB9-3146-4732-B683-259068BD74F6}"/>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450" name="n_4aveValue【公民館】&#10;有形固定資産減価償却率">
          <a:extLst>
            <a:ext uri="{FF2B5EF4-FFF2-40B4-BE49-F238E27FC236}">
              <a16:creationId xmlns:a16="http://schemas.microsoft.com/office/drawing/2014/main" id="{7DCE8829-C5CE-4797-B745-2E763DE5D917}"/>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1" name="正方形/長方形 450">
          <a:extLst>
            <a:ext uri="{FF2B5EF4-FFF2-40B4-BE49-F238E27FC236}">
              <a16:creationId xmlns:a16="http://schemas.microsoft.com/office/drawing/2014/main" id="{4B8E7724-5FB6-4AEF-AFCC-BE0BDB2FF1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2" name="正方形/長方形 451">
          <a:extLst>
            <a:ext uri="{FF2B5EF4-FFF2-40B4-BE49-F238E27FC236}">
              <a16:creationId xmlns:a16="http://schemas.microsoft.com/office/drawing/2014/main" id="{51D8AB76-F091-4194-B7CA-1D3B457D1E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3" name="正方形/長方形 452">
          <a:extLst>
            <a:ext uri="{FF2B5EF4-FFF2-40B4-BE49-F238E27FC236}">
              <a16:creationId xmlns:a16="http://schemas.microsoft.com/office/drawing/2014/main" id="{F726B031-CF56-4934-A630-0267ED388C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4" name="正方形/長方形 453">
          <a:extLst>
            <a:ext uri="{FF2B5EF4-FFF2-40B4-BE49-F238E27FC236}">
              <a16:creationId xmlns:a16="http://schemas.microsoft.com/office/drawing/2014/main" id="{7936800A-9910-4955-A5EF-6BA10B127BD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5" name="正方形/長方形 454">
          <a:extLst>
            <a:ext uri="{FF2B5EF4-FFF2-40B4-BE49-F238E27FC236}">
              <a16:creationId xmlns:a16="http://schemas.microsoft.com/office/drawing/2014/main" id="{5BE204A8-667D-4093-B2F6-30E596118E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6" name="正方形/長方形 455">
          <a:extLst>
            <a:ext uri="{FF2B5EF4-FFF2-40B4-BE49-F238E27FC236}">
              <a16:creationId xmlns:a16="http://schemas.microsoft.com/office/drawing/2014/main" id="{329B5EF5-4E32-4B4A-887E-BEFB703374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7" name="正方形/長方形 456">
          <a:extLst>
            <a:ext uri="{FF2B5EF4-FFF2-40B4-BE49-F238E27FC236}">
              <a16:creationId xmlns:a16="http://schemas.microsoft.com/office/drawing/2014/main" id="{F3C26143-B70D-4074-9126-69C9F2F9650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8" name="正方形/長方形 457">
          <a:extLst>
            <a:ext uri="{FF2B5EF4-FFF2-40B4-BE49-F238E27FC236}">
              <a16:creationId xmlns:a16="http://schemas.microsoft.com/office/drawing/2014/main" id="{4E0AE1E5-216A-4E6E-B364-EAA80A045AC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F1F6B21D-A8BC-4105-A06D-E7507A6434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DE86BED2-78B4-4B7D-85E7-C5C8024157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9A3BC605-9D27-4B18-93A4-8FB954A2DC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公営住宅等の公共施設は復旧・復興事業により整備したものであるため、有形固定資産減価償却率は類似団体平均を下回っている。しかし、道路等は類似団体平均を上回っており、新たに整備した公共施設等を含めて適切な維持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84F4B4-7C2E-41BF-934B-F2985FAF94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B04CAC-2130-417F-B4DC-299D458925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10876A-3875-401A-A7CE-C71B4A3481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09A7AD0-3C4C-4D5D-A8CB-22864DD080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167173-6BD1-4E96-9066-24F6B08184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B1C7DF-291F-4DBC-BE91-94246E820B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98EC6F-F2D6-4E01-8F92-DEA1AF6D32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BC5375-3513-4DAE-8D40-0D6A558C00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4EBF97-FA4D-4CD3-8C40-E7DAB75319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30D9F3-BA2F-4EBA-A979-8290F1920B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6964C3-D3F2-4EF5-A8B2-BE9355EF000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81697E-5447-4E91-8A3B-3BC6EB93CA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3F7E5B-16B4-435B-A5A0-34FA58AE22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417E24-4B46-4E48-9C04-F16462D9DA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53B7CD-FEA2-44D0-A99A-A8A98D092E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3FB6A9F-46C5-4F0A-AC41-3745EAEEFF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9AA4E6-D10D-4B01-B788-743B325E157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B037BE-C3D4-474D-B8F3-EC72AC6E4B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876265-B2B3-4352-B8E4-E65ED5AFA9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898634-DD0B-47E7-A79E-23AF87E772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5AFF73-3211-49C8-A8CB-09BA079E9F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B46473-F758-493C-9CDB-5F3E9618EE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52A019-F637-4857-A5BB-DAB48CD38F4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F08E82-9904-46CF-AC81-88C9DE909F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8573DF-1930-4CA1-9D30-3B9453A5D10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9DD700-91EC-40E5-8A7A-47AAAB1DAF0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DDBCCE-7709-4823-9CB5-ED7DE68500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435355-3799-4A84-82C3-1FE9B07637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F34610-D5B3-4F17-A4C9-2EC195EBF8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B13C247-477F-494B-A441-4C2BA7814A1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D13B81A-B333-4D9F-95F7-75161751EB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7A34D97-FF57-4423-B7A4-A7108EB789E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CCBE246-1B3C-425B-9B1A-42C59AC4FB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BFB120-935F-4A24-87E8-078EA6EEF0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B6E275-8729-4C05-9CFD-A6DF99A8E8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00A165-4142-4C62-8DB2-81F40D40AE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039F55-31D2-4D99-926F-9F02C89926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719C9C-3723-4E4C-A43D-4B55ADB01E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68C2F77-2AB0-4EA5-A122-A2F801B9678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8076CA3-0DCB-446B-B272-8687223FB8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7EA31BE-CEBB-431E-8037-518DC0696C0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35185DF-7D90-4833-9328-3B9003304D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46F85F1-FFBF-489F-85DE-6EC72C85846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CDF7982-EB18-424E-B363-F2571258C1C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0D74DA4-611E-4781-988A-1CA4E95939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6E855F7-FE68-4E62-A6F5-8971006FD0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E85B791-BB8F-454A-92A9-DA4CD0B2861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8A90F51-A8C3-43B1-886E-8529B2BF1F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68B9B1E-E881-46F3-B433-6ED267ADAE7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BE1F575-8B56-4350-811C-46E3B64B89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7670400-A51F-471A-A25C-0FE0AEF8012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8E139AA-A82D-45E2-B4C5-56FBC1192C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03F4AC5-43C9-490E-B0C9-FD86DE8DCEC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FAE9EE4-6656-47D1-A066-C04873AE12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C5AE915-08E9-4868-B355-964794681878}"/>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930A555-4297-4643-B5E5-A449103CEB3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C6F00C68-8948-43B6-8661-777C0C121F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4E25CE51-121E-4384-B173-50BD3D0BF1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81D3AA2A-8E2B-4459-85C6-14469968CE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D1DC5984-4158-4A73-90D8-6976BCB8D3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8EE11521-04A9-4D25-A6D2-093294BEF2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B5508FCE-99E6-40FD-833B-34C4B2B237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3FFC4BD2-41E8-4BAD-B957-6E7DFA826DA7}"/>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AA55075D-6025-4922-907F-13986C5117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555AD6F6-5920-4DE7-BEC6-5BD768DA85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DCB75EB9-5FAD-4647-AFC1-14AE3236E2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63276852-2935-480A-B038-32B1432E80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2A61323A-3482-41D1-9D3F-BB5D628FE9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29F664E6-73D4-41AB-BCBE-CB8AA75B28A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98CA0DCD-FC7F-47B5-8854-F473051F51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31C3F52C-DD7E-4766-AACD-283609FBA3C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C6BD20CD-9DE3-45C3-95CB-F8D2BDC095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CB3FF4F5-C931-4711-8EBD-645EEC2473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3A451BD-05FC-494E-A248-76C7F52034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FE0C346A-C649-468F-AFB6-E5A6133397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E4B42737-2D35-44F5-9435-C0B970DCFC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6D3FCDF0-85F1-4531-A819-122CFBCE1AB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2D4362E3-B877-4A2F-AC70-CC26E0643B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12FCE2B6-1E8E-460E-B5A1-FAF2A29EB2F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4770D865-FEA8-411F-BA4B-5B1FFC8272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3B0E4AB2-5689-4AB5-8343-1641E992C4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1BAFEE3E-0D9D-4239-AEA9-C4FADBED16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D7FC01A7-522F-4F8D-8886-B6E3DC52BE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293F9125-F909-49CB-AA29-2A43EFBCE5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F9123064-D066-44AD-BBE8-7D4249E246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23C97F4B-D1C0-4976-9011-09E5BCCF8B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F3AEFC32-5A7F-41C2-9064-2562D83C745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C21CB6D6-A341-4C89-994B-28DE63A0767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6FA8C2F4-B6B8-41D9-8FC6-0F6845D635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D896A557-7801-489E-A9DA-6660F128C4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ED1A6F0D-B1D4-4FA0-81D7-2524BCA0B1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9D1DA4A-1E13-4A1B-B336-10840A59A6D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5AD33B2B-5355-4A2F-9801-1DCD0AB6C1B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30402ABD-55FB-446C-BC5B-5244829C7B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0AD13DA3-1D37-476A-B393-514BD4B6E2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14D512A1-8648-4022-A6E2-FFEF14A774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4AF3B3BE-0B11-44CB-9F04-22F8D4E908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8FCD8BA0-8CCF-493E-ADEA-BC7FD19819D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A99D43AA-6253-41AE-9B70-5C31545417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C165C46C-8138-48D6-BD08-150B10BCB6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A5F3747C-EAF8-4863-99CF-AC18862B560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31F4ABA6-3092-464B-9AA4-0379D8F2F8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B7C27921-3910-4EE0-A36E-343125EB631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30F78820-31F0-4265-B1EA-F42C774DA9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DF939DDE-C0B5-45B0-8E3E-B73357CCFD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EB10EFC9-5782-4852-958E-2B3FE63FB81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917F5145-D3F8-4202-A30C-86744A0C109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925E95CC-F0EF-4F1B-9285-1DB5676E37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897433C8-40A8-4D90-841E-C92A90679C9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29E1917F-DD25-4D75-B84A-25690D0713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718E39A9-427D-470F-A7DB-6009E6FA8B2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015ACA54-E9FD-45F7-AF67-2BDFF3ED67C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25B9B57C-BC43-4E15-8FFB-E3B467B2037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3404E3B2-A92F-4C03-B33E-0BF27D2691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9F345D65-0937-428B-AC91-B15EBDFEC9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287260C3-9224-4003-B2EB-B260CA2A5F7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BDE44BE9-FA91-4D47-AE2E-EFD98862A3F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75C75D96-EBE5-485C-A00A-06D1A1C2855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3F437F5B-4965-4AE7-8432-9860CB8B22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D94A2EE9-3687-4D2E-AB0A-1F75259D77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122" name="直線コネクタ 121">
          <a:extLst>
            <a:ext uri="{FF2B5EF4-FFF2-40B4-BE49-F238E27FC236}">
              <a16:creationId xmlns:a16="http://schemas.microsoft.com/office/drawing/2014/main" id="{930BD11F-C026-4532-8B79-6C3108F84CD1}"/>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23" name="【一般廃棄物処理施設】&#10;有形固定資産減価償却率最小値テキスト">
          <a:extLst>
            <a:ext uri="{FF2B5EF4-FFF2-40B4-BE49-F238E27FC236}">
              <a16:creationId xmlns:a16="http://schemas.microsoft.com/office/drawing/2014/main" id="{A6C97D21-E54E-4B96-98A1-B6CCFDADD2A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24" name="直線コネクタ 123">
          <a:extLst>
            <a:ext uri="{FF2B5EF4-FFF2-40B4-BE49-F238E27FC236}">
              <a16:creationId xmlns:a16="http://schemas.microsoft.com/office/drawing/2014/main" id="{CE27B332-E869-429E-ACD2-D1D8AA35EE3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125" name="【一般廃棄物処理施設】&#10;有形固定資産減価償却率最大値テキスト">
          <a:extLst>
            <a:ext uri="{FF2B5EF4-FFF2-40B4-BE49-F238E27FC236}">
              <a16:creationId xmlns:a16="http://schemas.microsoft.com/office/drawing/2014/main" id="{841925CB-05CF-401E-979F-E320AAC1A1BB}"/>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126" name="直線コネクタ 125">
          <a:extLst>
            <a:ext uri="{FF2B5EF4-FFF2-40B4-BE49-F238E27FC236}">
              <a16:creationId xmlns:a16="http://schemas.microsoft.com/office/drawing/2014/main" id="{19DD60A5-4549-4B58-8642-EAA25C34B505}"/>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549BE81D-1F44-49B0-B7BF-785EA5BF591A}"/>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128" name="フローチャート: 判断 127">
          <a:extLst>
            <a:ext uri="{FF2B5EF4-FFF2-40B4-BE49-F238E27FC236}">
              <a16:creationId xmlns:a16="http://schemas.microsoft.com/office/drawing/2014/main" id="{95174027-DC1C-4FCC-871C-97576E535754}"/>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129" name="フローチャート: 判断 128">
          <a:extLst>
            <a:ext uri="{FF2B5EF4-FFF2-40B4-BE49-F238E27FC236}">
              <a16:creationId xmlns:a16="http://schemas.microsoft.com/office/drawing/2014/main" id="{3B5E9799-2A79-47E1-8872-2E638319174B}"/>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130" name="フローチャート: 判断 129">
          <a:extLst>
            <a:ext uri="{FF2B5EF4-FFF2-40B4-BE49-F238E27FC236}">
              <a16:creationId xmlns:a16="http://schemas.microsoft.com/office/drawing/2014/main" id="{2AAA0A73-A386-4288-AB3A-D12774CA5D89}"/>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131" name="フローチャート: 判断 130">
          <a:extLst>
            <a:ext uri="{FF2B5EF4-FFF2-40B4-BE49-F238E27FC236}">
              <a16:creationId xmlns:a16="http://schemas.microsoft.com/office/drawing/2014/main" id="{24ED390D-CE4E-4B28-BFB6-F8B6EB771CC7}"/>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132" name="フローチャート: 判断 131">
          <a:extLst>
            <a:ext uri="{FF2B5EF4-FFF2-40B4-BE49-F238E27FC236}">
              <a16:creationId xmlns:a16="http://schemas.microsoft.com/office/drawing/2014/main" id="{BC111AD7-8573-4FDA-90A6-BFAC7C9CCF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DB710E0B-1BB3-42BC-B9C0-A8B006B850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9A352B8E-494E-4BBD-B43E-299B1956EB2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CD9545BC-C567-412E-AFAB-5D709FC3DC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B16B6265-0869-4DB9-8028-6B0A99A0D1A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3B583572-FFC6-4E3B-B2C3-6BE04ABD35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80917</xdr:rowOff>
    </xdr:from>
    <xdr:to>
      <xdr:col>85</xdr:col>
      <xdr:colOff>177800</xdr:colOff>
      <xdr:row>38</xdr:row>
      <xdr:rowOff>11068</xdr:rowOff>
    </xdr:to>
    <xdr:sp macro="" textlink="">
      <xdr:nvSpPr>
        <xdr:cNvPr id="138" name="楕円 137">
          <a:extLst>
            <a:ext uri="{FF2B5EF4-FFF2-40B4-BE49-F238E27FC236}">
              <a16:creationId xmlns:a16="http://schemas.microsoft.com/office/drawing/2014/main" id="{5747F4EA-E827-4609-AAEA-48C1E4A4E005}"/>
            </a:ext>
          </a:extLst>
        </xdr:cNvPr>
        <xdr:cNvSpPr/>
      </xdr:nvSpPr>
      <xdr:spPr>
        <a:xfrm>
          <a:off x="162687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103794</xdr:rowOff>
    </xdr:from>
    <xdr:ext cx="405111" cy="259045"/>
    <xdr:sp macro="" textlink="">
      <xdr:nvSpPr>
        <xdr:cNvPr id="139" name="【一般廃棄物処理施設】&#10;有形固定資産減価償却率該当値テキスト">
          <a:extLst>
            <a:ext uri="{FF2B5EF4-FFF2-40B4-BE49-F238E27FC236}">
              <a16:creationId xmlns:a16="http://schemas.microsoft.com/office/drawing/2014/main" id="{067E89F7-8645-43DF-BC15-0AA157B428E5}"/>
            </a:ext>
          </a:extLst>
        </xdr:cNvPr>
        <xdr:cNvSpPr txBox="1"/>
      </xdr:nvSpPr>
      <xdr:spPr>
        <a:xfrm>
          <a:off x="16357600" y="627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148426</xdr:rowOff>
    </xdr:from>
    <xdr:ext cx="405111" cy="259045"/>
    <xdr:sp macro="" textlink="">
      <xdr:nvSpPr>
        <xdr:cNvPr id="140" name="n_1aveValue【一般廃棄物処理施設】&#10;有形固定資産減価償却率">
          <a:extLst>
            <a:ext uri="{FF2B5EF4-FFF2-40B4-BE49-F238E27FC236}">
              <a16:creationId xmlns:a16="http://schemas.microsoft.com/office/drawing/2014/main" id="{542D29AD-6D36-4C11-9B61-3FE6CC3F92F3}"/>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141" name="n_2aveValue【一般廃棄物処理施設】&#10;有形固定資産減価償却率">
          <a:extLst>
            <a:ext uri="{FF2B5EF4-FFF2-40B4-BE49-F238E27FC236}">
              <a16:creationId xmlns:a16="http://schemas.microsoft.com/office/drawing/2014/main" id="{5C753F62-30F7-456B-827B-B74DDEEE5D8A}"/>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142" name="n_3aveValue【一般廃棄物処理施設】&#10;有形固定資産減価償却率">
          <a:extLst>
            <a:ext uri="{FF2B5EF4-FFF2-40B4-BE49-F238E27FC236}">
              <a16:creationId xmlns:a16="http://schemas.microsoft.com/office/drawing/2014/main" id="{031816BB-9A23-49A0-9473-33DD0281E0CC}"/>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143" name="n_4aveValue【一般廃棄物処理施設】&#10;有形固定資産減価償却率">
          <a:extLst>
            <a:ext uri="{FF2B5EF4-FFF2-40B4-BE49-F238E27FC236}">
              <a16:creationId xmlns:a16="http://schemas.microsoft.com/office/drawing/2014/main" id="{18CEF1FE-E388-42EA-893E-4421EE9FED8C}"/>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44" name="正方形/長方形 143">
          <a:extLst>
            <a:ext uri="{FF2B5EF4-FFF2-40B4-BE49-F238E27FC236}">
              <a16:creationId xmlns:a16="http://schemas.microsoft.com/office/drawing/2014/main" id="{7B14123F-19A2-4853-949C-CBFEC55081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45" name="正方形/長方形 144">
          <a:extLst>
            <a:ext uri="{FF2B5EF4-FFF2-40B4-BE49-F238E27FC236}">
              <a16:creationId xmlns:a16="http://schemas.microsoft.com/office/drawing/2014/main" id="{8E151150-EC41-4CA1-849E-4E367159DA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46" name="正方形/長方形 145">
          <a:extLst>
            <a:ext uri="{FF2B5EF4-FFF2-40B4-BE49-F238E27FC236}">
              <a16:creationId xmlns:a16="http://schemas.microsoft.com/office/drawing/2014/main" id="{16E71284-1F84-4BF6-8502-DBAAFCE81C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47" name="正方形/長方形 146">
          <a:extLst>
            <a:ext uri="{FF2B5EF4-FFF2-40B4-BE49-F238E27FC236}">
              <a16:creationId xmlns:a16="http://schemas.microsoft.com/office/drawing/2014/main" id="{30BECE86-5EC1-43DF-828B-F40B21730A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48" name="正方形/長方形 147">
          <a:extLst>
            <a:ext uri="{FF2B5EF4-FFF2-40B4-BE49-F238E27FC236}">
              <a16:creationId xmlns:a16="http://schemas.microsoft.com/office/drawing/2014/main" id="{E9E5BFF5-2865-4080-8262-5DC62487B93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49" name="正方形/長方形 148">
          <a:extLst>
            <a:ext uri="{FF2B5EF4-FFF2-40B4-BE49-F238E27FC236}">
              <a16:creationId xmlns:a16="http://schemas.microsoft.com/office/drawing/2014/main" id="{24602383-7273-4569-8C91-54D6695053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0" name="正方形/長方形 149">
          <a:extLst>
            <a:ext uri="{FF2B5EF4-FFF2-40B4-BE49-F238E27FC236}">
              <a16:creationId xmlns:a16="http://schemas.microsoft.com/office/drawing/2014/main" id="{1BE19975-C950-4690-B9CD-72DC4FA814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1" name="正方形/長方形 150">
          <a:extLst>
            <a:ext uri="{FF2B5EF4-FFF2-40B4-BE49-F238E27FC236}">
              <a16:creationId xmlns:a16="http://schemas.microsoft.com/office/drawing/2014/main" id="{591C285B-AFE5-4A52-A232-7E414DBD8D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2" name="テキスト ボックス 151">
          <a:extLst>
            <a:ext uri="{FF2B5EF4-FFF2-40B4-BE49-F238E27FC236}">
              <a16:creationId xmlns:a16="http://schemas.microsoft.com/office/drawing/2014/main" id="{0324DE92-4DAF-4273-A064-495C79BD045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53" name="直線コネクタ 152">
          <a:extLst>
            <a:ext uri="{FF2B5EF4-FFF2-40B4-BE49-F238E27FC236}">
              <a16:creationId xmlns:a16="http://schemas.microsoft.com/office/drawing/2014/main" id="{D7526ED4-7AD2-4655-B161-6464545F2A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154" name="直線コネクタ 153">
          <a:extLst>
            <a:ext uri="{FF2B5EF4-FFF2-40B4-BE49-F238E27FC236}">
              <a16:creationId xmlns:a16="http://schemas.microsoft.com/office/drawing/2014/main" id="{26CDEE17-8B22-4F40-AB11-99066A28657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155" name="テキスト ボックス 154">
          <a:extLst>
            <a:ext uri="{FF2B5EF4-FFF2-40B4-BE49-F238E27FC236}">
              <a16:creationId xmlns:a16="http://schemas.microsoft.com/office/drawing/2014/main" id="{DB452A2E-9054-4AAB-89B1-6B70CFEA93D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156" name="直線コネクタ 155">
          <a:extLst>
            <a:ext uri="{FF2B5EF4-FFF2-40B4-BE49-F238E27FC236}">
              <a16:creationId xmlns:a16="http://schemas.microsoft.com/office/drawing/2014/main" id="{F9FCCD02-0D3C-4A70-99E0-8111768EB2E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157" name="テキスト ボックス 156">
          <a:extLst>
            <a:ext uri="{FF2B5EF4-FFF2-40B4-BE49-F238E27FC236}">
              <a16:creationId xmlns:a16="http://schemas.microsoft.com/office/drawing/2014/main" id="{9AB440BE-DB4C-4E0A-B132-DAD2174B9C1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158" name="直線コネクタ 157">
          <a:extLst>
            <a:ext uri="{FF2B5EF4-FFF2-40B4-BE49-F238E27FC236}">
              <a16:creationId xmlns:a16="http://schemas.microsoft.com/office/drawing/2014/main" id="{9FFF3AC9-8F66-4CA2-AC22-83562BCA952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159" name="テキスト ボックス 158">
          <a:extLst>
            <a:ext uri="{FF2B5EF4-FFF2-40B4-BE49-F238E27FC236}">
              <a16:creationId xmlns:a16="http://schemas.microsoft.com/office/drawing/2014/main" id="{9F7B19DE-0B18-4F5E-B847-AA668644C54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160" name="直線コネクタ 159">
          <a:extLst>
            <a:ext uri="{FF2B5EF4-FFF2-40B4-BE49-F238E27FC236}">
              <a16:creationId xmlns:a16="http://schemas.microsoft.com/office/drawing/2014/main" id="{EC530E4D-825D-4D22-BD92-0AC6454DCB1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161" name="テキスト ボックス 160">
          <a:extLst>
            <a:ext uri="{FF2B5EF4-FFF2-40B4-BE49-F238E27FC236}">
              <a16:creationId xmlns:a16="http://schemas.microsoft.com/office/drawing/2014/main" id="{58EF59AE-A27F-4F78-AC61-737C6E41538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162" name="直線コネクタ 161">
          <a:extLst>
            <a:ext uri="{FF2B5EF4-FFF2-40B4-BE49-F238E27FC236}">
              <a16:creationId xmlns:a16="http://schemas.microsoft.com/office/drawing/2014/main" id="{1E826F20-2260-4F35-AE7D-0C2A38DD7C0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163" name="テキスト ボックス 162">
          <a:extLst>
            <a:ext uri="{FF2B5EF4-FFF2-40B4-BE49-F238E27FC236}">
              <a16:creationId xmlns:a16="http://schemas.microsoft.com/office/drawing/2014/main" id="{C5CEE9F1-25DB-4315-A847-29A0B4968AD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164" name="直線コネクタ 163">
          <a:extLst>
            <a:ext uri="{FF2B5EF4-FFF2-40B4-BE49-F238E27FC236}">
              <a16:creationId xmlns:a16="http://schemas.microsoft.com/office/drawing/2014/main" id="{2493D031-56C7-4184-B617-03A1A0A3734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165" name="テキスト ボックス 164">
          <a:extLst>
            <a:ext uri="{FF2B5EF4-FFF2-40B4-BE49-F238E27FC236}">
              <a16:creationId xmlns:a16="http://schemas.microsoft.com/office/drawing/2014/main" id="{736D30FE-B8A6-4156-93A1-E8D86020B8D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66" name="直線コネクタ 165">
          <a:extLst>
            <a:ext uri="{FF2B5EF4-FFF2-40B4-BE49-F238E27FC236}">
              <a16:creationId xmlns:a16="http://schemas.microsoft.com/office/drawing/2014/main" id="{34752020-D87D-4D25-A85A-B0F67C6F43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67" name="テキスト ボックス 166">
          <a:extLst>
            <a:ext uri="{FF2B5EF4-FFF2-40B4-BE49-F238E27FC236}">
              <a16:creationId xmlns:a16="http://schemas.microsoft.com/office/drawing/2014/main" id="{405C4730-F25E-435B-A434-8F8686A4E9A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68" name="【一般廃棄物処理施設】&#10;一人当たり有形固定資産（償却資産）額グラフ枠">
          <a:extLst>
            <a:ext uri="{FF2B5EF4-FFF2-40B4-BE49-F238E27FC236}">
              <a16:creationId xmlns:a16="http://schemas.microsoft.com/office/drawing/2014/main" id="{480CE9D3-5F6E-4F43-BA1F-674EC7E6F9A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169" name="直線コネクタ 168">
          <a:extLst>
            <a:ext uri="{FF2B5EF4-FFF2-40B4-BE49-F238E27FC236}">
              <a16:creationId xmlns:a16="http://schemas.microsoft.com/office/drawing/2014/main" id="{67DBE462-FC56-41DE-AFB1-68EEE5AFBD0E}"/>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170" name="【一般廃棄物処理施設】&#10;一人当たり有形固定資産（償却資産）額最小値テキスト">
          <a:extLst>
            <a:ext uri="{FF2B5EF4-FFF2-40B4-BE49-F238E27FC236}">
              <a16:creationId xmlns:a16="http://schemas.microsoft.com/office/drawing/2014/main" id="{8C1C850A-C0E6-4968-B809-E11B623CFE1C}"/>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171" name="直線コネクタ 170">
          <a:extLst>
            <a:ext uri="{FF2B5EF4-FFF2-40B4-BE49-F238E27FC236}">
              <a16:creationId xmlns:a16="http://schemas.microsoft.com/office/drawing/2014/main" id="{D9227194-EB96-4D1A-92C1-297865FAA85F}"/>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172" name="【一般廃棄物処理施設】&#10;一人当たり有形固定資産（償却資産）額最大値テキスト">
          <a:extLst>
            <a:ext uri="{FF2B5EF4-FFF2-40B4-BE49-F238E27FC236}">
              <a16:creationId xmlns:a16="http://schemas.microsoft.com/office/drawing/2014/main" id="{15296A40-8CC4-4AFF-A5D7-AE7DF4380F53}"/>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173" name="直線コネクタ 172">
          <a:extLst>
            <a:ext uri="{FF2B5EF4-FFF2-40B4-BE49-F238E27FC236}">
              <a16:creationId xmlns:a16="http://schemas.microsoft.com/office/drawing/2014/main" id="{E6D000CE-2680-4C2D-9022-7E78D424C5B3}"/>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174" name="【一般廃棄物処理施設】&#10;一人当たり有形固定資産（償却資産）額平均値テキスト">
          <a:extLst>
            <a:ext uri="{FF2B5EF4-FFF2-40B4-BE49-F238E27FC236}">
              <a16:creationId xmlns:a16="http://schemas.microsoft.com/office/drawing/2014/main" id="{D10CDF09-657C-40F7-8C1A-20C9309C39CC}"/>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175" name="フローチャート: 判断 174">
          <a:extLst>
            <a:ext uri="{FF2B5EF4-FFF2-40B4-BE49-F238E27FC236}">
              <a16:creationId xmlns:a16="http://schemas.microsoft.com/office/drawing/2014/main" id="{74508F32-EDE3-4A71-9CF1-1239AF35FD34}"/>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176" name="フローチャート: 判断 175">
          <a:extLst>
            <a:ext uri="{FF2B5EF4-FFF2-40B4-BE49-F238E27FC236}">
              <a16:creationId xmlns:a16="http://schemas.microsoft.com/office/drawing/2014/main" id="{977EEDAB-B901-4EE9-BFE0-B3CAF9C2B9EA}"/>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177" name="フローチャート: 判断 176">
          <a:extLst>
            <a:ext uri="{FF2B5EF4-FFF2-40B4-BE49-F238E27FC236}">
              <a16:creationId xmlns:a16="http://schemas.microsoft.com/office/drawing/2014/main" id="{FF454343-183B-4438-99F1-DD4D5242EDAA}"/>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178" name="フローチャート: 判断 177">
          <a:extLst>
            <a:ext uri="{FF2B5EF4-FFF2-40B4-BE49-F238E27FC236}">
              <a16:creationId xmlns:a16="http://schemas.microsoft.com/office/drawing/2014/main" id="{1118157F-EAD6-4CE8-8B9C-6E3A960283D8}"/>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179" name="フローチャート: 判断 178">
          <a:extLst>
            <a:ext uri="{FF2B5EF4-FFF2-40B4-BE49-F238E27FC236}">
              <a16:creationId xmlns:a16="http://schemas.microsoft.com/office/drawing/2014/main" id="{60E33469-566C-40B7-93E0-1D397C10F015}"/>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0" name="テキスト ボックス 179">
          <a:extLst>
            <a:ext uri="{FF2B5EF4-FFF2-40B4-BE49-F238E27FC236}">
              <a16:creationId xmlns:a16="http://schemas.microsoft.com/office/drawing/2014/main" id="{7F5076C8-9CB5-4BCA-B6F0-B452BC2EE8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1" name="テキスト ボックス 180">
          <a:extLst>
            <a:ext uri="{FF2B5EF4-FFF2-40B4-BE49-F238E27FC236}">
              <a16:creationId xmlns:a16="http://schemas.microsoft.com/office/drawing/2014/main" id="{3421D094-100F-4C7D-A4BB-43EF460E9B3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2" name="テキスト ボックス 181">
          <a:extLst>
            <a:ext uri="{FF2B5EF4-FFF2-40B4-BE49-F238E27FC236}">
              <a16:creationId xmlns:a16="http://schemas.microsoft.com/office/drawing/2014/main" id="{4ECD1806-7CB6-424C-84E4-520CD81C33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3" name="テキスト ボックス 182">
          <a:extLst>
            <a:ext uri="{FF2B5EF4-FFF2-40B4-BE49-F238E27FC236}">
              <a16:creationId xmlns:a16="http://schemas.microsoft.com/office/drawing/2014/main" id="{12A193B7-633D-46E2-B3DC-DB3F3895185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4" name="テキスト ボックス 183">
          <a:extLst>
            <a:ext uri="{FF2B5EF4-FFF2-40B4-BE49-F238E27FC236}">
              <a16:creationId xmlns:a16="http://schemas.microsoft.com/office/drawing/2014/main" id="{156B2F2A-01D3-4DB5-97F9-8B08A23C03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93446</xdr:rowOff>
    </xdr:from>
    <xdr:to>
      <xdr:col>116</xdr:col>
      <xdr:colOff>114300</xdr:colOff>
      <xdr:row>40</xdr:row>
      <xdr:rowOff>23596</xdr:rowOff>
    </xdr:to>
    <xdr:sp macro="" textlink="">
      <xdr:nvSpPr>
        <xdr:cNvPr id="185" name="楕円 184">
          <a:extLst>
            <a:ext uri="{FF2B5EF4-FFF2-40B4-BE49-F238E27FC236}">
              <a16:creationId xmlns:a16="http://schemas.microsoft.com/office/drawing/2014/main" id="{019F8EA9-8F6F-48BC-8318-8F8FB163B3D8}"/>
            </a:ext>
          </a:extLst>
        </xdr:cNvPr>
        <xdr:cNvSpPr/>
      </xdr:nvSpPr>
      <xdr:spPr>
        <a:xfrm>
          <a:off x="22110700" y="67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116323</xdr:rowOff>
    </xdr:from>
    <xdr:ext cx="599010" cy="259045"/>
    <xdr:sp macro="" textlink="">
      <xdr:nvSpPr>
        <xdr:cNvPr id="186" name="【一般廃棄物処理施設】&#10;一人当たり有形固定資産（償却資産）額該当値テキスト">
          <a:extLst>
            <a:ext uri="{FF2B5EF4-FFF2-40B4-BE49-F238E27FC236}">
              <a16:creationId xmlns:a16="http://schemas.microsoft.com/office/drawing/2014/main" id="{55EBBA87-8E42-4343-A2C6-7650670D1779}"/>
            </a:ext>
          </a:extLst>
        </xdr:cNvPr>
        <xdr:cNvSpPr txBox="1"/>
      </xdr:nvSpPr>
      <xdr:spPr>
        <a:xfrm>
          <a:off x="22199600" y="663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159549</xdr:rowOff>
    </xdr:from>
    <xdr:ext cx="599010" cy="259045"/>
    <xdr:sp macro="" textlink="">
      <xdr:nvSpPr>
        <xdr:cNvPr id="187" name="n_1aveValue【一般廃棄物処理施設】&#10;一人当たり有形固定資産（償却資産）額">
          <a:extLst>
            <a:ext uri="{FF2B5EF4-FFF2-40B4-BE49-F238E27FC236}">
              <a16:creationId xmlns:a16="http://schemas.microsoft.com/office/drawing/2014/main" id="{BD31E9E5-A830-484C-9482-9AA9125FBF5A}"/>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188" name="n_2aveValue【一般廃棄物処理施設】&#10;一人当たり有形固定資産（償却資産）額">
          <a:extLst>
            <a:ext uri="{FF2B5EF4-FFF2-40B4-BE49-F238E27FC236}">
              <a16:creationId xmlns:a16="http://schemas.microsoft.com/office/drawing/2014/main" id="{C7844997-52A7-4266-847A-7EB8AEB09A9F}"/>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189" name="n_3aveValue【一般廃棄物処理施設】&#10;一人当たり有形固定資産（償却資産）額">
          <a:extLst>
            <a:ext uri="{FF2B5EF4-FFF2-40B4-BE49-F238E27FC236}">
              <a16:creationId xmlns:a16="http://schemas.microsoft.com/office/drawing/2014/main" id="{79193372-1EA1-442B-A50A-24913276ED3F}"/>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190" name="n_4aveValue【一般廃棄物処理施設】&#10;一人当たり有形固定資産（償却資産）額">
          <a:extLst>
            <a:ext uri="{FF2B5EF4-FFF2-40B4-BE49-F238E27FC236}">
              <a16:creationId xmlns:a16="http://schemas.microsoft.com/office/drawing/2014/main" id="{FF32F451-D776-4212-B3A0-5E8AE30AC988}"/>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191" name="正方形/長方形 190">
          <a:extLst>
            <a:ext uri="{FF2B5EF4-FFF2-40B4-BE49-F238E27FC236}">
              <a16:creationId xmlns:a16="http://schemas.microsoft.com/office/drawing/2014/main" id="{D2B2594D-01EE-4417-976F-9E70D8C2B0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2" name="正方形/長方形 191">
          <a:extLst>
            <a:ext uri="{FF2B5EF4-FFF2-40B4-BE49-F238E27FC236}">
              <a16:creationId xmlns:a16="http://schemas.microsoft.com/office/drawing/2014/main" id="{E956327A-9953-49F1-B1BE-9145206993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3" name="正方形/長方形 192">
          <a:extLst>
            <a:ext uri="{FF2B5EF4-FFF2-40B4-BE49-F238E27FC236}">
              <a16:creationId xmlns:a16="http://schemas.microsoft.com/office/drawing/2014/main" id="{C361851F-A1EC-422C-B02B-65843C907E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4" name="正方形/長方形 193">
          <a:extLst>
            <a:ext uri="{FF2B5EF4-FFF2-40B4-BE49-F238E27FC236}">
              <a16:creationId xmlns:a16="http://schemas.microsoft.com/office/drawing/2014/main" id="{1A58F90C-1F78-48FE-BB1A-DEDB236356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5" name="正方形/長方形 194">
          <a:extLst>
            <a:ext uri="{FF2B5EF4-FFF2-40B4-BE49-F238E27FC236}">
              <a16:creationId xmlns:a16="http://schemas.microsoft.com/office/drawing/2014/main" id="{3184CDE3-F075-4EC7-AD49-97E8ECF345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6" name="正方形/長方形 195">
          <a:extLst>
            <a:ext uri="{FF2B5EF4-FFF2-40B4-BE49-F238E27FC236}">
              <a16:creationId xmlns:a16="http://schemas.microsoft.com/office/drawing/2014/main" id="{C0D0AF22-747E-45BC-988F-E701E804A0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7" name="正方形/長方形 196">
          <a:extLst>
            <a:ext uri="{FF2B5EF4-FFF2-40B4-BE49-F238E27FC236}">
              <a16:creationId xmlns:a16="http://schemas.microsoft.com/office/drawing/2014/main" id="{3103C05A-9E11-4F94-BFCB-FF4D1E47A9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8" name="正方形/長方形 197">
          <a:extLst>
            <a:ext uri="{FF2B5EF4-FFF2-40B4-BE49-F238E27FC236}">
              <a16:creationId xmlns:a16="http://schemas.microsoft.com/office/drawing/2014/main" id="{8AFA9541-3077-4D3B-8854-BF0EFA1C029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99" name="正方形/長方形 198">
          <a:extLst>
            <a:ext uri="{FF2B5EF4-FFF2-40B4-BE49-F238E27FC236}">
              <a16:creationId xmlns:a16="http://schemas.microsoft.com/office/drawing/2014/main" id="{6966CD65-F952-4E14-B149-80EFBC7CA6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0" name="正方形/長方形 199">
          <a:extLst>
            <a:ext uri="{FF2B5EF4-FFF2-40B4-BE49-F238E27FC236}">
              <a16:creationId xmlns:a16="http://schemas.microsoft.com/office/drawing/2014/main" id="{F164245D-5F57-46C5-8676-EAFCEEB909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1" name="正方形/長方形 200">
          <a:extLst>
            <a:ext uri="{FF2B5EF4-FFF2-40B4-BE49-F238E27FC236}">
              <a16:creationId xmlns:a16="http://schemas.microsoft.com/office/drawing/2014/main" id="{C78AABDB-ED86-4D23-A6A4-DBD2400EB3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2" name="正方形/長方形 201">
          <a:extLst>
            <a:ext uri="{FF2B5EF4-FFF2-40B4-BE49-F238E27FC236}">
              <a16:creationId xmlns:a16="http://schemas.microsoft.com/office/drawing/2014/main" id="{7452851C-A8D0-402A-99FC-9EFE35BF462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3" name="正方形/長方形 202">
          <a:extLst>
            <a:ext uri="{FF2B5EF4-FFF2-40B4-BE49-F238E27FC236}">
              <a16:creationId xmlns:a16="http://schemas.microsoft.com/office/drawing/2014/main" id="{5388AF9C-8F42-44EC-9850-DB62D1C40C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04" name="正方形/長方形 203">
          <a:extLst>
            <a:ext uri="{FF2B5EF4-FFF2-40B4-BE49-F238E27FC236}">
              <a16:creationId xmlns:a16="http://schemas.microsoft.com/office/drawing/2014/main" id="{5DFB95F0-D91B-43B3-83B7-5FFE9AA2D9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05" name="正方形/長方形 204">
          <a:extLst>
            <a:ext uri="{FF2B5EF4-FFF2-40B4-BE49-F238E27FC236}">
              <a16:creationId xmlns:a16="http://schemas.microsoft.com/office/drawing/2014/main" id="{36EEC71D-AFC7-4BB9-B0CF-6FE5971B5D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06" name="正方形/長方形 205">
          <a:extLst>
            <a:ext uri="{FF2B5EF4-FFF2-40B4-BE49-F238E27FC236}">
              <a16:creationId xmlns:a16="http://schemas.microsoft.com/office/drawing/2014/main" id="{10676469-76C1-4135-879A-0D9FFF60741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07" name="正方形/長方形 206">
          <a:extLst>
            <a:ext uri="{FF2B5EF4-FFF2-40B4-BE49-F238E27FC236}">
              <a16:creationId xmlns:a16="http://schemas.microsoft.com/office/drawing/2014/main" id="{84B0AD8D-67EE-4168-B92C-B10032CC6B9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8" name="正方形/長方形 207">
          <a:extLst>
            <a:ext uri="{FF2B5EF4-FFF2-40B4-BE49-F238E27FC236}">
              <a16:creationId xmlns:a16="http://schemas.microsoft.com/office/drawing/2014/main" id="{327FEF0C-A68C-4EBD-8F13-EB17409051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9" name="正方形/長方形 208">
          <a:extLst>
            <a:ext uri="{FF2B5EF4-FFF2-40B4-BE49-F238E27FC236}">
              <a16:creationId xmlns:a16="http://schemas.microsoft.com/office/drawing/2014/main" id="{4C19C3E3-840B-4372-A391-C711DAE15A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0" name="正方形/長方形 209">
          <a:extLst>
            <a:ext uri="{FF2B5EF4-FFF2-40B4-BE49-F238E27FC236}">
              <a16:creationId xmlns:a16="http://schemas.microsoft.com/office/drawing/2014/main" id="{398A05E0-02D0-43BF-85F1-A3D61FA0DD0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1" name="正方形/長方形 210">
          <a:extLst>
            <a:ext uri="{FF2B5EF4-FFF2-40B4-BE49-F238E27FC236}">
              <a16:creationId xmlns:a16="http://schemas.microsoft.com/office/drawing/2014/main" id="{B449310B-2F0C-46BF-845B-EA407FA227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2" name="正方形/長方形 211">
          <a:extLst>
            <a:ext uri="{FF2B5EF4-FFF2-40B4-BE49-F238E27FC236}">
              <a16:creationId xmlns:a16="http://schemas.microsoft.com/office/drawing/2014/main" id="{81E2A64F-7E91-46EA-AC7B-FE1F8CC15E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3" name="正方形/長方形 212">
          <a:extLst>
            <a:ext uri="{FF2B5EF4-FFF2-40B4-BE49-F238E27FC236}">
              <a16:creationId xmlns:a16="http://schemas.microsoft.com/office/drawing/2014/main" id="{34D76305-7CB4-48BE-834F-FC52A055055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4" name="正方形/長方形 213">
          <a:extLst>
            <a:ext uri="{FF2B5EF4-FFF2-40B4-BE49-F238E27FC236}">
              <a16:creationId xmlns:a16="http://schemas.microsoft.com/office/drawing/2014/main" id="{CAE981E2-A6A4-40BF-ABAF-BA9C87565D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380D81B7-78D1-4A3B-9DCA-264670E3699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6" name="直線コネクタ 215">
          <a:extLst>
            <a:ext uri="{FF2B5EF4-FFF2-40B4-BE49-F238E27FC236}">
              <a16:creationId xmlns:a16="http://schemas.microsoft.com/office/drawing/2014/main" id="{F5B08F2B-C8DF-43AB-BAA2-A159960B21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17" name="テキスト ボックス 216">
          <a:extLst>
            <a:ext uri="{FF2B5EF4-FFF2-40B4-BE49-F238E27FC236}">
              <a16:creationId xmlns:a16="http://schemas.microsoft.com/office/drawing/2014/main" id="{94B963F8-79E3-4AC6-8D07-1F96ED71E8D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18" name="直線コネクタ 217">
          <a:extLst>
            <a:ext uri="{FF2B5EF4-FFF2-40B4-BE49-F238E27FC236}">
              <a16:creationId xmlns:a16="http://schemas.microsoft.com/office/drawing/2014/main" id="{5F0200E2-4EF9-4498-849D-8F9AAC8167F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B4D32C4B-FF06-4833-ABA4-627F9CDD51E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20" name="直線コネクタ 219">
          <a:extLst>
            <a:ext uri="{FF2B5EF4-FFF2-40B4-BE49-F238E27FC236}">
              <a16:creationId xmlns:a16="http://schemas.microsoft.com/office/drawing/2014/main" id="{FF203660-ECD8-425F-92E9-FF58099717A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21" name="テキスト ボックス 220">
          <a:extLst>
            <a:ext uri="{FF2B5EF4-FFF2-40B4-BE49-F238E27FC236}">
              <a16:creationId xmlns:a16="http://schemas.microsoft.com/office/drawing/2014/main" id="{EC76E20A-E2D4-45B9-B780-9327D41836E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22" name="直線コネクタ 221">
          <a:extLst>
            <a:ext uri="{FF2B5EF4-FFF2-40B4-BE49-F238E27FC236}">
              <a16:creationId xmlns:a16="http://schemas.microsoft.com/office/drawing/2014/main" id="{1CAF7BB8-542E-4565-A54F-8632EAA75EE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23" name="テキスト ボックス 222">
          <a:extLst>
            <a:ext uri="{FF2B5EF4-FFF2-40B4-BE49-F238E27FC236}">
              <a16:creationId xmlns:a16="http://schemas.microsoft.com/office/drawing/2014/main" id="{154AA19D-8B3F-4D2A-A69A-8556A8F8F28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24" name="直線コネクタ 223">
          <a:extLst>
            <a:ext uri="{FF2B5EF4-FFF2-40B4-BE49-F238E27FC236}">
              <a16:creationId xmlns:a16="http://schemas.microsoft.com/office/drawing/2014/main" id="{07F568D0-041C-4A7D-8F4A-5309AB5028B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25" name="テキスト ボックス 224">
          <a:extLst>
            <a:ext uri="{FF2B5EF4-FFF2-40B4-BE49-F238E27FC236}">
              <a16:creationId xmlns:a16="http://schemas.microsoft.com/office/drawing/2014/main" id="{8B2B83D1-9DC9-4ED7-8D00-02CEB09CE05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26" name="直線コネクタ 225">
          <a:extLst>
            <a:ext uri="{FF2B5EF4-FFF2-40B4-BE49-F238E27FC236}">
              <a16:creationId xmlns:a16="http://schemas.microsoft.com/office/drawing/2014/main" id="{ABCE01DA-D9B7-4C7D-BFC1-9F7F0A21DB9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27" name="テキスト ボックス 226">
          <a:extLst>
            <a:ext uri="{FF2B5EF4-FFF2-40B4-BE49-F238E27FC236}">
              <a16:creationId xmlns:a16="http://schemas.microsoft.com/office/drawing/2014/main" id="{CD9AE66A-0A43-405E-9C31-ECD820E9CA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28" name="直線コネクタ 227">
          <a:extLst>
            <a:ext uri="{FF2B5EF4-FFF2-40B4-BE49-F238E27FC236}">
              <a16:creationId xmlns:a16="http://schemas.microsoft.com/office/drawing/2014/main" id="{F7A0F283-FAEE-43B5-965C-9D508B3E0F0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229" name="テキスト ボックス 228">
          <a:extLst>
            <a:ext uri="{FF2B5EF4-FFF2-40B4-BE49-F238E27FC236}">
              <a16:creationId xmlns:a16="http://schemas.microsoft.com/office/drawing/2014/main" id="{CE871408-A018-40A8-8F00-80E42483C2A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0" name="直線コネクタ 229">
          <a:extLst>
            <a:ext uri="{FF2B5EF4-FFF2-40B4-BE49-F238E27FC236}">
              <a16:creationId xmlns:a16="http://schemas.microsoft.com/office/drawing/2014/main" id="{2BB87590-8D8C-468D-AAE9-B00E8251BA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1" name="【消防施設】&#10;有形固定資産減価償却率グラフ枠">
          <a:extLst>
            <a:ext uri="{FF2B5EF4-FFF2-40B4-BE49-F238E27FC236}">
              <a16:creationId xmlns:a16="http://schemas.microsoft.com/office/drawing/2014/main" id="{0BAF6516-6813-4C28-965B-CD5D67F045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232" name="直線コネクタ 231">
          <a:extLst>
            <a:ext uri="{FF2B5EF4-FFF2-40B4-BE49-F238E27FC236}">
              <a16:creationId xmlns:a16="http://schemas.microsoft.com/office/drawing/2014/main" id="{3E1ED8CB-8307-4CB7-B4C0-525ED57E9BDF}"/>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233" name="【消防施設】&#10;有形固定資産減価償却率最小値テキスト">
          <a:extLst>
            <a:ext uri="{FF2B5EF4-FFF2-40B4-BE49-F238E27FC236}">
              <a16:creationId xmlns:a16="http://schemas.microsoft.com/office/drawing/2014/main" id="{2FA1CFB0-34AE-42D3-92B3-5F99BE3A99E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234" name="直線コネクタ 233">
          <a:extLst>
            <a:ext uri="{FF2B5EF4-FFF2-40B4-BE49-F238E27FC236}">
              <a16:creationId xmlns:a16="http://schemas.microsoft.com/office/drawing/2014/main" id="{4F8CE003-076F-4609-ADDA-B2D5DA7FACA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235" name="【消防施設】&#10;有形固定資産減価償却率最大値テキスト">
          <a:extLst>
            <a:ext uri="{FF2B5EF4-FFF2-40B4-BE49-F238E27FC236}">
              <a16:creationId xmlns:a16="http://schemas.microsoft.com/office/drawing/2014/main" id="{AD4C87E1-C45A-49CC-AE6A-A2CDB2357C17}"/>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236" name="直線コネクタ 235">
          <a:extLst>
            <a:ext uri="{FF2B5EF4-FFF2-40B4-BE49-F238E27FC236}">
              <a16:creationId xmlns:a16="http://schemas.microsoft.com/office/drawing/2014/main" id="{E7E08272-3B80-47CE-99DD-66BA86798DA2}"/>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237" name="【消防施設】&#10;有形固定資産減価償却率平均値テキスト">
          <a:extLst>
            <a:ext uri="{FF2B5EF4-FFF2-40B4-BE49-F238E27FC236}">
              <a16:creationId xmlns:a16="http://schemas.microsoft.com/office/drawing/2014/main" id="{25D6D452-7C97-40F6-8391-6A525584450F}"/>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238" name="フローチャート: 判断 237">
          <a:extLst>
            <a:ext uri="{FF2B5EF4-FFF2-40B4-BE49-F238E27FC236}">
              <a16:creationId xmlns:a16="http://schemas.microsoft.com/office/drawing/2014/main" id="{0160C2C0-A120-4686-BE8F-4CC1C0EFCEAE}"/>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239" name="フローチャート: 判断 238">
          <a:extLst>
            <a:ext uri="{FF2B5EF4-FFF2-40B4-BE49-F238E27FC236}">
              <a16:creationId xmlns:a16="http://schemas.microsoft.com/office/drawing/2014/main" id="{758ECEED-0EE5-45A9-AB97-B27037031C75}"/>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240" name="フローチャート: 判断 239">
          <a:extLst>
            <a:ext uri="{FF2B5EF4-FFF2-40B4-BE49-F238E27FC236}">
              <a16:creationId xmlns:a16="http://schemas.microsoft.com/office/drawing/2014/main" id="{33D73A15-23B9-42CF-8F1D-42F932DEC3C3}"/>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241" name="フローチャート: 判断 240">
          <a:extLst>
            <a:ext uri="{FF2B5EF4-FFF2-40B4-BE49-F238E27FC236}">
              <a16:creationId xmlns:a16="http://schemas.microsoft.com/office/drawing/2014/main" id="{1D6FB4AC-E8D0-4DAD-BC13-871E4CBE883C}"/>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242" name="フローチャート: 判断 241">
          <a:extLst>
            <a:ext uri="{FF2B5EF4-FFF2-40B4-BE49-F238E27FC236}">
              <a16:creationId xmlns:a16="http://schemas.microsoft.com/office/drawing/2014/main" id="{CC63443F-3957-4316-BC74-130012FB6138}"/>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9024F6A-53BB-4B46-A196-6CFECF773E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E325007C-6D48-4E2A-9AFA-4D46CDBD516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9DFB95C8-BE87-4388-BC68-E8642487740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B29DABE8-2018-4DEC-A833-5505E21688F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2725E8A0-7ED1-40C9-B5F5-028E922DA9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50981</xdr:rowOff>
    </xdr:from>
    <xdr:to>
      <xdr:col>85</xdr:col>
      <xdr:colOff>177800</xdr:colOff>
      <xdr:row>79</xdr:row>
      <xdr:rowOff>152581</xdr:rowOff>
    </xdr:to>
    <xdr:sp macro="" textlink="">
      <xdr:nvSpPr>
        <xdr:cNvPr id="248" name="楕円 247">
          <a:extLst>
            <a:ext uri="{FF2B5EF4-FFF2-40B4-BE49-F238E27FC236}">
              <a16:creationId xmlns:a16="http://schemas.microsoft.com/office/drawing/2014/main" id="{E375817D-2F45-4C2F-82F2-EDF029819449}"/>
            </a:ext>
          </a:extLst>
        </xdr:cNvPr>
        <xdr:cNvSpPr/>
      </xdr:nvSpPr>
      <xdr:spPr>
        <a:xfrm>
          <a:off x="162687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73858</xdr:rowOff>
    </xdr:from>
    <xdr:ext cx="405111" cy="259045"/>
    <xdr:sp macro="" textlink="">
      <xdr:nvSpPr>
        <xdr:cNvPr id="249" name="【消防施設】&#10;有形固定資産減価償却率該当値テキスト">
          <a:extLst>
            <a:ext uri="{FF2B5EF4-FFF2-40B4-BE49-F238E27FC236}">
              <a16:creationId xmlns:a16="http://schemas.microsoft.com/office/drawing/2014/main" id="{2BA1C897-96EF-4A68-B286-0B05A72B3CEA}"/>
            </a:ext>
          </a:extLst>
        </xdr:cNvPr>
        <xdr:cNvSpPr txBox="1"/>
      </xdr:nvSpPr>
      <xdr:spPr>
        <a:xfrm>
          <a:off x="16357600" y="1344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146248</xdr:rowOff>
    </xdr:from>
    <xdr:ext cx="405111" cy="259045"/>
    <xdr:sp macro="" textlink="">
      <xdr:nvSpPr>
        <xdr:cNvPr id="250" name="n_1aveValue【消防施設】&#10;有形固定資産減価償却率">
          <a:extLst>
            <a:ext uri="{FF2B5EF4-FFF2-40B4-BE49-F238E27FC236}">
              <a16:creationId xmlns:a16="http://schemas.microsoft.com/office/drawing/2014/main" id="{8067D798-DB20-475D-B219-B340FDC9CBC5}"/>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251" name="n_2aveValue【消防施設】&#10;有形固定資産減価償却率">
          <a:extLst>
            <a:ext uri="{FF2B5EF4-FFF2-40B4-BE49-F238E27FC236}">
              <a16:creationId xmlns:a16="http://schemas.microsoft.com/office/drawing/2014/main" id="{676D6132-E7E6-4651-9E02-5181CA60F257}"/>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252" name="n_3aveValue【消防施設】&#10;有形固定資産減価償却率">
          <a:extLst>
            <a:ext uri="{FF2B5EF4-FFF2-40B4-BE49-F238E27FC236}">
              <a16:creationId xmlns:a16="http://schemas.microsoft.com/office/drawing/2014/main" id="{76EA3DD5-BBB2-4AE3-A80D-A38B8FAB8147}"/>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253" name="n_4aveValue【消防施設】&#10;有形固定資産減価償却率">
          <a:extLst>
            <a:ext uri="{FF2B5EF4-FFF2-40B4-BE49-F238E27FC236}">
              <a16:creationId xmlns:a16="http://schemas.microsoft.com/office/drawing/2014/main" id="{9116A813-2816-4E76-886F-7A1A13A02029}"/>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54" name="正方形/長方形 253">
          <a:extLst>
            <a:ext uri="{FF2B5EF4-FFF2-40B4-BE49-F238E27FC236}">
              <a16:creationId xmlns:a16="http://schemas.microsoft.com/office/drawing/2014/main" id="{3727D7D6-2D9F-4AA9-979B-4FC68AE071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55" name="正方形/長方形 254">
          <a:extLst>
            <a:ext uri="{FF2B5EF4-FFF2-40B4-BE49-F238E27FC236}">
              <a16:creationId xmlns:a16="http://schemas.microsoft.com/office/drawing/2014/main" id="{FE860E33-3052-44E8-A520-4C8EF18B50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56" name="正方形/長方形 255">
          <a:extLst>
            <a:ext uri="{FF2B5EF4-FFF2-40B4-BE49-F238E27FC236}">
              <a16:creationId xmlns:a16="http://schemas.microsoft.com/office/drawing/2014/main" id="{C97B0D83-9ADC-41FD-8225-BD9D88A4046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57" name="正方形/長方形 256">
          <a:extLst>
            <a:ext uri="{FF2B5EF4-FFF2-40B4-BE49-F238E27FC236}">
              <a16:creationId xmlns:a16="http://schemas.microsoft.com/office/drawing/2014/main" id="{54EFD60D-CA50-4109-BAF5-C16BCF6474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8" name="正方形/長方形 257">
          <a:extLst>
            <a:ext uri="{FF2B5EF4-FFF2-40B4-BE49-F238E27FC236}">
              <a16:creationId xmlns:a16="http://schemas.microsoft.com/office/drawing/2014/main" id="{68A4E47F-8489-4047-93F5-75EAA31741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9" name="正方形/長方形 258">
          <a:extLst>
            <a:ext uri="{FF2B5EF4-FFF2-40B4-BE49-F238E27FC236}">
              <a16:creationId xmlns:a16="http://schemas.microsoft.com/office/drawing/2014/main" id="{057E7319-0340-4B39-9825-0163704A1E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0" name="正方形/長方形 259">
          <a:extLst>
            <a:ext uri="{FF2B5EF4-FFF2-40B4-BE49-F238E27FC236}">
              <a16:creationId xmlns:a16="http://schemas.microsoft.com/office/drawing/2014/main" id="{07FF7F3E-3089-4FE0-B473-74A1E56825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61" name="正方形/長方形 260">
          <a:extLst>
            <a:ext uri="{FF2B5EF4-FFF2-40B4-BE49-F238E27FC236}">
              <a16:creationId xmlns:a16="http://schemas.microsoft.com/office/drawing/2014/main" id="{E072C66A-7B3C-4D96-986D-83652F1BE10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62" name="正方形/長方形 261">
          <a:extLst>
            <a:ext uri="{FF2B5EF4-FFF2-40B4-BE49-F238E27FC236}">
              <a16:creationId xmlns:a16="http://schemas.microsoft.com/office/drawing/2014/main" id="{84C4E329-8013-4AD3-A7C1-5DF2785E8F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63" name="正方形/長方形 262">
          <a:extLst>
            <a:ext uri="{FF2B5EF4-FFF2-40B4-BE49-F238E27FC236}">
              <a16:creationId xmlns:a16="http://schemas.microsoft.com/office/drawing/2014/main" id="{FBBE8124-541A-42BF-8D6E-E08A0A6021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64" name="正方形/長方形 263">
          <a:extLst>
            <a:ext uri="{FF2B5EF4-FFF2-40B4-BE49-F238E27FC236}">
              <a16:creationId xmlns:a16="http://schemas.microsoft.com/office/drawing/2014/main" id="{23250401-2068-4F44-8A07-1C5A6DBF30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65" name="正方形/長方形 264">
          <a:extLst>
            <a:ext uri="{FF2B5EF4-FFF2-40B4-BE49-F238E27FC236}">
              <a16:creationId xmlns:a16="http://schemas.microsoft.com/office/drawing/2014/main" id="{F83A92F7-D8CF-49CF-945D-48273E933AA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66" name="正方形/長方形 265">
          <a:extLst>
            <a:ext uri="{FF2B5EF4-FFF2-40B4-BE49-F238E27FC236}">
              <a16:creationId xmlns:a16="http://schemas.microsoft.com/office/drawing/2014/main" id="{F718AAFE-F702-42C2-8259-A91D8A2ECB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67" name="正方形/長方形 266">
          <a:extLst>
            <a:ext uri="{FF2B5EF4-FFF2-40B4-BE49-F238E27FC236}">
              <a16:creationId xmlns:a16="http://schemas.microsoft.com/office/drawing/2014/main" id="{7E0DA571-E758-4FB3-943B-436E92E6D3A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68" name="正方形/長方形 267">
          <a:extLst>
            <a:ext uri="{FF2B5EF4-FFF2-40B4-BE49-F238E27FC236}">
              <a16:creationId xmlns:a16="http://schemas.microsoft.com/office/drawing/2014/main" id="{921EF39D-2858-4640-B60A-D503F9BE64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9" name="正方形/長方形 268">
          <a:extLst>
            <a:ext uri="{FF2B5EF4-FFF2-40B4-BE49-F238E27FC236}">
              <a16:creationId xmlns:a16="http://schemas.microsoft.com/office/drawing/2014/main" id="{9F3CB1A2-23F6-464B-80B6-07A3CE45B7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70" name="テキスト ボックス 269">
          <a:extLst>
            <a:ext uri="{FF2B5EF4-FFF2-40B4-BE49-F238E27FC236}">
              <a16:creationId xmlns:a16="http://schemas.microsoft.com/office/drawing/2014/main" id="{32E59794-F529-4101-8B7A-B4639E5734D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71" name="直線コネクタ 270">
          <a:extLst>
            <a:ext uri="{FF2B5EF4-FFF2-40B4-BE49-F238E27FC236}">
              <a16:creationId xmlns:a16="http://schemas.microsoft.com/office/drawing/2014/main" id="{EA29BD9D-1E32-4DFF-8C74-82CAF9CA52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72" name="テキスト ボックス 271">
          <a:extLst>
            <a:ext uri="{FF2B5EF4-FFF2-40B4-BE49-F238E27FC236}">
              <a16:creationId xmlns:a16="http://schemas.microsoft.com/office/drawing/2014/main" id="{B333E206-D28B-4830-A944-9F42C728D4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273" name="直線コネクタ 272">
          <a:extLst>
            <a:ext uri="{FF2B5EF4-FFF2-40B4-BE49-F238E27FC236}">
              <a16:creationId xmlns:a16="http://schemas.microsoft.com/office/drawing/2014/main" id="{9558DAAC-8819-4A65-BFAC-D67E25475E8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274" name="テキスト ボックス 273">
          <a:extLst>
            <a:ext uri="{FF2B5EF4-FFF2-40B4-BE49-F238E27FC236}">
              <a16:creationId xmlns:a16="http://schemas.microsoft.com/office/drawing/2014/main" id="{7E28346A-BE19-42BE-99C5-529812F0FE2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275" name="直線コネクタ 274">
          <a:extLst>
            <a:ext uri="{FF2B5EF4-FFF2-40B4-BE49-F238E27FC236}">
              <a16:creationId xmlns:a16="http://schemas.microsoft.com/office/drawing/2014/main" id="{24868234-4A21-4949-A7F2-7253DC0A29B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276" name="テキスト ボックス 275">
          <a:extLst>
            <a:ext uri="{FF2B5EF4-FFF2-40B4-BE49-F238E27FC236}">
              <a16:creationId xmlns:a16="http://schemas.microsoft.com/office/drawing/2014/main" id="{5634ADE3-86B8-4EC0-B5C5-BCFAC4941C5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277" name="直線コネクタ 276">
          <a:extLst>
            <a:ext uri="{FF2B5EF4-FFF2-40B4-BE49-F238E27FC236}">
              <a16:creationId xmlns:a16="http://schemas.microsoft.com/office/drawing/2014/main" id="{97277A61-0DFC-4EC8-9C9B-263A43343BB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278" name="テキスト ボックス 277">
          <a:extLst>
            <a:ext uri="{FF2B5EF4-FFF2-40B4-BE49-F238E27FC236}">
              <a16:creationId xmlns:a16="http://schemas.microsoft.com/office/drawing/2014/main" id="{F9894F17-8328-4E6C-8413-709B5720C55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279" name="直線コネクタ 278">
          <a:extLst>
            <a:ext uri="{FF2B5EF4-FFF2-40B4-BE49-F238E27FC236}">
              <a16:creationId xmlns:a16="http://schemas.microsoft.com/office/drawing/2014/main" id="{34278AD6-DDDF-4E1E-BD2B-05D127F150C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280" name="テキスト ボックス 279">
          <a:extLst>
            <a:ext uri="{FF2B5EF4-FFF2-40B4-BE49-F238E27FC236}">
              <a16:creationId xmlns:a16="http://schemas.microsoft.com/office/drawing/2014/main" id="{B35CF788-8DC5-4F8F-9AC5-950C97E286A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281" name="直線コネクタ 280">
          <a:extLst>
            <a:ext uri="{FF2B5EF4-FFF2-40B4-BE49-F238E27FC236}">
              <a16:creationId xmlns:a16="http://schemas.microsoft.com/office/drawing/2014/main" id="{F1B38DBC-5795-4948-B75D-E14FB22E4F8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282" name="テキスト ボックス 281">
          <a:extLst>
            <a:ext uri="{FF2B5EF4-FFF2-40B4-BE49-F238E27FC236}">
              <a16:creationId xmlns:a16="http://schemas.microsoft.com/office/drawing/2014/main" id="{5B97086F-799C-4360-8F32-2C227DC75E8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83" name="直線コネクタ 282">
          <a:extLst>
            <a:ext uri="{FF2B5EF4-FFF2-40B4-BE49-F238E27FC236}">
              <a16:creationId xmlns:a16="http://schemas.microsoft.com/office/drawing/2014/main" id="{FE159D11-163A-4816-8398-77654FC9610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4" name="【庁舎】&#10;有形固定資産減価償却率グラフ枠">
          <a:extLst>
            <a:ext uri="{FF2B5EF4-FFF2-40B4-BE49-F238E27FC236}">
              <a16:creationId xmlns:a16="http://schemas.microsoft.com/office/drawing/2014/main" id="{7563FB40-45ED-4783-A3BD-395A83C6FA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285" name="直線コネクタ 284">
          <a:extLst>
            <a:ext uri="{FF2B5EF4-FFF2-40B4-BE49-F238E27FC236}">
              <a16:creationId xmlns:a16="http://schemas.microsoft.com/office/drawing/2014/main" id="{FB835316-F3E2-4201-A2CB-41669748BE4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286" name="【庁舎】&#10;有形固定資産減価償却率最小値テキスト">
          <a:extLst>
            <a:ext uri="{FF2B5EF4-FFF2-40B4-BE49-F238E27FC236}">
              <a16:creationId xmlns:a16="http://schemas.microsoft.com/office/drawing/2014/main" id="{8C84EA5F-2A76-4F11-8133-28B9EC32BB5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287" name="直線コネクタ 286">
          <a:extLst>
            <a:ext uri="{FF2B5EF4-FFF2-40B4-BE49-F238E27FC236}">
              <a16:creationId xmlns:a16="http://schemas.microsoft.com/office/drawing/2014/main" id="{8E8C3DB2-9CE4-490E-A7E9-B08DF7AD7F6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288" name="【庁舎】&#10;有形固定資産減価償却率最大値テキスト">
          <a:extLst>
            <a:ext uri="{FF2B5EF4-FFF2-40B4-BE49-F238E27FC236}">
              <a16:creationId xmlns:a16="http://schemas.microsoft.com/office/drawing/2014/main" id="{163C4849-527B-444E-862C-26B23BE9BC3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289" name="直線コネクタ 288">
          <a:extLst>
            <a:ext uri="{FF2B5EF4-FFF2-40B4-BE49-F238E27FC236}">
              <a16:creationId xmlns:a16="http://schemas.microsoft.com/office/drawing/2014/main" id="{702EEAF0-875C-40A7-B015-2F0E1370A57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290" name="【庁舎】&#10;有形固定資産減価償却率平均値テキスト">
          <a:extLst>
            <a:ext uri="{FF2B5EF4-FFF2-40B4-BE49-F238E27FC236}">
              <a16:creationId xmlns:a16="http://schemas.microsoft.com/office/drawing/2014/main" id="{F35905F0-3BC8-4CA3-BF27-EE286DF7DE5A}"/>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291" name="フローチャート: 判断 290">
          <a:extLst>
            <a:ext uri="{FF2B5EF4-FFF2-40B4-BE49-F238E27FC236}">
              <a16:creationId xmlns:a16="http://schemas.microsoft.com/office/drawing/2014/main" id="{7D8C6342-44B6-42FE-AF91-DE838F24C467}"/>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292" name="フローチャート: 判断 291">
          <a:extLst>
            <a:ext uri="{FF2B5EF4-FFF2-40B4-BE49-F238E27FC236}">
              <a16:creationId xmlns:a16="http://schemas.microsoft.com/office/drawing/2014/main" id="{58367350-4A35-4C2A-8A13-627B5736AEC3}"/>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293" name="フローチャート: 判断 292">
          <a:extLst>
            <a:ext uri="{FF2B5EF4-FFF2-40B4-BE49-F238E27FC236}">
              <a16:creationId xmlns:a16="http://schemas.microsoft.com/office/drawing/2014/main" id="{C0E5DF51-CF94-4F22-BEAC-B33D0168ABF2}"/>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294" name="フローチャート: 判断 293">
          <a:extLst>
            <a:ext uri="{FF2B5EF4-FFF2-40B4-BE49-F238E27FC236}">
              <a16:creationId xmlns:a16="http://schemas.microsoft.com/office/drawing/2014/main" id="{03C7CFE6-962C-450D-88D2-BC2F3C569EC5}"/>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295" name="フローチャート: 判断 294">
          <a:extLst>
            <a:ext uri="{FF2B5EF4-FFF2-40B4-BE49-F238E27FC236}">
              <a16:creationId xmlns:a16="http://schemas.microsoft.com/office/drawing/2014/main" id="{CAC80173-29B3-40F6-8DCF-F3FB04F086FF}"/>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8836AD4-2793-40A7-8786-9B49C4E50C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EECB7B33-6F79-40C2-ABF3-E523649BEF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3A34F603-017D-4999-8CD7-966679CD1B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C08BC1E9-867F-40A5-B428-B4371F60A9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A77BF7E8-4754-490A-A939-1BA4B1F1CC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26670</xdr:rowOff>
    </xdr:from>
    <xdr:to>
      <xdr:col>85</xdr:col>
      <xdr:colOff>177800</xdr:colOff>
      <xdr:row>103</xdr:row>
      <xdr:rowOff>128270</xdr:rowOff>
    </xdr:to>
    <xdr:sp macro="" textlink="">
      <xdr:nvSpPr>
        <xdr:cNvPr id="301" name="楕円 300">
          <a:extLst>
            <a:ext uri="{FF2B5EF4-FFF2-40B4-BE49-F238E27FC236}">
              <a16:creationId xmlns:a16="http://schemas.microsoft.com/office/drawing/2014/main" id="{8B810CEC-AEF0-4AD2-A7C9-A15D0802423F}"/>
            </a:ext>
          </a:extLst>
        </xdr:cNvPr>
        <xdr:cNvSpPr/>
      </xdr:nvSpPr>
      <xdr:spPr>
        <a:xfrm>
          <a:off x="16268700" y="176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49547</xdr:rowOff>
    </xdr:from>
    <xdr:ext cx="405111" cy="259045"/>
    <xdr:sp macro="" textlink="">
      <xdr:nvSpPr>
        <xdr:cNvPr id="302" name="【庁舎】&#10;有形固定資産減価償却率該当値テキスト">
          <a:extLst>
            <a:ext uri="{FF2B5EF4-FFF2-40B4-BE49-F238E27FC236}">
              <a16:creationId xmlns:a16="http://schemas.microsoft.com/office/drawing/2014/main" id="{DEF24A05-2A14-49E6-BE38-09FCCC5596C0}"/>
            </a:ext>
          </a:extLst>
        </xdr:cNvPr>
        <xdr:cNvSpPr txBox="1"/>
      </xdr:nvSpPr>
      <xdr:spPr>
        <a:xfrm>
          <a:off x="16357600"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142257</xdr:rowOff>
    </xdr:from>
    <xdr:ext cx="405111" cy="259045"/>
    <xdr:sp macro="" textlink="">
      <xdr:nvSpPr>
        <xdr:cNvPr id="303" name="n_1aveValue【庁舎】&#10;有形固定資産減価償却率">
          <a:extLst>
            <a:ext uri="{FF2B5EF4-FFF2-40B4-BE49-F238E27FC236}">
              <a16:creationId xmlns:a16="http://schemas.microsoft.com/office/drawing/2014/main" id="{19D16882-89DD-4BEB-95A5-11FFAB815AF3}"/>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304" name="n_2aveValue【庁舎】&#10;有形固定資産減価償却率">
          <a:extLst>
            <a:ext uri="{FF2B5EF4-FFF2-40B4-BE49-F238E27FC236}">
              <a16:creationId xmlns:a16="http://schemas.microsoft.com/office/drawing/2014/main" id="{57D322B6-E66E-4A9C-BC1E-FA02FBC947E8}"/>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305" name="n_3aveValue【庁舎】&#10;有形固定資産減価償却率">
          <a:extLst>
            <a:ext uri="{FF2B5EF4-FFF2-40B4-BE49-F238E27FC236}">
              <a16:creationId xmlns:a16="http://schemas.microsoft.com/office/drawing/2014/main" id="{FC5837AF-8FE9-407E-BF8A-E34C53D90678}"/>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306" name="n_4aveValue【庁舎】&#10;有形固定資産減価償却率">
          <a:extLst>
            <a:ext uri="{FF2B5EF4-FFF2-40B4-BE49-F238E27FC236}">
              <a16:creationId xmlns:a16="http://schemas.microsoft.com/office/drawing/2014/main" id="{9C538519-2344-4DD8-822F-549AC0A0030B}"/>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7" name="正方形/長方形 306">
          <a:extLst>
            <a:ext uri="{FF2B5EF4-FFF2-40B4-BE49-F238E27FC236}">
              <a16:creationId xmlns:a16="http://schemas.microsoft.com/office/drawing/2014/main" id="{A9EE46B7-4852-4C2D-AD92-8FC9333FBE8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8" name="正方形/長方形 307">
          <a:extLst>
            <a:ext uri="{FF2B5EF4-FFF2-40B4-BE49-F238E27FC236}">
              <a16:creationId xmlns:a16="http://schemas.microsoft.com/office/drawing/2014/main" id="{859DE9E8-092C-4633-8887-B1D4DAF7C23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9" name="正方形/長方形 308">
          <a:extLst>
            <a:ext uri="{FF2B5EF4-FFF2-40B4-BE49-F238E27FC236}">
              <a16:creationId xmlns:a16="http://schemas.microsoft.com/office/drawing/2014/main" id="{28137C69-1DCC-42FE-A60D-78993D617C6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10" name="正方形/長方形 309">
          <a:extLst>
            <a:ext uri="{FF2B5EF4-FFF2-40B4-BE49-F238E27FC236}">
              <a16:creationId xmlns:a16="http://schemas.microsoft.com/office/drawing/2014/main" id="{051D10FE-1A73-484D-B222-9CBCBF8BED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11" name="正方形/長方形 310">
          <a:extLst>
            <a:ext uri="{FF2B5EF4-FFF2-40B4-BE49-F238E27FC236}">
              <a16:creationId xmlns:a16="http://schemas.microsoft.com/office/drawing/2014/main" id="{FA52DFED-622A-4FBD-9D74-321D2FCB8A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12" name="正方形/長方形 311">
          <a:extLst>
            <a:ext uri="{FF2B5EF4-FFF2-40B4-BE49-F238E27FC236}">
              <a16:creationId xmlns:a16="http://schemas.microsoft.com/office/drawing/2014/main" id="{8E24D163-5702-4173-8359-047DC5D219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13" name="正方形/長方形 312">
          <a:extLst>
            <a:ext uri="{FF2B5EF4-FFF2-40B4-BE49-F238E27FC236}">
              <a16:creationId xmlns:a16="http://schemas.microsoft.com/office/drawing/2014/main" id="{C85CE5F1-8D9B-4D86-8B5A-E91C9BF6A58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14" name="正方形/長方形 313">
          <a:extLst>
            <a:ext uri="{FF2B5EF4-FFF2-40B4-BE49-F238E27FC236}">
              <a16:creationId xmlns:a16="http://schemas.microsoft.com/office/drawing/2014/main" id="{B142EB76-A7CC-4CAA-BEA9-260F9A9B00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15" name="テキスト ボックス 314">
          <a:extLst>
            <a:ext uri="{FF2B5EF4-FFF2-40B4-BE49-F238E27FC236}">
              <a16:creationId xmlns:a16="http://schemas.microsoft.com/office/drawing/2014/main" id="{36E8ECF8-C2C2-4225-A91C-C77142E62C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16" name="直線コネクタ 315">
          <a:extLst>
            <a:ext uri="{FF2B5EF4-FFF2-40B4-BE49-F238E27FC236}">
              <a16:creationId xmlns:a16="http://schemas.microsoft.com/office/drawing/2014/main" id="{A9454C74-3BED-4634-AD96-87646F6CE5F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17" name="直線コネクタ 316">
          <a:extLst>
            <a:ext uri="{FF2B5EF4-FFF2-40B4-BE49-F238E27FC236}">
              <a16:creationId xmlns:a16="http://schemas.microsoft.com/office/drawing/2014/main" id="{588440C8-3F17-42C8-BA3D-E936100C5A8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8" name="テキスト ボックス 317">
          <a:extLst>
            <a:ext uri="{FF2B5EF4-FFF2-40B4-BE49-F238E27FC236}">
              <a16:creationId xmlns:a16="http://schemas.microsoft.com/office/drawing/2014/main" id="{9CFA43CC-65D0-43F2-A0FC-EAD573ED123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9" name="直線コネクタ 318">
          <a:extLst>
            <a:ext uri="{FF2B5EF4-FFF2-40B4-BE49-F238E27FC236}">
              <a16:creationId xmlns:a16="http://schemas.microsoft.com/office/drawing/2014/main" id="{C139076B-3922-402E-8B3F-7F9A8525594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20" name="テキスト ボックス 319">
          <a:extLst>
            <a:ext uri="{FF2B5EF4-FFF2-40B4-BE49-F238E27FC236}">
              <a16:creationId xmlns:a16="http://schemas.microsoft.com/office/drawing/2014/main" id="{C03A0542-96FC-4A17-B657-7792065104E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21" name="直線コネクタ 320">
          <a:extLst>
            <a:ext uri="{FF2B5EF4-FFF2-40B4-BE49-F238E27FC236}">
              <a16:creationId xmlns:a16="http://schemas.microsoft.com/office/drawing/2014/main" id="{A3AF20CC-E35D-4173-A404-F306722490A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22" name="テキスト ボックス 321">
          <a:extLst>
            <a:ext uri="{FF2B5EF4-FFF2-40B4-BE49-F238E27FC236}">
              <a16:creationId xmlns:a16="http://schemas.microsoft.com/office/drawing/2014/main" id="{15764FCF-4075-484E-AEB1-079386C7C06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23" name="直線コネクタ 322">
          <a:extLst>
            <a:ext uri="{FF2B5EF4-FFF2-40B4-BE49-F238E27FC236}">
              <a16:creationId xmlns:a16="http://schemas.microsoft.com/office/drawing/2014/main" id="{05461F39-290B-42EB-85ED-29D139B8E4F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24" name="テキスト ボックス 323">
          <a:extLst>
            <a:ext uri="{FF2B5EF4-FFF2-40B4-BE49-F238E27FC236}">
              <a16:creationId xmlns:a16="http://schemas.microsoft.com/office/drawing/2014/main" id="{87795EE7-46D0-43B1-BDD1-B041F18FE44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25" name="直線コネクタ 324">
          <a:extLst>
            <a:ext uri="{FF2B5EF4-FFF2-40B4-BE49-F238E27FC236}">
              <a16:creationId xmlns:a16="http://schemas.microsoft.com/office/drawing/2014/main" id="{B859D311-132C-4EE1-A889-53B9E54F400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26" name="テキスト ボックス 325">
          <a:extLst>
            <a:ext uri="{FF2B5EF4-FFF2-40B4-BE49-F238E27FC236}">
              <a16:creationId xmlns:a16="http://schemas.microsoft.com/office/drawing/2014/main" id="{654D1A98-E7F7-4F2B-B8C8-8FA3ABDC8FB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7" name="直線コネクタ 326">
          <a:extLst>
            <a:ext uri="{FF2B5EF4-FFF2-40B4-BE49-F238E27FC236}">
              <a16:creationId xmlns:a16="http://schemas.microsoft.com/office/drawing/2014/main" id="{EE4E7102-8A01-4182-BB84-C813D7088E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0D61CAB9-854C-45D2-8B4A-6B3766B4DB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9" name="【庁舎】&#10;一人当たり面積グラフ枠">
          <a:extLst>
            <a:ext uri="{FF2B5EF4-FFF2-40B4-BE49-F238E27FC236}">
              <a16:creationId xmlns:a16="http://schemas.microsoft.com/office/drawing/2014/main" id="{AFA49677-7BB9-41F2-81CE-CB45738E52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330" name="直線コネクタ 329">
          <a:extLst>
            <a:ext uri="{FF2B5EF4-FFF2-40B4-BE49-F238E27FC236}">
              <a16:creationId xmlns:a16="http://schemas.microsoft.com/office/drawing/2014/main" id="{B8550DFD-D8D7-4A81-A5DC-5BE8C2DFFAE3}"/>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331" name="【庁舎】&#10;一人当たり面積最小値テキスト">
          <a:extLst>
            <a:ext uri="{FF2B5EF4-FFF2-40B4-BE49-F238E27FC236}">
              <a16:creationId xmlns:a16="http://schemas.microsoft.com/office/drawing/2014/main" id="{B4807A3B-3869-4C0D-83D7-BDE189B8BE1E}"/>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332" name="直線コネクタ 331">
          <a:extLst>
            <a:ext uri="{FF2B5EF4-FFF2-40B4-BE49-F238E27FC236}">
              <a16:creationId xmlns:a16="http://schemas.microsoft.com/office/drawing/2014/main" id="{7ECEA285-D40E-475E-AF44-5E1B570FD713}"/>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333" name="【庁舎】&#10;一人当たり面積最大値テキスト">
          <a:extLst>
            <a:ext uri="{FF2B5EF4-FFF2-40B4-BE49-F238E27FC236}">
              <a16:creationId xmlns:a16="http://schemas.microsoft.com/office/drawing/2014/main" id="{9420E02F-4C3A-4196-B574-198D7408106B}"/>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334" name="直線コネクタ 333">
          <a:extLst>
            <a:ext uri="{FF2B5EF4-FFF2-40B4-BE49-F238E27FC236}">
              <a16:creationId xmlns:a16="http://schemas.microsoft.com/office/drawing/2014/main" id="{38D4818D-5790-4A0D-9656-419A46E953B2}"/>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335" name="【庁舎】&#10;一人当たり面積平均値テキスト">
          <a:extLst>
            <a:ext uri="{FF2B5EF4-FFF2-40B4-BE49-F238E27FC236}">
              <a16:creationId xmlns:a16="http://schemas.microsoft.com/office/drawing/2014/main" id="{01AA8B59-C1E6-4272-B56F-879C05F13DCA}"/>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336" name="フローチャート: 判断 335">
          <a:extLst>
            <a:ext uri="{FF2B5EF4-FFF2-40B4-BE49-F238E27FC236}">
              <a16:creationId xmlns:a16="http://schemas.microsoft.com/office/drawing/2014/main" id="{173950D2-697B-4074-B508-5329532C9DCC}"/>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337" name="フローチャート: 判断 336">
          <a:extLst>
            <a:ext uri="{FF2B5EF4-FFF2-40B4-BE49-F238E27FC236}">
              <a16:creationId xmlns:a16="http://schemas.microsoft.com/office/drawing/2014/main" id="{E2556CC3-85C8-4E4C-99F5-72549F0215F9}"/>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338" name="フローチャート: 判断 337">
          <a:extLst>
            <a:ext uri="{FF2B5EF4-FFF2-40B4-BE49-F238E27FC236}">
              <a16:creationId xmlns:a16="http://schemas.microsoft.com/office/drawing/2014/main" id="{DBA15AFC-8D11-4ADC-96E0-66C0C48A3CA1}"/>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339" name="フローチャート: 判断 338">
          <a:extLst>
            <a:ext uri="{FF2B5EF4-FFF2-40B4-BE49-F238E27FC236}">
              <a16:creationId xmlns:a16="http://schemas.microsoft.com/office/drawing/2014/main" id="{57879FDE-42E8-437B-BA25-D09EB0BD5C13}"/>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340" name="フローチャート: 判断 339">
          <a:extLst>
            <a:ext uri="{FF2B5EF4-FFF2-40B4-BE49-F238E27FC236}">
              <a16:creationId xmlns:a16="http://schemas.microsoft.com/office/drawing/2014/main" id="{14261BF2-EE61-4634-8069-CB9885A08F8A}"/>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41" name="テキスト ボックス 340">
          <a:extLst>
            <a:ext uri="{FF2B5EF4-FFF2-40B4-BE49-F238E27FC236}">
              <a16:creationId xmlns:a16="http://schemas.microsoft.com/office/drawing/2014/main" id="{88C07DB2-AEE2-490D-8410-56CE17C1F8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42" name="テキスト ボックス 341">
          <a:extLst>
            <a:ext uri="{FF2B5EF4-FFF2-40B4-BE49-F238E27FC236}">
              <a16:creationId xmlns:a16="http://schemas.microsoft.com/office/drawing/2014/main" id="{C5A87C60-99EE-41B4-8872-14DECD17A3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74AEFE35-67BA-462A-A783-9D1FAC95B1F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C0F69B29-59B3-4786-B987-7643688557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656EEB8F-4E17-441D-9FAA-8F1E154E63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346" name="楕円 345">
          <a:extLst>
            <a:ext uri="{FF2B5EF4-FFF2-40B4-BE49-F238E27FC236}">
              <a16:creationId xmlns:a16="http://schemas.microsoft.com/office/drawing/2014/main" id="{FCE08219-BAFD-4605-8739-DE3E179AA1CB}"/>
            </a:ext>
          </a:extLst>
        </xdr:cNvPr>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347" name="【庁舎】&#10;一人当たり面積該当値テキスト">
          <a:extLst>
            <a:ext uri="{FF2B5EF4-FFF2-40B4-BE49-F238E27FC236}">
              <a16:creationId xmlns:a16="http://schemas.microsoft.com/office/drawing/2014/main" id="{651D7500-2D46-425F-A982-AE25925449EB}"/>
            </a:ext>
          </a:extLst>
        </xdr:cNvPr>
        <xdr:cNvSpPr txBox="1"/>
      </xdr:nvSpPr>
      <xdr:spPr>
        <a:xfrm>
          <a:off x="22199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47514</xdr:rowOff>
    </xdr:from>
    <xdr:ext cx="469744" cy="259045"/>
    <xdr:sp macro="" textlink="">
      <xdr:nvSpPr>
        <xdr:cNvPr id="348" name="n_1aveValue【庁舎】&#10;一人当たり面積">
          <a:extLst>
            <a:ext uri="{FF2B5EF4-FFF2-40B4-BE49-F238E27FC236}">
              <a16:creationId xmlns:a16="http://schemas.microsoft.com/office/drawing/2014/main" id="{84F8C88B-2AE0-4CAD-BF93-7C6E08BD5381}"/>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349" name="n_2aveValue【庁舎】&#10;一人当たり面積">
          <a:extLst>
            <a:ext uri="{FF2B5EF4-FFF2-40B4-BE49-F238E27FC236}">
              <a16:creationId xmlns:a16="http://schemas.microsoft.com/office/drawing/2014/main" id="{81B17BFB-EC3A-494F-8569-2EE3B85BC746}"/>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350" name="n_3aveValue【庁舎】&#10;一人当たり面積">
          <a:extLst>
            <a:ext uri="{FF2B5EF4-FFF2-40B4-BE49-F238E27FC236}">
              <a16:creationId xmlns:a16="http://schemas.microsoft.com/office/drawing/2014/main" id="{B4F12A01-C5BF-4A97-8C5F-743D576F15BC}"/>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351" name="n_4aveValue【庁舎】&#10;一人当たり面積">
          <a:extLst>
            <a:ext uri="{FF2B5EF4-FFF2-40B4-BE49-F238E27FC236}">
              <a16:creationId xmlns:a16="http://schemas.microsoft.com/office/drawing/2014/main" id="{9AF42EA8-3B4C-449E-BBF7-F1E202C01E15}"/>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2" name="正方形/長方形 351">
          <a:extLst>
            <a:ext uri="{FF2B5EF4-FFF2-40B4-BE49-F238E27FC236}">
              <a16:creationId xmlns:a16="http://schemas.microsoft.com/office/drawing/2014/main" id="{ADDE30D4-0233-462C-BC01-3513F7ECEF9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3" name="正方形/長方形 352">
          <a:extLst>
            <a:ext uri="{FF2B5EF4-FFF2-40B4-BE49-F238E27FC236}">
              <a16:creationId xmlns:a16="http://schemas.microsoft.com/office/drawing/2014/main" id="{8CEF1A97-0858-452B-B481-0613870172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54" name="テキスト ボックス 353">
          <a:extLst>
            <a:ext uri="{FF2B5EF4-FFF2-40B4-BE49-F238E27FC236}">
              <a16:creationId xmlns:a16="http://schemas.microsoft.com/office/drawing/2014/main" id="{4F0302D2-790A-4D1B-9563-DDFA48617F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は、近年消防分署の建替えや屯所の整備を行ったことから、有形固定資産減価償却率は低い水準にある。一般廃棄物処理施設及び庁舎に関しては、今すぐに更新が必要な状態ではないが、更新費用が多額にのぼることが予想されるため、将来の過大な費用の発生防止のため、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財政力指数は類似団体平均を上回っているものの、人口の減少や高齢化の進行に加え、東日本大震災の影響で村内産業が衰退していること等により、財政基盤は弱い。</a:t>
          </a:r>
        </a:p>
        <a:p>
          <a:r>
            <a:rPr kumimoji="1" lang="ja-JP" altLang="en-US" sz="1300">
              <a:latin typeface="ＭＳ Ｐゴシック" panose="020B0600070205080204" pitchFamily="50" charset="-128"/>
              <a:ea typeface="ＭＳ Ｐゴシック" panose="020B0600070205080204" pitchFamily="50" charset="-128"/>
            </a:rPr>
            <a:t>　東日本大震災からの復旧・復興を進めて、産業再生・振興に取り組むとともに、歳出の削減、地方税の徴収強化等の取組みを通じて、財政基盤の強化に努める。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95449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19249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19249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普通交付税の増額、減収補填債（特例分）の発行等により経常一般財源等が前年度比</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ポイント上昇したことに加え、それらの財源を充当した経常経費が前年度比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ポイント減少したことから、経常収支比率は前年度から</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改善した。しかし、経常一般財源等に占める普通交付税等依存財源の割合が大きいことから、経常経費の削減、地方税の徴収強化等に取り組み、経常収支比率の改善、さらには財政硬直化の防止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62</xdr:row>
      <xdr:rowOff>158206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450285"/>
          <a:ext cx="8382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151312</xdr:rowOff>
    </xdr:from>
    <xdr:to>
      <xdr:col>19</xdr:col>
      <xdr:colOff>133350</xdr:colOff>
      <xdr:row>62</xdr:row>
      <xdr:rowOff>158206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812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151312</xdr:rowOff>
    </xdr:from>
    <xdr:to>
      <xdr:col>15</xdr:col>
      <xdr:colOff>82550</xdr:colOff>
      <xdr:row>62</xdr:row>
      <xdr:rowOff>151312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81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130628</xdr:rowOff>
    </xdr:from>
    <xdr:to>
      <xdr:col>11</xdr:col>
      <xdr:colOff>31750</xdr:colOff>
      <xdr:row>62</xdr:row>
      <xdr:rowOff>151312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7605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112485</xdr:rowOff>
    </xdr:from>
    <xdr:to>
      <xdr:col>23</xdr:col>
      <xdr:colOff>184150</xdr:colOff>
      <xdr:row>61</xdr:row>
      <xdr:rowOff>42635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129012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107406</xdr:rowOff>
    </xdr:from>
    <xdr:to>
      <xdr:col>19</xdr:col>
      <xdr:colOff>184150</xdr:colOff>
      <xdr:row>63</xdr:row>
      <xdr:rowOff>37556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47733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0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100512</xdr:rowOff>
    </xdr:from>
    <xdr:to>
      <xdr:col>15</xdr:col>
      <xdr:colOff>133350</xdr:colOff>
      <xdr:row>63</xdr:row>
      <xdr:rowOff>30662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40839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100512</xdr:rowOff>
    </xdr:from>
    <xdr:to>
      <xdr:col>11</xdr:col>
      <xdr:colOff>82550</xdr:colOff>
      <xdr:row>63</xdr:row>
      <xdr:rowOff>30662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15439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79828</xdr:rowOff>
    </xdr:from>
    <xdr:to>
      <xdr:col>7</xdr:col>
      <xdr:colOff>31750</xdr:colOff>
      <xdr:row>63</xdr:row>
      <xdr:rowOff>9978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166205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人当たりの金額が類似団体平均を大きく上回っているのは、東日本大震災による復旧・復興事業により、物件費、維持補修費の支出が増加しているためである。</a:t>
          </a:r>
        </a:p>
        <a:p>
          <a:r>
            <a:rPr kumimoji="1" lang="ja-JP" altLang="en-US" sz="1300">
              <a:latin typeface="ＭＳ Ｐゴシック" panose="020B0600070205080204" pitchFamily="50" charset="-128"/>
              <a:ea typeface="ＭＳ Ｐゴシック" panose="020B0600070205080204" pitchFamily="50" charset="-128"/>
            </a:rPr>
            <a:t>　東日本大震災による復旧・復興事業により、本指標が類似団体平均を上回る状況は今後も当面続くと思われるが、コスト低減を意識した復旧・復興事業を進めていく。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47220</xdr:rowOff>
    </xdr:from>
    <xdr:to>
      <xdr:col>23</xdr:col>
      <xdr:colOff>133350</xdr:colOff>
      <xdr:row>84</xdr:row>
      <xdr:rowOff>89145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277570"/>
          <a:ext cx="838200" cy="2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83524</xdr:rowOff>
    </xdr:from>
    <xdr:to>
      <xdr:col>19</xdr:col>
      <xdr:colOff>133350</xdr:colOff>
      <xdr:row>83</xdr:row>
      <xdr:rowOff>47220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142424"/>
          <a:ext cx="889000" cy="13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162669</xdr:rowOff>
    </xdr:from>
    <xdr:to>
      <xdr:col>15</xdr:col>
      <xdr:colOff>82550</xdr:colOff>
      <xdr:row>82</xdr:row>
      <xdr:rowOff>83524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50119"/>
          <a:ext cx="8890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148960</xdr:rowOff>
    </xdr:from>
    <xdr:to>
      <xdr:col>11</xdr:col>
      <xdr:colOff>31750</xdr:colOff>
      <xdr:row>81</xdr:row>
      <xdr:rowOff>162669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036410"/>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38345</xdr:rowOff>
    </xdr:from>
    <xdr:to>
      <xdr:col>23</xdr:col>
      <xdr:colOff>184150</xdr:colOff>
      <xdr:row>84</xdr:row>
      <xdr:rowOff>139945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4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10422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41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167870</xdr:rowOff>
    </xdr:from>
    <xdr:to>
      <xdr:col>19</xdr:col>
      <xdr:colOff>184150</xdr:colOff>
      <xdr:row>83</xdr:row>
      <xdr:rowOff>98020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2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82797</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313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32724</xdr:rowOff>
    </xdr:from>
    <xdr:to>
      <xdr:col>15</xdr:col>
      <xdr:colOff>133350</xdr:colOff>
      <xdr:row>82</xdr:row>
      <xdr:rowOff>134324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0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119101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1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111869</xdr:rowOff>
    </xdr:from>
    <xdr:to>
      <xdr:col>11</xdr:col>
      <xdr:colOff>82550</xdr:colOff>
      <xdr:row>82</xdr:row>
      <xdr:rowOff>42019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26796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98160</xdr:rowOff>
    </xdr:from>
    <xdr:to>
      <xdr:col>7</xdr:col>
      <xdr:colOff>31750</xdr:colOff>
      <xdr:row>82</xdr:row>
      <xdr:rowOff>28310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13087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0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ラスパイレス指数は類似団体平均を上回っているものの、前年度に比べて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現行の給料表が年功的な体系になっていること、職員の平均年齢が上昇傾向にあることなどから、本指標は類似団体平均を上回っているが、業務の効率化や適正な人員配置等により超過勤務手当の削減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150813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8412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150813</xdr:rowOff>
    </xdr:from>
    <xdr:to>
      <xdr:col>77</xdr:col>
      <xdr:colOff>44450</xdr:colOff>
      <xdr:row>89</xdr:row>
      <xdr:rowOff>21589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2384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3493</xdr:rowOff>
    </xdr:from>
    <xdr:to>
      <xdr:col>72</xdr:col>
      <xdr:colOff>203200</xdr:colOff>
      <xdr:row>89</xdr:row>
      <xdr:rowOff>21589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62543"/>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3493</xdr:rowOff>
    </xdr:from>
    <xdr:to>
      <xdr:col>68</xdr:col>
      <xdr:colOff>152400</xdr:colOff>
      <xdr:row>89</xdr:row>
      <xdr:rowOff>57786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26254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100013</xdr:rowOff>
    </xdr:from>
    <xdr:to>
      <xdr:col>77</xdr:col>
      <xdr:colOff>95250</xdr:colOff>
      <xdr:row>89</xdr:row>
      <xdr:rowOff>30163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14940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7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142239</xdr:rowOff>
    </xdr:from>
    <xdr:to>
      <xdr:col>73</xdr:col>
      <xdr:colOff>44450</xdr:colOff>
      <xdr:row>89</xdr:row>
      <xdr:rowOff>72389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57166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124143</xdr:rowOff>
    </xdr:from>
    <xdr:to>
      <xdr:col>68</xdr:col>
      <xdr:colOff>203200</xdr:colOff>
      <xdr:row>89</xdr:row>
      <xdr:rowOff>54293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39070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6986</xdr:rowOff>
    </xdr:from>
    <xdr:to>
      <xdr:col>64</xdr:col>
      <xdr:colOff>152400</xdr:colOff>
      <xdr:row>89</xdr:row>
      <xdr:rowOff>108586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93363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35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人当たり職員数は類似団体平均を下回っている。しかしながら、住民の約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末時点）が原発事故の影響で村外に避難しており、今後の人口も予測困難であるため、職員の増員には慎重になるべきものと考えている。なお、ここでいう職員には、東日本大震災の復旧・復興業務に従事する任期付職員、会計年度任用職員等は含まれていないことに留意されたい。</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78486</xdr:rowOff>
    </xdr:from>
    <xdr:to>
      <xdr:col>81</xdr:col>
      <xdr:colOff>44450</xdr:colOff>
      <xdr:row>60</xdr:row>
      <xdr:rowOff>79934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6548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71730</xdr:rowOff>
    </xdr:from>
    <xdr:to>
      <xdr:col>77</xdr:col>
      <xdr:colOff>44450</xdr:colOff>
      <xdr:row>60</xdr:row>
      <xdr:rowOff>79934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5873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67145</xdr:rowOff>
    </xdr:from>
    <xdr:to>
      <xdr:col>72</xdr:col>
      <xdr:colOff>203200</xdr:colOff>
      <xdr:row>60</xdr:row>
      <xdr:rowOff>71730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54145"/>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32156</xdr:rowOff>
    </xdr:from>
    <xdr:to>
      <xdr:col>68</xdr:col>
      <xdr:colOff>152400</xdr:colOff>
      <xdr:row>60</xdr:row>
      <xdr:rowOff>67145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19156"/>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120413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29134</xdr:rowOff>
    </xdr:from>
    <xdr:to>
      <xdr:col>77</xdr:col>
      <xdr:colOff>95250</xdr:colOff>
      <xdr:row>60</xdr:row>
      <xdr:rowOff>130734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140911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20930</xdr:rowOff>
    </xdr:from>
    <xdr:to>
      <xdr:col>73</xdr:col>
      <xdr:colOff>44450</xdr:colOff>
      <xdr:row>60</xdr:row>
      <xdr:rowOff>122530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132707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16345</xdr:rowOff>
    </xdr:from>
    <xdr:to>
      <xdr:col>68</xdr:col>
      <xdr:colOff>203200</xdr:colOff>
      <xdr:row>60</xdr:row>
      <xdr:rowOff>117945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128122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152806</xdr:rowOff>
    </xdr:from>
    <xdr:to>
      <xdr:col>64</xdr:col>
      <xdr:colOff>152400</xdr:colOff>
      <xdr:row>60</xdr:row>
      <xdr:rowOff>82956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93133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3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年度に実施した交流センター建設事業及び消防分署建設事業に伴う起債の償還が今年度より開始されたことにより、前年度に比べて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ポイント上昇した。しかしながら、実質公債費比率は類似団体平均を下回っており、今後とも起債の新規発行の抑制に努める。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44027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654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68156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前年度に続いて、充当可能基金等の充当可能財源が地方債現在高等の将来負担額を上回っているため、将来負担比率は算定されなかった。今後も公債費等義務的経費の削減を進め、財政の健全化に努める。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一般会計と各特別会計との間における職員の異動や、職員手当の減少等により、経常収支比率は</a:t>
          </a:r>
          <a:r>
            <a:rPr kumimoji="1" lang="en-US" altLang="ja-JP" sz="1200" baseline="0">
              <a:latin typeface="ＭＳ Ｐゴシック" panose="020B0600070205080204" pitchFamily="50" charset="-128"/>
              <a:ea typeface="ＭＳ Ｐゴシック" panose="020B0600070205080204" pitchFamily="50" charset="-128"/>
            </a:rPr>
            <a:t>3.8</a:t>
          </a:r>
          <a:r>
            <a:rPr kumimoji="1" lang="ja-JP" altLang="en-US" sz="1200" baseline="0">
              <a:latin typeface="ＭＳ Ｐゴシック" panose="020B0600070205080204" pitchFamily="50" charset="-128"/>
              <a:ea typeface="ＭＳ Ｐゴシック" panose="020B0600070205080204" pitchFamily="50" charset="-128"/>
            </a:rPr>
            <a:t>ポイント減少した。しかし、職員手当の減少については、主に新型コロナウイルス感染症による各種行事の中止等に伴う超過勤務手当の減少であり、一時的なものと予測される。別表「（</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）市町村財政比較分析表</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普通会計決算</a:t>
          </a:r>
          <a:r>
            <a:rPr kumimoji="1" lang="en-US" altLang="ja-JP" sz="1200" baseline="0">
              <a:latin typeface="ＭＳ Ｐゴシック" panose="020B0600070205080204" pitchFamily="50" charset="-128"/>
              <a:ea typeface="ＭＳ Ｐゴシック" panose="020B0600070205080204" pitchFamily="50" charset="-128"/>
            </a:rPr>
            <a:t>)</a:t>
          </a:r>
          <a:r>
            <a:rPr kumimoji="1" lang="ja-JP" altLang="en-US" sz="1200" baseline="0">
              <a:latin typeface="ＭＳ Ｐゴシック" panose="020B0600070205080204" pitchFamily="50" charset="-128"/>
              <a:ea typeface="ＭＳ Ｐゴシック" panose="020B0600070205080204" pitchFamily="50" charset="-128"/>
            </a:rPr>
            <a:t>」にもあるとおり、当村の給与水準は類似団体平均を上回っており、人件費の経常収支比率についても前年度まで類似団体平均を上回っていることから、より一層の給与の適正化により、本指標の減少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新型コロナウイルス感染症による各種行事の中止等もあり、物件費に係る経常収支比率は前年度に比べて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ポイント減少した。しかし、物件費は人件費に次いで経常経費に占める割合が大きいことから、引き続き削減に努めていく。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14986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2905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37846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47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17</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52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障害者医療費や乳幼児医療費が前年度に比べて減少したこと等により、経常収支比率は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ポイント減少した。しかし、これは一時的なものであり、今後はこれまでと同程度で推移するものと予測される。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55</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281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とは、当村では主に特別会計に対する操出金のことを指すが、農業集落排水事業特別会計において災害復旧事業の事業費が減少したことに伴って、同会計に対する操出金が減少したため、経常収支比率は前年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た。しかし、高齢化による介護サービス利用者数の増加により、介護保険特別会計への操出金が多くなっていることから、経常収支比率は類似団体平均を上回っている。そのため、介護予防事業に力を入れ、操出金の減少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119380</xdr:rowOff>
    </xdr:from>
    <xdr:to>
      <xdr:col>82</xdr:col>
      <xdr:colOff>107950</xdr:colOff>
      <xdr:row>56</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491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56</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453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9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68580</xdr:rowOff>
    </xdr:from>
    <xdr:to>
      <xdr:col>82</xdr:col>
      <xdr:colOff>158750</xdr:colOff>
      <xdr:row>55</xdr:row>
      <xdr:rowOff>170180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40657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7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144780</xdr:rowOff>
    </xdr:from>
    <xdr:to>
      <xdr:col>78</xdr:col>
      <xdr:colOff>120650</xdr:colOff>
      <xdr:row>56</xdr:row>
      <xdr:rowOff>74930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59707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6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151147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補助費等の内訳は、一部事務組合等への負担金が多くを占めており、容易に削減できる性質のものではないが、引き続き補助金の必要性や効果について十分に精査し、適正な支出に努めていく。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108712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489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159004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公債費は中長期的には減少する見込みであるが、今年度は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年度に実施した交流センター建設事業及び消防分署建設事業に伴う起債の償還が新たに開始されたことにより、公債費に係る経常収支比率は前年度と同程度となった。</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119380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49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30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100330</xdr:rowOff>
    </xdr:from>
    <xdr:to>
      <xdr:col>15</xdr:col>
      <xdr:colOff>98425</xdr:colOff>
      <xdr:row>76</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30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人件費、物件費、扶助費の経常収支比率の減少により、公債費以外の経常収支比率は前年度に比べて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228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22498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429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164556</xdr:rowOff>
    </xdr:from>
    <xdr:to>
      <xdr:col>73</xdr:col>
      <xdr:colOff>180975</xdr:colOff>
      <xdr:row>76</xdr:row>
      <xdr:rowOff>22498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233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125367</xdr:rowOff>
    </xdr:from>
    <xdr:to>
      <xdr:col>69</xdr:col>
      <xdr:colOff>92075</xdr:colOff>
      <xdr:row>75</xdr:row>
      <xdr:rowOff>164556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84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143147</xdr:rowOff>
    </xdr:from>
    <xdr:to>
      <xdr:col>74</xdr:col>
      <xdr:colOff>31750</xdr:colOff>
      <xdr:row>76</xdr:row>
      <xdr:rowOff>73298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58075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113756</xdr:rowOff>
    </xdr:from>
    <xdr:to>
      <xdr:col>69</xdr:col>
      <xdr:colOff>142875</xdr:colOff>
      <xdr:row>76</xdr:row>
      <xdr:rowOff>43906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29180</xdr:rowOff>
    </xdr:from>
    <xdr:to>
      <xdr:col>29</xdr:col>
      <xdr:colOff>127000</xdr:colOff>
      <xdr:row>18</xdr:row>
      <xdr:rowOff>29527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2905"/>
          <a:ext cx="647700" cy="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29527</xdr:rowOff>
    </xdr:from>
    <xdr:to>
      <xdr:col>26</xdr:col>
      <xdr:colOff>50800</xdr:colOff>
      <xdr:row>18</xdr:row>
      <xdr:rowOff>50147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3252"/>
          <a:ext cx="6985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50147</xdr:rowOff>
    </xdr:from>
    <xdr:to>
      <xdr:col>22</xdr:col>
      <xdr:colOff>114300</xdr:colOff>
      <xdr:row>18</xdr:row>
      <xdr:rowOff>86142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3872"/>
          <a:ext cx="698500" cy="3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86142</xdr:rowOff>
    </xdr:from>
    <xdr:to>
      <xdr:col>18</xdr:col>
      <xdr:colOff>177800</xdr:colOff>
      <xdr:row>18</xdr:row>
      <xdr:rowOff>114162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9867"/>
          <a:ext cx="698500" cy="2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149830</xdr:rowOff>
    </xdr:from>
    <xdr:to>
      <xdr:col>29</xdr:col>
      <xdr:colOff>177800</xdr:colOff>
      <xdr:row>18</xdr:row>
      <xdr:rowOff>79980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2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121907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150177</xdr:rowOff>
    </xdr:from>
    <xdr:to>
      <xdr:col>26</xdr:col>
      <xdr:colOff>101600</xdr:colOff>
      <xdr:row>18</xdr:row>
      <xdr:rowOff>80327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2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65104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170797</xdr:rowOff>
    </xdr:from>
    <xdr:to>
      <xdr:col>22</xdr:col>
      <xdr:colOff>165100</xdr:colOff>
      <xdr:row>18</xdr:row>
      <xdr:rowOff>100947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85724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35342</xdr:rowOff>
    </xdr:from>
    <xdr:to>
      <xdr:col>19</xdr:col>
      <xdr:colOff>38100</xdr:colOff>
      <xdr:row>18</xdr:row>
      <xdr:rowOff>136942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121719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63362</xdr:rowOff>
    </xdr:from>
    <xdr:to>
      <xdr:col>15</xdr:col>
      <xdr:colOff>101600</xdr:colOff>
      <xdr:row>18</xdr:row>
      <xdr:rowOff>164962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7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149739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8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329509</xdr:rowOff>
    </xdr:from>
    <xdr:to>
      <xdr:col>29</xdr:col>
      <xdr:colOff>127000</xdr:colOff>
      <xdr:row>36</xdr:row>
      <xdr:rowOff>21250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39859"/>
          <a:ext cx="647700" cy="3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21250</xdr:rowOff>
    </xdr:from>
    <xdr:to>
      <xdr:col>26</xdr:col>
      <xdr:colOff>50800</xdr:colOff>
      <xdr:row>36</xdr:row>
      <xdr:rowOff>38227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74500"/>
          <a:ext cx="698500" cy="1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38227</xdr:rowOff>
    </xdr:from>
    <xdr:to>
      <xdr:col>22</xdr:col>
      <xdr:colOff>114300</xdr:colOff>
      <xdr:row>36</xdr:row>
      <xdr:rowOff>39781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91477"/>
          <a:ext cx="698500" cy="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39781</xdr:rowOff>
    </xdr:from>
    <xdr:to>
      <xdr:col>18</xdr:col>
      <xdr:colOff>177800</xdr:colOff>
      <xdr:row>36</xdr:row>
      <xdr:rowOff>46030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93031"/>
          <a:ext cx="6985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278709</xdr:rowOff>
    </xdr:from>
    <xdr:to>
      <xdr:col>29</xdr:col>
      <xdr:colOff>177800</xdr:colOff>
      <xdr:row>36</xdr:row>
      <xdr:rowOff>37409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250786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6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313350</xdr:rowOff>
    </xdr:from>
    <xdr:to>
      <xdr:col>26</xdr:col>
      <xdr:colOff>101600</xdr:colOff>
      <xdr:row>36</xdr:row>
      <xdr:rowOff>72050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23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56827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1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330327</xdr:rowOff>
    </xdr:from>
    <xdr:to>
      <xdr:col>22</xdr:col>
      <xdr:colOff>165100</xdr:colOff>
      <xdr:row>36</xdr:row>
      <xdr:rowOff>89027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4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73804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2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331881</xdr:rowOff>
    </xdr:from>
    <xdr:to>
      <xdr:col>19</xdr:col>
      <xdr:colOff>38100</xdr:colOff>
      <xdr:row>36</xdr:row>
      <xdr:rowOff>90581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4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75358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2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338130</xdr:rowOff>
    </xdr:from>
    <xdr:to>
      <xdr:col>15</xdr:col>
      <xdr:colOff>101600</xdr:colOff>
      <xdr:row>36</xdr:row>
      <xdr:rowOff>96830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4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81607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3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38057</xdr:rowOff>
    </xdr:from>
    <xdr:to>
      <xdr:col>24</xdr:col>
      <xdr:colOff>63500</xdr:colOff>
      <xdr:row>37</xdr:row>
      <xdr:rowOff>78708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1707"/>
          <a:ext cx="8382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78708</xdr:rowOff>
    </xdr:from>
    <xdr:to>
      <xdr:col>19</xdr:col>
      <xdr:colOff>177800</xdr:colOff>
      <xdr:row>37</xdr:row>
      <xdr:rowOff>119473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2358"/>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119473</xdr:rowOff>
    </xdr:from>
    <xdr:to>
      <xdr:col>15</xdr:col>
      <xdr:colOff>50800</xdr:colOff>
      <xdr:row>37</xdr:row>
      <xdr:rowOff>134339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3123"/>
          <a:ext cx="889000" cy="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134339</xdr:rowOff>
    </xdr:from>
    <xdr:to>
      <xdr:col>10</xdr:col>
      <xdr:colOff>114300</xdr:colOff>
      <xdr:row>37</xdr:row>
      <xdr:rowOff>160038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7989"/>
          <a:ext cx="8890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158707</xdr:rowOff>
    </xdr:from>
    <xdr:to>
      <xdr:col>24</xdr:col>
      <xdr:colOff>114300</xdr:colOff>
      <xdr:row>37</xdr:row>
      <xdr:rowOff>88857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137134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27908</xdr:rowOff>
    </xdr:from>
    <xdr:to>
      <xdr:col>20</xdr:col>
      <xdr:colOff>38100</xdr:colOff>
      <xdr:row>37</xdr:row>
      <xdr:rowOff>129508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120635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68673</xdr:rowOff>
    </xdr:from>
    <xdr:to>
      <xdr:col>15</xdr:col>
      <xdr:colOff>101600</xdr:colOff>
      <xdr:row>37</xdr:row>
      <xdr:rowOff>170273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161400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83539</xdr:rowOff>
    </xdr:from>
    <xdr:to>
      <xdr:col>10</xdr:col>
      <xdr:colOff>165100</xdr:colOff>
      <xdr:row>38</xdr:row>
      <xdr:rowOff>13689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4816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109238</xdr:rowOff>
    </xdr:from>
    <xdr:to>
      <xdr:col>6</xdr:col>
      <xdr:colOff>38100</xdr:colOff>
      <xdr:row>38</xdr:row>
      <xdr:rowOff>39388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30515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84741</xdr:rowOff>
    </xdr:from>
    <xdr:to>
      <xdr:col>24</xdr:col>
      <xdr:colOff>63500</xdr:colOff>
      <xdr:row>55</xdr:row>
      <xdr:rowOff>29690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43041"/>
          <a:ext cx="838200" cy="1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29690</xdr:rowOff>
    </xdr:from>
    <xdr:to>
      <xdr:col>19</xdr:col>
      <xdr:colOff>177800</xdr:colOff>
      <xdr:row>55</xdr:row>
      <xdr:rowOff>59145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59440"/>
          <a:ext cx="889000" cy="2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164568</xdr:rowOff>
    </xdr:from>
    <xdr:to>
      <xdr:col>15</xdr:col>
      <xdr:colOff>50800</xdr:colOff>
      <xdr:row>55</xdr:row>
      <xdr:rowOff>59145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422868"/>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164568</xdr:rowOff>
    </xdr:from>
    <xdr:to>
      <xdr:col>10</xdr:col>
      <xdr:colOff>114300</xdr:colOff>
      <xdr:row>55</xdr:row>
      <xdr:rowOff>50209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22868"/>
          <a:ext cx="889000" cy="5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33941</xdr:rowOff>
    </xdr:from>
    <xdr:to>
      <xdr:col>24</xdr:col>
      <xdr:colOff>114300</xdr:colOff>
      <xdr:row>54</xdr:row>
      <xdr:rowOff>135541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56818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4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150340</xdr:rowOff>
    </xdr:from>
    <xdr:to>
      <xdr:col>20</xdr:col>
      <xdr:colOff>38100</xdr:colOff>
      <xdr:row>55</xdr:row>
      <xdr:rowOff>80490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97017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8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8345</xdr:rowOff>
    </xdr:from>
    <xdr:to>
      <xdr:col>15</xdr:col>
      <xdr:colOff>101600</xdr:colOff>
      <xdr:row>55</xdr:row>
      <xdr:rowOff>109945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126472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21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113768</xdr:rowOff>
    </xdr:from>
    <xdr:to>
      <xdr:col>10</xdr:col>
      <xdr:colOff>165100</xdr:colOff>
      <xdr:row>55</xdr:row>
      <xdr:rowOff>43918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60445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4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170859</xdr:rowOff>
    </xdr:from>
    <xdr:to>
      <xdr:col>6</xdr:col>
      <xdr:colOff>38100</xdr:colOff>
      <xdr:row>55</xdr:row>
      <xdr:rowOff>101009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117536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0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83865</xdr:rowOff>
    </xdr:from>
    <xdr:to>
      <xdr:col>24</xdr:col>
      <xdr:colOff>63500</xdr:colOff>
      <xdr:row>73</xdr:row>
      <xdr:rowOff>145107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256815"/>
          <a:ext cx="838200" cy="40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145107</xdr:rowOff>
    </xdr:from>
    <xdr:to>
      <xdr:col>19</xdr:col>
      <xdr:colOff>177800</xdr:colOff>
      <xdr:row>75</xdr:row>
      <xdr:rowOff>145686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660957"/>
          <a:ext cx="889000" cy="3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145686</xdr:rowOff>
    </xdr:from>
    <xdr:to>
      <xdr:col>15</xdr:col>
      <xdr:colOff>50800</xdr:colOff>
      <xdr:row>77</xdr:row>
      <xdr:rowOff>161516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04436"/>
          <a:ext cx="889000" cy="35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36784</xdr:rowOff>
    </xdr:from>
    <xdr:to>
      <xdr:col>10</xdr:col>
      <xdr:colOff>114300</xdr:colOff>
      <xdr:row>77</xdr:row>
      <xdr:rowOff>161516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38434"/>
          <a:ext cx="889000" cy="1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33065</xdr:rowOff>
    </xdr:from>
    <xdr:to>
      <xdr:col>24</xdr:col>
      <xdr:colOff>114300</xdr:colOff>
      <xdr:row>71</xdr:row>
      <xdr:rowOff>134665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2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157542</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15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94307</xdr:rowOff>
    </xdr:from>
    <xdr:to>
      <xdr:col>20</xdr:col>
      <xdr:colOff>38100</xdr:colOff>
      <xdr:row>74</xdr:row>
      <xdr:rowOff>24457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6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40984</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3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94886</xdr:rowOff>
    </xdr:from>
    <xdr:to>
      <xdr:col>15</xdr:col>
      <xdr:colOff>101600</xdr:colOff>
      <xdr:row>76</xdr:row>
      <xdr:rowOff>25036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41563</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72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110716</xdr:rowOff>
    </xdr:from>
    <xdr:to>
      <xdr:col>10</xdr:col>
      <xdr:colOff>165100</xdr:colOff>
      <xdr:row>78</xdr:row>
      <xdr:rowOff>40866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57393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8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157434</xdr:rowOff>
    </xdr:from>
    <xdr:to>
      <xdr:col>6</xdr:col>
      <xdr:colOff>38100</xdr:colOff>
      <xdr:row>77</xdr:row>
      <xdr:rowOff>87584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104112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127639</xdr:rowOff>
    </xdr:from>
    <xdr:to>
      <xdr:col>24</xdr:col>
      <xdr:colOff>63500</xdr:colOff>
      <xdr:row>96</xdr:row>
      <xdr:rowOff>151501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86839"/>
          <a:ext cx="8382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151501</xdr:rowOff>
    </xdr:from>
    <xdr:to>
      <xdr:col>19</xdr:col>
      <xdr:colOff>177800</xdr:colOff>
      <xdr:row>96</xdr:row>
      <xdr:rowOff>152980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10701"/>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39072</xdr:rowOff>
    </xdr:from>
    <xdr:to>
      <xdr:col>15</xdr:col>
      <xdr:colOff>50800</xdr:colOff>
      <xdr:row>96</xdr:row>
      <xdr:rowOff>152980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98272"/>
          <a:ext cx="889000" cy="1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30310</xdr:rowOff>
    </xdr:from>
    <xdr:to>
      <xdr:col>10</xdr:col>
      <xdr:colOff>114300</xdr:colOff>
      <xdr:row>96</xdr:row>
      <xdr:rowOff>39072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89510"/>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76839</xdr:rowOff>
    </xdr:from>
    <xdr:to>
      <xdr:col>24</xdr:col>
      <xdr:colOff>114300</xdr:colOff>
      <xdr:row>97</xdr:row>
      <xdr:rowOff>6989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55266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100701</xdr:rowOff>
    </xdr:from>
    <xdr:to>
      <xdr:col>20</xdr:col>
      <xdr:colOff>38100</xdr:colOff>
      <xdr:row>97</xdr:row>
      <xdr:rowOff>30851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21978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102180</xdr:rowOff>
    </xdr:from>
    <xdr:to>
      <xdr:col>15</xdr:col>
      <xdr:colOff>101600</xdr:colOff>
      <xdr:row>97</xdr:row>
      <xdr:rowOff>32330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23457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159722</xdr:rowOff>
    </xdr:from>
    <xdr:to>
      <xdr:col>10</xdr:col>
      <xdr:colOff>165100</xdr:colOff>
      <xdr:row>96</xdr:row>
      <xdr:rowOff>89872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80999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4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150960</xdr:rowOff>
    </xdr:from>
    <xdr:to>
      <xdr:col>6</xdr:col>
      <xdr:colOff>38100</xdr:colOff>
      <xdr:row>96</xdr:row>
      <xdr:rowOff>81110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72237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80205</xdr:rowOff>
    </xdr:from>
    <xdr:to>
      <xdr:col>55</xdr:col>
      <xdr:colOff>0</xdr:colOff>
      <xdr:row>36</xdr:row>
      <xdr:rowOff>71440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80955"/>
          <a:ext cx="838200" cy="16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71440</xdr:rowOff>
    </xdr:from>
    <xdr:to>
      <xdr:col>50</xdr:col>
      <xdr:colOff>114300</xdr:colOff>
      <xdr:row>36</xdr:row>
      <xdr:rowOff>98015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43640"/>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50559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98015</xdr:rowOff>
    </xdr:from>
    <xdr:to>
      <xdr:col>45</xdr:col>
      <xdr:colOff>177800</xdr:colOff>
      <xdr:row>36</xdr:row>
      <xdr:rowOff>145480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70215"/>
          <a:ext cx="889000" cy="4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69432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145480</xdr:rowOff>
    </xdr:from>
    <xdr:to>
      <xdr:col>41</xdr:col>
      <xdr:colOff>50800</xdr:colOff>
      <xdr:row>37</xdr:row>
      <xdr:rowOff>139529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17680"/>
          <a:ext cx="889000" cy="16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29405</xdr:rowOff>
    </xdr:from>
    <xdr:to>
      <xdr:col>55</xdr:col>
      <xdr:colOff>50800</xdr:colOff>
      <xdr:row>35</xdr:row>
      <xdr:rowOff>131005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52282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20640</xdr:rowOff>
    </xdr:from>
    <xdr:to>
      <xdr:col>50</xdr:col>
      <xdr:colOff>165100</xdr:colOff>
      <xdr:row>36</xdr:row>
      <xdr:rowOff>122240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138767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47215</xdr:rowOff>
    </xdr:from>
    <xdr:to>
      <xdr:col>46</xdr:col>
      <xdr:colOff>38100</xdr:colOff>
      <xdr:row>36</xdr:row>
      <xdr:rowOff>148815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165342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94680</xdr:rowOff>
    </xdr:from>
    <xdr:to>
      <xdr:col>41</xdr:col>
      <xdr:colOff>101600</xdr:colOff>
      <xdr:row>37</xdr:row>
      <xdr:rowOff>24830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41357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4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88729</xdr:rowOff>
    </xdr:from>
    <xdr:to>
      <xdr:col>36</xdr:col>
      <xdr:colOff>165100</xdr:colOff>
      <xdr:row>38</xdr:row>
      <xdr:rowOff>18879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10006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2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139827</xdr:rowOff>
    </xdr:from>
    <xdr:to>
      <xdr:col>55</xdr:col>
      <xdr:colOff>0</xdr:colOff>
      <xdr:row>58</xdr:row>
      <xdr:rowOff>8492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41027"/>
          <a:ext cx="838200" cy="21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7541</xdr:rowOff>
    </xdr:from>
    <xdr:to>
      <xdr:col>50</xdr:col>
      <xdr:colOff>114300</xdr:colOff>
      <xdr:row>58</xdr:row>
      <xdr:rowOff>8492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80191"/>
          <a:ext cx="889000" cy="1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92146</xdr:rowOff>
    </xdr:from>
    <xdr:to>
      <xdr:col>45</xdr:col>
      <xdr:colOff>177800</xdr:colOff>
      <xdr:row>57</xdr:row>
      <xdr:rowOff>7541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93346"/>
          <a:ext cx="889000" cy="8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92146</xdr:rowOff>
    </xdr:from>
    <xdr:to>
      <xdr:col>41</xdr:col>
      <xdr:colOff>50800</xdr:colOff>
      <xdr:row>58</xdr:row>
      <xdr:rowOff>54590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693346"/>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89027</xdr:rowOff>
    </xdr:from>
    <xdr:to>
      <xdr:col>55</xdr:col>
      <xdr:colOff>50800</xdr:colOff>
      <xdr:row>57</xdr:row>
      <xdr:rowOff>19177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111904</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4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129142</xdr:rowOff>
    </xdr:from>
    <xdr:to>
      <xdr:col>50</xdr:col>
      <xdr:colOff>165100</xdr:colOff>
      <xdr:row>58</xdr:row>
      <xdr:rowOff>59292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75819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7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128191</xdr:rowOff>
    </xdr:from>
    <xdr:to>
      <xdr:col>46</xdr:col>
      <xdr:colOff>38100</xdr:colOff>
      <xdr:row>57</xdr:row>
      <xdr:rowOff>58341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74868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0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41346</xdr:rowOff>
    </xdr:from>
    <xdr:to>
      <xdr:col>41</xdr:col>
      <xdr:colOff>101600</xdr:colOff>
      <xdr:row>56</xdr:row>
      <xdr:rowOff>142946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159473</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16205" y="94177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3790</xdr:rowOff>
    </xdr:from>
    <xdr:to>
      <xdr:col>36</xdr:col>
      <xdr:colOff>165100</xdr:colOff>
      <xdr:row>58</xdr:row>
      <xdr:rowOff>105390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121917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2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107116</xdr:rowOff>
    </xdr:from>
    <xdr:to>
      <xdr:col>55</xdr:col>
      <xdr:colOff>0</xdr:colOff>
      <xdr:row>78</xdr:row>
      <xdr:rowOff>49950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37316"/>
          <a:ext cx="838200" cy="28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49950</xdr:rowOff>
    </xdr:from>
    <xdr:to>
      <xdr:col>50</xdr:col>
      <xdr:colOff>114300</xdr:colOff>
      <xdr:row>78</xdr:row>
      <xdr:rowOff>129284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23050"/>
          <a:ext cx="889000" cy="7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29815</xdr:rowOff>
    </xdr:from>
    <xdr:to>
      <xdr:col>45</xdr:col>
      <xdr:colOff>177800</xdr:colOff>
      <xdr:row>78</xdr:row>
      <xdr:rowOff>129284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31465"/>
          <a:ext cx="889000" cy="27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29815</xdr:rowOff>
    </xdr:from>
    <xdr:to>
      <xdr:col>41</xdr:col>
      <xdr:colOff>50800</xdr:colOff>
      <xdr:row>78</xdr:row>
      <xdr:rowOff>142980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31465"/>
          <a:ext cx="889000" cy="2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56316</xdr:rowOff>
    </xdr:from>
    <xdr:to>
      <xdr:col>55</xdr:col>
      <xdr:colOff>50800</xdr:colOff>
      <xdr:row>76</xdr:row>
      <xdr:rowOff>157916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79193</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3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170600</xdr:rowOff>
    </xdr:from>
    <xdr:to>
      <xdr:col>50</xdr:col>
      <xdr:colOff>165100</xdr:colOff>
      <xdr:row>78</xdr:row>
      <xdr:rowOff>100750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117277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4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78484</xdr:rowOff>
    </xdr:from>
    <xdr:to>
      <xdr:col>46</xdr:col>
      <xdr:colOff>38100</xdr:colOff>
      <xdr:row>79</xdr:row>
      <xdr:rowOff>8634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25161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22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150465</xdr:rowOff>
    </xdr:from>
    <xdr:to>
      <xdr:col>41</xdr:col>
      <xdr:colOff>101600</xdr:colOff>
      <xdr:row>77</xdr:row>
      <xdr:rowOff>80615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8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97142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5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92180</xdr:rowOff>
    </xdr:from>
    <xdr:to>
      <xdr:col>36</xdr:col>
      <xdr:colOff>165100</xdr:colOff>
      <xdr:row>79</xdr:row>
      <xdr:rowOff>22330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38857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4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87480</xdr:rowOff>
    </xdr:from>
    <xdr:to>
      <xdr:col>55</xdr:col>
      <xdr:colOff>0</xdr:colOff>
      <xdr:row>98</xdr:row>
      <xdr:rowOff>3663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18130"/>
          <a:ext cx="838200" cy="8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91101</xdr:rowOff>
    </xdr:from>
    <xdr:to>
      <xdr:col>50</xdr:col>
      <xdr:colOff>114300</xdr:colOff>
      <xdr:row>98</xdr:row>
      <xdr:rowOff>3663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50301"/>
          <a:ext cx="889000" cy="2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91101</xdr:rowOff>
    </xdr:from>
    <xdr:to>
      <xdr:col>45</xdr:col>
      <xdr:colOff>177800</xdr:colOff>
      <xdr:row>96</xdr:row>
      <xdr:rowOff>146833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50301"/>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146833</xdr:rowOff>
    </xdr:from>
    <xdr:to>
      <xdr:col>41</xdr:col>
      <xdr:colOff>50800</xdr:colOff>
      <xdr:row>97</xdr:row>
      <xdr:rowOff>171131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06033"/>
          <a:ext cx="889000" cy="19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36680</xdr:rowOff>
    </xdr:from>
    <xdr:to>
      <xdr:col>55</xdr:col>
      <xdr:colOff>50800</xdr:colOff>
      <xdr:row>97</xdr:row>
      <xdr:rowOff>138280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59557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1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124313</xdr:rowOff>
    </xdr:from>
    <xdr:to>
      <xdr:col>50</xdr:col>
      <xdr:colOff>165100</xdr:colOff>
      <xdr:row>98</xdr:row>
      <xdr:rowOff>54463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70990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3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40301</xdr:rowOff>
    </xdr:from>
    <xdr:to>
      <xdr:col>46</xdr:col>
      <xdr:colOff>38100</xdr:colOff>
      <xdr:row>96</xdr:row>
      <xdr:rowOff>141901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158428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27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96033</xdr:rowOff>
    </xdr:from>
    <xdr:to>
      <xdr:col>41</xdr:col>
      <xdr:colOff>101600</xdr:colOff>
      <xdr:row>97</xdr:row>
      <xdr:rowOff>26183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42710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3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120331</xdr:rowOff>
    </xdr:from>
    <xdr:to>
      <xdr:col>36</xdr:col>
      <xdr:colOff>165100</xdr:colOff>
      <xdr:row>98</xdr:row>
      <xdr:rowOff>50481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67008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2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66673</xdr:rowOff>
    </xdr:from>
    <xdr:to>
      <xdr:col>85</xdr:col>
      <xdr:colOff>127000</xdr:colOff>
      <xdr:row>38</xdr:row>
      <xdr:rowOff>137831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81773"/>
          <a:ext cx="8382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137831</xdr:rowOff>
    </xdr:from>
    <xdr:to>
      <xdr:col>81</xdr:col>
      <xdr:colOff>50800</xdr:colOff>
      <xdr:row>39</xdr:row>
      <xdr:rowOff>2708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52931"/>
          <a:ext cx="889000" cy="3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2708</xdr:rowOff>
    </xdr:from>
    <xdr:to>
      <xdr:col>76</xdr:col>
      <xdr:colOff>114300</xdr:colOff>
      <xdr:row>39</xdr:row>
      <xdr:rowOff>18369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9258"/>
          <a:ext cx="889000" cy="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65426</xdr:rowOff>
    </xdr:from>
    <xdr:to>
      <xdr:col>71</xdr:col>
      <xdr:colOff>177800</xdr:colOff>
      <xdr:row>39</xdr:row>
      <xdr:rowOff>18369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80526"/>
          <a:ext cx="889000" cy="1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15873</xdr:rowOff>
    </xdr:from>
    <xdr:to>
      <xdr:col>85</xdr:col>
      <xdr:colOff>177800</xdr:colOff>
      <xdr:row>38</xdr:row>
      <xdr:rowOff>117473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38751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8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87031</xdr:rowOff>
    </xdr:from>
    <xdr:to>
      <xdr:col>81</xdr:col>
      <xdr:colOff>101600</xdr:colOff>
      <xdr:row>39</xdr:row>
      <xdr:rowOff>17181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33708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123358</xdr:rowOff>
    </xdr:from>
    <xdr:to>
      <xdr:col>76</xdr:col>
      <xdr:colOff>165100</xdr:colOff>
      <xdr:row>39</xdr:row>
      <xdr:rowOff>53508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70035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1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139019</xdr:rowOff>
    </xdr:from>
    <xdr:to>
      <xdr:col>72</xdr:col>
      <xdr:colOff>38100</xdr:colOff>
      <xdr:row>39</xdr:row>
      <xdr:rowOff>69169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60296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14626</xdr:rowOff>
    </xdr:from>
    <xdr:to>
      <xdr:col>67</xdr:col>
      <xdr:colOff>101600</xdr:colOff>
      <xdr:row>38</xdr:row>
      <xdr:rowOff>116226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132753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0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126202</xdr:rowOff>
    </xdr:from>
    <xdr:to>
      <xdr:col>85</xdr:col>
      <xdr:colOff>127000</xdr:colOff>
      <xdr:row>78</xdr:row>
      <xdr:rowOff>142571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99302"/>
          <a:ext cx="838200" cy="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142571</xdr:rowOff>
    </xdr:from>
    <xdr:to>
      <xdr:col>81</xdr:col>
      <xdr:colOff>50800</xdr:colOff>
      <xdr:row>78</xdr:row>
      <xdr:rowOff>157004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15671"/>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156439</xdr:rowOff>
    </xdr:from>
    <xdr:to>
      <xdr:col>76</xdr:col>
      <xdr:colOff>114300</xdr:colOff>
      <xdr:row>78</xdr:row>
      <xdr:rowOff>157004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529539"/>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155970</xdr:rowOff>
    </xdr:from>
    <xdr:to>
      <xdr:col>71</xdr:col>
      <xdr:colOff>177800</xdr:colOff>
      <xdr:row>78</xdr:row>
      <xdr:rowOff>156439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29070"/>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75402</xdr:rowOff>
    </xdr:from>
    <xdr:to>
      <xdr:col>85</xdr:col>
      <xdr:colOff>177800</xdr:colOff>
      <xdr:row>79</xdr:row>
      <xdr:rowOff>5552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53829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91771</xdr:rowOff>
    </xdr:from>
    <xdr:to>
      <xdr:col>81</xdr:col>
      <xdr:colOff>101600</xdr:colOff>
      <xdr:row>79</xdr:row>
      <xdr:rowOff>21921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13048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106204</xdr:rowOff>
    </xdr:from>
    <xdr:to>
      <xdr:col>76</xdr:col>
      <xdr:colOff>165100</xdr:colOff>
      <xdr:row>79</xdr:row>
      <xdr:rowOff>36354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27481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7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105639</xdr:rowOff>
    </xdr:from>
    <xdr:to>
      <xdr:col>72</xdr:col>
      <xdr:colOff>38100</xdr:colOff>
      <xdr:row>79</xdr:row>
      <xdr:rowOff>35789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26916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105170</xdr:rowOff>
    </xdr:from>
    <xdr:to>
      <xdr:col>67</xdr:col>
      <xdr:colOff>101600</xdr:colOff>
      <xdr:row>79</xdr:row>
      <xdr:rowOff>35320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26447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116844</xdr:rowOff>
    </xdr:from>
    <xdr:to>
      <xdr:col>85</xdr:col>
      <xdr:colOff>127000</xdr:colOff>
      <xdr:row>98</xdr:row>
      <xdr:rowOff>6876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47494"/>
          <a:ext cx="838200" cy="6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53358</xdr:rowOff>
    </xdr:from>
    <xdr:to>
      <xdr:col>81</xdr:col>
      <xdr:colOff>50800</xdr:colOff>
      <xdr:row>98</xdr:row>
      <xdr:rowOff>6876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512558"/>
          <a:ext cx="889000" cy="2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152997</xdr:rowOff>
    </xdr:from>
    <xdr:to>
      <xdr:col>76</xdr:col>
      <xdr:colOff>114300</xdr:colOff>
      <xdr:row>96</xdr:row>
      <xdr:rowOff>53358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440747"/>
          <a:ext cx="889000" cy="7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152997</xdr:rowOff>
    </xdr:from>
    <xdr:to>
      <xdr:col>71</xdr:col>
      <xdr:colOff>177800</xdr:colOff>
      <xdr:row>98</xdr:row>
      <xdr:rowOff>3239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440747"/>
          <a:ext cx="889000" cy="3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66044</xdr:rowOff>
    </xdr:from>
    <xdr:to>
      <xdr:col>85</xdr:col>
      <xdr:colOff>177800</xdr:colOff>
      <xdr:row>97</xdr:row>
      <xdr:rowOff>167644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88921</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4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127526</xdr:rowOff>
    </xdr:from>
    <xdr:to>
      <xdr:col>81</xdr:col>
      <xdr:colOff>101600</xdr:colOff>
      <xdr:row>98</xdr:row>
      <xdr:rowOff>57676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74203</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53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2558</xdr:rowOff>
    </xdr:from>
    <xdr:to>
      <xdr:col>76</xdr:col>
      <xdr:colOff>165100</xdr:colOff>
      <xdr:row>96</xdr:row>
      <xdr:rowOff>104158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120685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2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102197</xdr:rowOff>
    </xdr:from>
    <xdr:to>
      <xdr:col>72</xdr:col>
      <xdr:colOff>38100</xdr:colOff>
      <xdr:row>96</xdr:row>
      <xdr:rowOff>32347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3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48874</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16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123889</xdr:rowOff>
    </xdr:from>
    <xdr:to>
      <xdr:col>67</xdr:col>
      <xdr:colOff>101600</xdr:colOff>
      <xdr:row>98</xdr:row>
      <xdr:rowOff>54039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70566</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52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170881</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514531"/>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170881</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514531"/>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151886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6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120081</xdr:rowOff>
    </xdr:from>
    <xdr:to>
      <xdr:col>107</xdr:col>
      <xdr:colOff>101600</xdr:colOff>
      <xdr:row>38</xdr:row>
      <xdr:rowOff>50231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6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66758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23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24312</xdr:rowOff>
    </xdr:from>
    <xdr:to>
      <xdr:col>116</xdr:col>
      <xdr:colOff>63500</xdr:colOff>
      <xdr:row>58</xdr:row>
      <xdr:rowOff>28975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968412"/>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30106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74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28975</xdr:rowOff>
    </xdr:from>
    <xdr:to>
      <xdr:col>111</xdr:col>
      <xdr:colOff>177800</xdr:colOff>
      <xdr:row>58</xdr:row>
      <xdr:rowOff>34055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97307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34055</xdr:rowOff>
    </xdr:from>
    <xdr:to>
      <xdr:col>107</xdr:col>
      <xdr:colOff>50800</xdr:colOff>
      <xdr:row>58</xdr:row>
      <xdr:rowOff>36597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78155"/>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36597</xdr:rowOff>
    </xdr:from>
    <xdr:to>
      <xdr:col>102</xdr:col>
      <xdr:colOff>114300</xdr:colOff>
      <xdr:row>58</xdr:row>
      <xdr:rowOff>62854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80697"/>
          <a:ext cx="889000" cy="2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144962</xdr:rowOff>
    </xdr:from>
    <xdr:to>
      <xdr:col>116</xdr:col>
      <xdr:colOff>114300</xdr:colOff>
      <xdr:row>58</xdr:row>
      <xdr:rowOff>75112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104339</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0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149625</xdr:rowOff>
    </xdr:from>
    <xdr:to>
      <xdr:col>112</xdr:col>
      <xdr:colOff>38100</xdr:colOff>
      <xdr:row>58</xdr:row>
      <xdr:rowOff>79775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96302</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154705</xdr:rowOff>
    </xdr:from>
    <xdr:to>
      <xdr:col>107</xdr:col>
      <xdr:colOff>101600</xdr:colOff>
      <xdr:row>58</xdr:row>
      <xdr:rowOff>84855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101382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157247</xdr:rowOff>
    </xdr:from>
    <xdr:to>
      <xdr:col>102</xdr:col>
      <xdr:colOff>165100</xdr:colOff>
      <xdr:row>58</xdr:row>
      <xdr:rowOff>87397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103924</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0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12054</xdr:rowOff>
    </xdr:from>
    <xdr:to>
      <xdr:col>98</xdr:col>
      <xdr:colOff>38100</xdr:colOff>
      <xdr:row>58</xdr:row>
      <xdr:rowOff>113654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130181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170839</xdr:rowOff>
    </xdr:from>
    <xdr:to>
      <xdr:col>116</xdr:col>
      <xdr:colOff>63500</xdr:colOff>
      <xdr:row>76</xdr:row>
      <xdr:rowOff>66681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29589"/>
          <a:ext cx="838200" cy="6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170839</xdr:rowOff>
    </xdr:from>
    <xdr:to>
      <xdr:col>111</xdr:col>
      <xdr:colOff>177800</xdr:colOff>
      <xdr:row>77</xdr:row>
      <xdr:rowOff>1770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9589"/>
          <a:ext cx="889000" cy="17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1770</xdr:rowOff>
    </xdr:from>
    <xdr:to>
      <xdr:col>107</xdr:col>
      <xdr:colOff>50800</xdr:colOff>
      <xdr:row>77</xdr:row>
      <xdr:rowOff>96048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03420"/>
          <a:ext cx="889000" cy="9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96048</xdr:rowOff>
    </xdr:from>
    <xdr:to>
      <xdr:col>102</xdr:col>
      <xdr:colOff>114300</xdr:colOff>
      <xdr:row>77</xdr:row>
      <xdr:rowOff>147118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97698"/>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15881</xdr:rowOff>
    </xdr:from>
    <xdr:to>
      <xdr:col>116</xdr:col>
      <xdr:colOff>114300</xdr:colOff>
      <xdr:row>76</xdr:row>
      <xdr:rowOff>117481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38758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9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120039</xdr:rowOff>
    </xdr:from>
    <xdr:to>
      <xdr:col>112</xdr:col>
      <xdr:colOff>38100</xdr:colOff>
      <xdr:row>76</xdr:row>
      <xdr:rowOff>50189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66716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75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122420</xdr:rowOff>
    </xdr:from>
    <xdr:to>
      <xdr:col>107</xdr:col>
      <xdr:colOff>101600</xdr:colOff>
      <xdr:row>77</xdr:row>
      <xdr:rowOff>52570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43697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324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45248</xdr:rowOff>
    </xdr:from>
    <xdr:to>
      <xdr:col>102</xdr:col>
      <xdr:colOff>165100</xdr:colOff>
      <xdr:row>77</xdr:row>
      <xdr:rowOff>146848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137975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96318</xdr:rowOff>
    </xdr:from>
    <xdr:to>
      <xdr:col>98</xdr:col>
      <xdr:colOff>38100</xdr:colOff>
      <xdr:row>78</xdr:row>
      <xdr:rowOff>26468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17595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3,123</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千円となっている。主な構成項目である普通建設事業費、物件費、積立金及び維持補修費の住民一人当たりの金額はそれぞれ</a:t>
          </a:r>
          <a:r>
            <a:rPr kumimoji="1" lang="en-US" altLang="ja-JP" sz="1300">
              <a:latin typeface="ＭＳ Ｐゴシック" panose="020B0600070205080204" pitchFamily="50" charset="-128"/>
              <a:ea typeface="ＭＳ Ｐゴシック" panose="020B0600070205080204" pitchFamily="50" charset="-128"/>
            </a:rPr>
            <a:t>1,100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355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千円となっており、いずれも前年度に比べて増加しており、類似団体平均を上回っている。これは東日本大震災による復旧・復興事業に伴うものであり、復旧・復興事業の進行に応じて、普通建設事業費等の投資的経費は減少する見込みであるが、新たに整備した公共施設等に係る物件費や維持補修費の支出は増加する見込みであることから、より一層の経費節減を進め、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福島県飯舘村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5,246
5,198
230.13
17,716,102
16,385,175
1,011,376
2,920,178
3,415,129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142805</xdr:rowOff>
    </xdr:from>
    <xdr:to>
      <xdr:col>24</xdr:col>
      <xdr:colOff>63500</xdr:colOff>
      <xdr:row>37</xdr:row>
      <xdr:rowOff>155588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86455"/>
          <a:ext cx="8382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155588</xdr:rowOff>
    </xdr:from>
    <xdr:to>
      <xdr:col>19</xdr:col>
      <xdr:colOff>177800</xdr:colOff>
      <xdr:row>37</xdr:row>
      <xdr:rowOff>164732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992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164732</xdr:rowOff>
    </xdr:from>
    <xdr:to>
      <xdr:col>15</xdr:col>
      <xdr:colOff>50800</xdr:colOff>
      <xdr:row>38</xdr:row>
      <xdr:rowOff>9151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8382"/>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161398</xdr:rowOff>
    </xdr:from>
    <xdr:to>
      <xdr:col>10</xdr:col>
      <xdr:colOff>114300</xdr:colOff>
      <xdr:row>38</xdr:row>
      <xdr:rowOff>9151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0504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92005</xdr:rowOff>
    </xdr:from>
    <xdr:to>
      <xdr:col>24</xdr:col>
      <xdr:colOff>114300</xdr:colOff>
      <xdr:row>38</xdr:row>
      <xdr:rowOff>22155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6932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104788</xdr:rowOff>
    </xdr:from>
    <xdr:to>
      <xdr:col>20</xdr:col>
      <xdr:colOff>38100</xdr:colOff>
      <xdr:row>38</xdr:row>
      <xdr:rowOff>34937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26064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113932</xdr:rowOff>
    </xdr:from>
    <xdr:to>
      <xdr:col>15</xdr:col>
      <xdr:colOff>101600</xdr:colOff>
      <xdr:row>38</xdr:row>
      <xdr:rowOff>44082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35209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129800</xdr:rowOff>
    </xdr:from>
    <xdr:to>
      <xdr:col>10</xdr:col>
      <xdr:colOff>165100</xdr:colOff>
      <xdr:row>38</xdr:row>
      <xdr:rowOff>59950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51078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110598</xdr:rowOff>
    </xdr:from>
    <xdr:to>
      <xdr:col>6</xdr:col>
      <xdr:colOff>38100</xdr:colOff>
      <xdr:row>38</xdr:row>
      <xdr:rowOff>40748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31875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15090</xdr:rowOff>
    </xdr:from>
    <xdr:to>
      <xdr:col>24</xdr:col>
      <xdr:colOff>63500</xdr:colOff>
      <xdr:row>57</xdr:row>
      <xdr:rowOff>60855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87740"/>
          <a:ext cx="8382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32057</xdr:rowOff>
    </xdr:from>
    <xdr:to>
      <xdr:col>19</xdr:col>
      <xdr:colOff>177800</xdr:colOff>
      <xdr:row>57</xdr:row>
      <xdr:rowOff>60855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633257"/>
          <a:ext cx="889000" cy="20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40472</xdr:rowOff>
    </xdr:from>
    <xdr:to>
      <xdr:col>15</xdr:col>
      <xdr:colOff>50800</xdr:colOff>
      <xdr:row>56</xdr:row>
      <xdr:rowOff>32057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470222"/>
          <a:ext cx="889000" cy="16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40472</xdr:rowOff>
    </xdr:from>
    <xdr:to>
      <xdr:col>10</xdr:col>
      <xdr:colOff>114300</xdr:colOff>
      <xdr:row>57</xdr:row>
      <xdr:rowOff>34325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470222"/>
          <a:ext cx="889000" cy="3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135740</xdr:rowOff>
    </xdr:from>
    <xdr:to>
      <xdr:col>24</xdr:col>
      <xdr:colOff>114300</xdr:colOff>
      <xdr:row>57</xdr:row>
      <xdr:rowOff>65890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3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158617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8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10055</xdr:rowOff>
    </xdr:from>
    <xdr:to>
      <xdr:col>20</xdr:col>
      <xdr:colOff>38100</xdr:colOff>
      <xdr:row>57</xdr:row>
      <xdr:rowOff>111655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128182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5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152707</xdr:rowOff>
    </xdr:from>
    <xdr:to>
      <xdr:col>15</xdr:col>
      <xdr:colOff>101600</xdr:colOff>
      <xdr:row>56</xdr:row>
      <xdr:rowOff>82857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99384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35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161122</xdr:rowOff>
    </xdr:from>
    <xdr:to>
      <xdr:col>10</xdr:col>
      <xdr:colOff>165100</xdr:colOff>
      <xdr:row>55</xdr:row>
      <xdr:rowOff>91272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41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107799</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1946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154975</xdr:rowOff>
    </xdr:from>
    <xdr:to>
      <xdr:col>6</xdr:col>
      <xdr:colOff>38100</xdr:colOff>
      <xdr:row>57</xdr:row>
      <xdr:rowOff>85125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101652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3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138963</xdr:rowOff>
    </xdr:from>
    <xdr:to>
      <xdr:col>24</xdr:col>
      <xdr:colOff>63500</xdr:colOff>
      <xdr:row>77</xdr:row>
      <xdr:rowOff>28387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97713"/>
          <a:ext cx="838200" cy="2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27533</xdr:rowOff>
    </xdr:from>
    <xdr:to>
      <xdr:col>19</xdr:col>
      <xdr:colOff>177800</xdr:colOff>
      <xdr:row>77</xdr:row>
      <xdr:rowOff>28387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29183"/>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27533</xdr:rowOff>
    </xdr:from>
    <xdr:to>
      <xdr:col>15</xdr:col>
      <xdr:colOff>50800</xdr:colOff>
      <xdr:row>77</xdr:row>
      <xdr:rowOff>60040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29183"/>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60040</xdr:rowOff>
    </xdr:from>
    <xdr:to>
      <xdr:col>10</xdr:col>
      <xdr:colOff>114300</xdr:colOff>
      <xdr:row>77</xdr:row>
      <xdr:rowOff>106699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61690"/>
          <a:ext cx="889000" cy="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88163</xdr:rowOff>
    </xdr:from>
    <xdr:to>
      <xdr:col>24</xdr:col>
      <xdr:colOff>114300</xdr:colOff>
      <xdr:row>76</xdr:row>
      <xdr:rowOff>18312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46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111040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9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149037</xdr:rowOff>
    </xdr:from>
    <xdr:to>
      <xdr:col>20</xdr:col>
      <xdr:colOff>38100</xdr:colOff>
      <xdr:row>77</xdr:row>
      <xdr:rowOff>79187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7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70314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7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148183</xdr:rowOff>
    </xdr:from>
    <xdr:to>
      <xdr:col>15</xdr:col>
      <xdr:colOff>101600</xdr:colOff>
      <xdr:row>77</xdr:row>
      <xdr:rowOff>78333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69460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9240</xdr:rowOff>
    </xdr:from>
    <xdr:to>
      <xdr:col>10</xdr:col>
      <xdr:colOff>165100</xdr:colOff>
      <xdr:row>77</xdr:row>
      <xdr:rowOff>110840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101967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0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55899</xdr:rowOff>
    </xdr:from>
    <xdr:to>
      <xdr:col>6</xdr:col>
      <xdr:colOff>38100</xdr:colOff>
      <xdr:row>77</xdr:row>
      <xdr:rowOff>157499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148626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5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143583</xdr:rowOff>
    </xdr:from>
    <xdr:to>
      <xdr:col>24</xdr:col>
      <xdr:colOff>63500</xdr:colOff>
      <xdr:row>97</xdr:row>
      <xdr:rowOff>69056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02783"/>
          <a:ext cx="838200" cy="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69056</xdr:rowOff>
    </xdr:from>
    <xdr:to>
      <xdr:col>19</xdr:col>
      <xdr:colOff>177800</xdr:colOff>
      <xdr:row>97</xdr:row>
      <xdr:rowOff>138889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99706"/>
          <a:ext cx="889000" cy="6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76268</xdr:rowOff>
    </xdr:from>
    <xdr:to>
      <xdr:col>15</xdr:col>
      <xdr:colOff>50800</xdr:colOff>
      <xdr:row>97</xdr:row>
      <xdr:rowOff>138889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535468"/>
          <a:ext cx="889000" cy="23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76268</xdr:rowOff>
    </xdr:from>
    <xdr:to>
      <xdr:col>10</xdr:col>
      <xdr:colOff>114300</xdr:colOff>
      <xdr:row>96</xdr:row>
      <xdr:rowOff>157544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535468"/>
          <a:ext cx="889000" cy="8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92783</xdr:rowOff>
    </xdr:from>
    <xdr:to>
      <xdr:col>24</xdr:col>
      <xdr:colOff>114300</xdr:colOff>
      <xdr:row>97</xdr:row>
      <xdr:rowOff>22933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115660</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40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18256</xdr:rowOff>
    </xdr:from>
    <xdr:to>
      <xdr:col>20</xdr:col>
      <xdr:colOff>38100</xdr:colOff>
      <xdr:row>97</xdr:row>
      <xdr:rowOff>119856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110983</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74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88089</xdr:rowOff>
    </xdr:from>
    <xdr:to>
      <xdr:col>15</xdr:col>
      <xdr:colOff>101600</xdr:colOff>
      <xdr:row>98</xdr:row>
      <xdr:rowOff>18239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9366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25468</xdr:rowOff>
    </xdr:from>
    <xdr:to>
      <xdr:col>10</xdr:col>
      <xdr:colOff>165100</xdr:colOff>
      <xdr:row>96</xdr:row>
      <xdr:rowOff>127068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143595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5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106744</xdr:rowOff>
    </xdr:from>
    <xdr:to>
      <xdr:col>6</xdr:col>
      <xdr:colOff>38100</xdr:colOff>
      <xdr:row>97</xdr:row>
      <xdr:rowOff>36894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53421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4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43135</xdr:rowOff>
    </xdr:from>
    <xdr:to>
      <xdr:col>55</xdr:col>
      <xdr:colOff>0</xdr:colOff>
      <xdr:row>39</xdr:row>
      <xdr:rowOff>43193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9685"/>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43193</xdr:rowOff>
    </xdr:from>
    <xdr:to>
      <xdr:col>50</xdr:col>
      <xdr:colOff>114300</xdr:colOff>
      <xdr:row>39</xdr:row>
      <xdr:rowOff>43250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72974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43250</xdr:rowOff>
    </xdr:from>
    <xdr:to>
      <xdr:col>45</xdr:col>
      <xdr:colOff>177800</xdr:colOff>
      <xdr:row>39</xdr:row>
      <xdr:rowOff>43479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298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43326</xdr:rowOff>
    </xdr:from>
    <xdr:to>
      <xdr:col>41</xdr:col>
      <xdr:colOff>50800</xdr:colOff>
      <xdr:row>39</xdr:row>
      <xdr:rowOff>43479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2987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163785</xdr:rowOff>
    </xdr:from>
    <xdr:to>
      <xdr:col>55</xdr:col>
      <xdr:colOff>50800</xdr:colOff>
      <xdr:row>39</xdr:row>
      <xdr:rowOff>93935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163843</xdr:rowOff>
    </xdr:from>
    <xdr:to>
      <xdr:col>50</xdr:col>
      <xdr:colOff>165100</xdr:colOff>
      <xdr:row>39</xdr:row>
      <xdr:rowOff>93993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85120</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163900</xdr:rowOff>
    </xdr:from>
    <xdr:to>
      <xdr:col>46</xdr:col>
      <xdr:colOff>38100</xdr:colOff>
      <xdr:row>39</xdr:row>
      <xdr:rowOff>94050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85177</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1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164129</xdr:rowOff>
    </xdr:from>
    <xdr:to>
      <xdr:col>41</xdr:col>
      <xdr:colOff>101600</xdr:colOff>
      <xdr:row>39</xdr:row>
      <xdr:rowOff>94279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85406</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1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163976</xdr:rowOff>
    </xdr:from>
    <xdr:to>
      <xdr:col>36</xdr:col>
      <xdr:colOff>165100</xdr:colOff>
      <xdr:row>39</xdr:row>
      <xdr:rowOff>94126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85253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1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150822</xdr:rowOff>
    </xdr:from>
    <xdr:to>
      <xdr:col>55</xdr:col>
      <xdr:colOff>0</xdr:colOff>
      <xdr:row>56</xdr:row>
      <xdr:rowOff>167963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580572"/>
          <a:ext cx="838200" cy="18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167963</xdr:rowOff>
    </xdr:from>
    <xdr:to>
      <xdr:col>50</xdr:col>
      <xdr:colOff>114300</xdr:colOff>
      <xdr:row>57</xdr:row>
      <xdr:rowOff>63404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69163"/>
          <a:ext cx="889000" cy="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63404</xdr:rowOff>
    </xdr:from>
    <xdr:to>
      <xdr:col>45</xdr:col>
      <xdr:colOff>177800</xdr:colOff>
      <xdr:row>57</xdr:row>
      <xdr:rowOff>166067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36054"/>
          <a:ext cx="889000" cy="10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166067</xdr:rowOff>
    </xdr:from>
    <xdr:to>
      <xdr:col>41</xdr:col>
      <xdr:colOff>50800</xdr:colOff>
      <xdr:row>58</xdr:row>
      <xdr:rowOff>54790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38717"/>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100022</xdr:rowOff>
    </xdr:from>
    <xdr:to>
      <xdr:col>55</xdr:col>
      <xdr:colOff>50800</xdr:colOff>
      <xdr:row>56</xdr:row>
      <xdr:rowOff>30172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122899</xdr:rowOff>
    </xdr:from>
    <xdr:ext cx="690189"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811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117163</xdr:rowOff>
    </xdr:from>
    <xdr:to>
      <xdr:col>50</xdr:col>
      <xdr:colOff>165100</xdr:colOff>
      <xdr:row>57</xdr:row>
      <xdr:rowOff>47313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1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63840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49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12604</xdr:rowOff>
    </xdr:from>
    <xdr:to>
      <xdr:col>46</xdr:col>
      <xdr:colOff>38100</xdr:colOff>
      <xdr:row>57</xdr:row>
      <xdr:rowOff>114204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130731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56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115267</xdr:rowOff>
    </xdr:from>
    <xdr:to>
      <xdr:col>41</xdr:col>
      <xdr:colOff>101600</xdr:colOff>
      <xdr:row>58</xdr:row>
      <xdr:rowOff>45417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61944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6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3990</xdr:rowOff>
    </xdr:from>
    <xdr:to>
      <xdr:col>36</xdr:col>
      <xdr:colOff>165100</xdr:colOff>
      <xdr:row>58</xdr:row>
      <xdr:rowOff>105590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122117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2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66539</xdr:rowOff>
    </xdr:from>
    <xdr:to>
      <xdr:col>55</xdr:col>
      <xdr:colOff>0</xdr:colOff>
      <xdr:row>77</xdr:row>
      <xdr:rowOff>161333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68189"/>
          <a:ext cx="838200" cy="9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161333</xdr:rowOff>
    </xdr:from>
    <xdr:to>
      <xdr:col>50</xdr:col>
      <xdr:colOff>114300</xdr:colOff>
      <xdr:row>78</xdr:row>
      <xdr:rowOff>136120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62983"/>
          <a:ext cx="889000" cy="14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136120</xdr:rowOff>
    </xdr:from>
    <xdr:to>
      <xdr:col>45</xdr:col>
      <xdr:colOff>177800</xdr:colOff>
      <xdr:row>78</xdr:row>
      <xdr:rowOff>162759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09220"/>
          <a:ext cx="889000" cy="2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162759</xdr:rowOff>
    </xdr:from>
    <xdr:to>
      <xdr:col>41</xdr:col>
      <xdr:colOff>50800</xdr:colOff>
      <xdr:row>79</xdr:row>
      <xdr:rowOff>44250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35859"/>
          <a:ext cx="889000" cy="5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15739</xdr:rowOff>
    </xdr:from>
    <xdr:to>
      <xdr:col>55</xdr:col>
      <xdr:colOff>50800</xdr:colOff>
      <xdr:row>77</xdr:row>
      <xdr:rowOff>117339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38616</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110533</xdr:rowOff>
    </xdr:from>
    <xdr:to>
      <xdr:col>50</xdr:col>
      <xdr:colOff>165100</xdr:colOff>
      <xdr:row>78</xdr:row>
      <xdr:rowOff>40683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57210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85320</xdr:rowOff>
    </xdr:from>
    <xdr:to>
      <xdr:col>46</xdr:col>
      <xdr:colOff>38100</xdr:colOff>
      <xdr:row>79</xdr:row>
      <xdr:rowOff>15470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6597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5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111959</xdr:rowOff>
    </xdr:from>
    <xdr:to>
      <xdr:col>41</xdr:col>
      <xdr:colOff>101600</xdr:colOff>
      <xdr:row>79</xdr:row>
      <xdr:rowOff>42109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33236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7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164900</xdr:rowOff>
    </xdr:from>
    <xdr:to>
      <xdr:col>36</xdr:col>
      <xdr:colOff>165100</xdr:colOff>
      <xdr:row>79</xdr:row>
      <xdr:rowOff>95050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86177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14965</xdr:rowOff>
    </xdr:from>
    <xdr:to>
      <xdr:col>55</xdr:col>
      <xdr:colOff>0</xdr:colOff>
      <xdr:row>97</xdr:row>
      <xdr:rowOff>92348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45615"/>
          <a:ext cx="838200" cy="7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92348</xdr:rowOff>
    </xdr:from>
    <xdr:to>
      <xdr:col>50</xdr:col>
      <xdr:colOff>114300</xdr:colOff>
      <xdr:row>98</xdr:row>
      <xdr:rowOff>2505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22998"/>
          <a:ext cx="889000" cy="8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2505</xdr:rowOff>
    </xdr:from>
    <xdr:to>
      <xdr:col>45</xdr:col>
      <xdr:colOff>177800</xdr:colOff>
      <xdr:row>98</xdr:row>
      <xdr:rowOff>158779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04605"/>
          <a:ext cx="889000" cy="1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137384</xdr:rowOff>
    </xdr:from>
    <xdr:to>
      <xdr:col>41</xdr:col>
      <xdr:colOff>50800</xdr:colOff>
      <xdr:row>98</xdr:row>
      <xdr:rowOff>158779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39484"/>
          <a:ext cx="8890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135615</xdr:rowOff>
    </xdr:from>
    <xdr:to>
      <xdr:col>55</xdr:col>
      <xdr:colOff>50800</xdr:colOff>
      <xdr:row>97</xdr:row>
      <xdr:rowOff>65765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158492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41548</xdr:rowOff>
    </xdr:from>
    <xdr:to>
      <xdr:col>50</xdr:col>
      <xdr:colOff>165100</xdr:colOff>
      <xdr:row>97</xdr:row>
      <xdr:rowOff>143148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159675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44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123155</xdr:rowOff>
    </xdr:from>
    <xdr:to>
      <xdr:col>46</xdr:col>
      <xdr:colOff>38100</xdr:colOff>
      <xdr:row>98</xdr:row>
      <xdr:rowOff>53305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69832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107979</xdr:rowOff>
    </xdr:from>
    <xdr:to>
      <xdr:col>41</xdr:col>
      <xdr:colOff>101600</xdr:colOff>
      <xdr:row>99</xdr:row>
      <xdr:rowOff>38129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29256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700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86584</xdr:rowOff>
    </xdr:from>
    <xdr:to>
      <xdr:col>36</xdr:col>
      <xdr:colOff>165100</xdr:colOff>
      <xdr:row>99</xdr:row>
      <xdr:rowOff>16734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7861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8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102789</xdr:rowOff>
    </xdr:from>
    <xdr:to>
      <xdr:col>85</xdr:col>
      <xdr:colOff>127000</xdr:colOff>
      <xdr:row>38</xdr:row>
      <xdr:rowOff>93401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103539"/>
          <a:ext cx="838200" cy="50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93401</xdr:rowOff>
    </xdr:from>
    <xdr:to>
      <xdr:col>81</xdr:col>
      <xdr:colOff>50800</xdr:colOff>
      <xdr:row>38</xdr:row>
      <xdr:rowOff>114714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08501"/>
          <a:ext cx="8890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78839</xdr:rowOff>
    </xdr:from>
    <xdr:to>
      <xdr:col>76</xdr:col>
      <xdr:colOff>114300</xdr:colOff>
      <xdr:row>38</xdr:row>
      <xdr:rowOff>114714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93939"/>
          <a:ext cx="889000" cy="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68106</xdr:rowOff>
    </xdr:from>
    <xdr:to>
      <xdr:col>71</xdr:col>
      <xdr:colOff>177800</xdr:colOff>
      <xdr:row>38</xdr:row>
      <xdr:rowOff>78839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83206"/>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51989</xdr:rowOff>
    </xdr:from>
    <xdr:to>
      <xdr:col>85</xdr:col>
      <xdr:colOff>177800</xdr:colOff>
      <xdr:row>35</xdr:row>
      <xdr:rowOff>153589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0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74866</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90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42601</xdr:rowOff>
    </xdr:from>
    <xdr:to>
      <xdr:col>81</xdr:col>
      <xdr:colOff>101600</xdr:colOff>
      <xdr:row>38</xdr:row>
      <xdr:rowOff>144201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135328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63914</xdr:rowOff>
    </xdr:from>
    <xdr:to>
      <xdr:col>76</xdr:col>
      <xdr:colOff>165100</xdr:colOff>
      <xdr:row>38</xdr:row>
      <xdr:rowOff>165514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156641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7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28039</xdr:rowOff>
    </xdr:from>
    <xdr:to>
      <xdr:col>72</xdr:col>
      <xdr:colOff>38100</xdr:colOff>
      <xdr:row>38</xdr:row>
      <xdr:rowOff>129639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120766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17306</xdr:rowOff>
    </xdr:from>
    <xdr:to>
      <xdr:col>67</xdr:col>
      <xdr:colOff>101600</xdr:colOff>
      <xdr:row>38</xdr:row>
      <xdr:rowOff>118906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63309</xdr:rowOff>
    </xdr:from>
    <xdr:to>
      <xdr:col>85</xdr:col>
      <xdr:colOff>127000</xdr:colOff>
      <xdr:row>58</xdr:row>
      <xdr:rowOff>91564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07409"/>
          <a:ext cx="8382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94155</xdr:rowOff>
    </xdr:from>
    <xdr:to>
      <xdr:col>81</xdr:col>
      <xdr:colOff>50800</xdr:colOff>
      <xdr:row>58</xdr:row>
      <xdr:rowOff>63309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009555"/>
          <a:ext cx="889000" cy="9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10901</xdr:rowOff>
    </xdr:from>
    <xdr:to>
      <xdr:col>76</xdr:col>
      <xdr:colOff>114300</xdr:colOff>
      <xdr:row>52</xdr:row>
      <xdr:rowOff>94155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8754851"/>
          <a:ext cx="889000" cy="2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10901</xdr:rowOff>
    </xdr:from>
    <xdr:to>
      <xdr:col>71</xdr:col>
      <xdr:colOff>177800</xdr:colOff>
      <xdr:row>56</xdr:row>
      <xdr:rowOff>57955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8754851"/>
          <a:ext cx="889000" cy="90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40764</xdr:rowOff>
    </xdr:from>
    <xdr:to>
      <xdr:col>85</xdr:col>
      <xdr:colOff>177800</xdr:colOff>
      <xdr:row>58</xdr:row>
      <xdr:rowOff>142364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127141</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9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12509</xdr:rowOff>
    </xdr:from>
    <xdr:to>
      <xdr:col>81</xdr:col>
      <xdr:colOff>101600</xdr:colOff>
      <xdr:row>58</xdr:row>
      <xdr:rowOff>114109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105236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43355</xdr:rowOff>
    </xdr:from>
    <xdr:to>
      <xdr:col>76</xdr:col>
      <xdr:colOff>165100</xdr:colOff>
      <xdr:row>52</xdr:row>
      <xdr:rowOff>144955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8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161482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87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131551</xdr:rowOff>
    </xdr:from>
    <xdr:to>
      <xdr:col>72</xdr:col>
      <xdr:colOff>38100</xdr:colOff>
      <xdr:row>51</xdr:row>
      <xdr:rowOff>61701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87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78228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847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7155</xdr:rowOff>
    </xdr:from>
    <xdr:to>
      <xdr:col>67</xdr:col>
      <xdr:colOff>101600</xdr:colOff>
      <xdr:row>56</xdr:row>
      <xdr:rowOff>108755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125282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3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66673</xdr:rowOff>
    </xdr:from>
    <xdr:to>
      <xdr:col>85</xdr:col>
      <xdr:colOff>127000</xdr:colOff>
      <xdr:row>78</xdr:row>
      <xdr:rowOff>137832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39773"/>
          <a:ext cx="838200" cy="7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137832</xdr:rowOff>
    </xdr:from>
    <xdr:to>
      <xdr:col>81</xdr:col>
      <xdr:colOff>50800</xdr:colOff>
      <xdr:row>79</xdr:row>
      <xdr:rowOff>2708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10932"/>
          <a:ext cx="889000" cy="3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2708</xdr:rowOff>
    </xdr:from>
    <xdr:to>
      <xdr:col>76</xdr:col>
      <xdr:colOff>114300</xdr:colOff>
      <xdr:row>79</xdr:row>
      <xdr:rowOff>18368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47258"/>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65425</xdr:rowOff>
    </xdr:from>
    <xdr:to>
      <xdr:col>71</xdr:col>
      <xdr:colOff>177800</xdr:colOff>
      <xdr:row>79</xdr:row>
      <xdr:rowOff>18368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438525"/>
          <a:ext cx="889000" cy="1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15873</xdr:rowOff>
    </xdr:from>
    <xdr:to>
      <xdr:col>85</xdr:col>
      <xdr:colOff>177800</xdr:colOff>
      <xdr:row>78</xdr:row>
      <xdr:rowOff>117473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38750</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87032</xdr:rowOff>
    </xdr:from>
    <xdr:to>
      <xdr:col>81</xdr:col>
      <xdr:colOff>101600</xdr:colOff>
      <xdr:row>79</xdr:row>
      <xdr:rowOff>17182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33709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123358</xdr:rowOff>
    </xdr:from>
    <xdr:to>
      <xdr:col>76</xdr:col>
      <xdr:colOff>165100</xdr:colOff>
      <xdr:row>79</xdr:row>
      <xdr:rowOff>53508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70035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7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139018</xdr:rowOff>
    </xdr:from>
    <xdr:to>
      <xdr:col>72</xdr:col>
      <xdr:colOff>38100</xdr:colOff>
      <xdr:row>79</xdr:row>
      <xdr:rowOff>69168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60295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14625</xdr:rowOff>
    </xdr:from>
    <xdr:to>
      <xdr:col>67</xdr:col>
      <xdr:colOff>101600</xdr:colOff>
      <xdr:row>78</xdr:row>
      <xdr:rowOff>116225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8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132752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1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126202</xdr:rowOff>
    </xdr:from>
    <xdr:to>
      <xdr:col>85</xdr:col>
      <xdr:colOff>127000</xdr:colOff>
      <xdr:row>98</xdr:row>
      <xdr:rowOff>142571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28302"/>
          <a:ext cx="838200" cy="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142571</xdr:rowOff>
    </xdr:from>
    <xdr:to>
      <xdr:col>81</xdr:col>
      <xdr:colOff>50800</xdr:colOff>
      <xdr:row>98</xdr:row>
      <xdr:rowOff>157004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44671"/>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156439</xdr:rowOff>
    </xdr:from>
    <xdr:to>
      <xdr:col>76</xdr:col>
      <xdr:colOff>114300</xdr:colOff>
      <xdr:row>98</xdr:row>
      <xdr:rowOff>157004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958539"/>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155970</xdr:rowOff>
    </xdr:from>
    <xdr:to>
      <xdr:col>71</xdr:col>
      <xdr:colOff>177800</xdr:colOff>
      <xdr:row>98</xdr:row>
      <xdr:rowOff>156439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58070"/>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75402</xdr:rowOff>
    </xdr:from>
    <xdr:to>
      <xdr:col>85</xdr:col>
      <xdr:colOff>177800</xdr:colOff>
      <xdr:row>99</xdr:row>
      <xdr:rowOff>5552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7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53829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5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91771</xdr:rowOff>
    </xdr:from>
    <xdr:to>
      <xdr:col>81</xdr:col>
      <xdr:colOff>101600</xdr:colOff>
      <xdr:row>99</xdr:row>
      <xdr:rowOff>21921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13048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8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106204</xdr:rowOff>
    </xdr:from>
    <xdr:to>
      <xdr:col>76</xdr:col>
      <xdr:colOff>165100</xdr:colOff>
      <xdr:row>99</xdr:row>
      <xdr:rowOff>36354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27481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105639</xdr:rowOff>
    </xdr:from>
    <xdr:to>
      <xdr:col>72</xdr:col>
      <xdr:colOff>38100</xdr:colOff>
      <xdr:row>99</xdr:row>
      <xdr:rowOff>35789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26916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0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105170</xdr:rowOff>
    </xdr:from>
    <xdr:to>
      <xdr:col>67</xdr:col>
      <xdr:colOff>101600</xdr:colOff>
      <xdr:row>99</xdr:row>
      <xdr:rowOff>35320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26447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9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35763</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2231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166751</xdr:rowOff>
    </xdr:from>
    <xdr:to>
      <xdr:col>107</xdr:col>
      <xdr:colOff>50800</xdr:colOff>
      <xdr:row>39</xdr:row>
      <xdr:rowOff>35763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81851"/>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166751</xdr:rowOff>
    </xdr:from>
    <xdr:to>
      <xdr:col>102</xdr:col>
      <xdr:colOff>114300</xdr:colOff>
      <xdr:row>39</xdr:row>
      <xdr:rowOff>2883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6681851"/>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156413</xdr:rowOff>
    </xdr:from>
    <xdr:to>
      <xdr:col>107</xdr:col>
      <xdr:colOff>101600</xdr:colOff>
      <xdr:row>39</xdr:row>
      <xdr:rowOff>86563</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77690</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115951</xdr:rowOff>
    </xdr:from>
    <xdr:to>
      <xdr:col>102</xdr:col>
      <xdr:colOff>165100</xdr:colOff>
      <xdr:row>39</xdr:row>
      <xdr:rowOff>46101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62628</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64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123533</xdr:rowOff>
    </xdr:from>
    <xdr:to>
      <xdr:col>98</xdr:col>
      <xdr:colOff>38100</xdr:colOff>
      <xdr:row>39</xdr:row>
      <xdr:rowOff>53683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70210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64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1,101</a:t>
          </a:r>
          <a:r>
            <a:rPr kumimoji="1" lang="ja-JP" altLang="en-US" sz="1300">
              <a:latin typeface="ＭＳ Ｐゴシック" panose="020B0600070205080204" pitchFamily="50" charset="-128"/>
              <a:ea typeface="ＭＳ Ｐゴシック" panose="020B0600070205080204" pitchFamily="50" charset="-128"/>
            </a:rPr>
            <a:t>千円となっており、類似団体平均を上回っている。これは、東日本大震災の復旧・復興事業である被災地域農業施設等整備事業や農業基盤整備事業等による投資的経費の増加に伴うものであり、復旧・復興が進めば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長期的な見通しのもとに、決算剰余金を中心に積み立てるとともに、最低水準の取り崩しに努めている。東日本大震災以降、標準財政規模に対する財政調整基金の割合は増加傾向にある。今後も、適切な財源の確保と歳出の精査により、財政調整基金の取り崩しを必要最小限に抑え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福島県飯舘村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年度決算は、一般会計において東京電力損害賠償金の収入が発生したため、黒字額が増加した。また、各事業会計等も黒字額で推移している。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17716102</v>
      </c>
      <c r="BO4" s="464"/>
      <c r="BP4" s="464"/>
      <c r="BQ4" s="464"/>
      <c r="BR4" s="464"/>
      <c r="BS4" s="464"/>
      <c r="BT4" s="464"/>
      <c r="BU4" s="465"/>
      <c r="BV4" s="463">
        <v>14002696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34.6</v>
      </c>
      <c r="CU4" s="648"/>
      <c r="CV4" s="648"/>
      <c r="CW4" s="648"/>
      <c r="CX4" s="648"/>
      <c r="CY4" s="648"/>
      <c r="CZ4" s="648"/>
      <c r="DA4" s="649"/>
      <c r="DB4" s="647">
        <v>28.4</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16385175</v>
      </c>
      <c r="BO5" s="469"/>
      <c r="BP5" s="469"/>
      <c r="BQ5" s="469"/>
      <c r="BR5" s="469"/>
      <c r="BS5" s="469"/>
      <c r="BT5" s="469"/>
      <c r="BU5" s="470"/>
      <c r="BV5" s="468">
        <v>11921081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75</v>
      </c>
      <c r="CU5" s="439"/>
      <c r="CV5" s="439"/>
      <c r="CW5" s="439"/>
      <c r="CX5" s="439"/>
      <c r="CY5" s="439"/>
      <c r="CZ5" s="439"/>
      <c r="DA5" s="440"/>
      <c r="DB5" s="438">
        <v>84.8</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1330927</v>
      </c>
      <c r="BO6" s="469"/>
      <c r="BP6" s="469"/>
      <c r="BQ6" s="469"/>
      <c r="BR6" s="469"/>
      <c r="BS6" s="469"/>
      <c r="BT6" s="469"/>
      <c r="BU6" s="470"/>
      <c r="BV6" s="468">
        <v>2081615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78.400000000000006</v>
      </c>
      <c r="CU6" s="622"/>
      <c r="CV6" s="622"/>
      <c r="CW6" s="622"/>
      <c r="CX6" s="622"/>
      <c r="CY6" s="622"/>
      <c r="CZ6" s="622"/>
      <c r="DA6" s="623"/>
      <c r="DB6" s="621">
        <v>87.7</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319551</v>
      </c>
      <c r="BO7" s="469"/>
      <c r="BP7" s="469"/>
      <c r="BQ7" s="469"/>
      <c r="BR7" s="469"/>
      <c r="BS7" s="469"/>
      <c r="BT7" s="469"/>
      <c r="BU7" s="470"/>
      <c r="BV7" s="468">
        <v>1317077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2920178</v>
      </c>
      <c r="CU7" s="469"/>
      <c r="CV7" s="469"/>
      <c r="CW7" s="469"/>
      <c r="CX7" s="469"/>
      <c r="CY7" s="469"/>
      <c r="CZ7" s="469"/>
      <c r="DA7" s="470"/>
      <c r="DB7" s="468">
        <v>2689451</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1011376</v>
      </c>
      <c r="BO8" s="469"/>
      <c r="BP8" s="469"/>
      <c r="BQ8" s="469"/>
      <c r="BR8" s="469"/>
      <c r="BS8" s="469"/>
      <c r="BT8" s="469"/>
      <c r="BU8" s="470"/>
      <c r="BV8" s="468">
        <v>764538</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1318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246838</v>
      </c>
      <c r="BO9" s="469"/>
      <c r="BP9" s="469"/>
      <c r="BQ9" s="469"/>
      <c r="BR9" s="469"/>
      <c r="BS9" s="469"/>
      <c r="BT9" s="469"/>
      <c r="BU9" s="470"/>
      <c r="BV9" s="468">
        <v>217774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8.8000000000000007</v>
      </c>
      <c r="CU9" s="439"/>
      <c r="CV9" s="439"/>
      <c r="CW9" s="439"/>
      <c r="CX9" s="439"/>
      <c r="CY9" s="439"/>
      <c r="CZ9" s="439"/>
      <c r="DA9" s="440"/>
      <c r="DB9" s="438">
        <v>7.3</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41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200412</v>
      </c>
      <c r="BO10" s="469"/>
      <c r="BP10" s="469"/>
      <c r="BQ10" s="469"/>
      <c r="BR10" s="469"/>
      <c r="BS10" s="469"/>
      <c r="BT10" s="469"/>
      <c r="BU10" s="470"/>
      <c r="BV10" s="468">
        <v>401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c r="A12" s="187"/>
      <c r="B12" s="584" t="s">
        <v>131</v>
      </c>
      <c r="C12" s="585"/>
      <c r="D12" s="585"/>
      <c r="E12" s="585"/>
      <c r="F12" s="585"/>
      <c r="G12" s="585"/>
      <c r="H12" s="585"/>
      <c r="I12" s="585"/>
      <c r="J12" s="585"/>
      <c r="K12" s="586"/>
      <c r="L12" s="593" t="s">
        <v>132</v>
      </c>
      <c r="M12" s="594"/>
      <c r="N12" s="594"/>
      <c r="O12" s="594"/>
      <c r="P12" s="594"/>
      <c r="Q12" s="595"/>
      <c r="R12" s="596">
        <v>5246</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100000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140</v>
      </c>
      <c r="N13" s="569"/>
      <c r="O13" s="569"/>
      <c r="P13" s="569"/>
      <c r="Q13" s="570"/>
      <c r="R13" s="571">
        <v>5198</v>
      </c>
      <c r="S13" s="572"/>
      <c r="T13" s="572"/>
      <c r="U13" s="572"/>
      <c r="V13" s="573"/>
      <c r="W13" s="559" t="s">
        <v>141</v>
      </c>
      <c r="X13" s="481"/>
      <c r="Y13" s="481"/>
      <c r="Z13" s="481"/>
      <c r="AA13" s="481"/>
      <c r="AB13" s="482"/>
      <c r="AC13" s="444" t="s">
        <v>142</v>
      </c>
      <c r="AD13" s="445"/>
      <c r="AE13" s="445"/>
      <c r="AF13" s="445"/>
      <c r="AG13" s="446"/>
      <c r="AH13" s="444">
        <v>876</v>
      </c>
      <c r="AI13" s="445"/>
      <c r="AJ13" s="445"/>
      <c r="AK13" s="445"/>
      <c r="AL13" s="447"/>
      <c r="AM13" s="537" t="s">
        <v>143</v>
      </c>
      <c r="AN13" s="442"/>
      <c r="AO13" s="442"/>
      <c r="AP13" s="442"/>
      <c r="AQ13" s="442"/>
      <c r="AR13" s="442"/>
      <c r="AS13" s="442"/>
      <c r="AT13" s="443"/>
      <c r="AU13" s="525" t="s">
        <v>94</v>
      </c>
      <c r="AV13" s="526"/>
      <c r="AW13" s="526"/>
      <c r="AX13" s="526"/>
      <c r="AY13" s="448" t="s">
        <v>144</v>
      </c>
      <c r="AZ13" s="449"/>
      <c r="BA13" s="449"/>
      <c r="BB13" s="449"/>
      <c r="BC13" s="449"/>
      <c r="BD13" s="449"/>
      <c r="BE13" s="449"/>
      <c r="BF13" s="449"/>
      <c r="BG13" s="449"/>
      <c r="BH13" s="449"/>
      <c r="BI13" s="449"/>
      <c r="BJ13" s="449"/>
      <c r="BK13" s="449"/>
      <c r="BL13" s="449"/>
      <c r="BM13" s="450"/>
      <c r="BN13" s="468">
        <v>447250</v>
      </c>
      <c r="BO13" s="469"/>
      <c r="BP13" s="469"/>
      <c r="BQ13" s="469"/>
      <c r="BR13" s="469"/>
      <c r="BS13" s="469"/>
      <c r="BT13" s="469"/>
      <c r="BU13" s="470"/>
      <c r="BV13" s="468">
        <v>118175</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6.1</v>
      </c>
      <c r="CU13" s="439"/>
      <c r="CV13" s="439"/>
      <c r="CW13" s="439"/>
      <c r="CX13" s="439"/>
      <c r="CY13" s="439"/>
      <c r="CZ13" s="439"/>
      <c r="DA13" s="440"/>
      <c r="DB13" s="438">
        <v>6</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146</v>
      </c>
      <c r="M14" s="605"/>
      <c r="N14" s="605"/>
      <c r="O14" s="605"/>
      <c r="P14" s="605"/>
      <c r="Q14" s="606"/>
      <c r="R14" s="571">
        <v>5467</v>
      </c>
      <c r="S14" s="572"/>
      <c r="T14" s="572"/>
      <c r="U14" s="572"/>
      <c r="V14" s="573"/>
      <c r="W14" s="574"/>
      <c r="X14" s="484"/>
      <c r="Y14" s="484"/>
      <c r="Z14" s="484"/>
      <c r="AA14" s="484"/>
      <c r="AB14" s="485"/>
      <c r="AC14" s="564" t="s">
        <v>130</v>
      </c>
      <c r="AD14" s="565"/>
      <c r="AE14" s="565"/>
      <c r="AF14" s="565"/>
      <c r="AG14" s="566"/>
      <c r="AH14" s="564">
        <v>28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130</v>
      </c>
      <c r="CU14" s="576"/>
      <c r="CV14" s="576"/>
      <c r="CW14" s="576"/>
      <c r="CX14" s="576"/>
      <c r="CY14" s="576"/>
      <c r="CZ14" s="576"/>
      <c r="DA14" s="577"/>
      <c r="DB14" s="575" t="s">
        <v>148</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149</v>
      </c>
      <c r="N15" s="569"/>
      <c r="O15" s="569"/>
      <c r="P15" s="569"/>
      <c r="Q15" s="570"/>
      <c r="R15" s="571">
        <v>5420</v>
      </c>
      <c r="S15" s="572"/>
      <c r="T15" s="572"/>
      <c r="U15" s="572"/>
      <c r="V15" s="573"/>
      <c r="W15" s="559" t="s">
        <v>150</v>
      </c>
      <c r="X15" s="481"/>
      <c r="Y15" s="481"/>
      <c r="Z15" s="481"/>
      <c r="AA15" s="481"/>
      <c r="AB15" s="482"/>
      <c r="AC15" s="444" t="s">
        <v>129</v>
      </c>
      <c r="AD15" s="445"/>
      <c r="AE15" s="445"/>
      <c r="AF15" s="445"/>
      <c r="AG15" s="446"/>
      <c r="AH15" s="444">
        <v>1202</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770595</v>
      </c>
      <c r="BO15" s="464"/>
      <c r="BP15" s="464"/>
      <c r="BQ15" s="464"/>
      <c r="BR15" s="464"/>
      <c r="BS15" s="464"/>
      <c r="BT15" s="464"/>
      <c r="BU15" s="465"/>
      <c r="BV15" s="463">
        <v>727527</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t="s">
        <v>130</v>
      </c>
      <c r="AD16" s="565"/>
      <c r="AE16" s="565"/>
      <c r="AF16" s="565"/>
      <c r="AG16" s="566"/>
      <c r="AH16" s="564">
        <v>38.5</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2640049</v>
      </c>
      <c r="BO16" s="469"/>
      <c r="BP16" s="469"/>
      <c r="BQ16" s="469"/>
      <c r="BR16" s="469"/>
      <c r="BS16" s="469"/>
      <c r="BT16" s="469"/>
      <c r="BU16" s="470"/>
      <c r="BV16" s="468">
        <v>2423047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t="s">
        <v>129</v>
      </c>
      <c r="AD17" s="445"/>
      <c r="AE17" s="445"/>
      <c r="AF17" s="445"/>
      <c r="AG17" s="446"/>
      <c r="AH17" s="444">
        <v>1045</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961596</v>
      </c>
      <c r="BO17" s="469"/>
      <c r="BP17" s="469"/>
      <c r="BQ17" s="469"/>
      <c r="BR17" s="469"/>
      <c r="BS17" s="469"/>
      <c r="BT17" s="469"/>
      <c r="BU17" s="470"/>
      <c r="BV17" s="468">
        <v>910870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160</v>
      </c>
      <c r="C18" s="531"/>
      <c r="D18" s="531"/>
      <c r="E18" s="532"/>
      <c r="F18" s="532"/>
      <c r="G18" s="532"/>
      <c r="H18" s="532"/>
      <c r="I18" s="532"/>
      <c r="J18" s="532"/>
      <c r="K18" s="532"/>
      <c r="L18" s="533">
        <v>230.13</v>
      </c>
      <c r="M18" s="533"/>
      <c r="N18" s="533"/>
      <c r="O18" s="533"/>
      <c r="P18" s="533"/>
      <c r="Q18" s="533"/>
      <c r="R18" s="534"/>
      <c r="S18" s="534"/>
      <c r="T18" s="534"/>
      <c r="U18" s="534"/>
      <c r="V18" s="535"/>
      <c r="W18" s="549"/>
      <c r="X18" s="550"/>
      <c r="Y18" s="550"/>
      <c r="Z18" s="550"/>
      <c r="AA18" s="550"/>
      <c r="AB18" s="560"/>
      <c r="AC18" s="432" t="s">
        <v>142</v>
      </c>
      <c r="AD18" s="433"/>
      <c r="AE18" s="433"/>
      <c r="AF18" s="433"/>
      <c r="AG18" s="536"/>
      <c r="AH18" s="432">
        <v>33.5</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2069452</v>
      </c>
      <c r="BO18" s="469"/>
      <c r="BP18" s="469"/>
      <c r="BQ18" s="469"/>
      <c r="BR18" s="469"/>
      <c r="BS18" s="469"/>
      <c r="BT18" s="469"/>
      <c r="BU18" s="470"/>
      <c r="BV18" s="468">
        <v>2158682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162</v>
      </c>
      <c r="C19" s="531"/>
      <c r="D19" s="531"/>
      <c r="E19" s="532"/>
      <c r="F19" s="532"/>
      <c r="G19" s="532"/>
      <c r="H19" s="532"/>
      <c r="I19" s="532"/>
      <c r="J19" s="532"/>
      <c r="K19" s="532"/>
      <c r="L19" s="538">
        <v>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5261441</v>
      </c>
      <c r="BO19" s="469"/>
      <c r="BP19" s="469"/>
      <c r="BQ19" s="469"/>
      <c r="BR19" s="469"/>
      <c r="BS19" s="469"/>
      <c r="BT19" s="469"/>
      <c r="BU19" s="470"/>
      <c r="BV19" s="468">
        <v>5851640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164</v>
      </c>
      <c r="C20" s="531"/>
      <c r="D20" s="531"/>
      <c r="E20" s="532"/>
      <c r="F20" s="532"/>
      <c r="G20" s="532"/>
      <c r="H20" s="532"/>
      <c r="I20" s="532"/>
      <c r="J20" s="532"/>
      <c r="K20" s="532"/>
      <c r="L20" s="538">
        <v>627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3415129</v>
      </c>
      <c r="BO23" s="469"/>
      <c r="BP23" s="469"/>
      <c r="BQ23" s="469"/>
      <c r="BR23" s="469"/>
      <c r="BS23" s="469"/>
      <c r="BT23" s="469"/>
      <c r="BU23" s="470"/>
      <c r="BV23" s="468">
        <v>3555483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173</v>
      </c>
      <c r="F24" s="442"/>
      <c r="G24" s="442"/>
      <c r="H24" s="442"/>
      <c r="I24" s="442"/>
      <c r="J24" s="442"/>
      <c r="K24" s="443"/>
      <c r="L24" s="444">
        <v>1</v>
      </c>
      <c r="M24" s="445"/>
      <c r="N24" s="445"/>
      <c r="O24" s="445"/>
      <c r="P24" s="446"/>
      <c r="Q24" s="444">
        <v>8050</v>
      </c>
      <c r="R24" s="445"/>
      <c r="S24" s="445"/>
      <c r="T24" s="445"/>
      <c r="U24" s="445"/>
      <c r="V24" s="446"/>
      <c r="W24" s="510"/>
      <c r="X24" s="501"/>
      <c r="Y24" s="502"/>
      <c r="Z24" s="441" t="s">
        <v>174</v>
      </c>
      <c r="AA24" s="442"/>
      <c r="AB24" s="442"/>
      <c r="AC24" s="442"/>
      <c r="AD24" s="442"/>
      <c r="AE24" s="442"/>
      <c r="AF24" s="442"/>
      <c r="AG24" s="443"/>
      <c r="AH24" s="444">
        <v>61</v>
      </c>
      <c r="AI24" s="445"/>
      <c r="AJ24" s="445"/>
      <c r="AK24" s="445"/>
      <c r="AL24" s="446"/>
      <c r="AM24" s="444">
        <v>191052</v>
      </c>
      <c r="AN24" s="445"/>
      <c r="AO24" s="445"/>
      <c r="AP24" s="445"/>
      <c r="AQ24" s="445"/>
      <c r="AR24" s="446"/>
      <c r="AS24" s="444">
        <v>3132</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3324460</v>
      </c>
      <c r="BO24" s="469"/>
      <c r="BP24" s="469"/>
      <c r="BQ24" s="469"/>
      <c r="BR24" s="469"/>
      <c r="BS24" s="469"/>
      <c r="BT24" s="469"/>
      <c r="BU24" s="470"/>
      <c r="BV24" s="468">
        <v>3484777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176</v>
      </c>
      <c r="F25" s="442"/>
      <c r="G25" s="442"/>
      <c r="H25" s="442"/>
      <c r="I25" s="442"/>
      <c r="J25" s="442"/>
      <c r="K25" s="443"/>
      <c r="L25" s="444">
        <v>1</v>
      </c>
      <c r="M25" s="445"/>
      <c r="N25" s="445"/>
      <c r="O25" s="445"/>
      <c r="P25" s="446"/>
      <c r="Q25" s="444">
        <v>6500</v>
      </c>
      <c r="R25" s="445"/>
      <c r="S25" s="445"/>
      <c r="T25" s="445"/>
      <c r="U25" s="445"/>
      <c r="V25" s="446"/>
      <c r="W25" s="510"/>
      <c r="X25" s="501"/>
      <c r="Y25" s="502"/>
      <c r="Z25" s="441" t="s">
        <v>177</v>
      </c>
      <c r="AA25" s="442"/>
      <c r="AB25" s="442"/>
      <c r="AC25" s="442"/>
      <c r="AD25" s="442"/>
      <c r="AE25" s="442"/>
      <c r="AF25" s="442"/>
      <c r="AG25" s="443"/>
      <c r="AH25" s="444" t="s">
        <v>129</v>
      </c>
      <c r="AI25" s="445"/>
      <c r="AJ25" s="445"/>
      <c r="AK25" s="445"/>
      <c r="AL25" s="446"/>
      <c r="AM25" s="444" t="s">
        <v>129</v>
      </c>
      <c r="AN25" s="445"/>
      <c r="AO25" s="445"/>
      <c r="AP25" s="445"/>
      <c r="AQ25" s="445"/>
      <c r="AR25" s="446"/>
      <c r="AS25" s="444" t="s">
        <v>178</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t="s">
        <v>178</v>
      </c>
      <c r="BO25" s="464"/>
      <c r="BP25" s="464"/>
      <c r="BQ25" s="464"/>
      <c r="BR25" s="464"/>
      <c r="BS25" s="464"/>
      <c r="BT25" s="464"/>
      <c r="BU25" s="465"/>
      <c r="BV25" s="463" t="s">
        <v>178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180</v>
      </c>
      <c r="F26" s="442"/>
      <c r="G26" s="442"/>
      <c r="H26" s="442"/>
      <c r="I26" s="442"/>
      <c r="J26" s="442"/>
      <c r="K26" s="443"/>
      <c r="L26" s="444">
        <v>1</v>
      </c>
      <c r="M26" s="445"/>
      <c r="N26" s="445"/>
      <c r="O26" s="445"/>
      <c r="P26" s="446"/>
      <c r="Q26" s="444">
        <v>6200</v>
      </c>
      <c r="R26" s="445"/>
      <c r="S26" s="445"/>
      <c r="T26" s="445"/>
      <c r="U26" s="445"/>
      <c r="V26" s="446"/>
      <c r="W26" s="510"/>
      <c r="X26" s="501"/>
      <c r="Y26" s="502"/>
      <c r="Z26" s="441" t="s">
        <v>181</v>
      </c>
      <c r="AA26" s="523"/>
      <c r="AB26" s="523"/>
      <c r="AC26" s="523"/>
      <c r="AD26" s="523"/>
      <c r="AE26" s="523"/>
      <c r="AF26" s="523"/>
      <c r="AG26" s="524"/>
      <c r="AH26" s="444" t="s">
        <v>178</v>
      </c>
      <c r="AI26" s="445"/>
      <c r="AJ26" s="445"/>
      <c r="AK26" s="445"/>
      <c r="AL26" s="446"/>
      <c r="AM26" s="444" t="s">
        <v>130</v>
      </c>
      <c r="AN26" s="445"/>
      <c r="AO26" s="445"/>
      <c r="AP26" s="445"/>
      <c r="AQ26" s="445"/>
      <c r="AR26" s="446"/>
      <c r="AS26" s="444" t="s">
        <v>178</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183</v>
      </c>
      <c r="F27" s="442"/>
      <c r="G27" s="442"/>
      <c r="H27" s="442"/>
      <c r="I27" s="442"/>
      <c r="J27" s="442"/>
      <c r="K27" s="443"/>
      <c r="L27" s="444">
        <v>1</v>
      </c>
      <c r="M27" s="445"/>
      <c r="N27" s="445"/>
      <c r="O27" s="445"/>
      <c r="P27" s="446"/>
      <c r="Q27" s="444">
        <v>3000</v>
      </c>
      <c r="R27" s="445"/>
      <c r="S27" s="445"/>
      <c r="T27" s="445"/>
      <c r="U27" s="445"/>
      <c r="V27" s="446"/>
      <c r="W27" s="510"/>
      <c r="X27" s="501"/>
      <c r="Y27" s="502"/>
      <c r="Z27" s="441" t="s">
        <v>184</v>
      </c>
      <c r="AA27" s="442"/>
      <c r="AB27" s="442"/>
      <c r="AC27" s="442"/>
      <c r="AD27" s="442"/>
      <c r="AE27" s="442"/>
      <c r="AF27" s="442"/>
      <c r="AG27" s="443"/>
      <c r="AH27" s="444">
        <v>3</v>
      </c>
      <c r="AI27" s="445"/>
      <c r="AJ27" s="445"/>
      <c r="AK27" s="445"/>
      <c r="AL27" s="446"/>
      <c r="AM27" s="444">
        <v>9873</v>
      </c>
      <c r="AN27" s="445"/>
      <c r="AO27" s="445"/>
      <c r="AP27" s="445"/>
      <c r="AQ27" s="445"/>
      <c r="AR27" s="446"/>
      <c r="AS27" s="444">
        <v>3291</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476995</v>
      </c>
      <c r="BO27" s="472"/>
      <c r="BP27" s="472"/>
      <c r="BQ27" s="472"/>
      <c r="BR27" s="472"/>
      <c r="BS27" s="472"/>
      <c r="BT27" s="472"/>
      <c r="BU27" s="473"/>
      <c r="BV27" s="471">
        <v>476946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186</v>
      </c>
      <c r="F28" s="442"/>
      <c r="G28" s="442"/>
      <c r="H28" s="442"/>
      <c r="I28" s="442"/>
      <c r="J28" s="442"/>
      <c r="K28" s="443"/>
      <c r="L28" s="444">
        <v>1</v>
      </c>
      <c r="M28" s="445"/>
      <c r="N28" s="445"/>
      <c r="O28" s="445"/>
      <c r="P28" s="446"/>
      <c r="Q28" s="444">
        <v>2510</v>
      </c>
      <c r="R28" s="445"/>
      <c r="S28" s="445"/>
      <c r="T28" s="445"/>
      <c r="U28" s="445"/>
      <c r="V28" s="446"/>
      <c r="W28" s="510"/>
      <c r="X28" s="501"/>
      <c r="Y28" s="502"/>
      <c r="Z28" s="441" t="s">
        <v>187</v>
      </c>
      <c r="AA28" s="442"/>
      <c r="AB28" s="442"/>
      <c r="AC28" s="442"/>
      <c r="AD28" s="442"/>
      <c r="AE28" s="442"/>
      <c r="AF28" s="442"/>
      <c r="AG28" s="443"/>
      <c r="AH28" s="444" t="s">
        <v>178</v>
      </c>
      <c r="AI28" s="445"/>
      <c r="AJ28" s="445"/>
      <c r="AK28" s="445"/>
      <c r="AL28" s="446"/>
      <c r="AM28" s="444" t="s">
        <v>178</v>
      </c>
      <c r="AN28" s="445"/>
      <c r="AO28" s="445"/>
      <c r="AP28" s="445"/>
      <c r="AQ28" s="445"/>
      <c r="AR28" s="446"/>
      <c r="AS28" s="444" t="s">
        <v>178</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2443050</v>
      </c>
      <c r="BO28" s="464"/>
      <c r="BP28" s="464"/>
      <c r="BQ28" s="464"/>
      <c r="BR28" s="464"/>
      <c r="BS28" s="464"/>
      <c r="BT28" s="464"/>
      <c r="BU28" s="465"/>
      <c r="BV28" s="463">
        <v>1842638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189</v>
      </c>
      <c r="F29" s="442"/>
      <c r="G29" s="442"/>
      <c r="H29" s="442"/>
      <c r="I29" s="442"/>
      <c r="J29" s="442"/>
      <c r="K29" s="443"/>
      <c r="L29" s="444">
        <v>9</v>
      </c>
      <c r="M29" s="445"/>
      <c r="N29" s="445"/>
      <c r="O29" s="445"/>
      <c r="P29" s="446"/>
      <c r="Q29" s="444">
        <v>2350</v>
      </c>
      <c r="R29" s="445"/>
      <c r="S29" s="445"/>
      <c r="T29" s="445"/>
      <c r="U29" s="445"/>
      <c r="V29" s="446"/>
      <c r="W29" s="511"/>
      <c r="X29" s="512"/>
      <c r="Y29" s="513"/>
      <c r="Z29" s="441" t="s">
        <v>190</v>
      </c>
      <c r="AA29" s="442"/>
      <c r="AB29" s="442"/>
      <c r="AC29" s="442"/>
      <c r="AD29" s="442"/>
      <c r="AE29" s="442"/>
      <c r="AF29" s="442"/>
      <c r="AG29" s="443"/>
      <c r="AH29" s="444">
        <v>64</v>
      </c>
      <c r="AI29" s="445"/>
      <c r="AJ29" s="445"/>
      <c r="AK29" s="445"/>
      <c r="AL29" s="446"/>
      <c r="AM29" s="444">
        <v>200925</v>
      </c>
      <c r="AN29" s="445"/>
      <c r="AO29" s="445"/>
      <c r="AP29" s="445"/>
      <c r="AQ29" s="445"/>
      <c r="AR29" s="446"/>
      <c r="AS29" s="444">
        <v>3139</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537328</v>
      </c>
      <c r="BO29" s="469"/>
      <c r="BP29" s="469"/>
      <c r="BQ29" s="469"/>
      <c r="BR29" s="469"/>
      <c r="BS29" s="469"/>
      <c r="BT29" s="469"/>
      <c r="BU29" s="470"/>
      <c r="BV29" s="468">
        <v>537235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5844822</v>
      </c>
      <c r="BO30" s="472"/>
      <c r="BP30" s="472"/>
      <c r="BQ30" s="472"/>
      <c r="BR30" s="472"/>
      <c r="BS30" s="472"/>
      <c r="BT30" s="472"/>
      <c r="BU30" s="473"/>
      <c r="BV30" s="471">
        <v>6043830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国民健康保険事業（事業勘定）</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相馬地方広域市町村圏組合一般会計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（財）飯舘村振興公社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介護保険事業（事業勘定）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農業集落排水特別会計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相馬地方広域市町村圏組合看護専門学校特別会計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いいたてまでいな再エネ発電（株）</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介護保険事業（介護サービス）</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福島県市町村総合事務組合一般会計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いいたてまでいな復興（株）</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後期高齢者医療事業</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福島県市町村総合事務組合消防補償等特別会計</v>
      </c>
      <c r="BZ37" s="426"/>
      <c r="CA37" s="426"/>
      <c r="CB37" s="426"/>
      <c r="CC37" s="426"/>
      <c r="CD37" s="426"/>
      <c r="CE37" s="426"/>
      <c r="CF37" s="426"/>
      <c r="CG37" s="426"/>
      <c r="CH37" s="426"/>
      <c r="CI37" s="426"/>
      <c r="CJ37" s="426"/>
      <c r="CK37" s="426"/>
      <c r="CL37" s="426"/>
      <c r="CM37" s="426"/>
      <c r="CN37" s="214"/>
      <c r="CO37" s="427">
        <f t="shared" si="3"/>
        <v>20</v>
      </c>
      <c r="CP37" s="427"/>
      <c r="CQ37" s="426" t="str">
        <f>IF('各会計、関係団体の財政状況及び健全化判断比率'!BS10="","",'各会計、関係団体の財政状況及び健全化判断比率'!BS10)</f>
        <v>（株）までいガーデンビレッジいいたて</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福島県市町村総合事務組合消防賞じゅつ金特別会計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福島県市町村総合事務組合非常勤職員公務災害補償特別会計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福島県市町村総合事務組合自治会館管理特別会計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福島県後期高齢者医療広域連合一般会計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福島県後期高齢者医療広域連合後期高齢者医療特別会計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405btl3ilU6Mhas5Yt6Qbm+wcsZgKa/kp5o2QshlDIPfMGVb4y52yAs97ouAXL9IUqH13HBvL/oibcBKZeygkg==" saltValue="h9cJVZd2NCJLtH2tvJLN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9" t="s">
        <v>556</v>
      </c>
      <c r="D34" s="1249"/>
      <c r="E34" s="1250"/>
      <c r="F34" s="32">
        <v>13.61</v>
      </c>
      <c r="G34" s="33">
        <v>25.67</v>
      </c>
      <c r="H34" s="33">
        <v>20.440000000000001</v>
      </c>
      <c r="I34" s="33">
        <v>28.42</v>
      </c>
      <c r="J34" s="34">
        <v>34.630000000000003</v>
      </c>
      <c r="K34" s="22"/>
      <c r="L34" s="22"/>
      <c r="M34" s="22"/>
      <c r="N34" s="22"/>
      <c r="O34" s="22"/>
      <c r="P34" s="22"/>
    </row>
    <row r="35" spans="1:16" ht="39" customHeight="1">
      <c r="A35" s="22"/>
      <c r="B35" s="35"/>
      <c r="C35" s="1243" t="s">
        <v>557</v>
      </c>
      <c r="D35" s="1244"/>
      <c r="E35" s="1245"/>
      <c r="F35" s="36">
        <v>0.01</v>
      </c>
      <c r="G35" s="37">
        <v>0.01</v>
      </c>
      <c r="H35" s="37">
        <v>0.01</v>
      </c>
      <c r="I35" s="37">
        <v>4.8499999999999996</v>
      </c>
      <c r="J35" s="38">
        <v>2.92</v>
      </c>
      <c r="K35" s="22"/>
      <c r="L35" s="22"/>
      <c r="M35" s="22"/>
      <c r="N35" s="22"/>
      <c r="O35" s="22"/>
      <c r="P35" s="22"/>
    </row>
    <row r="36" spans="1:16" ht="39" customHeight="1">
      <c r="A36" s="22"/>
      <c r="B36" s="35"/>
      <c r="C36" s="1243" t="s">
        <v>558</v>
      </c>
      <c r="D36" s="1244"/>
      <c r="E36" s="1245"/>
      <c r="F36" s="36">
        <v>2.04</v>
      </c>
      <c r="G36" s="37">
        <v>3.44</v>
      </c>
      <c r="H36" s="37">
        <v>1.1000000000000001</v>
      </c>
      <c r="I36" s="37">
        <v>2.87</v>
      </c>
      <c r="J36" s="38">
        <v>2.91</v>
      </c>
      <c r="K36" s="22"/>
      <c r="L36" s="22"/>
      <c r="M36" s="22"/>
      <c r="N36" s="22"/>
      <c r="O36" s="22"/>
      <c r="P36" s="22"/>
    </row>
    <row r="37" spans="1:16" ht="39" customHeight="1">
      <c r="A37" s="22"/>
      <c r="B37" s="35"/>
      <c r="C37" s="1243" t="s">
        <v>559</v>
      </c>
      <c r="D37" s="1244"/>
      <c r="E37" s="1245"/>
      <c r="F37" s="36">
        <v>4.4400000000000004</v>
      </c>
      <c r="G37" s="37">
        <v>2.34</v>
      </c>
      <c r="H37" s="37">
        <v>2.97</v>
      </c>
      <c r="I37" s="37">
        <v>4.5</v>
      </c>
      <c r="J37" s="38">
        <v>2.38</v>
      </c>
      <c r="K37" s="22"/>
      <c r="L37" s="22"/>
      <c r="M37" s="22"/>
      <c r="N37" s="22"/>
      <c r="O37" s="22"/>
      <c r="P37" s="22"/>
    </row>
    <row r="38" spans="1:16" ht="39" customHeight="1">
      <c r="A38" s="22"/>
      <c r="B38" s="35"/>
      <c r="C38" s="1243" t="s">
        <v>560</v>
      </c>
      <c r="D38" s="1244"/>
      <c r="E38" s="1245"/>
      <c r="F38" s="36">
        <v>0.83</v>
      </c>
      <c r="G38" s="37">
        <v>0.01</v>
      </c>
      <c r="H38" s="37">
        <v>0.01</v>
      </c>
      <c r="I38" s="37">
        <v>0.52</v>
      </c>
      <c r="J38" s="38">
        <v>0.37</v>
      </c>
      <c r="K38" s="22"/>
      <c r="L38" s="22"/>
      <c r="M38" s="22"/>
      <c r="N38" s="22"/>
      <c r="O38" s="22"/>
      <c r="P38" s="22"/>
    </row>
    <row r="39" spans="1:16" ht="39" customHeight="1">
      <c r="A39" s="22"/>
      <c r="B39" s="35"/>
      <c r="C39" s="1243" t="s">
        <v>561</v>
      </c>
      <c r="D39" s="1244"/>
      <c r="E39" s="1245"/>
      <c r="F39" s="36">
        <v>0</v>
      </c>
      <c r="G39" s="37">
        <v>0</v>
      </c>
      <c r="H39" s="37">
        <v>0.01</v>
      </c>
      <c r="I39" s="37">
        <v>0</v>
      </c>
      <c r="J39" s="38">
        <v>0</v>
      </c>
      <c r="K39" s="22"/>
      <c r="L39" s="22"/>
      <c r="M39" s="22"/>
      <c r="N39" s="22"/>
      <c r="O39" s="22"/>
      <c r="P39" s="22"/>
    </row>
    <row r="40" spans="1:16" ht="39" customHeight="1">
      <c r="A40" s="22"/>
      <c r="B40" s="35"/>
      <c r="C40" s="1243" t="s">
        <v>562</v>
      </c>
      <c r="D40" s="1244"/>
      <c r="E40" s="1245"/>
      <c r="F40" s="36">
        <v>0</v>
      </c>
      <c r="G40" s="37">
        <v>0</v>
      </c>
      <c r="H40" s="37">
        <v>0</v>
      </c>
      <c r="I40" s="37">
        <v>0</v>
      </c>
      <c r="J40" s="38">
        <v>0</v>
      </c>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563</v>
      </c>
      <c r="D42" s="1244"/>
      <c r="E42" s="1245"/>
      <c r="F42" s="36" t="s">
        <v>507</v>
      </c>
      <c r="G42" s="37" t="s">
        <v>507</v>
      </c>
      <c r="H42" s="37" t="s">
        <v>507</v>
      </c>
      <c r="I42" s="37" t="s">
        <v>507</v>
      </c>
      <c r="J42" s="38" t="s">
        <v>507</v>
      </c>
      <c r="K42" s="22"/>
      <c r="L42" s="22"/>
      <c r="M42" s="22"/>
      <c r="N42" s="22"/>
      <c r="O42" s="22"/>
      <c r="P42" s="22"/>
    </row>
    <row r="43" spans="1:16" ht="39" customHeight="1" thickBot="1">
      <c r="A43" s="22"/>
      <c r="B43" s="40"/>
      <c r="C43" s="1246" t="s">
        <v>564</v>
      </c>
      <c r="D43" s="1247"/>
      <c r="E43" s="1248"/>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It0WapiuOQbNXBrRVpXNphwbWZpyMe/XxNANlyyikisT2zi0Nuh0GaCgjHKBqiN7Niz2UErXZPSk00lPH1D5g==" saltValue="0Lx1Jro5tk2HeDww8Hsp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69" t="s">
        <v>11</v>
      </c>
      <c r="C45" s="1270"/>
      <c r="D45" s="58"/>
      <c r="E45" s="1275" t="s">
        <v>12</v>
      </c>
      <c r="F45" s="1275"/>
      <c r="G45" s="1275"/>
      <c r="H45" s="1275"/>
      <c r="I45" s="1275"/>
      <c r="J45" s="1276"/>
      <c r="K45" s="59">
        <v>429</v>
      </c>
      <c r="L45" s="60">
        <v>410</v>
      </c>
      <c r="M45" s="60">
        <v>396</v>
      </c>
      <c r="N45" s="60">
        <v>428</v>
      </c>
      <c r="O45" s="61">
        <v>463</v>
      </c>
      <c r="P45" s="48"/>
      <c r="Q45" s="48"/>
      <c r="R45" s="48"/>
      <c r="S45" s="48"/>
      <c r="T45" s="48"/>
      <c r="U45" s="48"/>
    </row>
    <row r="46" spans="1:21" ht="30.75" customHeight="1">
      <c r="A46" s="48"/>
      <c r="B46" s="1271"/>
      <c r="C46" s="1272"/>
      <c r="D46" s="62"/>
      <c r="E46" s="1253" t="s">
        <v>13</v>
      </c>
      <c r="F46" s="1253"/>
      <c r="G46" s="1253"/>
      <c r="H46" s="1253"/>
      <c r="I46" s="1253"/>
      <c r="J46" s="1254"/>
      <c r="K46" s="63" t="s">
        <v>507</v>
      </c>
      <c r="L46" s="64" t="s">
        <v>507</v>
      </c>
      <c r="M46" s="64" t="s">
        <v>507</v>
      </c>
      <c r="N46" s="64" t="s">
        <v>507</v>
      </c>
      <c r="O46" s="65" t="s">
        <v>507</v>
      </c>
      <c r="P46" s="48"/>
      <c r="Q46" s="48"/>
      <c r="R46" s="48"/>
      <c r="S46" s="48"/>
      <c r="T46" s="48"/>
      <c r="U46" s="48"/>
    </row>
    <row r="47" spans="1:21" ht="30.75" customHeight="1">
      <c r="A47" s="48"/>
      <c r="B47" s="1271"/>
      <c r="C47" s="1272"/>
      <c r="D47" s="62"/>
      <c r="E47" s="1253" t="s">
        <v>14</v>
      </c>
      <c r="F47" s="1253"/>
      <c r="G47" s="1253"/>
      <c r="H47" s="1253"/>
      <c r="I47" s="1253"/>
      <c r="J47" s="1254"/>
      <c r="K47" s="63" t="s">
        <v>507</v>
      </c>
      <c r="L47" s="64" t="s">
        <v>507</v>
      </c>
      <c r="M47" s="64" t="s">
        <v>507</v>
      </c>
      <c r="N47" s="64" t="s">
        <v>507</v>
      </c>
      <c r="O47" s="65" t="s">
        <v>507</v>
      </c>
      <c r="P47" s="48"/>
      <c r="Q47" s="48"/>
      <c r="R47" s="48"/>
      <c r="S47" s="48"/>
      <c r="T47" s="48"/>
      <c r="U47" s="48"/>
    </row>
    <row r="48" spans="1:21" ht="30.75" customHeight="1">
      <c r="A48" s="48"/>
      <c r="B48" s="1271"/>
      <c r="C48" s="1272"/>
      <c r="D48" s="62"/>
      <c r="E48" s="1253" t="s">
        <v>15</v>
      </c>
      <c r="F48" s="1253"/>
      <c r="G48" s="1253"/>
      <c r="H48" s="1253"/>
      <c r="I48" s="1253"/>
      <c r="J48" s="1254"/>
      <c r="K48" s="63">
        <v>89</v>
      </c>
      <c r="L48" s="64">
        <v>86</v>
      </c>
      <c r="M48" s="64">
        <v>87</v>
      </c>
      <c r="N48" s="64">
        <v>82</v>
      </c>
      <c r="O48" s="65">
        <v>89</v>
      </c>
      <c r="P48" s="48"/>
      <c r="Q48" s="48"/>
      <c r="R48" s="48"/>
      <c r="S48" s="48"/>
      <c r="T48" s="48"/>
      <c r="U48" s="48"/>
    </row>
    <row r="49" spans="1:21" ht="30.75" customHeight="1">
      <c r="A49" s="48"/>
      <c r="B49" s="1271"/>
      <c r="C49" s="1272"/>
      <c r="D49" s="62"/>
      <c r="E49" s="1253" t="s">
        <v>16</v>
      </c>
      <c r="F49" s="1253"/>
      <c r="G49" s="1253"/>
      <c r="H49" s="1253"/>
      <c r="I49" s="1253"/>
      <c r="J49" s="1254"/>
      <c r="K49" s="63">
        <v>2</v>
      </c>
      <c r="L49" s="64">
        <v>2</v>
      </c>
      <c r="M49" s="64">
        <v>1</v>
      </c>
      <c r="N49" s="64">
        <v>1</v>
      </c>
      <c r="O49" s="65" t="s">
        <v>507</v>
      </c>
      <c r="P49" s="48"/>
      <c r="Q49" s="48"/>
      <c r="R49" s="48"/>
      <c r="S49" s="48"/>
      <c r="T49" s="48"/>
      <c r="U49" s="48"/>
    </row>
    <row r="50" spans="1:21" ht="30.75" customHeight="1">
      <c r="A50" s="48"/>
      <c r="B50" s="1271"/>
      <c r="C50" s="1272"/>
      <c r="D50" s="62"/>
      <c r="E50" s="1253" t="s">
        <v>17</v>
      </c>
      <c r="F50" s="1253"/>
      <c r="G50" s="1253"/>
      <c r="H50" s="1253"/>
      <c r="I50" s="1253"/>
      <c r="J50" s="1254"/>
      <c r="K50" s="63" t="s">
        <v>507</v>
      </c>
      <c r="L50" s="64" t="s">
        <v>507</v>
      </c>
      <c r="M50" s="64" t="s">
        <v>507</v>
      </c>
      <c r="N50" s="64" t="s">
        <v>507</v>
      </c>
      <c r="O50" s="65" t="s">
        <v>507</v>
      </c>
      <c r="P50" s="48"/>
      <c r="Q50" s="48"/>
      <c r="R50" s="48"/>
      <c r="S50" s="48"/>
      <c r="T50" s="48"/>
      <c r="U50" s="48"/>
    </row>
    <row r="51" spans="1:21" ht="30.75" customHeight="1">
      <c r="A51" s="48"/>
      <c r="B51" s="1273"/>
      <c r="C51" s="1274"/>
      <c r="D51" s="66"/>
      <c r="E51" s="1253" t="s">
        <v>18</v>
      </c>
      <c r="F51" s="1253"/>
      <c r="G51" s="1253"/>
      <c r="H51" s="1253"/>
      <c r="I51" s="1253"/>
      <c r="J51" s="1254"/>
      <c r="K51" s="63">
        <v>0</v>
      </c>
      <c r="L51" s="64" t="s">
        <v>507</v>
      </c>
      <c r="M51" s="64">
        <v>0</v>
      </c>
      <c r="N51" s="64" t="s">
        <v>507</v>
      </c>
      <c r="O51" s="65" t="s">
        <v>507</v>
      </c>
      <c r="P51" s="48"/>
      <c r="Q51" s="48"/>
      <c r="R51" s="48"/>
      <c r="S51" s="48"/>
      <c r="T51" s="48"/>
      <c r="U51" s="48"/>
    </row>
    <row r="52" spans="1:21" ht="30.75" customHeight="1">
      <c r="A52" s="48"/>
      <c r="B52" s="1251" t="s">
        <v>19</v>
      </c>
      <c r="C52" s="1252"/>
      <c r="D52" s="66"/>
      <c r="E52" s="1253" t="s">
        <v>20</v>
      </c>
      <c r="F52" s="1253"/>
      <c r="G52" s="1253"/>
      <c r="H52" s="1253"/>
      <c r="I52" s="1253"/>
      <c r="J52" s="1254"/>
      <c r="K52" s="63">
        <v>378</v>
      </c>
      <c r="L52" s="64">
        <v>357</v>
      </c>
      <c r="M52" s="64">
        <v>346</v>
      </c>
      <c r="N52" s="64">
        <v>367</v>
      </c>
      <c r="O52" s="65">
        <v>390</v>
      </c>
      <c r="P52" s="48"/>
      <c r="Q52" s="48"/>
      <c r="R52" s="48"/>
      <c r="S52" s="48"/>
      <c r="T52" s="48"/>
      <c r="U52" s="48"/>
    </row>
    <row r="53" spans="1:21" ht="30.75" customHeight="1" thickBot="1">
      <c r="A53" s="48"/>
      <c r="B53" s="1255" t="s">
        <v>21</v>
      </c>
      <c r="C53" s="1256"/>
      <c r="D53" s="67"/>
      <c r="E53" s="1257" t="s">
        <v>22</v>
      </c>
      <c r="F53" s="1257"/>
      <c r="G53" s="1257"/>
      <c r="H53" s="1257"/>
      <c r="I53" s="1257"/>
      <c r="J53" s="1258"/>
      <c r="K53" s="68">
        <v>142</v>
      </c>
      <c r="L53" s="69">
        <v>141</v>
      </c>
      <c r="M53" s="69">
        <v>138</v>
      </c>
      <c r="N53" s="69">
        <v>144</v>
      </c>
      <c r="O53" s="70">
        <v>162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59" t="s">
        <v>25</v>
      </c>
      <c r="C57" s="1260"/>
      <c r="D57" s="1263" t="s">
        <v>26</v>
      </c>
      <c r="E57" s="1264"/>
      <c r="F57" s="1264"/>
      <c r="G57" s="1264"/>
      <c r="H57" s="1264"/>
      <c r="I57" s="1264"/>
      <c r="J57" s="1265"/>
      <c r="K57" s="83"/>
      <c r="L57" s="84"/>
      <c r="M57" s="84"/>
      <c r="N57" s="84"/>
      <c r="O57" s="85"/>
    </row>
    <row r="58" spans="1:21" ht="31.5" customHeight="1" thickBot="1">
      <c r="B58" s="1261"/>
      <c r="C58" s="1262"/>
      <c r="D58" s="1266" t="s">
        <v>27</v>
      </c>
      <c r="E58" s="1267"/>
      <c r="F58" s="1267"/>
      <c r="G58" s="1267"/>
      <c r="H58" s="1267"/>
      <c r="I58" s="1267"/>
      <c r="J58" s="126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E5aOfGlz6heHMtZP8edTU370t4SY6Ju2uU5/XqRU24yvoBmkO1Jwa0b6K+mPuKGTIcB5easeKi9J6TEAExV4g==" saltValue="yUgAxjqyaAZbtdpc/a3l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89" t="s">
        <v>30</v>
      </c>
      <c r="C41" s="1290"/>
      <c r="D41" s="102"/>
      <c r="E41" s="1291" t="s">
        <v>31</v>
      </c>
      <c r="F41" s="1291"/>
      <c r="G41" s="1291"/>
      <c r="H41" s="1292"/>
      <c r="I41" s="103">
        <v>4085</v>
      </c>
      <c r="J41" s="104">
        <v>3901</v>
      </c>
      <c r="K41" s="104">
        <v>3745</v>
      </c>
      <c r="L41" s="104">
        <v>3555</v>
      </c>
      <c r="M41" s="105">
        <v>3415</v>
      </c>
    </row>
    <row r="42" spans="2:13" ht="27.75" customHeight="1">
      <c r="B42" s="1279"/>
      <c r="C42" s="1280"/>
      <c r="D42" s="106"/>
      <c r="E42" s="1283" t="s">
        <v>32</v>
      </c>
      <c r="F42" s="1283"/>
      <c r="G42" s="1283"/>
      <c r="H42" s="1284"/>
      <c r="I42" s="107" t="s">
        <v>507</v>
      </c>
      <c r="J42" s="108" t="s">
        <v>507</v>
      </c>
      <c r="K42" s="108" t="s">
        <v>507</v>
      </c>
      <c r="L42" s="108" t="s">
        <v>507</v>
      </c>
      <c r="M42" s="109" t="s">
        <v>507</v>
      </c>
    </row>
    <row r="43" spans="2:13" ht="27.75" customHeight="1">
      <c r="B43" s="1279"/>
      <c r="C43" s="1280"/>
      <c r="D43" s="106"/>
      <c r="E43" s="1283" t="s">
        <v>33</v>
      </c>
      <c r="F43" s="1283"/>
      <c r="G43" s="1283"/>
      <c r="H43" s="1284"/>
      <c r="I43" s="107">
        <v>911</v>
      </c>
      <c r="J43" s="108">
        <v>841</v>
      </c>
      <c r="K43" s="108">
        <v>766</v>
      </c>
      <c r="L43" s="108">
        <v>680</v>
      </c>
      <c r="M43" s="109">
        <v>608</v>
      </c>
    </row>
    <row r="44" spans="2:13" ht="27.75" customHeight="1">
      <c r="B44" s="1279"/>
      <c r="C44" s="1280"/>
      <c r="D44" s="106"/>
      <c r="E44" s="1283" t="s">
        <v>34</v>
      </c>
      <c r="F44" s="1283"/>
      <c r="G44" s="1283"/>
      <c r="H44" s="1284"/>
      <c r="I44" s="107">
        <v>4</v>
      </c>
      <c r="J44" s="108">
        <v>2</v>
      </c>
      <c r="K44" s="108">
        <v>1</v>
      </c>
      <c r="L44" s="108">
        <v>1</v>
      </c>
      <c r="M44" s="109" t="s">
        <v>507</v>
      </c>
    </row>
    <row r="45" spans="2:13" ht="27.75" customHeight="1">
      <c r="B45" s="1279"/>
      <c r="C45" s="1280"/>
      <c r="D45" s="106"/>
      <c r="E45" s="1283" t="s">
        <v>35</v>
      </c>
      <c r="F45" s="1283"/>
      <c r="G45" s="1283"/>
      <c r="H45" s="1284"/>
      <c r="I45" s="107">
        <v>544</v>
      </c>
      <c r="J45" s="108">
        <v>477</v>
      </c>
      <c r="K45" s="108">
        <v>429</v>
      </c>
      <c r="L45" s="108">
        <v>345</v>
      </c>
      <c r="M45" s="109">
        <v>333</v>
      </c>
    </row>
    <row r="46" spans="2:13" ht="27.75" customHeight="1">
      <c r="B46" s="1279"/>
      <c r="C46" s="1280"/>
      <c r="D46" s="110"/>
      <c r="E46" s="1283" t="s">
        <v>36</v>
      </c>
      <c r="F46" s="1283"/>
      <c r="G46" s="1283"/>
      <c r="H46" s="1284"/>
      <c r="I46" s="107" t="s">
        <v>507</v>
      </c>
      <c r="J46" s="108" t="s">
        <v>507</v>
      </c>
      <c r="K46" s="108" t="s">
        <v>507</v>
      </c>
      <c r="L46" s="108" t="s">
        <v>507</v>
      </c>
      <c r="M46" s="109" t="s">
        <v>507</v>
      </c>
    </row>
    <row r="47" spans="2:13" ht="27.75" customHeight="1">
      <c r="B47" s="1279"/>
      <c r="C47" s="1280"/>
      <c r="D47" s="111"/>
      <c r="E47" s="1293" t="s">
        <v>37</v>
      </c>
      <c r="F47" s="1294"/>
      <c r="G47" s="1294"/>
      <c r="H47" s="1295"/>
      <c r="I47" s="107" t="s">
        <v>507</v>
      </c>
      <c r="J47" s="108" t="s">
        <v>507</v>
      </c>
      <c r="K47" s="108" t="s">
        <v>507</v>
      </c>
      <c r="L47" s="108" t="s">
        <v>507</v>
      </c>
      <c r="M47" s="109" t="s">
        <v>507</v>
      </c>
    </row>
    <row r="48" spans="2:13" ht="27.75" customHeight="1">
      <c r="B48" s="1279"/>
      <c r="C48" s="1280"/>
      <c r="D48" s="106"/>
      <c r="E48" s="1283" t="s">
        <v>38</v>
      </c>
      <c r="F48" s="1283"/>
      <c r="G48" s="1283"/>
      <c r="H48" s="1284"/>
      <c r="I48" s="107" t="s">
        <v>507</v>
      </c>
      <c r="J48" s="108" t="s">
        <v>507</v>
      </c>
      <c r="K48" s="108" t="s">
        <v>507</v>
      </c>
      <c r="L48" s="108" t="s">
        <v>507</v>
      </c>
      <c r="M48" s="109" t="s">
        <v>507</v>
      </c>
    </row>
    <row r="49" spans="2:13" ht="27.75" customHeight="1">
      <c r="B49" s="1281"/>
      <c r="C49" s="1282"/>
      <c r="D49" s="106"/>
      <c r="E49" s="1283" t="s">
        <v>39</v>
      </c>
      <c r="F49" s="1283"/>
      <c r="G49" s="1283"/>
      <c r="H49" s="1284"/>
      <c r="I49" s="107" t="s">
        <v>507</v>
      </c>
      <c r="J49" s="108" t="s">
        <v>507</v>
      </c>
      <c r="K49" s="108" t="s">
        <v>507</v>
      </c>
      <c r="L49" s="108" t="s">
        <v>507</v>
      </c>
      <c r="M49" s="109" t="s">
        <v>507</v>
      </c>
    </row>
    <row r="50" spans="2:13" ht="27.75" customHeight="1">
      <c r="B50" s="1277" t="s">
        <v>40</v>
      </c>
      <c r="C50" s="1278"/>
      <c r="D50" s="112"/>
      <c r="E50" s="1283" t="s">
        <v>41</v>
      </c>
      <c r="F50" s="1283"/>
      <c r="G50" s="1283"/>
      <c r="H50" s="1284"/>
      <c r="I50" s="107">
        <v>7758</v>
      </c>
      <c r="J50" s="108">
        <v>8694</v>
      </c>
      <c r="K50" s="108">
        <v>9556</v>
      </c>
      <c r="L50" s="108">
        <v>9328</v>
      </c>
      <c r="M50" s="109">
        <v>9829</v>
      </c>
    </row>
    <row r="51" spans="2:13" ht="27.75" customHeight="1">
      <c r="B51" s="1279"/>
      <c r="C51" s="1280"/>
      <c r="D51" s="106"/>
      <c r="E51" s="1283" t="s">
        <v>42</v>
      </c>
      <c r="F51" s="1283"/>
      <c r="G51" s="1283"/>
      <c r="H51" s="1284"/>
      <c r="I51" s="107" t="s">
        <v>507</v>
      </c>
      <c r="J51" s="108" t="s">
        <v>507</v>
      </c>
      <c r="K51" s="108" t="s">
        <v>507</v>
      </c>
      <c r="L51" s="108" t="s">
        <v>507</v>
      </c>
      <c r="M51" s="109" t="s">
        <v>507</v>
      </c>
    </row>
    <row r="52" spans="2:13" ht="27.75" customHeight="1">
      <c r="B52" s="1281"/>
      <c r="C52" s="1282"/>
      <c r="D52" s="106"/>
      <c r="E52" s="1283" t="s">
        <v>43</v>
      </c>
      <c r="F52" s="1283"/>
      <c r="G52" s="1283"/>
      <c r="H52" s="1284"/>
      <c r="I52" s="107">
        <v>3587</v>
      </c>
      <c r="J52" s="108">
        <v>3267</v>
      </c>
      <c r="K52" s="108">
        <v>3166</v>
      </c>
      <c r="L52" s="108">
        <v>3033</v>
      </c>
      <c r="M52" s="109">
        <v>2911</v>
      </c>
    </row>
    <row r="53" spans="2:13" ht="27.75" customHeight="1" thickBot="1">
      <c r="B53" s="1285" t="s">
        <v>44</v>
      </c>
      <c r="C53" s="1286"/>
      <c r="D53" s="113"/>
      <c r="E53" s="1287" t="s">
        <v>45</v>
      </c>
      <c r="F53" s="1287"/>
      <c r="G53" s="1287"/>
      <c r="H53" s="1288"/>
      <c r="I53" s="114">
        <v>-5801</v>
      </c>
      <c r="J53" s="115">
        <v>-6740</v>
      </c>
      <c r="K53" s="115">
        <v>-7780</v>
      </c>
      <c r="L53" s="115">
        <v>-7779</v>
      </c>
      <c r="M53" s="116">
        <v>-8385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fB7J6e3BAUzp+8AdTW7NRCp6XZ+QSHtPzsOVukP3Ey2LGt0rzQkE4J8V0hBYkVNefDeE372kB6AKCtOJrYHzg==" saltValue="1c9mvtIUTn8HFyXyZT+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304" t="s">
        <v>48</v>
      </c>
      <c r="D55" s="1304"/>
      <c r="E55" s="1305"/>
      <c r="F55" s="128">
        <v>1642</v>
      </c>
      <c r="G55" s="128">
        <v>1843</v>
      </c>
      <c r="H55" s="129">
        <v>2443</v>
      </c>
    </row>
    <row r="56" spans="2:8" ht="52.5" customHeight="1">
      <c r="B56" s="130"/>
      <c r="C56" s="1306" t="s">
        <v>49</v>
      </c>
      <c r="D56" s="1306"/>
      <c r="E56" s="1307"/>
      <c r="F56" s="131">
        <v>537</v>
      </c>
      <c r="G56" s="131">
        <v>537</v>
      </c>
      <c r="H56" s="132">
        <v>537</v>
      </c>
    </row>
    <row r="57" spans="2:8" ht="53.25" customHeight="1">
      <c r="B57" s="130"/>
      <c r="C57" s="1308" t="s">
        <v>50</v>
      </c>
      <c r="D57" s="1308"/>
      <c r="E57" s="1309"/>
      <c r="F57" s="133">
        <v>6473</v>
      </c>
      <c r="G57" s="133">
        <v>6044</v>
      </c>
      <c r="H57" s="134">
        <v>5845</v>
      </c>
    </row>
    <row r="58" spans="2:8" ht="45.75" customHeight="1">
      <c r="B58" s="135"/>
      <c r="C58" s="1296" t="s">
        <v>571</v>
      </c>
      <c r="D58" s="1297"/>
      <c r="E58" s="1298"/>
      <c r="F58" s="136">
        <v>3377</v>
      </c>
      <c r="G58" s="136">
        <v>3259</v>
      </c>
      <c r="H58" s="137">
        <v>3489</v>
      </c>
    </row>
    <row r="59" spans="2:8" ht="45.75" customHeight="1">
      <c r="B59" s="135"/>
      <c r="C59" s="1296" t="s">
        <v>575</v>
      </c>
      <c r="D59" s="1297"/>
      <c r="E59" s="1298"/>
      <c r="F59" s="136">
        <v>623</v>
      </c>
      <c r="G59" s="136">
        <v>476</v>
      </c>
      <c r="H59" s="137">
        <v>453</v>
      </c>
    </row>
    <row r="60" spans="2:8" ht="45.75" customHeight="1">
      <c r="B60" s="135"/>
      <c r="C60" s="1296" t="s">
        <v>572</v>
      </c>
      <c r="D60" s="1297"/>
      <c r="E60" s="1298"/>
      <c r="F60" s="136">
        <v>400</v>
      </c>
      <c r="G60" s="136">
        <v>400</v>
      </c>
      <c r="H60" s="137">
        <v>400</v>
      </c>
    </row>
    <row r="61" spans="2:8" ht="45.75" customHeight="1">
      <c r="B61" s="135"/>
      <c r="C61" s="1296" t="s">
        <v>573</v>
      </c>
      <c r="D61" s="1297"/>
      <c r="E61" s="1298"/>
      <c r="F61" s="136">
        <v>350</v>
      </c>
      <c r="G61" s="136">
        <v>386</v>
      </c>
      <c r="H61" s="137">
        <v>376</v>
      </c>
    </row>
    <row r="62" spans="2:8" ht="45.75" customHeight="1" thickBot="1">
      <c r="B62" s="138"/>
      <c r="C62" s="1299" t="s">
        <v>574</v>
      </c>
      <c r="D62" s="1300"/>
      <c r="E62" s="1301"/>
      <c r="F62" s="139">
        <v>427</v>
      </c>
      <c r="G62" s="139">
        <v>425</v>
      </c>
      <c r="H62" s="140">
        <v>372</v>
      </c>
    </row>
    <row r="63" spans="2:8" ht="52.5" customHeight="1" thickBot="1">
      <c r="B63" s="141"/>
      <c r="C63" s="1302" t="s">
        <v>51</v>
      </c>
      <c r="D63" s="1302"/>
      <c r="E63" s="1303"/>
      <c r="F63" s="142">
        <v>8652</v>
      </c>
      <c r="G63" s="142">
        <v>8424</v>
      </c>
      <c r="H63" s="143">
        <v>8825</v>
      </c>
    </row>
    <row r="64" spans="2:8" ht="15" customHeight="1"/>
  </sheetData>
  <sheetProtection algorithmName="SHA-512" hashValue="w2J377cPmMuORp5tsh3nn5xT55dw5NFzRTTbbrdWM1FwsYyiFy/WBbBBhZy3fDE4ONb464GViWSqz/itgsLy2g==" saltValue="APPptcHXm48es3WFPTwE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4D703-06F0-45A2-AC7F-0FA259A3FE0B}">
  <sheetPr>
    <pageSetUpPr fitToPage="1"/>
  </sheetPr>
  <dimension ref="A1:WZM160"/>
  <sheetViews>
    <sheetView showGridLines="0" topLeftCell="A21" zoomScale="70" zoomScaleNormal="70" zoomScaleSheetLayoutView="55" workbookViewId="0">
      <selection activeCell="AM55" sqref="AM55"/>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593</v>
      </c>
    </row>
    <row r="50" spans="1:109">
      <c r="B50" s="397"/>
      <c r="G50" s="1316"/>
      <c r="H50" s="1316"/>
      <c r="I50" s="1316"/>
      <c r="J50" s="1316"/>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549</v>
      </c>
      <c r="BQ50" s="1315"/>
      <c r="BR50" s="1315"/>
      <c r="BS50" s="1315"/>
      <c r="BT50" s="1315"/>
      <c r="BU50" s="1315"/>
      <c r="BV50" s="1315"/>
      <c r="BW50" s="1315"/>
      <c r="BX50" s="1315" t="s">
        <v>550</v>
      </c>
      <c r="BY50" s="1315"/>
      <c r="BZ50" s="1315"/>
      <c r="CA50" s="1315"/>
      <c r="CB50" s="1315"/>
      <c r="CC50" s="1315"/>
      <c r="CD50" s="1315"/>
      <c r="CE50" s="1315"/>
      <c r="CF50" s="1315" t="s">
        <v>551</v>
      </c>
      <c r="CG50" s="1315"/>
      <c r="CH50" s="1315"/>
      <c r="CI50" s="1315"/>
      <c r="CJ50" s="1315"/>
      <c r="CK50" s="1315"/>
      <c r="CL50" s="1315"/>
      <c r="CM50" s="1315"/>
      <c r="CN50" s="1315" t="s">
        <v>552</v>
      </c>
      <c r="CO50" s="1315"/>
      <c r="CP50" s="1315"/>
      <c r="CQ50" s="1315"/>
      <c r="CR50" s="1315"/>
      <c r="CS50" s="1315"/>
      <c r="CT50" s="1315"/>
      <c r="CU50" s="1315"/>
      <c r="CV50" s="1315" t="s">
        <v>553</v>
      </c>
      <c r="CW50" s="1315"/>
      <c r="CX50" s="1315"/>
      <c r="CY50" s="1315"/>
      <c r="CZ50" s="1315"/>
      <c r="DA50" s="1315"/>
      <c r="DB50" s="1315"/>
      <c r="DC50" s="1315"/>
    </row>
    <row r="51" spans="1:109" ht="13.5" customHeight="1">
      <c r="B51" s="397"/>
      <c r="G51" s="1318"/>
      <c r="H51" s="1318"/>
      <c r="I51" s="1332"/>
      <c r="J51" s="1332"/>
      <c r="K51" s="1317"/>
      <c r="L51" s="1317"/>
      <c r="M51" s="1317"/>
      <c r="N51" s="1317"/>
      <c r="AM51" s="406"/>
      <c r="AN51" s="1313" t="s">
        <v>594</v>
      </c>
      <c r="AO51" s="1313"/>
      <c r="AP51" s="1313"/>
      <c r="AQ51" s="1313"/>
      <c r="AR51" s="1313"/>
      <c r="AS51" s="1313"/>
      <c r="AT51" s="1313"/>
      <c r="AU51" s="1313"/>
      <c r="AV51" s="1313"/>
      <c r="AW51" s="1313"/>
      <c r="AX51" s="1313"/>
      <c r="AY51" s="1313"/>
      <c r="AZ51" s="1313"/>
      <c r="BA51" s="1313"/>
      <c r="BB51" s="1313" t="s">
        <v>595</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22"/>
      <c r="BY51" s="1310"/>
      <c r="BZ51" s="1310"/>
      <c r="CA51" s="1310"/>
      <c r="CB51" s="1310"/>
      <c r="CC51" s="1310"/>
      <c r="CD51" s="1310"/>
      <c r="CE51" s="1310"/>
      <c r="CF51" s="1322"/>
      <c r="CG51" s="1310"/>
      <c r="CH51" s="1310"/>
      <c r="CI51" s="1310"/>
      <c r="CJ51" s="1310"/>
      <c r="CK51" s="1310"/>
      <c r="CL51" s="1310"/>
      <c r="CM51" s="1310"/>
      <c r="CN51" s="1322"/>
      <c r="CO51" s="1310"/>
      <c r="CP51" s="1310"/>
      <c r="CQ51" s="1310"/>
      <c r="CR51" s="1310"/>
      <c r="CS51" s="1310"/>
      <c r="CT51" s="1310"/>
      <c r="CU51" s="1310"/>
      <c r="CV51" s="1310"/>
      <c r="CW51" s="1310"/>
      <c r="CX51" s="1310"/>
      <c r="CY51" s="1310"/>
      <c r="CZ51" s="1310"/>
      <c r="DA51" s="1310"/>
      <c r="DB51" s="1310"/>
      <c r="DC51" s="1310"/>
    </row>
    <row r="52" spans="1:109">
      <c r="B52" s="397"/>
      <c r="G52" s="1318"/>
      <c r="H52" s="1318"/>
      <c r="I52" s="1332"/>
      <c r="J52" s="1332"/>
      <c r="K52" s="1317"/>
      <c r="L52" s="1317"/>
      <c r="M52" s="1317"/>
      <c r="N52" s="1317"/>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5"/>
      <c r="B53" s="397"/>
      <c r="G53" s="1318"/>
      <c r="H53" s="1318"/>
      <c r="I53" s="1316"/>
      <c r="J53" s="1316"/>
      <c r="K53" s="1317"/>
      <c r="L53" s="1317"/>
      <c r="M53" s="1317"/>
      <c r="N53" s="1317"/>
      <c r="AM53" s="406"/>
      <c r="AN53" s="1313"/>
      <c r="AO53" s="1313"/>
      <c r="AP53" s="1313"/>
      <c r="AQ53" s="1313"/>
      <c r="AR53" s="1313"/>
      <c r="AS53" s="1313"/>
      <c r="AT53" s="1313"/>
      <c r="AU53" s="1313"/>
      <c r="AV53" s="1313"/>
      <c r="AW53" s="1313"/>
      <c r="AX53" s="1313"/>
      <c r="AY53" s="1313"/>
      <c r="AZ53" s="1313"/>
      <c r="BA53" s="1313"/>
      <c r="BB53" s="1313" t="s">
        <v>596</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22"/>
      <c r="BY53" s="1310"/>
      <c r="BZ53" s="1310"/>
      <c r="CA53" s="1310"/>
      <c r="CB53" s="1310"/>
      <c r="CC53" s="1310"/>
      <c r="CD53" s="1310"/>
      <c r="CE53" s="1310"/>
      <c r="CF53" s="1322"/>
      <c r="CG53" s="1310"/>
      <c r="CH53" s="1310"/>
      <c r="CI53" s="1310"/>
      <c r="CJ53" s="1310"/>
      <c r="CK53" s="1310"/>
      <c r="CL53" s="1310"/>
      <c r="CM53" s="1310"/>
      <c r="CN53" s="1322"/>
      <c r="CO53" s="1310"/>
      <c r="CP53" s="1310"/>
      <c r="CQ53" s="1310"/>
      <c r="CR53" s="1310"/>
      <c r="CS53" s="1310"/>
      <c r="CT53" s="1310"/>
      <c r="CU53" s="1310"/>
      <c r="CV53" s="1310">
        <v>38.9</v>
      </c>
      <c r="CW53" s="1310"/>
      <c r="CX53" s="1310"/>
      <c r="CY53" s="1310"/>
      <c r="CZ53" s="1310"/>
      <c r="DA53" s="1310"/>
      <c r="DB53" s="1310"/>
      <c r="DC53" s="1310"/>
    </row>
    <row r="54" spans="1:109">
      <c r="A54" s="405"/>
      <c r="B54" s="397"/>
      <c r="G54" s="1318"/>
      <c r="H54" s="1318"/>
      <c r="I54" s="1316"/>
      <c r="J54" s="1316"/>
      <c r="K54" s="1317"/>
      <c r="L54" s="1317"/>
      <c r="M54" s="1317"/>
      <c r="N54" s="1317"/>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5"/>
      <c r="B55" s="397"/>
      <c r="G55" s="1316"/>
      <c r="H55" s="1316"/>
      <c r="I55" s="1316"/>
      <c r="J55" s="1316"/>
      <c r="K55" s="1317"/>
      <c r="L55" s="1317"/>
      <c r="M55" s="1317"/>
      <c r="N55" s="1317"/>
      <c r="AN55" s="1315" t="s">
        <v>597</v>
      </c>
      <c r="AO55" s="1315"/>
      <c r="AP55" s="1315"/>
      <c r="AQ55" s="1315"/>
      <c r="AR55" s="1315"/>
      <c r="AS55" s="1315"/>
      <c r="AT55" s="1315"/>
      <c r="AU55" s="1315"/>
      <c r="AV55" s="1315"/>
      <c r="AW55" s="1315"/>
      <c r="AX55" s="1315"/>
      <c r="AY55" s="1315"/>
      <c r="AZ55" s="1315"/>
      <c r="BA55" s="1315"/>
      <c r="BB55" s="1313" t="s">
        <v>595</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22"/>
      <c r="BY55" s="1310"/>
      <c r="BZ55" s="1310"/>
      <c r="CA55" s="1310"/>
      <c r="CB55" s="1310"/>
      <c r="CC55" s="1310"/>
      <c r="CD55" s="1310"/>
      <c r="CE55" s="1310"/>
      <c r="CF55" s="1322"/>
      <c r="CG55" s="1310"/>
      <c r="CH55" s="1310"/>
      <c r="CI55" s="1310"/>
      <c r="CJ55" s="1310"/>
      <c r="CK55" s="1310"/>
      <c r="CL55" s="1310"/>
      <c r="CM55" s="1310"/>
      <c r="CN55" s="1322"/>
      <c r="CO55" s="1310"/>
      <c r="CP55" s="1310"/>
      <c r="CQ55" s="1310"/>
      <c r="CR55" s="1310"/>
      <c r="CS55" s="1310"/>
      <c r="CT55" s="1310"/>
      <c r="CU55" s="1310"/>
      <c r="CV55" s="1310">
        <v>0</v>
      </c>
      <c r="CW55" s="1310"/>
      <c r="CX55" s="1310"/>
      <c r="CY55" s="1310"/>
      <c r="CZ55" s="1310"/>
      <c r="DA55" s="1310"/>
      <c r="DB55" s="1310"/>
      <c r="DC55" s="1310"/>
    </row>
    <row r="56" spans="1:109">
      <c r="A56" s="405"/>
      <c r="B56" s="397"/>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c r="B57" s="409"/>
      <c r="G57" s="1316"/>
      <c r="H57" s="1316"/>
      <c r="I57" s="1311"/>
      <c r="J57" s="1311"/>
      <c r="K57" s="1317"/>
      <c r="L57" s="1317"/>
      <c r="M57" s="1317"/>
      <c r="N57" s="1317"/>
      <c r="AM57" s="390"/>
      <c r="AN57" s="1315"/>
      <c r="AO57" s="1315"/>
      <c r="AP57" s="1315"/>
      <c r="AQ57" s="1315"/>
      <c r="AR57" s="1315"/>
      <c r="AS57" s="1315"/>
      <c r="AT57" s="1315"/>
      <c r="AU57" s="1315"/>
      <c r="AV57" s="1315"/>
      <c r="AW57" s="1315"/>
      <c r="AX57" s="1315"/>
      <c r="AY57" s="1315"/>
      <c r="AZ57" s="1315"/>
      <c r="BA57" s="1315"/>
      <c r="BB57" s="1313" t="s">
        <v>596</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22"/>
      <c r="BY57" s="1310"/>
      <c r="BZ57" s="1310"/>
      <c r="CA57" s="1310"/>
      <c r="CB57" s="1310"/>
      <c r="CC57" s="1310"/>
      <c r="CD57" s="1310"/>
      <c r="CE57" s="1310"/>
      <c r="CF57" s="1322"/>
      <c r="CG57" s="1310"/>
      <c r="CH57" s="1310"/>
      <c r="CI57" s="1310"/>
      <c r="CJ57" s="1310"/>
      <c r="CK57" s="1310"/>
      <c r="CL57" s="1310"/>
      <c r="CM57" s="1310"/>
      <c r="CN57" s="1322"/>
      <c r="CO57" s="1310"/>
      <c r="CP57" s="1310"/>
      <c r="CQ57" s="1310"/>
      <c r="CR57" s="1310"/>
      <c r="CS57" s="1310"/>
      <c r="CT57" s="1310"/>
      <c r="CU57" s="1310"/>
      <c r="CV57" s="1310">
        <v>60.9</v>
      </c>
      <c r="CW57" s="1310"/>
      <c r="CX57" s="1310"/>
      <c r="CY57" s="1310"/>
      <c r="CZ57" s="1310"/>
      <c r="DA57" s="1310"/>
      <c r="DB57" s="1310"/>
      <c r="DC57" s="1310"/>
      <c r="DD57" s="410"/>
      <c r="DE57" s="409"/>
    </row>
    <row r="58" spans="1:109" s="405" customFormat="1">
      <c r="A58" s="390"/>
      <c r="B58" s="409"/>
      <c r="G58" s="1316"/>
      <c r="H58" s="1316"/>
      <c r="I58" s="1311"/>
      <c r="J58" s="1311"/>
      <c r="K58" s="1317"/>
      <c r="L58" s="1317"/>
      <c r="M58" s="1317"/>
      <c r="N58" s="1317"/>
      <c r="AM58" s="390"/>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598</v>
      </c>
    </row>
    <row r="64" spans="1:109">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601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593</v>
      </c>
    </row>
    <row r="72" spans="2:107">
      <c r="B72" s="397"/>
      <c r="G72" s="1316"/>
      <c r="H72" s="1316"/>
      <c r="I72" s="1316"/>
      <c r="J72" s="1316"/>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549</v>
      </c>
      <c r="BQ72" s="1315"/>
      <c r="BR72" s="1315"/>
      <c r="BS72" s="1315"/>
      <c r="BT72" s="1315"/>
      <c r="BU72" s="1315"/>
      <c r="BV72" s="1315"/>
      <c r="BW72" s="1315"/>
      <c r="BX72" s="1315" t="s">
        <v>550</v>
      </c>
      <c r="BY72" s="1315"/>
      <c r="BZ72" s="1315"/>
      <c r="CA72" s="1315"/>
      <c r="CB72" s="1315"/>
      <c r="CC72" s="1315"/>
      <c r="CD72" s="1315"/>
      <c r="CE72" s="1315"/>
      <c r="CF72" s="1315" t="s">
        <v>551</v>
      </c>
      <c r="CG72" s="1315"/>
      <c r="CH72" s="1315"/>
      <c r="CI72" s="1315"/>
      <c r="CJ72" s="1315"/>
      <c r="CK72" s="1315"/>
      <c r="CL72" s="1315"/>
      <c r="CM72" s="1315"/>
      <c r="CN72" s="1315" t="s">
        <v>552</v>
      </c>
      <c r="CO72" s="1315"/>
      <c r="CP72" s="1315"/>
      <c r="CQ72" s="1315"/>
      <c r="CR72" s="1315"/>
      <c r="CS72" s="1315"/>
      <c r="CT72" s="1315"/>
      <c r="CU72" s="1315"/>
      <c r="CV72" s="1315" t="s">
        <v>553</v>
      </c>
      <c r="CW72" s="1315"/>
      <c r="CX72" s="1315"/>
      <c r="CY72" s="1315"/>
      <c r="CZ72" s="1315"/>
      <c r="DA72" s="1315"/>
      <c r="DB72" s="1315"/>
      <c r="DC72" s="1315"/>
    </row>
    <row r="73" spans="2:107">
      <c r="B73" s="397"/>
      <c r="G73" s="1318"/>
      <c r="H73" s="1318"/>
      <c r="I73" s="1318"/>
      <c r="J73" s="1318"/>
      <c r="K73" s="1314"/>
      <c r="L73" s="1314"/>
      <c r="M73" s="1314"/>
      <c r="N73" s="1314"/>
      <c r="AM73" s="406"/>
      <c r="AN73" s="1313" t="s">
        <v>594</v>
      </c>
      <c r="AO73" s="1313"/>
      <c r="AP73" s="1313"/>
      <c r="AQ73" s="1313"/>
      <c r="AR73" s="1313"/>
      <c r="AS73" s="1313"/>
      <c r="AT73" s="1313"/>
      <c r="AU73" s="1313"/>
      <c r="AV73" s="1313"/>
      <c r="AW73" s="1313"/>
      <c r="AX73" s="1313"/>
      <c r="AY73" s="1313"/>
      <c r="AZ73" s="1313"/>
      <c r="BA73" s="1313"/>
      <c r="BB73" s="1313" t="s">
        <v>595</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c r="B74" s="397"/>
      <c r="G74" s="1318"/>
      <c r="H74" s="1318"/>
      <c r="I74" s="1318"/>
      <c r="J74" s="1318"/>
      <c r="K74" s="1314"/>
      <c r="L74" s="1314"/>
      <c r="M74" s="1314"/>
      <c r="N74" s="1314"/>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7"/>
      <c r="G75" s="1318"/>
      <c r="H75" s="1318"/>
      <c r="I75" s="1316"/>
      <c r="J75" s="1316"/>
      <c r="K75" s="1317"/>
      <c r="L75" s="1317"/>
      <c r="M75" s="1317"/>
      <c r="N75" s="1317"/>
      <c r="AM75" s="406"/>
      <c r="AN75" s="1313"/>
      <c r="AO75" s="1313"/>
      <c r="AP75" s="1313"/>
      <c r="AQ75" s="1313"/>
      <c r="AR75" s="1313"/>
      <c r="AS75" s="1313"/>
      <c r="AT75" s="1313"/>
      <c r="AU75" s="1313"/>
      <c r="AV75" s="1313"/>
      <c r="AW75" s="1313"/>
      <c r="AX75" s="1313"/>
      <c r="AY75" s="1313"/>
      <c r="AZ75" s="1313"/>
      <c r="BA75" s="1313"/>
      <c r="BB75" s="1313" t="s">
        <v>599</v>
      </c>
      <c r="BC75" s="1313"/>
      <c r="BD75" s="1313"/>
      <c r="BE75" s="1313"/>
      <c r="BF75" s="1313"/>
      <c r="BG75" s="1313"/>
      <c r="BH75" s="1313"/>
      <c r="BI75" s="1313"/>
      <c r="BJ75" s="1313"/>
      <c r="BK75" s="1313"/>
      <c r="BL75" s="1313"/>
      <c r="BM75" s="1313"/>
      <c r="BN75" s="1313"/>
      <c r="BO75" s="1313"/>
      <c r="BP75" s="1310">
        <v>6.4</v>
      </c>
      <c r="BQ75" s="1310"/>
      <c r="BR75" s="1310"/>
      <c r="BS75" s="1310"/>
      <c r="BT75" s="1310"/>
      <c r="BU75" s="1310"/>
      <c r="BV75" s="1310"/>
      <c r="BW75" s="1310"/>
      <c r="BX75" s="1310">
        <v>6.1</v>
      </c>
      <c r="BY75" s="1310"/>
      <c r="BZ75" s="1310"/>
      <c r="CA75" s="1310"/>
      <c r="CB75" s="1310"/>
      <c r="CC75" s="1310"/>
      <c r="CD75" s="1310"/>
      <c r="CE75" s="1310"/>
      <c r="CF75" s="1310">
        <v>5.9</v>
      </c>
      <c r="CG75" s="1310"/>
      <c r="CH75" s="1310"/>
      <c r="CI75" s="1310"/>
      <c r="CJ75" s="1310"/>
      <c r="CK75" s="1310"/>
      <c r="CL75" s="1310"/>
      <c r="CM75" s="1310"/>
      <c r="CN75" s="1310">
        <v>6</v>
      </c>
      <c r="CO75" s="1310"/>
      <c r="CP75" s="1310"/>
      <c r="CQ75" s="1310"/>
      <c r="CR75" s="1310"/>
      <c r="CS75" s="1310"/>
      <c r="CT75" s="1310"/>
      <c r="CU75" s="1310"/>
      <c r="CV75" s="1310">
        <v>6.1</v>
      </c>
      <c r="CW75" s="1310"/>
      <c r="CX75" s="1310"/>
      <c r="CY75" s="1310"/>
      <c r="CZ75" s="1310"/>
      <c r="DA75" s="1310"/>
      <c r="DB75" s="1310"/>
      <c r="DC75" s="1310"/>
    </row>
    <row r="76" spans="2:107">
      <c r="B76" s="397"/>
      <c r="G76" s="1318"/>
      <c r="H76" s="1318"/>
      <c r="I76" s="1316"/>
      <c r="J76" s="1316"/>
      <c r="K76" s="1317"/>
      <c r="L76" s="1317"/>
      <c r="M76" s="1317"/>
      <c r="N76" s="1317"/>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7"/>
      <c r="G77" s="1316"/>
      <c r="H77" s="1316"/>
      <c r="I77" s="1316"/>
      <c r="J77" s="1316"/>
      <c r="K77" s="1314"/>
      <c r="L77" s="1314"/>
      <c r="M77" s="1314"/>
      <c r="N77" s="1314"/>
      <c r="AN77" s="1315" t="s">
        <v>597</v>
      </c>
      <c r="AO77" s="1315"/>
      <c r="AP77" s="1315"/>
      <c r="AQ77" s="1315"/>
      <c r="AR77" s="1315"/>
      <c r="AS77" s="1315"/>
      <c r="AT77" s="1315"/>
      <c r="AU77" s="1315"/>
      <c r="AV77" s="1315"/>
      <c r="AW77" s="1315"/>
      <c r="AX77" s="1315"/>
      <c r="AY77" s="1315"/>
      <c r="AZ77" s="1315"/>
      <c r="BA77" s="1315"/>
      <c r="BB77" s="1313" t="s">
        <v>595</v>
      </c>
      <c r="BC77" s="1313"/>
      <c r="BD77" s="1313"/>
      <c r="BE77" s="1313"/>
      <c r="BF77" s="1313"/>
      <c r="BG77" s="1313"/>
      <c r="BH77" s="1313"/>
      <c r="BI77" s="1313"/>
      <c r="BJ77" s="1313"/>
      <c r="BK77" s="1313"/>
      <c r="BL77" s="1313"/>
      <c r="BM77" s="1313"/>
      <c r="BN77" s="1313"/>
      <c r="BO77" s="1313"/>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c r="B78" s="397"/>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7"/>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599</v>
      </c>
      <c r="BC79" s="1313"/>
      <c r="BD79" s="1313"/>
      <c r="BE79" s="1313"/>
      <c r="BF79" s="1313"/>
      <c r="BG79" s="1313"/>
      <c r="BH79" s="1313"/>
      <c r="BI79" s="1313"/>
      <c r="BJ79" s="1313"/>
      <c r="BK79" s="1313"/>
      <c r="BL79" s="1313"/>
      <c r="BM79" s="1313"/>
      <c r="BN79" s="1313"/>
      <c r="BO79" s="1313"/>
      <c r="BP79" s="1310">
        <v>7.4</v>
      </c>
      <c r="BQ79" s="1310"/>
      <c r="BR79" s="1310"/>
      <c r="BS79" s="1310"/>
      <c r="BT79" s="1310"/>
      <c r="BU79" s="1310"/>
      <c r="BV79" s="1310"/>
      <c r="BW79" s="1310"/>
      <c r="BX79" s="1310">
        <v>7.1</v>
      </c>
      <c r="BY79" s="1310"/>
      <c r="BZ79" s="1310"/>
      <c r="CA79" s="1310"/>
      <c r="CB79" s="1310"/>
      <c r="CC79" s="1310"/>
      <c r="CD79" s="1310"/>
      <c r="CE79" s="1310"/>
      <c r="CF79" s="1310">
        <v>7.1</v>
      </c>
      <c r="CG79" s="1310"/>
      <c r="CH79" s="1310"/>
      <c r="CI79" s="1310"/>
      <c r="CJ79" s="1310"/>
      <c r="CK79" s="1310"/>
      <c r="CL79" s="1310"/>
      <c r="CM79" s="1310"/>
      <c r="CN79" s="1310">
        <v>7.3</v>
      </c>
      <c r="CO79" s="1310"/>
      <c r="CP79" s="1310"/>
      <c r="CQ79" s="1310"/>
      <c r="CR79" s="1310"/>
      <c r="CS79" s="1310"/>
      <c r="CT79" s="1310"/>
      <c r="CU79" s="1310"/>
      <c r="CV79" s="1310">
        <v>7.4</v>
      </c>
      <c r="CW79" s="1310"/>
      <c r="CX79" s="1310"/>
      <c r="CY79" s="1310"/>
      <c r="CZ79" s="1310"/>
      <c r="DA79" s="1310"/>
      <c r="DB79" s="1310"/>
      <c r="DC79" s="1310"/>
    </row>
    <row r="80" spans="2:107">
      <c r="B80" s="397"/>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rhkWCNZe0Uawn9+EqfPNb+SVTMixFjkN3nCMZJDlxKtF0Ah+G8z7ms79EIw7YGDvfKnubWJCTD2FX9EKILN/rA==" saltValue="yUxWWRcotar/IpJGlAuE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0A7FD-C2B4-4E44-899D-2F479E68BE41}">
  <sheetPr>
    <pageSetUpPr fitToPage="1"/>
  </sheetPr>
  <dimension ref="A1:DR125"/>
  <sheetViews>
    <sheetView showGridLines="0" topLeftCell="A46" zoomScale="70" zoomScaleNormal="70" zoomScaleSheetLayoutView="70" workbookViewId="0">
      <selection activeCell="AM55" sqref="AM55"/>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496</v>
      </c>
    </row>
  </sheetData>
  <sheetProtection algorithmName="SHA-512" hashValue="ZrfMEWR+6CDbs0M7lUj/Hz2au1r05NGIkQiFhSDrrgO2IKrWAaYlLVD79GeRrWIFl4hTMOMKGhGA2E9Tn+lfxQ==" saltValue="93lvV+LvzKw9OlE8lWba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E43C4-0E13-4C1E-9DA2-DA68C7ACF6CB}">
  <sheetPr>
    <pageSetUpPr fitToPage="1"/>
  </sheetPr>
  <dimension ref="A1:DR125"/>
  <sheetViews>
    <sheetView showGridLines="0" tabSelected="1" zoomScale="55" zoomScaleNormal="55" zoomScaleSheetLayoutView="55" workbookViewId="0">
      <selection activeCell="AM55" sqref="AM55"/>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496</v>
      </c>
    </row>
  </sheetData>
  <sheetProtection algorithmName="SHA-512" hashValue="+xiSUPSIDaK8yrnvoDENx+WGp9glVNaXOEH9l+CSeGwY8ov+e0FBMpi8ZI81DZG0xsp/bFvRChMlrwleptjArw==" saltValue="RYHHrZZ4v6vdhrUO99av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423384</v>
      </c>
      <c r="E3" s="162"/>
      <c r="F3" s="163">
        <v>291945</v>
      </c>
      <c r="G3" s="164"/>
      <c r="H3" s="165"/>
    </row>
    <row r="4" spans="1:8">
      <c r="A4" s="166"/>
      <c r="B4" s="167"/>
      <c r="C4" s="168"/>
      <c r="D4" s="169">
        <v>68798</v>
      </c>
      <c r="E4" s="170"/>
      <c r="F4" s="171">
        <v>127651</v>
      </c>
      <c r="G4" s="172"/>
      <c r="H4" s="173"/>
    </row>
    <row r="5" spans="1:8">
      <c r="A5" s="154" t="s">
        <v>541</v>
      </c>
      <c r="B5" s="159"/>
      <c r="C5" s="160"/>
      <c r="D5" s="161">
        <v>1224812</v>
      </c>
      <c r="E5" s="162"/>
      <c r="F5" s="163">
        <v>291173</v>
      </c>
      <c r="G5" s="164"/>
      <c r="H5" s="165"/>
    </row>
    <row r="6" spans="1:8">
      <c r="A6" s="166"/>
      <c r="B6" s="167"/>
      <c r="C6" s="168"/>
      <c r="D6" s="169">
        <v>135068</v>
      </c>
      <c r="E6" s="170"/>
      <c r="F6" s="171">
        <v>119071</v>
      </c>
      <c r="G6" s="172"/>
      <c r="H6" s="173"/>
    </row>
    <row r="7" spans="1:8">
      <c r="A7" s="154" t="s">
        <v>542</v>
      </c>
      <c r="B7" s="159"/>
      <c r="C7" s="160"/>
      <c r="D7" s="161">
        <v>996873</v>
      </c>
      <c r="E7" s="162"/>
      <c r="F7" s="163">
        <v>271581</v>
      </c>
      <c r="G7" s="164"/>
      <c r="H7" s="165"/>
    </row>
    <row r="8" spans="1:8">
      <c r="A8" s="166"/>
      <c r="B8" s="167"/>
      <c r="C8" s="168"/>
      <c r="D8" s="169">
        <v>66848</v>
      </c>
      <c r="E8" s="170"/>
      <c r="F8" s="171">
        <v>117844</v>
      </c>
      <c r="G8" s="172"/>
      <c r="H8" s="173"/>
    </row>
    <row r="9" spans="1:8">
      <c r="A9" s="154" t="s">
        <v>543</v>
      </c>
      <c r="B9" s="159"/>
      <c r="C9" s="160"/>
      <c r="D9" s="161">
        <v>544379</v>
      </c>
      <c r="E9" s="162"/>
      <c r="F9" s="163">
        <v>268375</v>
      </c>
      <c r="G9" s="164"/>
      <c r="H9" s="165"/>
    </row>
    <row r="10" spans="1:8">
      <c r="A10" s="166"/>
      <c r="B10" s="167"/>
      <c r="C10" s="168"/>
      <c r="D10" s="169">
        <v>93880</v>
      </c>
      <c r="E10" s="170"/>
      <c r="F10" s="171">
        <v>119602</v>
      </c>
      <c r="G10" s="172"/>
      <c r="H10" s="173"/>
    </row>
    <row r="11" spans="1:8">
      <c r="A11" s="154" t="s">
        <v>544</v>
      </c>
      <c r="B11" s="159"/>
      <c r="C11" s="160"/>
      <c r="D11" s="161">
        <v>1099666</v>
      </c>
      <c r="E11" s="162"/>
      <c r="F11" s="163">
        <v>301035</v>
      </c>
      <c r="G11" s="164"/>
      <c r="H11" s="165"/>
    </row>
    <row r="12" spans="1:8">
      <c r="A12" s="166"/>
      <c r="B12" s="167"/>
      <c r="C12" s="174"/>
      <c r="D12" s="169">
        <v>112048</v>
      </c>
      <c r="E12" s="170"/>
      <c r="F12" s="171">
        <v>154376</v>
      </c>
      <c r="G12" s="172"/>
      <c r="H12" s="173"/>
    </row>
    <row r="13" spans="1:8">
      <c r="A13" s="154"/>
      <c r="B13" s="159"/>
      <c r="C13" s="175"/>
      <c r="D13" s="176">
        <v>857823</v>
      </c>
      <c r="E13" s="177"/>
      <c r="F13" s="178">
        <v>284822</v>
      </c>
      <c r="G13" s="179"/>
      <c r="H13" s="165"/>
    </row>
    <row r="14" spans="1:8">
      <c r="A14" s="166"/>
      <c r="B14" s="167"/>
      <c r="C14" s="168"/>
      <c r="D14" s="169">
        <v>95328</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13.61</v>
      </c>
      <c r="C19" s="180">
        <f>ROUND(VALUE(SUBSTITUTE(実質収支比率等に係る経年分析!G$48,"▲","-")),2)</f>
        <v>25.68</v>
      </c>
      <c r="D19" s="180">
        <f>ROUND(VALUE(SUBSTITUTE(実質収支比率等に係る経年分析!H$48,"▲","-")),2)</f>
        <v>20.440000000000001</v>
      </c>
      <c r="E19" s="180">
        <f>ROUND(VALUE(SUBSTITUTE(実質収支比率等に係る経年分析!I$48,"▲","-")),2)</f>
        <v>28.43</v>
      </c>
      <c r="F19" s="180">
        <f>ROUND(VALUE(SUBSTITUTE(実質収支比率等に係る経年分析!J$48,"▲","-")),2)</f>
        <v>34.630000000000003</v>
      </c>
    </row>
    <row r="20" spans="1:11">
      <c r="A20" s="180" t="s">
        <v>55</v>
      </c>
      <c r="B20" s="180">
        <f>ROUND(VALUE(SUBSTITUTE(実質収支比率等に係る経年分析!F$47,"▲","-")),2)</f>
        <v>47.25</v>
      </c>
      <c r="C20" s="180">
        <f>ROUND(VALUE(SUBSTITUTE(実質収支比率等に係る経年分析!G$47,"▲","-")),2)</f>
        <v>49.25</v>
      </c>
      <c r="D20" s="180">
        <f>ROUND(VALUE(SUBSTITUTE(実質収支比率等に係る経年分析!H$47,"▲","-")),2)</f>
        <v>61.4</v>
      </c>
      <c r="E20" s="180">
        <f>ROUND(VALUE(SUBSTITUTE(実質収支比率等に係る経年分析!I$47,"▲","-")),2)</f>
        <v>68.510000000000005</v>
      </c>
      <c r="F20" s="180">
        <f>ROUND(VALUE(SUBSTITUTE(実質収支比率等に係る経年分析!J$47,"▲","-")),2)</f>
        <v>83.66</v>
      </c>
    </row>
    <row r="21" spans="1:11">
      <c r="A21" s="180" t="s">
        <v>56</v>
      </c>
      <c r="B21" s="180">
        <f>IF(ISNUMBER(VALUE(SUBSTITUTE(実質収支比率等に係る経年分析!F$49,"▲","-"))),ROUND(VALUE(SUBSTITUTE(実質収支比率等に係る経年分析!F$49,"▲","-")),2),NA())</f>
        <v>-33.159999999999997</v>
      </c>
      <c r="C21" s="180">
        <f>IF(ISNUMBER(VALUE(SUBSTITUTE(実質収支比率等に係る経年分析!G$49,"▲","-"))),ROUND(VALUE(SUBSTITUTE(実質収支比率等に係る経年分析!G$49,"▲","-")),2),NA())</f>
        <v>4</v>
      </c>
      <c r="D21" s="180">
        <f>IF(ISNUMBER(VALUE(SUBSTITUTE(実質収支比率等に係る経年分析!H$49,"▲","-"))),ROUND(VALUE(SUBSTITUTE(実質収支比率等に係る経年分析!H$49,"▲","-")),2),NA())</f>
        <v>-7.74</v>
      </c>
      <c r="E21" s="180">
        <f>IF(ISNUMBER(VALUE(SUBSTITUTE(実質収支比率等に係る経年分析!I$49,"▲","-"))),ROUND(VALUE(SUBSTITUTE(実質収支比率等に係る経年分析!I$49,"▲","-")),2),NA())</f>
        <v>4.3899999999999997</v>
      </c>
      <c r="F21" s="180">
        <f>IF(ISNUMBER(VALUE(SUBSTITUTE(実質収支比率等に係る経年分析!J$49,"▲","-"))),ROUND(VALUE(SUBSTITUTE(実質収支比率等に係る経年分析!J$49,"▲","-")),2),NA())</f>
        <v>15.32</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介護保険事業（介護サービス）</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c r="A33" s="181" t="str">
        <f>IF(連結実質赤字比率に係る赤字・黒字の構成分析!C$37="",NA(),連結実質赤字比率に係る赤字・黒字の構成分析!C$37)</f>
        <v>国民健康保険事業（事業勘定）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4.4400000000000004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2.38</v>
      </c>
    </row>
    <row r="34" spans="1:16">
      <c r="A34" s="181" t="str">
        <f>IF(連結実質赤字比率に係る赤字・黒字の構成分析!C$36="",NA(),連結実質赤字比率に係る赤字・黒字の構成分析!C$36)</f>
        <v>介護保険事業（事業勘定）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2.91</v>
      </c>
    </row>
    <row r="35" spans="1:16">
      <c r="A35" s="181" t="str">
        <f>IF(連結実質赤字比率に係る赤字・黒字の構成分析!C$35="",NA(),連結実質赤字比率に係る赤字・黒字の構成分析!C$35)</f>
        <v>農業集落排水特別会計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4.8499999999999996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25.67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20.440000000000001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34.630000000000003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378</v>
      </c>
      <c r="E42" s="182"/>
      <c r="F42" s="182"/>
      <c r="G42" s="182">
        <f>'実質公債費比率（分子）の構造'!L$52</f>
        <v>357</v>
      </c>
      <c r="H42" s="182"/>
      <c r="I42" s="182"/>
      <c r="J42" s="182">
        <f>'実質公債費比率（分子）の構造'!M$52</f>
        <v>346</v>
      </c>
      <c r="K42" s="182"/>
      <c r="L42" s="182"/>
      <c r="M42" s="182">
        <f>'実質公債費比率（分子）の構造'!N$52</f>
        <v>367</v>
      </c>
      <c r="N42" s="182"/>
      <c r="O42" s="182"/>
      <c r="P42" s="182">
        <f>'実質公債費比率（分子）の構造'!O$52</f>
        <v>390</v>
      </c>
    </row>
    <row r="43" spans="1:16">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2</v>
      </c>
      <c r="C45" s="182"/>
      <c r="D45" s="182"/>
      <c r="E45" s="182">
        <f>'実質公債費比率（分子）の構造'!L$49</f>
        <v>2</v>
      </c>
      <c r="F45" s="182"/>
      <c r="G45" s="182"/>
      <c r="H45" s="182">
        <f>'実質公債費比率（分子）の構造'!M$49</f>
        <v>1</v>
      </c>
      <c r="I45" s="182"/>
      <c r="J45" s="182"/>
      <c r="K45" s="182">
        <f>'実質公債費比率（分子）の構造'!N$49</f>
        <v>1</v>
      </c>
      <c r="L45" s="182"/>
      <c r="M45" s="182"/>
      <c r="N45" s="182" t="str">
        <f>'実質公債費比率（分子）の構造'!O$49</f>
        <v>-</v>
      </c>
      <c r="O45" s="182"/>
      <c r="P45" s="182"/>
    </row>
    <row r="46" spans="1:16">
      <c r="A46" s="182" t="s">
        <v>67</v>
      </c>
      <c r="B46" s="182">
        <f>'実質公債費比率（分子）の構造'!K$48</f>
        <v>89</v>
      </c>
      <c r="C46" s="182"/>
      <c r="D46" s="182"/>
      <c r="E46" s="182">
        <f>'実質公債費比率（分子）の構造'!L$48</f>
        <v>86</v>
      </c>
      <c r="F46" s="182"/>
      <c r="G46" s="182"/>
      <c r="H46" s="182">
        <f>'実質公債費比率（分子）の構造'!M$48</f>
        <v>87</v>
      </c>
      <c r="I46" s="182"/>
      <c r="J46" s="182"/>
      <c r="K46" s="182">
        <f>'実質公債費比率（分子）の構造'!N$48</f>
        <v>82</v>
      </c>
      <c r="L46" s="182"/>
      <c r="M46" s="182"/>
      <c r="N46" s="182">
        <f>'実質公債費比率（分子）の構造'!O$48</f>
        <v>89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429</v>
      </c>
      <c r="C49" s="182"/>
      <c r="D49" s="182"/>
      <c r="E49" s="182">
        <f>'実質公債費比率（分子）の構造'!L$45</f>
        <v>410</v>
      </c>
      <c r="F49" s="182"/>
      <c r="G49" s="182"/>
      <c r="H49" s="182">
        <f>'実質公債費比率（分子）の構造'!M$45</f>
        <v>396</v>
      </c>
      <c r="I49" s="182"/>
      <c r="J49" s="182"/>
      <c r="K49" s="182">
        <f>'実質公債費比率（分子）の構造'!N$45</f>
        <v>428</v>
      </c>
      <c r="L49" s="182"/>
      <c r="M49" s="182"/>
      <c r="N49" s="182">
        <f>'実質公債費比率（分子）の構造'!O$45</f>
        <v>463</v>
      </c>
      <c r="O49" s="182"/>
      <c r="P49" s="182"/>
    </row>
    <row r="50" spans="1:16">
      <c r="A50" s="182" t="s">
        <v>71</v>
      </c>
      <c r="B50" s="182" t="e">
        <f>NA()</f>
        <v>#N/A</v>
      </c>
      <c r="C50" s="182">
        <f>IF(ISNUMBER('実質公債費比率（分子）の構造'!K$53),'実質公債費比率（分子）の構造'!K$53,NA())</f>
        <v>142</v>
      </c>
      <c r="D50" s="182" t="e">
        <f>NA()</f>
        <v>#N/A</v>
      </c>
      <c r="E50" s="182" t="e">
        <f>NA()</f>
        <v>#N/A</v>
      </c>
      <c r="F50" s="182">
        <f>IF(ISNUMBER('実質公債費比率（分子）の構造'!L$53),'実質公債費比率（分子）の構造'!L$53,NA())</f>
        <v>141</v>
      </c>
      <c r="G50" s="182" t="e">
        <f>NA()</f>
        <v>#N/A</v>
      </c>
      <c r="H50" s="182" t="e">
        <f>NA()</f>
        <v>#N/A</v>
      </c>
      <c r="I50" s="182">
        <f>IF(ISNUMBER('実質公債費比率（分子）の構造'!M$53),'実質公債費比率（分子）の構造'!M$53,NA())</f>
        <v>138</v>
      </c>
      <c r="J50" s="182" t="e">
        <f>NA()</f>
        <v>#N/A</v>
      </c>
      <c r="K50" s="182" t="e">
        <f>NA()</f>
        <v>#N/A</v>
      </c>
      <c r="L50" s="182">
        <f>IF(ISNUMBER('実質公債費比率（分子）の構造'!N$53),'実質公債費比率（分子）の構造'!N$53,NA())</f>
        <v>144</v>
      </c>
      <c r="M50" s="182" t="e">
        <f>NA()</f>
        <v>#N/A</v>
      </c>
      <c r="N50" s="182" t="e">
        <f>NA()</f>
        <v>#N/A</v>
      </c>
      <c r="O50" s="182">
        <f>IF(ISNUMBER('実質公債費比率（分子）の構造'!O$53),'実質公債費比率（分子）の構造'!O$53,NA())</f>
        <v>162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3587</v>
      </c>
      <c r="E56" s="181"/>
      <c r="F56" s="181"/>
      <c r="G56" s="181">
        <f>'将来負担比率（分子）の構造'!J$52</f>
        <v>3267</v>
      </c>
      <c r="H56" s="181"/>
      <c r="I56" s="181"/>
      <c r="J56" s="181">
        <f>'将来負担比率（分子）の構造'!K$52</f>
        <v>3166</v>
      </c>
      <c r="K56" s="181"/>
      <c r="L56" s="181"/>
      <c r="M56" s="181">
        <f>'将来負担比率（分子）の構造'!L$52</f>
        <v>3033</v>
      </c>
      <c r="N56" s="181"/>
      <c r="O56" s="181"/>
      <c r="P56" s="181">
        <f>'将来負担比率（分子）の構造'!M$52</f>
        <v>2911</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7758</v>
      </c>
      <c r="E58" s="181"/>
      <c r="F58" s="181"/>
      <c r="G58" s="181">
        <f>'将来負担比率（分子）の構造'!J$50</f>
        <v>8694</v>
      </c>
      <c r="H58" s="181"/>
      <c r="I58" s="181"/>
      <c r="J58" s="181">
        <f>'将来負担比率（分子）の構造'!K$50</f>
        <v>9556</v>
      </c>
      <c r="K58" s="181"/>
      <c r="L58" s="181"/>
      <c r="M58" s="181">
        <f>'将来負担比率（分子）の構造'!L$50</f>
        <v>9328</v>
      </c>
      <c r="N58" s="181"/>
      <c r="O58" s="181"/>
      <c r="P58" s="181">
        <f>'将来負担比率（分子）の構造'!M$50</f>
        <v>9829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544</v>
      </c>
      <c r="C62" s="181"/>
      <c r="D62" s="181"/>
      <c r="E62" s="181">
        <f>'将来負担比率（分子）の構造'!J$45</f>
        <v>477</v>
      </c>
      <c r="F62" s="181"/>
      <c r="G62" s="181"/>
      <c r="H62" s="181">
        <f>'将来負担比率（分子）の構造'!K$45</f>
        <v>429</v>
      </c>
      <c r="I62" s="181"/>
      <c r="J62" s="181"/>
      <c r="K62" s="181">
        <f>'将来負担比率（分子）の構造'!L$45</f>
        <v>345</v>
      </c>
      <c r="L62" s="181"/>
      <c r="M62" s="181"/>
      <c r="N62" s="181">
        <f>'将来負担比率（分子）の構造'!M$45</f>
        <v>333</v>
      </c>
      <c r="O62" s="181"/>
      <c r="P62" s="181"/>
    </row>
    <row r="63" spans="1:16">
      <c r="A63" s="181" t="s">
        <v>34</v>
      </c>
      <c r="B63" s="181">
        <f>'将来負担比率（分子）の構造'!I$44</f>
        <v>4</v>
      </c>
      <c r="C63" s="181"/>
      <c r="D63" s="181"/>
      <c r="E63" s="181">
        <f>'将来負担比率（分子）の構造'!J$44</f>
        <v>2</v>
      </c>
      <c r="F63" s="181"/>
      <c r="G63" s="181"/>
      <c r="H63" s="181">
        <f>'将来負担比率（分子）の構造'!K$44</f>
        <v>1</v>
      </c>
      <c r="I63" s="181"/>
      <c r="J63" s="181"/>
      <c r="K63" s="181">
        <f>'将来負担比率（分子）の構造'!L$44</f>
        <v>1</v>
      </c>
      <c r="L63" s="181"/>
      <c r="M63" s="181"/>
      <c r="N63" s="181" t="str">
        <f>'将来負担比率（分子）の構造'!M$44</f>
        <v>-</v>
      </c>
      <c r="O63" s="181"/>
      <c r="P63" s="181"/>
    </row>
    <row r="64" spans="1:16">
      <c r="A64" s="181" t="s">
        <v>33</v>
      </c>
      <c r="B64" s="181">
        <f>'将来負担比率（分子）の構造'!I$43</f>
        <v>911</v>
      </c>
      <c r="C64" s="181"/>
      <c r="D64" s="181"/>
      <c r="E64" s="181">
        <f>'将来負担比率（分子）の構造'!J$43</f>
        <v>841</v>
      </c>
      <c r="F64" s="181"/>
      <c r="G64" s="181"/>
      <c r="H64" s="181">
        <f>'将来負担比率（分子）の構造'!K$43</f>
        <v>766</v>
      </c>
      <c r="I64" s="181"/>
      <c r="J64" s="181"/>
      <c r="K64" s="181">
        <f>'将来負担比率（分子）の構造'!L$43</f>
        <v>680</v>
      </c>
      <c r="L64" s="181"/>
      <c r="M64" s="181"/>
      <c r="N64" s="181">
        <f>'将来負担比率（分子）の構造'!M$43</f>
        <v>608</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4085</v>
      </c>
      <c r="C66" s="181"/>
      <c r="D66" s="181"/>
      <c r="E66" s="181">
        <f>'将来負担比率（分子）の構造'!J$41</f>
        <v>3901</v>
      </c>
      <c r="F66" s="181"/>
      <c r="G66" s="181"/>
      <c r="H66" s="181">
        <f>'将来負担比率（分子）の構造'!K$41</f>
        <v>3745</v>
      </c>
      <c r="I66" s="181"/>
      <c r="J66" s="181"/>
      <c r="K66" s="181">
        <f>'将来負担比率（分子）の構造'!L$41</f>
        <v>3555</v>
      </c>
      <c r="L66" s="181"/>
      <c r="M66" s="181"/>
      <c r="N66" s="181">
        <f>'将来負担比率（分子）の構造'!M$41</f>
        <v>3415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1642</v>
      </c>
      <c r="C72" s="185">
        <f>基金残高に係る経年分析!G55</f>
        <v>1843</v>
      </c>
      <c r="D72" s="185">
        <f>基金残高に係る経年分析!H55</f>
        <v>2443</v>
      </c>
    </row>
    <row r="73" spans="1:16">
      <c r="A73" s="184" t="s">
        <v>78</v>
      </c>
      <c r="B73" s="185">
        <f>基金残高に係る経年分析!F56</f>
        <v>537</v>
      </c>
      <c r="C73" s="185">
        <f>基金残高に係る経年分析!G56</f>
        <v>537</v>
      </c>
      <c r="D73" s="185">
        <f>基金残高に係る経年分析!H56</f>
        <v>537</v>
      </c>
    </row>
    <row r="74" spans="1:16">
      <c r="A74" s="184" t="s">
        <v>79</v>
      </c>
      <c r="B74" s="185">
        <f>基金残高に係る経年分析!F57</f>
        <v>6473</v>
      </c>
      <c r="C74" s="185">
        <f>基金残高に係る経年分析!G57</f>
        <v>6044</v>
      </c>
      <c r="D74" s="185">
        <f>基金残高に係る経年分析!H57</f>
        <v>5845</v>
      </c>
    </row>
  </sheetData>
  <sheetProtection algorithmName="SHA-512" hashValue="dhzdFa4RUyryTlB8dPWoZjNe49ofYcHxdOQy3iwjub8qYQGdve+8QtVGuG8T3351jazfvh4WVE540W5n4X/rIA==" saltValue="R7PQ3XM7ZSGhj7L9GGsg1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228</v>
      </c>
      <c r="C5" s="747"/>
      <c r="D5" s="747"/>
      <c r="E5" s="747"/>
      <c r="F5" s="747"/>
      <c r="G5" s="747"/>
      <c r="H5" s="747"/>
      <c r="I5" s="747"/>
      <c r="J5" s="747"/>
      <c r="K5" s="747"/>
      <c r="L5" s="747"/>
      <c r="M5" s="747"/>
      <c r="N5" s="747"/>
      <c r="O5" s="747"/>
      <c r="P5" s="747"/>
      <c r="Q5" s="748"/>
      <c r="R5" s="735">
        <v>547361</v>
      </c>
      <c r="S5" s="736"/>
      <c r="T5" s="736"/>
      <c r="U5" s="736"/>
      <c r="V5" s="736"/>
      <c r="W5" s="736"/>
      <c r="X5" s="736"/>
      <c r="Y5" s="779"/>
      <c r="Z5" s="797">
        <v>3.1</v>
      </c>
      <c r="AA5" s="797"/>
      <c r="AB5" s="797"/>
      <c r="AC5" s="797"/>
      <c r="AD5" s="798">
        <v>547361</v>
      </c>
      <c r="AE5" s="798"/>
      <c r="AF5" s="798"/>
      <c r="AG5" s="798"/>
      <c r="AH5" s="798"/>
      <c r="AI5" s="798"/>
      <c r="AJ5" s="798"/>
      <c r="AK5" s="798"/>
      <c r="AL5" s="780">
        <v>20.7</v>
      </c>
      <c r="AM5" s="751"/>
      <c r="AN5" s="751"/>
      <c r="AO5" s="781"/>
      <c r="AP5" s="746" t="s">
        <v>229</v>
      </c>
      <c r="AQ5" s="747"/>
      <c r="AR5" s="747"/>
      <c r="AS5" s="747"/>
      <c r="AT5" s="747"/>
      <c r="AU5" s="747"/>
      <c r="AV5" s="747"/>
      <c r="AW5" s="747"/>
      <c r="AX5" s="747"/>
      <c r="AY5" s="747"/>
      <c r="AZ5" s="747"/>
      <c r="BA5" s="747"/>
      <c r="BB5" s="747"/>
      <c r="BC5" s="747"/>
      <c r="BD5" s="747"/>
      <c r="BE5" s="747"/>
      <c r="BF5" s="748"/>
      <c r="BG5" s="680">
        <v>547361</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77513</v>
      </c>
      <c r="S6" s="681"/>
      <c r="T6" s="681"/>
      <c r="U6" s="681"/>
      <c r="V6" s="681"/>
      <c r="W6" s="681"/>
      <c r="X6" s="681"/>
      <c r="Y6" s="682"/>
      <c r="Z6" s="713">
        <v>0.4</v>
      </c>
      <c r="AA6" s="713"/>
      <c r="AB6" s="713"/>
      <c r="AC6" s="713"/>
      <c r="AD6" s="714">
        <v>77513</v>
      </c>
      <c r="AE6" s="714"/>
      <c r="AF6" s="714"/>
      <c r="AG6" s="714"/>
      <c r="AH6" s="714"/>
      <c r="AI6" s="714"/>
      <c r="AJ6" s="714"/>
      <c r="AK6" s="714"/>
      <c r="AL6" s="683">
        <v>2.9</v>
      </c>
      <c r="AM6" s="684"/>
      <c r="AN6" s="684"/>
      <c r="AO6" s="715"/>
      <c r="AP6" s="677" t="s">
        <v>234</v>
      </c>
      <c r="AQ6" s="678"/>
      <c r="AR6" s="678"/>
      <c r="AS6" s="678"/>
      <c r="AT6" s="678"/>
      <c r="AU6" s="678"/>
      <c r="AV6" s="678"/>
      <c r="AW6" s="678"/>
      <c r="AX6" s="678"/>
      <c r="AY6" s="678"/>
      <c r="AZ6" s="678"/>
      <c r="BA6" s="678"/>
      <c r="BB6" s="678"/>
      <c r="BC6" s="678"/>
      <c r="BD6" s="678"/>
      <c r="BE6" s="678"/>
      <c r="BF6" s="679"/>
      <c r="BG6" s="680">
        <v>547361</v>
      </c>
      <c r="BH6" s="681"/>
      <c r="BI6" s="681"/>
      <c r="BJ6" s="681"/>
      <c r="BK6" s="681"/>
      <c r="BL6" s="681"/>
      <c r="BM6" s="681"/>
      <c r="BN6" s="682"/>
      <c r="BO6" s="713">
        <v>100</v>
      </c>
      <c r="BP6" s="713"/>
      <c r="BQ6" s="713"/>
      <c r="BR6" s="713"/>
      <c r="BS6" s="714" t="s">
        <v>130</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67345</v>
      </c>
      <c r="CS6" s="681"/>
      <c r="CT6" s="681"/>
      <c r="CU6" s="681"/>
      <c r="CV6" s="681"/>
      <c r="CW6" s="681"/>
      <c r="CX6" s="681"/>
      <c r="CY6" s="682"/>
      <c r="CZ6" s="780">
        <v>0.4</v>
      </c>
      <c r="DA6" s="751"/>
      <c r="DB6" s="751"/>
      <c r="DC6" s="783"/>
      <c r="DD6" s="686" t="s">
        <v>130</v>
      </c>
      <c r="DE6" s="681"/>
      <c r="DF6" s="681"/>
      <c r="DG6" s="681"/>
      <c r="DH6" s="681"/>
      <c r="DI6" s="681"/>
      <c r="DJ6" s="681"/>
      <c r="DK6" s="681"/>
      <c r="DL6" s="681"/>
      <c r="DM6" s="681"/>
      <c r="DN6" s="681"/>
      <c r="DO6" s="681"/>
      <c r="DP6" s="682"/>
      <c r="DQ6" s="686">
        <v>67345</v>
      </c>
      <c r="DR6" s="681"/>
      <c r="DS6" s="681"/>
      <c r="DT6" s="681"/>
      <c r="DU6" s="681"/>
      <c r="DV6" s="681"/>
      <c r="DW6" s="681"/>
      <c r="DX6" s="681"/>
      <c r="DY6" s="681"/>
      <c r="DZ6" s="681"/>
      <c r="EA6" s="681"/>
      <c r="EB6" s="681"/>
      <c r="EC6" s="727"/>
    </row>
    <row r="7" spans="2:143" ht="11.25" customHeight="1">
      <c r="B7" s="677" t="s">
        <v>236</v>
      </c>
      <c r="C7" s="678"/>
      <c r="D7" s="678"/>
      <c r="E7" s="678"/>
      <c r="F7" s="678"/>
      <c r="G7" s="678"/>
      <c r="H7" s="678"/>
      <c r="I7" s="678"/>
      <c r="J7" s="678"/>
      <c r="K7" s="678"/>
      <c r="L7" s="678"/>
      <c r="M7" s="678"/>
      <c r="N7" s="678"/>
      <c r="O7" s="678"/>
      <c r="P7" s="678"/>
      <c r="Q7" s="679"/>
      <c r="R7" s="680">
        <v>230</v>
      </c>
      <c r="S7" s="681"/>
      <c r="T7" s="681"/>
      <c r="U7" s="681"/>
      <c r="V7" s="681"/>
      <c r="W7" s="681"/>
      <c r="X7" s="681"/>
      <c r="Y7" s="682"/>
      <c r="Z7" s="713">
        <v>0</v>
      </c>
      <c r="AA7" s="713"/>
      <c r="AB7" s="713"/>
      <c r="AC7" s="713"/>
      <c r="AD7" s="714">
        <v>230</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261454</v>
      </c>
      <c r="BH7" s="681"/>
      <c r="BI7" s="681"/>
      <c r="BJ7" s="681"/>
      <c r="BK7" s="681"/>
      <c r="BL7" s="681"/>
      <c r="BM7" s="681"/>
      <c r="BN7" s="682"/>
      <c r="BO7" s="713">
        <v>47.8</v>
      </c>
      <c r="BP7" s="713"/>
      <c r="BQ7" s="713"/>
      <c r="BR7" s="713"/>
      <c r="BS7" s="714" t="s">
        <v>178</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3397055</v>
      </c>
      <c r="CS7" s="681"/>
      <c r="CT7" s="681"/>
      <c r="CU7" s="681"/>
      <c r="CV7" s="681"/>
      <c r="CW7" s="681"/>
      <c r="CX7" s="681"/>
      <c r="CY7" s="682"/>
      <c r="CZ7" s="713">
        <v>20.7</v>
      </c>
      <c r="DA7" s="713"/>
      <c r="DB7" s="713"/>
      <c r="DC7" s="713"/>
      <c r="DD7" s="686">
        <v>639430</v>
      </c>
      <c r="DE7" s="681"/>
      <c r="DF7" s="681"/>
      <c r="DG7" s="681"/>
      <c r="DH7" s="681"/>
      <c r="DI7" s="681"/>
      <c r="DJ7" s="681"/>
      <c r="DK7" s="681"/>
      <c r="DL7" s="681"/>
      <c r="DM7" s="681"/>
      <c r="DN7" s="681"/>
      <c r="DO7" s="681"/>
      <c r="DP7" s="682"/>
      <c r="DQ7" s="686">
        <v>1042409</v>
      </c>
      <c r="DR7" s="681"/>
      <c r="DS7" s="681"/>
      <c r="DT7" s="681"/>
      <c r="DU7" s="681"/>
      <c r="DV7" s="681"/>
      <c r="DW7" s="681"/>
      <c r="DX7" s="681"/>
      <c r="DY7" s="681"/>
      <c r="DZ7" s="681"/>
      <c r="EA7" s="681"/>
      <c r="EB7" s="681"/>
      <c r="EC7" s="727"/>
    </row>
    <row r="8" spans="2:143" ht="11.25" customHeight="1">
      <c r="B8" s="677" t="s">
        <v>239</v>
      </c>
      <c r="C8" s="678"/>
      <c r="D8" s="678"/>
      <c r="E8" s="678"/>
      <c r="F8" s="678"/>
      <c r="G8" s="678"/>
      <c r="H8" s="678"/>
      <c r="I8" s="678"/>
      <c r="J8" s="678"/>
      <c r="K8" s="678"/>
      <c r="L8" s="678"/>
      <c r="M8" s="678"/>
      <c r="N8" s="678"/>
      <c r="O8" s="678"/>
      <c r="P8" s="678"/>
      <c r="Q8" s="679"/>
      <c r="R8" s="680">
        <v>822</v>
      </c>
      <c r="S8" s="681"/>
      <c r="T8" s="681"/>
      <c r="U8" s="681"/>
      <c r="V8" s="681"/>
      <c r="W8" s="681"/>
      <c r="X8" s="681"/>
      <c r="Y8" s="682"/>
      <c r="Z8" s="713">
        <v>0</v>
      </c>
      <c r="AA8" s="713"/>
      <c r="AB8" s="713"/>
      <c r="AC8" s="713"/>
      <c r="AD8" s="714">
        <v>822</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8733</v>
      </c>
      <c r="BH8" s="681"/>
      <c r="BI8" s="681"/>
      <c r="BJ8" s="681"/>
      <c r="BK8" s="681"/>
      <c r="BL8" s="681"/>
      <c r="BM8" s="681"/>
      <c r="BN8" s="682"/>
      <c r="BO8" s="713">
        <v>1.6</v>
      </c>
      <c r="BP8" s="713"/>
      <c r="BQ8" s="713"/>
      <c r="BR8" s="713"/>
      <c r="BS8" s="686" t="s">
        <v>130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1628291</v>
      </c>
      <c r="CS8" s="681"/>
      <c r="CT8" s="681"/>
      <c r="CU8" s="681"/>
      <c r="CV8" s="681"/>
      <c r="CW8" s="681"/>
      <c r="CX8" s="681"/>
      <c r="CY8" s="682"/>
      <c r="CZ8" s="713">
        <v>9.9</v>
      </c>
      <c r="DA8" s="713"/>
      <c r="DB8" s="713"/>
      <c r="DC8" s="713"/>
      <c r="DD8" s="686" t="s">
        <v>130</v>
      </c>
      <c r="DE8" s="681"/>
      <c r="DF8" s="681"/>
      <c r="DG8" s="681"/>
      <c r="DH8" s="681"/>
      <c r="DI8" s="681"/>
      <c r="DJ8" s="681"/>
      <c r="DK8" s="681"/>
      <c r="DL8" s="681"/>
      <c r="DM8" s="681"/>
      <c r="DN8" s="681"/>
      <c r="DO8" s="681"/>
      <c r="DP8" s="682"/>
      <c r="DQ8" s="686">
        <v>669730</v>
      </c>
      <c r="DR8" s="681"/>
      <c r="DS8" s="681"/>
      <c r="DT8" s="681"/>
      <c r="DU8" s="681"/>
      <c r="DV8" s="681"/>
      <c r="DW8" s="681"/>
      <c r="DX8" s="681"/>
      <c r="DY8" s="681"/>
      <c r="DZ8" s="681"/>
      <c r="EA8" s="681"/>
      <c r="EB8" s="681"/>
      <c r="EC8" s="727"/>
    </row>
    <row r="9" spans="2:143" ht="11.25" customHeight="1">
      <c r="B9" s="677" t="s">
        <v>242</v>
      </c>
      <c r="C9" s="678"/>
      <c r="D9" s="678"/>
      <c r="E9" s="678"/>
      <c r="F9" s="678"/>
      <c r="G9" s="678"/>
      <c r="H9" s="678"/>
      <c r="I9" s="678"/>
      <c r="J9" s="678"/>
      <c r="K9" s="678"/>
      <c r="L9" s="678"/>
      <c r="M9" s="678"/>
      <c r="N9" s="678"/>
      <c r="O9" s="678"/>
      <c r="P9" s="678"/>
      <c r="Q9" s="679"/>
      <c r="R9" s="680">
        <v>978</v>
      </c>
      <c r="S9" s="681"/>
      <c r="T9" s="681"/>
      <c r="U9" s="681"/>
      <c r="V9" s="681"/>
      <c r="W9" s="681"/>
      <c r="X9" s="681"/>
      <c r="Y9" s="682"/>
      <c r="Z9" s="713">
        <v>0</v>
      </c>
      <c r="AA9" s="713"/>
      <c r="AB9" s="713"/>
      <c r="AC9" s="713"/>
      <c r="AD9" s="714">
        <v>978</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217472</v>
      </c>
      <c r="BH9" s="681"/>
      <c r="BI9" s="681"/>
      <c r="BJ9" s="681"/>
      <c r="BK9" s="681"/>
      <c r="BL9" s="681"/>
      <c r="BM9" s="681"/>
      <c r="BN9" s="682"/>
      <c r="BO9" s="713">
        <v>39.700000000000003</v>
      </c>
      <c r="BP9" s="713"/>
      <c r="BQ9" s="713"/>
      <c r="BR9" s="713"/>
      <c r="BS9" s="686" t="s">
        <v>130</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777987</v>
      </c>
      <c r="CS9" s="681"/>
      <c r="CT9" s="681"/>
      <c r="CU9" s="681"/>
      <c r="CV9" s="681"/>
      <c r="CW9" s="681"/>
      <c r="CX9" s="681"/>
      <c r="CY9" s="682"/>
      <c r="CZ9" s="713">
        <v>4.7</v>
      </c>
      <c r="DA9" s="713"/>
      <c r="DB9" s="713"/>
      <c r="DC9" s="713"/>
      <c r="DD9" s="686">
        <v>2721</v>
      </c>
      <c r="DE9" s="681"/>
      <c r="DF9" s="681"/>
      <c r="DG9" s="681"/>
      <c r="DH9" s="681"/>
      <c r="DI9" s="681"/>
      <c r="DJ9" s="681"/>
      <c r="DK9" s="681"/>
      <c r="DL9" s="681"/>
      <c r="DM9" s="681"/>
      <c r="DN9" s="681"/>
      <c r="DO9" s="681"/>
      <c r="DP9" s="682"/>
      <c r="DQ9" s="686">
        <v>411394</v>
      </c>
      <c r="DR9" s="681"/>
      <c r="DS9" s="681"/>
      <c r="DT9" s="681"/>
      <c r="DU9" s="681"/>
      <c r="DV9" s="681"/>
      <c r="DW9" s="681"/>
      <c r="DX9" s="681"/>
      <c r="DY9" s="681"/>
      <c r="DZ9" s="681"/>
      <c r="EA9" s="681"/>
      <c r="EB9" s="681"/>
      <c r="EC9" s="727"/>
    </row>
    <row r="10" spans="2:143" ht="11.25" customHeight="1">
      <c r="B10" s="677" t="s">
        <v>245</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246</v>
      </c>
      <c r="AA10" s="713"/>
      <c r="AB10" s="713"/>
      <c r="AC10" s="713"/>
      <c r="AD10" s="714" t="s">
        <v>130</v>
      </c>
      <c r="AE10" s="714"/>
      <c r="AF10" s="714"/>
      <c r="AG10" s="714"/>
      <c r="AH10" s="714"/>
      <c r="AI10" s="714"/>
      <c r="AJ10" s="714"/>
      <c r="AK10" s="714"/>
      <c r="AL10" s="683" t="s">
        <v>246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12425</v>
      </c>
      <c r="BH10" s="681"/>
      <c r="BI10" s="681"/>
      <c r="BJ10" s="681"/>
      <c r="BK10" s="681"/>
      <c r="BL10" s="681"/>
      <c r="BM10" s="681"/>
      <c r="BN10" s="682"/>
      <c r="BO10" s="713">
        <v>2.2999999999999998</v>
      </c>
      <c r="BP10" s="713"/>
      <c r="BQ10" s="713"/>
      <c r="BR10" s="713"/>
      <c r="BS10" s="686" t="s">
        <v>130</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360</v>
      </c>
      <c r="CS10" s="681"/>
      <c r="CT10" s="681"/>
      <c r="CU10" s="681"/>
      <c r="CV10" s="681"/>
      <c r="CW10" s="681"/>
      <c r="CX10" s="681"/>
      <c r="CY10" s="682"/>
      <c r="CZ10" s="713">
        <v>0</v>
      </c>
      <c r="DA10" s="713"/>
      <c r="DB10" s="713"/>
      <c r="DC10" s="713"/>
      <c r="DD10" s="686" t="s">
        <v>178</v>
      </c>
      <c r="DE10" s="681"/>
      <c r="DF10" s="681"/>
      <c r="DG10" s="681"/>
      <c r="DH10" s="681"/>
      <c r="DI10" s="681"/>
      <c r="DJ10" s="681"/>
      <c r="DK10" s="681"/>
      <c r="DL10" s="681"/>
      <c r="DM10" s="681"/>
      <c r="DN10" s="681"/>
      <c r="DO10" s="681"/>
      <c r="DP10" s="682"/>
      <c r="DQ10" s="686">
        <v>360</v>
      </c>
      <c r="DR10" s="681"/>
      <c r="DS10" s="681"/>
      <c r="DT10" s="681"/>
      <c r="DU10" s="681"/>
      <c r="DV10" s="681"/>
      <c r="DW10" s="681"/>
      <c r="DX10" s="681"/>
      <c r="DY10" s="681"/>
      <c r="DZ10" s="681"/>
      <c r="EA10" s="681"/>
      <c r="EB10" s="681"/>
      <c r="EC10" s="727"/>
    </row>
    <row r="11" spans="2:143" ht="11.25" customHeight="1">
      <c r="B11" s="677" t="s">
        <v>249</v>
      </c>
      <c r="C11" s="678"/>
      <c r="D11" s="678"/>
      <c r="E11" s="678"/>
      <c r="F11" s="678"/>
      <c r="G11" s="678"/>
      <c r="H11" s="678"/>
      <c r="I11" s="678"/>
      <c r="J11" s="678"/>
      <c r="K11" s="678"/>
      <c r="L11" s="678"/>
      <c r="M11" s="678"/>
      <c r="N11" s="678"/>
      <c r="O11" s="678"/>
      <c r="P11" s="678"/>
      <c r="Q11" s="679"/>
      <c r="R11" s="680">
        <v>122007</v>
      </c>
      <c r="S11" s="681"/>
      <c r="T11" s="681"/>
      <c r="U11" s="681"/>
      <c r="V11" s="681"/>
      <c r="W11" s="681"/>
      <c r="X11" s="681"/>
      <c r="Y11" s="682"/>
      <c r="Z11" s="683">
        <v>0.7</v>
      </c>
      <c r="AA11" s="684"/>
      <c r="AB11" s="684"/>
      <c r="AC11" s="685"/>
      <c r="AD11" s="686">
        <v>122007</v>
      </c>
      <c r="AE11" s="681"/>
      <c r="AF11" s="681"/>
      <c r="AG11" s="681"/>
      <c r="AH11" s="681"/>
      <c r="AI11" s="681"/>
      <c r="AJ11" s="681"/>
      <c r="AK11" s="682"/>
      <c r="AL11" s="683">
        <v>4.5999999999999996</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22824</v>
      </c>
      <c r="BH11" s="681"/>
      <c r="BI11" s="681"/>
      <c r="BJ11" s="681"/>
      <c r="BK11" s="681"/>
      <c r="BL11" s="681"/>
      <c r="BM11" s="681"/>
      <c r="BN11" s="682"/>
      <c r="BO11" s="713">
        <v>4.2</v>
      </c>
      <c r="BP11" s="713"/>
      <c r="BQ11" s="713"/>
      <c r="BR11" s="713"/>
      <c r="BS11" s="686" t="s">
        <v>130</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5774137</v>
      </c>
      <c r="CS11" s="681"/>
      <c r="CT11" s="681"/>
      <c r="CU11" s="681"/>
      <c r="CV11" s="681"/>
      <c r="CW11" s="681"/>
      <c r="CX11" s="681"/>
      <c r="CY11" s="682"/>
      <c r="CZ11" s="713">
        <v>35.200000000000003</v>
      </c>
      <c r="DA11" s="713"/>
      <c r="DB11" s="713"/>
      <c r="DC11" s="713"/>
      <c r="DD11" s="686">
        <v>3942377</v>
      </c>
      <c r="DE11" s="681"/>
      <c r="DF11" s="681"/>
      <c r="DG11" s="681"/>
      <c r="DH11" s="681"/>
      <c r="DI11" s="681"/>
      <c r="DJ11" s="681"/>
      <c r="DK11" s="681"/>
      <c r="DL11" s="681"/>
      <c r="DM11" s="681"/>
      <c r="DN11" s="681"/>
      <c r="DO11" s="681"/>
      <c r="DP11" s="682"/>
      <c r="DQ11" s="686">
        <v>371776</v>
      </c>
      <c r="DR11" s="681"/>
      <c r="DS11" s="681"/>
      <c r="DT11" s="681"/>
      <c r="DU11" s="681"/>
      <c r="DV11" s="681"/>
      <c r="DW11" s="681"/>
      <c r="DX11" s="681"/>
      <c r="DY11" s="681"/>
      <c r="DZ11" s="681"/>
      <c r="EA11" s="681"/>
      <c r="EB11" s="681"/>
      <c r="EC11" s="727"/>
    </row>
    <row r="12" spans="2:143" ht="11.25" customHeight="1">
      <c r="B12" s="677" t="s">
        <v>252</v>
      </c>
      <c r="C12" s="678"/>
      <c r="D12" s="678"/>
      <c r="E12" s="678"/>
      <c r="F12" s="678"/>
      <c r="G12" s="678"/>
      <c r="H12" s="678"/>
      <c r="I12" s="678"/>
      <c r="J12" s="678"/>
      <c r="K12" s="678"/>
      <c r="L12" s="678"/>
      <c r="M12" s="678"/>
      <c r="N12" s="678"/>
      <c r="O12" s="678"/>
      <c r="P12" s="678"/>
      <c r="Q12" s="679"/>
      <c r="R12" s="680" t="s">
        <v>130</v>
      </c>
      <c r="S12" s="681"/>
      <c r="T12" s="681"/>
      <c r="U12" s="681"/>
      <c r="V12" s="681"/>
      <c r="W12" s="681"/>
      <c r="X12" s="681"/>
      <c r="Y12" s="682"/>
      <c r="Z12" s="713" t="s">
        <v>130</v>
      </c>
      <c r="AA12" s="713"/>
      <c r="AB12" s="713"/>
      <c r="AC12" s="713"/>
      <c r="AD12" s="714" t="s">
        <v>246</v>
      </c>
      <c r="AE12" s="714"/>
      <c r="AF12" s="714"/>
      <c r="AG12" s="714"/>
      <c r="AH12" s="714"/>
      <c r="AI12" s="714"/>
      <c r="AJ12" s="714"/>
      <c r="AK12" s="714"/>
      <c r="AL12" s="683" t="s">
        <v>130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250570</v>
      </c>
      <c r="BH12" s="681"/>
      <c r="BI12" s="681"/>
      <c r="BJ12" s="681"/>
      <c r="BK12" s="681"/>
      <c r="BL12" s="681"/>
      <c r="BM12" s="681"/>
      <c r="BN12" s="682"/>
      <c r="BO12" s="713">
        <v>45.8</v>
      </c>
      <c r="BP12" s="713"/>
      <c r="BQ12" s="713"/>
      <c r="BR12" s="713"/>
      <c r="BS12" s="686" t="s">
        <v>130</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602779</v>
      </c>
      <c r="CS12" s="681"/>
      <c r="CT12" s="681"/>
      <c r="CU12" s="681"/>
      <c r="CV12" s="681"/>
      <c r="CW12" s="681"/>
      <c r="CX12" s="681"/>
      <c r="CY12" s="682"/>
      <c r="CZ12" s="713">
        <v>3.7</v>
      </c>
      <c r="DA12" s="713"/>
      <c r="DB12" s="713"/>
      <c r="DC12" s="713"/>
      <c r="DD12" s="686">
        <v>324797</v>
      </c>
      <c r="DE12" s="681"/>
      <c r="DF12" s="681"/>
      <c r="DG12" s="681"/>
      <c r="DH12" s="681"/>
      <c r="DI12" s="681"/>
      <c r="DJ12" s="681"/>
      <c r="DK12" s="681"/>
      <c r="DL12" s="681"/>
      <c r="DM12" s="681"/>
      <c r="DN12" s="681"/>
      <c r="DO12" s="681"/>
      <c r="DP12" s="682"/>
      <c r="DQ12" s="686">
        <v>53316</v>
      </c>
      <c r="DR12" s="681"/>
      <c r="DS12" s="681"/>
      <c r="DT12" s="681"/>
      <c r="DU12" s="681"/>
      <c r="DV12" s="681"/>
      <c r="DW12" s="681"/>
      <c r="DX12" s="681"/>
      <c r="DY12" s="681"/>
      <c r="DZ12" s="681"/>
      <c r="EA12" s="681"/>
      <c r="EB12" s="681"/>
      <c r="EC12" s="727"/>
    </row>
    <row r="13" spans="2:143" ht="11.25" customHeight="1">
      <c r="B13" s="677" t="s">
        <v>255</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178</v>
      </c>
      <c r="AE13" s="714"/>
      <c r="AF13" s="714"/>
      <c r="AG13" s="714"/>
      <c r="AH13" s="714"/>
      <c r="AI13" s="714"/>
      <c r="AJ13" s="714"/>
      <c r="AK13" s="714"/>
      <c r="AL13" s="683" t="s">
        <v>246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150189</v>
      </c>
      <c r="BH13" s="681"/>
      <c r="BI13" s="681"/>
      <c r="BJ13" s="681"/>
      <c r="BK13" s="681"/>
      <c r="BL13" s="681"/>
      <c r="BM13" s="681"/>
      <c r="BN13" s="682"/>
      <c r="BO13" s="713">
        <v>27.4</v>
      </c>
      <c r="BP13" s="713"/>
      <c r="BQ13" s="713"/>
      <c r="BR13" s="713"/>
      <c r="BS13" s="686" t="s">
        <v>130</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2056885</v>
      </c>
      <c r="CS13" s="681"/>
      <c r="CT13" s="681"/>
      <c r="CU13" s="681"/>
      <c r="CV13" s="681"/>
      <c r="CW13" s="681"/>
      <c r="CX13" s="681"/>
      <c r="CY13" s="682"/>
      <c r="CZ13" s="713">
        <v>12.6</v>
      </c>
      <c r="DA13" s="713"/>
      <c r="DB13" s="713"/>
      <c r="DC13" s="713"/>
      <c r="DD13" s="686">
        <v>138610</v>
      </c>
      <c r="DE13" s="681"/>
      <c r="DF13" s="681"/>
      <c r="DG13" s="681"/>
      <c r="DH13" s="681"/>
      <c r="DI13" s="681"/>
      <c r="DJ13" s="681"/>
      <c r="DK13" s="681"/>
      <c r="DL13" s="681"/>
      <c r="DM13" s="681"/>
      <c r="DN13" s="681"/>
      <c r="DO13" s="681"/>
      <c r="DP13" s="682"/>
      <c r="DQ13" s="686">
        <v>171732</v>
      </c>
      <c r="DR13" s="681"/>
      <c r="DS13" s="681"/>
      <c r="DT13" s="681"/>
      <c r="DU13" s="681"/>
      <c r="DV13" s="681"/>
      <c r="DW13" s="681"/>
      <c r="DX13" s="681"/>
      <c r="DY13" s="681"/>
      <c r="DZ13" s="681"/>
      <c r="EA13" s="681"/>
      <c r="EB13" s="681"/>
      <c r="EC13" s="727"/>
    </row>
    <row r="14" spans="2:143" ht="11.25" customHeight="1">
      <c r="B14" s="677" t="s">
        <v>258</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23547</v>
      </c>
      <c r="BH14" s="681"/>
      <c r="BI14" s="681"/>
      <c r="BJ14" s="681"/>
      <c r="BK14" s="681"/>
      <c r="BL14" s="681"/>
      <c r="BM14" s="681"/>
      <c r="BN14" s="682"/>
      <c r="BO14" s="713">
        <v>4.3</v>
      </c>
      <c r="BP14" s="713"/>
      <c r="BQ14" s="713"/>
      <c r="BR14" s="713"/>
      <c r="BS14" s="686" t="s">
        <v>130</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863952</v>
      </c>
      <c r="CS14" s="681"/>
      <c r="CT14" s="681"/>
      <c r="CU14" s="681"/>
      <c r="CV14" s="681"/>
      <c r="CW14" s="681"/>
      <c r="CX14" s="681"/>
      <c r="CY14" s="682"/>
      <c r="CZ14" s="713">
        <v>5.3</v>
      </c>
      <c r="DA14" s="713"/>
      <c r="DB14" s="713"/>
      <c r="DC14" s="713"/>
      <c r="DD14" s="686">
        <v>716931</v>
      </c>
      <c r="DE14" s="681"/>
      <c r="DF14" s="681"/>
      <c r="DG14" s="681"/>
      <c r="DH14" s="681"/>
      <c r="DI14" s="681"/>
      <c r="DJ14" s="681"/>
      <c r="DK14" s="681"/>
      <c r="DL14" s="681"/>
      <c r="DM14" s="681"/>
      <c r="DN14" s="681"/>
      <c r="DO14" s="681"/>
      <c r="DP14" s="682"/>
      <c r="DQ14" s="686">
        <v>368205</v>
      </c>
      <c r="DR14" s="681"/>
      <c r="DS14" s="681"/>
      <c r="DT14" s="681"/>
      <c r="DU14" s="681"/>
      <c r="DV14" s="681"/>
      <c r="DW14" s="681"/>
      <c r="DX14" s="681"/>
      <c r="DY14" s="681"/>
      <c r="DZ14" s="681"/>
      <c r="EA14" s="681"/>
      <c r="EB14" s="681"/>
      <c r="EC14" s="727"/>
    </row>
    <row r="15" spans="2:143" ht="11.25" customHeight="1">
      <c r="B15" s="677" t="s">
        <v>261</v>
      </c>
      <c r="C15" s="678"/>
      <c r="D15" s="678"/>
      <c r="E15" s="678"/>
      <c r="F15" s="678"/>
      <c r="G15" s="678"/>
      <c r="H15" s="678"/>
      <c r="I15" s="678"/>
      <c r="J15" s="678"/>
      <c r="K15" s="678"/>
      <c r="L15" s="678"/>
      <c r="M15" s="678"/>
      <c r="N15" s="678"/>
      <c r="O15" s="678"/>
      <c r="P15" s="678"/>
      <c r="Q15" s="679"/>
      <c r="R15" s="680" t="s">
        <v>246</v>
      </c>
      <c r="S15" s="681"/>
      <c r="T15" s="681"/>
      <c r="U15" s="681"/>
      <c r="V15" s="681"/>
      <c r="W15" s="681"/>
      <c r="X15" s="681"/>
      <c r="Y15" s="682"/>
      <c r="Z15" s="713" t="s">
        <v>246</v>
      </c>
      <c r="AA15" s="713"/>
      <c r="AB15" s="713"/>
      <c r="AC15" s="713"/>
      <c r="AD15" s="714" t="s">
        <v>246</v>
      </c>
      <c r="AE15" s="714"/>
      <c r="AF15" s="714"/>
      <c r="AG15" s="714"/>
      <c r="AH15" s="714"/>
      <c r="AI15" s="714"/>
      <c r="AJ15" s="714"/>
      <c r="AK15" s="714"/>
      <c r="AL15" s="683" t="s">
        <v>246</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11790</v>
      </c>
      <c r="BH15" s="681"/>
      <c r="BI15" s="681"/>
      <c r="BJ15" s="681"/>
      <c r="BK15" s="681"/>
      <c r="BL15" s="681"/>
      <c r="BM15" s="681"/>
      <c r="BN15" s="682"/>
      <c r="BO15" s="713">
        <v>2.2000000000000002</v>
      </c>
      <c r="BP15" s="713"/>
      <c r="BQ15" s="713"/>
      <c r="BR15" s="713"/>
      <c r="BS15" s="686" t="s">
        <v>246</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342395</v>
      </c>
      <c r="CS15" s="681"/>
      <c r="CT15" s="681"/>
      <c r="CU15" s="681"/>
      <c r="CV15" s="681"/>
      <c r="CW15" s="681"/>
      <c r="CX15" s="681"/>
      <c r="CY15" s="682"/>
      <c r="CZ15" s="713">
        <v>2.1</v>
      </c>
      <c r="DA15" s="713"/>
      <c r="DB15" s="713"/>
      <c r="DC15" s="713"/>
      <c r="DD15" s="686">
        <v>3980</v>
      </c>
      <c r="DE15" s="681"/>
      <c r="DF15" s="681"/>
      <c r="DG15" s="681"/>
      <c r="DH15" s="681"/>
      <c r="DI15" s="681"/>
      <c r="DJ15" s="681"/>
      <c r="DK15" s="681"/>
      <c r="DL15" s="681"/>
      <c r="DM15" s="681"/>
      <c r="DN15" s="681"/>
      <c r="DO15" s="681"/>
      <c r="DP15" s="682"/>
      <c r="DQ15" s="686">
        <v>301122</v>
      </c>
      <c r="DR15" s="681"/>
      <c r="DS15" s="681"/>
      <c r="DT15" s="681"/>
      <c r="DU15" s="681"/>
      <c r="DV15" s="681"/>
      <c r="DW15" s="681"/>
      <c r="DX15" s="681"/>
      <c r="DY15" s="681"/>
      <c r="DZ15" s="681"/>
      <c r="EA15" s="681"/>
      <c r="EB15" s="681"/>
      <c r="EC15" s="727"/>
    </row>
    <row r="16" spans="2:143" ht="11.25" customHeight="1">
      <c r="B16" s="677" t="s">
        <v>264</v>
      </c>
      <c r="C16" s="678"/>
      <c r="D16" s="678"/>
      <c r="E16" s="678"/>
      <c r="F16" s="678"/>
      <c r="G16" s="678"/>
      <c r="H16" s="678"/>
      <c r="I16" s="678"/>
      <c r="J16" s="678"/>
      <c r="K16" s="678"/>
      <c r="L16" s="678"/>
      <c r="M16" s="678"/>
      <c r="N16" s="678"/>
      <c r="O16" s="678"/>
      <c r="P16" s="678"/>
      <c r="Q16" s="679"/>
      <c r="R16" s="680">
        <v>4262</v>
      </c>
      <c r="S16" s="681"/>
      <c r="T16" s="681"/>
      <c r="U16" s="681"/>
      <c r="V16" s="681"/>
      <c r="W16" s="681"/>
      <c r="X16" s="681"/>
      <c r="Y16" s="682"/>
      <c r="Z16" s="713">
        <v>0</v>
      </c>
      <c r="AA16" s="713"/>
      <c r="AB16" s="713"/>
      <c r="AC16" s="713"/>
      <c r="AD16" s="714">
        <v>4262</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246</v>
      </c>
      <c r="BH16" s="681"/>
      <c r="BI16" s="681"/>
      <c r="BJ16" s="681"/>
      <c r="BK16" s="681"/>
      <c r="BL16" s="681"/>
      <c r="BM16" s="681"/>
      <c r="BN16" s="682"/>
      <c r="BO16" s="713" t="s">
        <v>178</v>
      </c>
      <c r="BP16" s="713"/>
      <c r="BQ16" s="713"/>
      <c r="BR16" s="713"/>
      <c r="BS16" s="686" t="s">
        <v>246</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410938</v>
      </c>
      <c r="CS16" s="681"/>
      <c r="CT16" s="681"/>
      <c r="CU16" s="681"/>
      <c r="CV16" s="681"/>
      <c r="CW16" s="681"/>
      <c r="CX16" s="681"/>
      <c r="CY16" s="682"/>
      <c r="CZ16" s="713">
        <v>2.5</v>
      </c>
      <c r="DA16" s="713"/>
      <c r="DB16" s="713"/>
      <c r="DC16" s="713"/>
      <c r="DD16" s="686" t="s">
        <v>130</v>
      </c>
      <c r="DE16" s="681"/>
      <c r="DF16" s="681"/>
      <c r="DG16" s="681"/>
      <c r="DH16" s="681"/>
      <c r="DI16" s="681"/>
      <c r="DJ16" s="681"/>
      <c r="DK16" s="681"/>
      <c r="DL16" s="681"/>
      <c r="DM16" s="681"/>
      <c r="DN16" s="681"/>
      <c r="DO16" s="681"/>
      <c r="DP16" s="682"/>
      <c r="DQ16" s="686">
        <v>10074</v>
      </c>
      <c r="DR16" s="681"/>
      <c r="DS16" s="681"/>
      <c r="DT16" s="681"/>
      <c r="DU16" s="681"/>
      <c r="DV16" s="681"/>
      <c r="DW16" s="681"/>
      <c r="DX16" s="681"/>
      <c r="DY16" s="681"/>
      <c r="DZ16" s="681"/>
      <c r="EA16" s="681"/>
      <c r="EB16" s="681"/>
      <c r="EC16" s="727"/>
    </row>
    <row r="17" spans="2:133" ht="11.25" customHeight="1">
      <c r="B17" s="677" t="s">
        <v>267</v>
      </c>
      <c r="C17" s="678"/>
      <c r="D17" s="678"/>
      <c r="E17" s="678"/>
      <c r="F17" s="678"/>
      <c r="G17" s="678"/>
      <c r="H17" s="678"/>
      <c r="I17" s="678"/>
      <c r="J17" s="678"/>
      <c r="K17" s="678"/>
      <c r="L17" s="678"/>
      <c r="M17" s="678"/>
      <c r="N17" s="678"/>
      <c r="O17" s="678"/>
      <c r="P17" s="678"/>
      <c r="Q17" s="679"/>
      <c r="R17" s="680">
        <v>7966</v>
      </c>
      <c r="S17" s="681"/>
      <c r="T17" s="681"/>
      <c r="U17" s="681"/>
      <c r="V17" s="681"/>
      <c r="W17" s="681"/>
      <c r="X17" s="681"/>
      <c r="Y17" s="682"/>
      <c r="Z17" s="713">
        <v>0</v>
      </c>
      <c r="AA17" s="713"/>
      <c r="AB17" s="713"/>
      <c r="AC17" s="713"/>
      <c r="AD17" s="714">
        <v>7966</v>
      </c>
      <c r="AE17" s="714"/>
      <c r="AF17" s="714"/>
      <c r="AG17" s="714"/>
      <c r="AH17" s="714"/>
      <c r="AI17" s="714"/>
      <c r="AJ17" s="714"/>
      <c r="AK17" s="714"/>
      <c r="AL17" s="683">
        <v>0.3</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130</v>
      </c>
      <c r="BP17" s="713"/>
      <c r="BQ17" s="713"/>
      <c r="BR17" s="713"/>
      <c r="BS17" s="686" t="s">
        <v>246</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463051</v>
      </c>
      <c r="CS17" s="681"/>
      <c r="CT17" s="681"/>
      <c r="CU17" s="681"/>
      <c r="CV17" s="681"/>
      <c r="CW17" s="681"/>
      <c r="CX17" s="681"/>
      <c r="CY17" s="682"/>
      <c r="CZ17" s="713">
        <v>2.8</v>
      </c>
      <c r="DA17" s="713"/>
      <c r="DB17" s="713"/>
      <c r="DC17" s="713"/>
      <c r="DD17" s="686" t="s">
        <v>246</v>
      </c>
      <c r="DE17" s="681"/>
      <c r="DF17" s="681"/>
      <c r="DG17" s="681"/>
      <c r="DH17" s="681"/>
      <c r="DI17" s="681"/>
      <c r="DJ17" s="681"/>
      <c r="DK17" s="681"/>
      <c r="DL17" s="681"/>
      <c r="DM17" s="681"/>
      <c r="DN17" s="681"/>
      <c r="DO17" s="681"/>
      <c r="DP17" s="682"/>
      <c r="DQ17" s="686">
        <v>463051</v>
      </c>
      <c r="DR17" s="681"/>
      <c r="DS17" s="681"/>
      <c r="DT17" s="681"/>
      <c r="DU17" s="681"/>
      <c r="DV17" s="681"/>
      <c r="DW17" s="681"/>
      <c r="DX17" s="681"/>
      <c r="DY17" s="681"/>
      <c r="DZ17" s="681"/>
      <c r="EA17" s="681"/>
      <c r="EB17" s="681"/>
      <c r="EC17" s="727"/>
    </row>
    <row r="18" spans="2:133" ht="11.25" customHeight="1">
      <c r="B18" s="677" t="s">
        <v>270</v>
      </c>
      <c r="C18" s="678"/>
      <c r="D18" s="678"/>
      <c r="E18" s="678"/>
      <c r="F18" s="678"/>
      <c r="G18" s="678"/>
      <c r="H18" s="678"/>
      <c r="I18" s="678"/>
      <c r="J18" s="678"/>
      <c r="K18" s="678"/>
      <c r="L18" s="678"/>
      <c r="M18" s="678"/>
      <c r="N18" s="678"/>
      <c r="O18" s="678"/>
      <c r="P18" s="678"/>
      <c r="Q18" s="679"/>
      <c r="R18" s="680">
        <v>3822</v>
      </c>
      <c r="S18" s="681"/>
      <c r="T18" s="681"/>
      <c r="U18" s="681"/>
      <c r="V18" s="681"/>
      <c r="W18" s="681"/>
      <c r="X18" s="681"/>
      <c r="Y18" s="682"/>
      <c r="Z18" s="713">
        <v>0</v>
      </c>
      <c r="AA18" s="713"/>
      <c r="AB18" s="713"/>
      <c r="AC18" s="713"/>
      <c r="AD18" s="714">
        <v>3822</v>
      </c>
      <c r="AE18" s="714"/>
      <c r="AF18" s="714"/>
      <c r="AG18" s="714"/>
      <c r="AH18" s="714"/>
      <c r="AI18" s="714"/>
      <c r="AJ18" s="714"/>
      <c r="AK18" s="714"/>
      <c r="AL18" s="683">
        <v>0.1</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178</v>
      </c>
      <c r="BP18" s="713"/>
      <c r="BQ18" s="713"/>
      <c r="BR18" s="713"/>
      <c r="BS18" s="686" t="s">
        <v>246</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178</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c r="B19" s="677" t="s">
        <v>273</v>
      </c>
      <c r="C19" s="678"/>
      <c r="D19" s="678"/>
      <c r="E19" s="678"/>
      <c r="F19" s="678"/>
      <c r="G19" s="678"/>
      <c r="H19" s="678"/>
      <c r="I19" s="678"/>
      <c r="J19" s="678"/>
      <c r="K19" s="678"/>
      <c r="L19" s="678"/>
      <c r="M19" s="678"/>
      <c r="N19" s="678"/>
      <c r="O19" s="678"/>
      <c r="P19" s="678"/>
      <c r="Q19" s="679"/>
      <c r="R19" s="680">
        <v>1253</v>
      </c>
      <c r="S19" s="681"/>
      <c r="T19" s="681"/>
      <c r="U19" s="681"/>
      <c r="V19" s="681"/>
      <c r="W19" s="681"/>
      <c r="X19" s="681"/>
      <c r="Y19" s="682"/>
      <c r="Z19" s="713">
        <v>0</v>
      </c>
      <c r="AA19" s="713"/>
      <c r="AB19" s="713"/>
      <c r="AC19" s="713"/>
      <c r="AD19" s="714">
        <v>1253</v>
      </c>
      <c r="AE19" s="714"/>
      <c r="AF19" s="714"/>
      <c r="AG19" s="714"/>
      <c r="AH19" s="714"/>
      <c r="AI19" s="714"/>
      <c r="AJ19" s="714"/>
      <c r="AK19" s="714"/>
      <c r="AL19" s="683">
        <v>0</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130</v>
      </c>
      <c r="BP19" s="713"/>
      <c r="BQ19" s="713"/>
      <c r="BR19" s="713"/>
      <c r="BS19" s="686" t="s">
        <v>130</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178</v>
      </c>
      <c r="CS19" s="681"/>
      <c r="CT19" s="681"/>
      <c r="CU19" s="681"/>
      <c r="CV19" s="681"/>
      <c r="CW19" s="681"/>
      <c r="CX19" s="681"/>
      <c r="CY19" s="682"/>
      <c r="CZ19" s="713" t="s">
        <v>246</v>
      </c>
      <c r="DA19" s="713"/>
      <c r="DB19" s="713"/>
      <c r="DC19" s="713"/>
      <c r="DD19" s="686" t="s">
        <v>246</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c r="B20" s="677" t="s">
        <v>276</v>
      </c>
      <c r="C20" s="678"/>
      <c r="D20" s="678"/>
      <c r="E20" s="678"/>
      <c r="F20" s="678"/>
      <c r="G20" s="678"/>
      <c r="H20" s="678"/>
      <c r="I20" s="678"/>
      <c r="J20" s="678"/>
      <c r="K20" s="678"/>
      <c r="L20" s="678"/>
      <c r="M20" s="678"/>
      <c r="N20" s="678"/>
      <c r="O20" s="678"/>
      <c r="P20" s="678"/>
      <c r="Q20" s="679"/>
      <c r="R20" s="680">
        <v>1979</v>
      </c>
      <c r="S20" s="681"/>
      <c r="T20" s="681"/>
      <c r="U20" s="681"/>
      <c r="V20" s="681"/>
      <c r="W20" s="681"/>
      <c r="X20" s="681"/>
      <c r="Y20" s="682"/>
      <c r="Z20" s="713">
        <v>0</v>
      </c>
      <c r="AA20" s="713"/>
      <c r="AB20" s="713"/>
      <c r="AC20" s="713"/>
      <c r="AD20" s="714">
        <v>1979</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178</v>
      </c>
      <c r="BH20" s="681"/>
      <c r="BI20" s="681"/>
      <c r="BJ20" s="681"/>
      <c r="BK20" s="681"/>
      <c r="BL20" s="681"/>
      <c r="BM20" s="681"/>
      <c r="BN20" s="682"/>
      <c r="BO20" s="713" t="s">
        <v>178</v>
      </c>
      <c r="BP20" s="713"/>
      <c r="BQ20" s="713"/>
      <c r="BR20" s="713"/>
      <c r="BS20" s="686" t="s">
        <v>130</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16385175</v>
      </c>
      <c r="CS20" s="681"/>
      <c r="CT20" s="681"/>
      <c r="CU20" s="681"/>
      <c r="CV20" s="681"/>
      <c r="CW20" s="681"/>
      <c r="CX20" s="681"/>
      <c r="CY20" s="682"/>
      <c r="CZ20" s="713">
        <v>100</v>
      </c>
      <c r="DA20" s="713"/>
      <c r="DB20" s="713"/>
      <c r="DC20" s="713"/>
      <c r="DD20" s="686">
        <v>5768846</v>
      </c>
      <c r="DE20" s="681"/>
      <c r="DF20" s="681"/>
      <c r="DG20" s="681"/>
      <c r="DH20" s="681"/>
      <c r="DI20" s="681"/>
      <c r="DJ20" s="681"/>
      <c r="DK20" s="681"/>
      <c r="DL20" s="681"/>
      <c r="DM20" s="681"/>
      <c r="DN20" s="681"/>
      <c r="DO20" s="681"/>
      <c r="DP20" s="682"/>
      <c r="DQ20" s="686">
        <v>3930514</v>
      </c>
      <c r="DR20" s="681"/>
      <c r="DS20" s="681"/>
      <c r="DT20" s="681"/>
      <c r="DU20" s="681"/>
      <c r="DV20" s="681"/>
      <c r="DW20" s="681"/>
      <c r="DX20" s="681"/>
      <c r="DY20" s="681"/>
      <c r="DZ20" s="681"/>
      <c r="EA20" s="681"/>
      <c r="EB20" s="681"/>
      <c r="EC20" s="727"/>
    </row>
    <row r="21" spans="2:133" ht="11.25" customHeight="1">
      <c r="B21" s="677" t="s">
        <v>279</v>
      </c>
      <c r="C21" s="678"/>
      <c r="D21" s="678"/>
      <c r="E21" s="678"/>
      <c r="F21" s="678"/>
      <c r="G21" s="678"/>
      <c r="H21" s="678"/>
      <c r="I21" s="678"/>
      <c r="J21" s="678"/>
      <c r="K21" s="678"/>
      <c r="L21" s="678"/>
      <c r="M21" s="678"/>
      <c r="N21" s="678"/>
      <c r="O21" s="678"/>
      <c r="P21" s="678"/>
      <c r="Q21" s="679"/>
      <c r="R21" s="680">
        <v>590</v>
      </c>
      <c r="S21" s="681"/>
      <c r="T21" s="681"/>
      <c r="U21" s="681"/>
      <c r="V21" s="681"/>
      <c r="W21" s="681"/>
      <c r="X21" s="681"/>
      <c r="Y21" s="682"/>
      <c r="Z21" s="713">
        <v>0</v>
      </c>
      <c r="AA21" s="713"/>
      <c r="AB21" s="713"/>
      <c r="AC21" s="713"/>
      <c r="AD21" s="714">
        <v>590</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246</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281</v>
      </c>
      <c r="C22" s="678"/>
      <c r="D22" s="678"/>
      <c r="E22" s="678"/>
      <c r="F22" s="678"/>
      <c r="G22" s="678"/>
      <c r="H22" s="678"/>
      <c r="I22" s="678"/>
      <c r="J22" s="678"/>
      <c r="K22" s="678"/>
      <c r="L22" s="678"/>
      <c r="M22" s="678"/>
      <c r="N22" s="678"/>
      <c r="O22" s="678"/>
      <c r="P22" s="678"/>
      <c r="Q22" s="679"/>
      <c r="R22" s="680">
        <v>3067806</v>
      </c>
      <c r="S22" s="681"/>
      <c r="T22" s="681"/>
      <c r="U22" s="681"/>
      <c r="V22" s="681"/>
      <c r="W22" s="681"/>
      <c r="X22" s="681"/>
      <c r="Y22" s="682"/>
      <c r="Z22" s="713">
        <v>17.3</v>
      </c>
      <c r="AA22" s="713"/>
      <c r="AB22" s="713"/>
      <c r="AC22" s="713"/>
      <c r="AD22" s="714">
        <v>1868112</v>
      </c>
      <c r="AE22" s="714"/>
      <c r="AF22" s="714"/>
      <c r="AG22" s="714"/>
      <c r="AH22" s="714"/>
      <c r="AI22" s="714"/>
      <c r="AJ22" s="714"/>
      <c r="AK22" s="714"/>
      <c r="AL22" s="683">
        <v>70.8</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284</v>
      </c>
      <c r="C23" s="678"/>
      <c r="D23" s="678"/>
      <c r="E23" s="678"/>
      <c r="F23" s="678"/>
      <c r="G23" s="678"/>
      <c r="H23" s="678"/>
      <c r="I23" s="678"/>
      <c r="J23" s="678"/>
      <c r="K23" s="678"/>
      <c r="L23" s="678"/>
      <c r="M23" s="678"/>
      <c r="N23" s="678"/>
      <c r="O23" s="678"/>
      <c r="P23" s="678"/>
      <c r="Q23" s="679"/>
      <c r="R23" s="680">
        <v>1868112</v>
      </c>
      <c r="S23" s="681"/>
      <c r="T23" s="681"/>
      <c r="U23" s="681"/>
      <c r="V23" s="681"/>
      <c r="W23" s="681"/>
      <c r="X23" s="681"/>
      <c r="Y23" s="682"/>
      <c r="Z23" s="713">
        <v>10.5</v>
      </c>
      <c r="AA23" s="713"/>
      <c r="AB23" s="713"/>
      <c r="AC23" s="713"/>
      <c r="AD23" s="714">
        <v>1868112</v>
      </c>
      <c r="AE23" s="714"/>
      <c r="AF23" s="714"/>
      <c r="AG23" s="714"/>
      <c r="AH23" s="714"/>
      <c r="AI23" s="714"/>
      <c r="AJ23" s="714"/>
      <c r="AK23" s="714"/>
      <c r="AL23" s="683">
        <v>70.8</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246</v>
      </c>
      <c r="BH23" s="681"/>
      <c r="BI23" s="681"/>
      <c r="BJ23" s="681"/>
      <c r="BK23" s="681"/>
      <c r="BL23" s="681"/>
      <c r="BM23" s="681"/>
      <c r="BN23" s="682"/>
      <c r="BO23" s="713" t="s">
        <v>130</v>
      </c>
      <c r="BP23" s="713"/>
      <c r="BQ23" s="713"/>
      <c r="BR23" s="713"/>
      <c r="BS23" s="686" t="s">
        <v>246</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c r="B24" s="677" t="s">
        <v>291</v>
      </c>
      <c r="C24" s="678"/>
      <c r="D24" s="678"/>
      <c r="E24" s="678"/>
      <c r="F24" s="678"/>
      <c r="G24" s="678"/>
      <c r="H24" s="678"/>
      <c r="I24" s="678"/>
      <c r="J24" s="678"/>
      <c r="K24" s="678"/>
      <c r="L24" s="678"/>
      <c r="M24" s="678"/>
      <c r="N24" s="678"/>
      <c r="O24" s="678"/>
      <c r="P24" s="678"/>
      <c r="Q24" s="679"/>
      <c r="R24" s="680">
        <v>203846</v>
      </c>
      <c r="S24" s="681"/>
      <c r="T24" s="681"/>
      <c r="U24" s="681"/>
      <c r="V24" s="681"/>
      <c r="W24" s="681"/>
      <c r="X24" s="681"/>
      <c r="Y24" s="682"/>
      <c r="Z24" s="713">
        <v>1.2</v>
      </c>
      <c r="AA24" s="713"/>
      <c r="AB24" s="713"/>
      <c r="AC24" s="713"/>
      <c r="AD24" s="714" t="s">
        <v>246</v>
      </c>
      <c r="AE24" s="714"/>
      <c r="AF24" s="714"/>
      <c r="AG24" s="714"/>
      <c r="AH24" s="714"/>
      <c r="AI24" s="714"/>
      <c r="AJ24" s="714"/>
      <c r="AK24" s="714"/>
      <c r="AL24" s="683" t="s">
        <v>246</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178</v>
      </c>
      <c r="BH24" s="681"/>
      <c r="BI24" s="681"/>
      <c r="BJ24" s="681"/>
      <c r="BK24" s="681"/>
      <c r="BL24" s="681"/>
      <c r="BM24" s="681"/>
      <c r="BN24" s="682"/>
      <c r="BO24" s="713" t="s">
        <v>246</v>
      </c>
      <c r="BP24" s="713"/>
      <c r="BQ24" s="713"/>
      <c r="BR24" s="713"/>
      <c r="BS24" s="686" t="s">
        <v>246</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1658950</v>
      </c>
      <c r="CS24" s="736"/>
      <c r="CT24" s="736"/>
      <c r="CU24" s="736"/>
      <c r="CV24" s="736"/>
      <c r="CW24" s="736"/>
      <c r="CX24" s="736"/>
      <c r="CY24" s="779"/>
      <c r="CZ24" s="780">
        <v>10.1</v>
      </c>
      <c r="DA24" s="751"/>
      <c r="DB24" s="751"/>
      <c r="DC24" s="783"/>
      <c r="DD24" s="778">
        <v>1400557</v>
      </c>
      <c r="DE24" s="736"/>
      <c r="DF24" s="736"/>
      <c r="DG24" s="736"/>
      <c r="DH24" s="736"/>
      <c r="DI24" s="736"/>
      <c r="DJ24" s="736"/>
      <c r="DK24" s="779"/>
      <c r="DL24" s="778">
        <v>1094297</v>
      </c>
      <c r="DM24" s="736"/>
      <c r="DN24" s="736"/>
      <c r="DO24" s="736"/>
      <c r="DP24" s="736"/>
      <c r="DQ24" s="736"/>
      <c r="DR24" s="736"/>
      <c r="DS24" s="736"/>
      <c r="DT24" s="736"/>
      <c r="DU24" s="736"/>
      <c r="DV24" s="779"/>
      <c r="DW24" s="780">
        <v>39.700000000000003</v>
      </c>
      <c r="DX24" s="751"/>
      <c r="DY24" s="751"/>
      <c r="DZ24" s="751"/>
      <c r="EA24" s="751"/>
      <c r="EB24" s="751"/>
      <c r="EC24" s="781"/>
    </row>
    <row r="25" spans="2:133" ht="11.25" customHeight="1">
      <c r="B25" s="677" t="s">
        <v>294</v>
      </c>
      <c r="C25" s="678"/>
      <c r="D25" s="678"/>
      <c r="E25" s="678"/>
      <c r="F25" s="678"/>
      <c r="G25" s="678"/>
      <c r="H25" s="678"/>
      <c r="I25" s="678"/>
      <c r="J25" s="678"/>
      <c r="K25" s="678"/>
      <c r="L25" s="678"/>
      <c r="M25" s="678"/>
      <c r="N25" s="678"/>
      <c r="O25" s="678"/>
      <c r="P25" s="678"/>
      <c r="Q25" s="679"/>
      <c r="R25" s="680">
        <v>995848</v>
      </c>
      <c r="S25" s="681"/>
      <c r="T25" s="681"/>
      <c r="U25" s="681"/>
      <c r="V25" s="681"/>
      <c r="W25" s="681"/>
      <c r="X25" s="681"/>
      <c r="Y25" s="682"/>
      <c r="Z25" s="713">
        <v>5.6</v>
      </c>
      <c r="AA25" s="713"/>
      <c r="AB25" s="713"/>
      <c r="AC25" s="713"/>
      <c r="AD25" s="714" t="s">
        <v>130</v>
      </c>
      <c r="AE25" s="714"/>
      <c r="AF25" s="714"/>
      <c r="AG25" s="714"/>
      <c r="AH25" s="714"/>
      <c r="AI25" s="714"/>
      <c r="AJ25" s="714"/>
      <c r="AK25" s="714"/>
      <c r="AL25" s="683" t="s">
        <v>246</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246</v>
      </c>
      <c r="BH25" s="681"/>
      <c r="BI25" s="681"/>
      <c r="BJ25" s="681"/>
      <c r="BK25" s="681"/>
      <c r="BL25" s="681"/>
      <c r="BM25" s="681"/>
      <c r="BN25" s="682"/>
      <c r="BO25" s="713" t="s">
        <v>130</v>
      </c>
      <c r="BP25" s="713"/>
      <c r="BQ25" s="713"/>
      <c r="BR25" s="713"/>
      <c r="BS25" s="686" t="s">
        <v>130</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961887</v>
      </c>
      <c r="CS25" s="699"/>
      <c r="CT25" s="699"/>
      <c r="CU25" s="699"/>
      <c r="CV25" s="699"/>
      <c r="CW25" s="699"/>
      <c r="CX25" s="699"/>
      <c r="CY25" s="700"/>
      <c r="CZ25" s="683">
        <v>5.9</v>
      </c>
      <c r="DA25" s="701"/>
      <c r="DB25" s="701"/>
      <c r="DC25" s="702"/>
      <c r="DD25" s="686">
        <v>900845</v>
      </c>
      <c r="DE25" s="699"/>
      <c r="DF25" s="699"/>
      <c r="DG25" s="699"/>
      <c r="DH25" s="699"/>
      <c r="DI25" s="699"/>
      <c r="DJ25" s="699"/>
      <c r="DK25" s="700"/>
      <c r="DL25" s="686">
        <v>594788</v>
      </c>
      <c r="DM25" s="699"/>
      <c r="DN25" s="699"/>
      <c r="DO25" s="699"/>
      <c r="DP25" s="699"/>
      <c r="DQ25" s="699"/>
      <c r="DR25" s="699"/>
      <c r="DS25" s="699"/>
      <c r="DT25" s="699"/>
      <c r="DU25" s="699"/>
      <c r="DV25" s="700"/>
      <c r="DW25" s="683">
        <v>21.6</v>
      </c>
      <c r="DX25" s="701"/>
      <c r="DY25" s="701"/>
      <c r="DZ25" s="701"/>
      <c r="EA25" s="701"/>
      <c r="EB25" s="701"/>
      <c r="EC25" s="722"/>
    </row>
    <row r="26" spans="2:133" ht="11.25" customHeight="1">
      <c r="B26" s="677" t="s">
        <v>297</v>
      </c>
      <c r="C26" s="678"/>
      <c r="D26" s="678"/>
      <c r="E26" s="678"/>
      <c r="F26" s="678"/>
      <c r="G26" s="678"/>
      <c r="H26" s="678"/>
      <c r="I26" s="678"/>
      <c r="J26" s="678"/>
      <c r="K26" s="678"/>
      <c r="L26" s="678"/>
      <c r="M26" s="678"/>
      <c r="N26" s="678"/>
      <c r="O26" s="678"/>
      <c r="P26" s="678"/>
      <c r="Q26" s="679"/>
      <c r="R26" s="680">
        <v>3832768</v>
      </c>
      <c r="S26" s="681"/>
      <c r="T26" s="681"/>
      <c r="U26" s="681"/>
      <c r="V26" s="681"/>
      <c r="W26" s="681"/>
      <c r="X26" s="681"/>
      <c r="Y26" s="682"/>
      <c r="Z26" s="713">
        <v>21.6</v>
      </c>
      <c r="AA26" s="713"/>
      <c r="AB26" s="713"/>
      <c r="AC26" s="713"/>
      <c r="AD26" s="714">
        <v>2633074</v>
      </c>
      <c r="AE26" s="714"/>
      <c r="AF26" s="714"/>
      <c r="AG26" s="714"/>
      <c r="AH26" s="714"/>
      <c r="AI26" s="714"/>
      <c r="AJ26" s="714"/>
      <c r="AK26" s="714"/>
      <c r="AL26" s="683">
        <v>99.8</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178</v>
      </c>
      <c r="BP26" s="713"/>
      <c r="BQ26" s="713"/>
      <c r="BR26" s="713"/>
      <c r="BS26" s="686" t="s">
        <v>130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640069</v>
      </c>
      <c r="CS26" s="681"/>
      <c r="CT26" s="681"/>
      <c r="CU26" s="681"/>
      <c r="CV26" s="681"/>
      <c r="CW26" s="681"/>
      <c r="CX26" s="681"/>
      <c r="CY26" s="682"/>
      <c r="CZ26" s="683">
        <v>3.9</v>
      </c>
      <c r="DA26" s="701"/>
      <c r="DB26" s="701"/>
      <c r="DC26" s="702"/>
      <c r="DD26" s="686">
        <v>606236</v>
      </c>
      <c r="DE26" s="681"/>
      <c r="DF26" s="681"/>
      <c r="DG26" s="681"/>
      <c r="DH26" s="681"/>
      <c r="DI26" s="681"/>
      <c r="DJ26" s="681"/>
      <c r="DK26" s="682"/>
      <c r="DL26" s="686" t="s">
        <v>246</v>
      </c>
      <c r="DM26" s="681"/>
      <c r="DN26" s="681"/>
      <c r="DO26" s="681"/>
      <c r="DP26" s="681"/>
      <c r="DQ26" s="681"/>
      <c r="DR26" s="681"/>
      <c r="DS26" s="681"/>
      <c r="DT26" s="681"/>
      <c r="DU26" s="681"/>
      <c r="DV26" s="682"/>
      <c r="DW26" s="683" t="s">
        <v>130</v>
      </c>
      <c r="DX26" s="701"/>
      <c r="DY26" s="701"/>
      <c r="DZ26" s="701"/>
      <c r="EA26" s="701"/>
      <c r="EB26" s="701"/>
      <c r="EC26" s="722"/>
    </row>
    <row r="27" spans="2:133" ht="11.25" customHeight="1">
      <c r="B27" s="677" t="s">
        <v>300</v>
      </c>
      <c r="C27" s="678"/>
      <c r="D27" s="678"/>
      <c r="E27" s="678"/>
      <c r="F27" s="678"/>
      <c r="G27" s="678"/>
      <c r="H27" s="678"/>
      <c r="I27" s="678"/>
      <c r="J27" s="678"/>
      <c r="K27" s="678"/>
      <c r="L27" s="678"/>
      <c r="M27" s="678"/>
      <c r="N27" s="678"/>
      <c r="O27" s="678"/>
      <c r="P27" s="678"/>
      <c r="Q27" s="679"/>
      <c r="R27" s="680">
        <v>722</v>
      </c>
      <c r="S27" s="681"/>
      <c r="T27" s="681"/>
      <c r="U27" s="681"/>
      <c r="V27" s="681"/>
      <c r="W27" s="681"/>
      <c r="X27" s="681"/>
      <c r="Y27" s="682"/>
      <c r="Z27" s="713">
        <v>0</v>
      </c>
      <c r="AA27" s="713"/>
      <c r="AB27" s="713"/>
      <c r="AC27" s="713"/>
      <c r="AD27" s="714">
        <v>722</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547361</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234012</v>
      </c>
      <c r="CS27" s="699"/>
      <c r="CT27" s="699"/>
      <c r="CU27" s="699"/>
      <c r="CV27" s="699"/>
      <c r="CW27" s="699"/>
      <c r="CX27" s="699"/>
      <c r="CY27" s="700"/>
      <c r="CZ27" s="683">
        <v>1.4</v>
      </c>
      <c r="DA27" s="701"/>
      <c r="DB27" s="701"/>
      <c r="DC27" s="702"/>
      <c r="DD27" s="686">
        <v>36661</v>
      </c>
      <c r="DE27" s="699"/>
      <c r="DF27" s="699"/>
      <c r="DG27" s="699"/>
      <c r="DH27" s="699"/>
      <c r="DI27" s="699"/>
      <c r="DJ27" s="699"/>
      <c r="DK27" s="700"/>
      <c r="DL27" s="686">
        <v>36458</v>
      </c>
      <c r="DM27" s="699"/>
      <c r="DN27" s="699"/>
      <c r="DO27" s="699"/>
      <c r="DP27" s="699"/>
      <c r="DQ27" s="699"/>
      <c r="DR27" s="699"/>
      <c r="DS27" s="699"/>
      <c r="DT27" s="699"/>
      <c r="DU27" s="699"/>
      <c r="DV27" s="700"/>
      <c r="DW27" s="683">
        <v>1.3</v>
      </c>
      <c r="DX27" s="701"/>
      <c r="DY27" s="701"/>
      <c r="DZ27" s="701"/>
      <c r="EA27" s="701"/>
      <c r="EB27" s="701"/>
      <c r="EC27" s="722"/>
    </row>
    <row r="28" spans="2:133" ht="11.25" customHeight="1">
      <c r="B28" s="677" t="s">
        <v>303</v>
      </c>
      <c r="C28" s="678"/>
      <c r="D28" s="678"/>
      <c r="E28" s="678"/>
      <c r="F28" s="678"/>
      <c r="G28" s="678"/>
      <c r="H28" s="678"/>
      <c r="I28" s="678"/>
      <c r="J28" s="678"/>
      <c r="K28" s="678"/>
      <c r="L28" s="678"/>
      <c r="M28" s="678"/>
      <c r="N28" s="678"/>
      <c r="O28" s="678"/>
      <c r="P28" s="678"/>
      <c r="Q28" s="679"/>
      <c r="R28" s="680">
        <v>5449</v>
      </c>
      <c r="S28" s="681"/>
      <c r="T28" s="681"/>
      <c r="U28" s="681"/>
      <c r="V28" s="681"/>
      <c r="W28" s="681"/>
      <c r="X28" s="681"/>
      <c r="Y28" s="682"/>
      <c r="Z28" s="713">
        <v>0</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463051</v>
      </c>
      <c r="CS28" s="681"/>
      <c r="CT28" s="681"/>
      <c r="CU28" s="681"/>
      <c r="CV28" s="681"/>
      <c r="CW28" s="681"/>
      <c r="CX28" s="681"/>
      <c r="CY28" s="682"/>
      <c r="CZ28" s="683">
        <v>2.8</v>
      </c>
      <c r="DA28" s="701"/>
      <c r="DB28" s="701"/>
      <c r="DC28" s="702"/>
      <c r="DD28" s="686">
        <v>463051</v>
      </c>
      <c r="DE28" s="681"/>
      <c r="DF28" s="681"/>
      <c r="DG28" s="681"/>
      <c r="DH28" s="681"/>
      <c r="DI28" s="681"/>
      <c r="DJ28" s="681"/>
      <c r="DK28" s="682"/>
      <c r="DL28" s="686">
        <v>463051</v>
      </c>
      <c r="DM28" s="681"/>
      <c r="DN28" s="681"/>
      <c r="DO28" s="681"/>
      <c r="DP28" s="681"/>
      <c r="DQ28" s="681"/>
      <c r="DR28" s="681"/>
      <c r="DS28" s="681"/>
      <c r="DT28" s="681"/>
      <c r="DU28" s="681"/>
      <c r="DV28" s="682"/>
      <c r="DW28" s="683">
        <v>16.8</v>
      </c>
      <c r="DX28" s="701"/>
      <c r="DY28" s="701"/>
      <c r="DZ28" s="701"/>
      <c r="EA28" s="701"/>
      <c r="EB28" s="701"/>
      <c r="EC28" s="722"/>
    </row>
    <row r="29" spans="2:133" ht="11.25" customHeight="1">
      <c r="B29" s="677" t="s">
        <v>305</v>
      </c>
      <c r="C29" s="678"/>
      <c r="D29" s="678"/>
      <c r="E29" s="678"/>
      <c r="F29" s="678"/>
      <c r="G29" s="678"/>
      <c r="H29" s="678"/>
      <c r="I29" s="678"/>
      <c r="J29" s="678"/>
      <c r="K29" s="678"/>
      <c r="L29" s="678"/>
      <c r="M29" s="678"/>
      <c r="N29" s="678"/>
      <c r="O29" s="678"/>
      <c r="P29" s="678"/>
      <c r="Q29" s="679"/>
      <c r="R29" s="680">
        <v>39801</v>
      </c>
      <c r="S29" s="681"/>
      <c r="T29" s="681"/>
      <c r="U29" s="681"/>
      <c r="V29" s="681"/>
      <c r="W29" s="681"/>
      <c r="X29" s="681"/>
      <c r="Y29" s="682"/>
      <c r="Z29" s="713">
        <v>0.2</v>
      </c>
      <c r="AA29" s="713"/>
      <c r="AB29" s="713"/>
      <c r="AC29" s="713"/>
      <c r="AD29" s="714">
        <v>4564</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307</v>
      </c>
      <c r="CG29" s="720"/>
      <c r="CH29" s="720"/>
      <c r="CI29" s="720"/>
      <c r="CJ29" s="720"/>
      <c r="CK29" s="720"/>
      <c r="CL29" s="720"/>
      <c r="CM29" s="720"/>
      <c r="CN29" s="720"/>
      <c r="CO29" s="720"/>
      <c r="CP29" s="720"/>
      <c r="CQ29" s="721"/>
      <c r="CR29" s="680">
        <v>463049</v>
      </c>
      <c r="CS29" s="699"/>
      <c r="CT29" s="699"/>
      <c r="CU29" s="699"/>
      <c r="CV29" s="699"/>
      <c r="CW29" s="699"/>
      <c r="CX29" s="699"/>
      <c r="CY29" s="700"/>
      <c r="CZ29" s="683">
        <v>2.8</v>
      </c>
      <c r="DA29" s="701"/>
      <c r="DB29" s="701"/>
      <c r="DC29" s="702"/>
      <c r="DD29" s="686">
        <v>463049</v>
      </c>
      <c r="DE29" s="699"/>
      <c r="DF29" s="699"/>
      <c r="DG29" s="699"/>
      <c r="DH29" s="699"/>
      <c r="DI29" s="699"/>
      <c r="DJ29" s="699"/>
      <c r="DK29" s="700"/>
      <c r="DL29" s="686">
        <v>463049</v>
      </c>
      <c r="DM29" s="699"/>
      <c r="DN29" s="699"/>
      <c r="DO29" s="699"/>
      <c r="DP29" s="699"/>
      <c r="DQ29" s="699"/>
      <c r="DR29" s="699"/>
      <c r="DS29" s="699"/>
      <c r="DT29" s="699"/>
      <c r="DU29" s="699"/>
      <c r="DV29" s="700"/>
      <c r="DW29" s="683">
        <v>16.8</v>
      </c>
      <c r="DX29" s="701"/>
      <c r="DY29" s="701"/>
      <c r="DZ29" s="701"/>
      <c r="EA29" s="701"/>
      <c r="EB29" s="701"/>
      <c r="EC29" s="722"/>
    </row>
    <row r="30" spans="2:133" ht="11.25" customHeight="1">
      <c r="B30" s="677" t="s">
        <v>308</v>
      </c>
      <c r="C30" s="678"/>
      <c r="D30" s="678"/>
      <c r="E30" s="678"/>
      <c r="F30" s="678"/>
      <c r="G30" s="678"/>
      <c r="H30" s="678"/>
      <c r="I30" s="678"/>
      <c r="J30" s="678"/>
      <c r="K30" s="678"/>
      <c r="L30" s="678"/>
      <c r="M30" s="678"/>
      <c r="N30" s="678"/>
      <c r="O30" s="678"/>
      <c r="P30" s="678"/>
      <c r="Q30" s="679"/>
      <c r="R30" s="680">
        <v>5536</v>
      </c>
      <c r="S30" s="681"/>
      <c r="T30" s="681"/>
      <c r="U30" s="681"/>
      <c r="V30" s="681"/>
      <c r="W30" s="681"/>
      <c r="X30" s="681"/>
      <c r="Y30" s="682"/>
      <c r="Z30" s="713">
        <v>0</v>
      </c>
      <c r="AA30" s="713"/>
      <c r="AB30" s="713"/>
      <c r="AC30" s="713"/>
      <c r="AD30" s="714" t="s">
        <v>246</v>
      </c>
      <c r="AE30" s="714"/>
      <c r="AF30" s="714"/>
      <c r="AG30" s="714"/>
      <c r="AH30" s="714"/>
      <c r="AI30" s="714"/>
      <c r="AJ30" s="714"/>
      <c r="AK30" s="714"/>
      <c r="AL30" s="683" t="s">
        <v>246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0"/>
      <c r="CE30" s="771"/>
      <c r="CF30" s="719" t="s">
        <v>311</v>
      </c>
      <c r="CG30" s="720"/>
      <c r="CH30" s="720"/>
      <c r="CI30" s="720"/>
      <c r="CJ30" s="720"/>
      <c r="CK30" s="720"/>
      <c r="CL30" s="720"/>
      <c r="CM30" s="720"/>
      <c r="CN30" s="720"/>
      <c r="CO30" s="720"/>
      <c r="CP30" s="720"/>
      <c r="CQ30" s="721"/>
      <c r="CR30" s="680">
        <v>456771</v>
      </c>
      <c r="CS30" s="681"/>
      <c r="CT30" s="681"/>
      <c r="CU30" s="681"/>
      <c r="CV30" s="681"/>
      <c r="CW30" s="681"/>
      <c r="CX30" s="681"/>
      <c r="CY30" s="682"/>
      <c r="CZ30" s="683">
        <v>2.8</v>
      </c>
      <c r="DA30" s="701"/>
      <c r="DB30" s="701"/>
      <c r="DC30" s="702"/>
      <c r="DD30" s="686">
        <v>456771</v>
      </c>
      <c r="DE30" s="681"/>
      <c r="DF30" s="681"/>
      <c r="DG30" s="681"/>
      <c r="DH30" s="681"/>
      <c r="DI30" s="681"/>
      <c r="DJ30" s="681"/>
      <c r="DK30" s="682"/>
      <c r="DL30" s="686">
        <v>456771</v>
      </c>
      <c r="DM30" s="681"/>
      <c r="DN30" s="681"/>
      <c r="DO30" s="681"/>
      <c r="DP30" s="681"/>
      <c r="DQ30" s="681"/>
      <c r="DR30" s="681"/>
      <c r="DS30" s="681"/>
      <c r="DT30" s="681"/>
      <c r="DU30" s="681"/>
      <c r="DV30" s="682"/>
      <c r="DW30" s="683">
        <v>16.600000000000001</v>
      </c>
      <c r="DX30" s="701"/>
      <c r="DY30" s="701"/>
      <c r="DZ30" s="701"/>
      <c r="EA30" s="701"/>
      <c r="EB30" s="701"/>
      <c r="EC30" s="722"/>
    </row>
    <row r="31" spans="2:133" ht="11.25" customHeight="1">
      <c r="B31" s="677" t="s">
        <v>312</v>
      </c>
      <c r="C31" s="678"/>
      <c r="D31" s="678"/>
      <c r="E31" s="678"/>
      <c r="F31" s="678"/>
      <c r="G31" s="678"/>
      <c r="H31" s="678"/>
      <c r="I31" s="678"/>
      <c r="J31" s="678"/>
      <c r="K31" s="678"/>
      <c r="L31" s="678"/>
      <c r="M31" s="678"/>
      <c r="N31" s="678"/>
      <c r="O31" s="678"/>
      <c r="P31" s="678"/>
      <c r="Q31" s="679"/>
      <c r="R31" s="680">
        <v>6194552</v>
      </c>
      <c r="S31" s="681"/>
      <c r="T31" s="681"/>
      <c r="U31" s="681"/>
      <c r="V31" s="681"/>
      <c r="W31" s="681"/>
      <c r="X31" s="681"/>
      <c r="Y31" s="682"/>
      <c r="Z31" s="713">
        <v>35</v>
      </c>
      <c r="AA31" s="713"/>
      <c r="AB31" s="713"/>
      <c r="AC31" s="713"/>
      <c r="AD31" s="714" t="s">
        <v>246</v>
      </c>
      <c r="AE31" s="714"/>
      <c r="AF31" s="714"/>
      <c r="AG31" s="714"/>
      <c r="AH31" s="714"/>
      <c r="AI31" s="714"/>
      <c r="AJ31" s="714"/>
      <c r="AK31" s="714"/>
      <c r="AL31" s="683" t="s">
        <v>178</v>
      </c>
      <c r="AM31" s="684"/>
      <c r="AN31" s="684"/>
      <c r="AO31" s="715"/>
      <c r="AP31" s="754" t="s">
        <v>313</v>
      </c>
      <c r="AQ31" s="755"/>
      <c r="AR31" s="755"/>
      <c r="AS31" s="755"/>
      <c r="AT31" s="760" t="s">
        <v>314</v>
      </c>
      <c r="AU31" s="231"/>
      <c r="AV31" s="231"/>
      <c r="AW31" s="231"/>
      <c r="AX31" s="746" t="s">
        <v>190</v>
      </c>
      <c r="AY31" s="747"/>
      <c r="AZ31" s="747"/>
      <c r="BA31" s="747"/>
      <c r="BB31" s="747"/>
      <c r="BC31" s="747"/>
      <c r="BD31" s="747"/>
      <c r="BE31" s="747"/>
      <c r="BF31" s="748"/>
      <c r="BG31" s="749">
        <v>99.7</v>
      </c>
      <c r="BH31" s="750"/>
      <c r="BI31" s="750"/>
      <c r="BJ31" s="750"/>
      <c r="BK31" s="750"/>
      <c r="BL31" s="750"/>
      <c r="BM31" s="751">
        <v>99.4</v>
      </c>
      <c r="BN31" s="750"/>
      <c r="BO31" s="750"/>
      <c r="BP31" s="750"/>
      <c r="BQ31" s="752"/>
      <c r="BR31" s="749">
        <v>98.9</v>
      </c>
      <c r="BS31" s="750"/>
      <c r="BT31" s="750"/>
      <c r="BU31" s="750"/>
      <c r="BV31" s="750"/>
      <c r="BW31" s="750"/>
      <c r="BX31" s="751">
        <v>98.7</v>
      </c>
      <c r="BY31" s="750"/>
      <c r="BZ31" s="750"/>
      <c r="CA31" s="750"/>
      <c r="CB31" s="752"/>
      <c r="CD31" s="770"/>
      <c r="CE31" s="771"/>
      <c r="CF31" s="719" t="s">
        <v>315</v>
      </c>
      <c r="CG31" s="720"/>
      <c r="CH31" s="720"/>
      <c r="CI31" s="720"/>
      <c r="CJ31" s="720"/>
      <c r="CK31" s="720"/>
      <c r="CL31" s="720"/>
      <c r="CM31" s="720"/>
      <c r="CN31" s="720"/>
      <c r="CO31" s="720"/>
      <c r="CP31" s="720"/>
      <c r="CQ31" s="721"/>
      <c r="CR31" s="680">
        <v>6278</v>
      </c>
      <c r="CS31" s="699"/>
      <c r="CT31" s="699"/>
      <c r="CU31" s="699"/>
      <c r="CV31" s="699"/>
      <c r="CW31" s="699"/>
      <c r="CX31" s="699"/>
      <c r="CY31" s="700"/>
      <c r="CZ31" s="683">
        <v>0</v>
      </c>
      <c r="DA31" s="701"/>
      <c r="DB31" s="701"/>
      <c r="DC31" s="702"/>
      <c r="DD31" s="686">
        <v>6278</v>
      </c>
      <c r="DE31" s="699"/>
      <c r="DF31" s="699"/>
      <c r="DG31" s="699"/>
      <c r="DH31" s="699"/>
      <c r="DI31" s="699"/>
      <c r="DJ31" s="699"/>
      <c r="DK31" s="700"/>
      <c r="DL31" s="686">
        <v>6278</v>
      </c>
      <c r="DM31" s="699"/>
      <c r="DN31" s="699"/>
      <c r="DO31" s="699"/>
      <c r="DP31" s="699"/>
      <c r="DQ31" s="699"/>
      <c r="DR31" s="699"/>
      <c r="DS31" s="699"/>
      <c r="DT31" s="699"/>
      <c r="DU31" s="699"/>
      <c r="DV31" s="700"/>
      <c r="DW31" s="683">
        <v>0.2</v>
      </c>
      <c r="DX31" s="701"/>
      <c r="DY31" s="701"/>
      <c r="DZ31" s="701"/>
      <c r="EA31" s="701"/>
      <c r="EB31" s="701"/>
      <c r="EC31" s="722"/>
    </row>
    <row r="32" spans="2:133" ht="11.25" customHeight="1">
      <c r="B32" s="763" t="s">
        <v>316</v>
      </c>
      <c r="C32" s="764"/>
      <c r="D32" s="764"/>
      <c r="E32" s="764"/>
      <c r="F32" s="764"/>
      <c r="G32" s="764"/>
      <c r="H32" s="764"/>
      <c r="I32" s="764"/>
      <c r="J32" s="764"/>
      <c r="K32" s="764"/>
      <c r="L32" s="764"/>
      <c r="M32" s="764"/>
      <c r="N32" s="764"/>
      <c r="O32" s="764"/>
      <c r="P32" s="764"/>
      <c r="Q32" s="765"/>
      <c r="R32" s="680" t="s">
        <v>178</v>
      </c>
      <c r="S32" s="681"/>
      <c r="T32" s="681"/>
      <c r="U32" s="681"/>
      <c r="V32" s="681"/>
      <c r="W32" s="681"/>
      <c r="X32" s="681"/>
      <c r="Y32" s="682"/>
      <c r="Z32" s="713" t="s">
        <v>178</v>
      </c>
      <c r="AA32" s="713"/>
      <c r="AB32" s="713"/>
      <c r="AC32" s="713"/>
      <c r="AD32" s="714" t="s">
        <v>130</v>
      </c>
      <c r="AE32" s="714"/>
      <c r="AF32" s="714"/>
      <c r="AG32" s="714"/>
      <c r="AH32" s="714"/>
      <c r="AI32" s="714"/>
      <c r="AJ32" s="714"/>
      <c r="AK32" s="714"/>
      <c r="AL32" s="683" t="s">
        <v>130</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99.5</v>
      </c>
      <c r="BH32" s="699"/>
      <c r="BI32" s="699"/>
      <c r="BJ32" s="699"/>
      <c r="BK32" s="699"/>
      <c r="BL32" s="699"/>
      <c r="BM32" s="684">
        <v>99.1</v>
      </c>
      <c r="BN32" s="745"/>
      <c r="BO32" s="745"/>
      <c r="BP32" s="745"/>
      <c r="BQ32" s="726"/>
      <c r="BR32" s="753">
        <v>97.8</v>
      </c>
      <c r="BS32" s="699"/>
      <c r="BT32" s="699"/>
      <c r="BU32" s="699"/>
      <c r="BV32" s="699"/>
      <c r="BW32" s="699"/>
      <c r="BX32" s="684">
        <v>97.8</v>
      </c>
      <c r="BY32" s="745"/>
      <c r="BZ32" s="745"/>
      <c r="CA32" s="745"/>
      <c r="CB32" s="726"/>
      <c r="CD32" s="772"/>
      <c r="CE32" s="773"/>
      <c r="CF32" s="719" t="s">
        <v>319</v>
      </c>
      <c r="CG32" s="720"/>
      <c r="CH32" s="720"/>
      <c r="CI32" s="720"/>
      <c r="CJ32" s="720"/>
      <c r="CK32" s="720"/>
      <c r="CL32" s="720"/>
      <c r="CM32" s="720"/>
      <c r="CN32" s="720"/>
      <c r="CO32" s="720"/>
      <c r="CP32" s="720"/>
      <c r="CQ32" s="721"/>
      <c r="CR32" s="680">
        <v>2</v>
      </c>
      <c r="CS32" s="681"/>
      <c r="CT32" s="681"/>
      <c r="CU32" s="681"/>
      <c r="CV32" s="681"/>
      <c r="CW32" s="681"/>
      <c r="CX32" s="681"/>
      <c r="CY32" s="682"/>
      <c r="CZ32" s="683">
        <v>0</v>
      </c>
      <c r="DA32" s="701"/>
      <c r="DB32" s="701"/>
      <c r="DC32" s="702"/>
      <c r="DD32" s="686">
        <v>2</v>
      </c>
      <c r="DE32" s="681"/>
      <c r="DF32" s="681"/>
      <c r="DG32" s="681"/>
      <c r="DH32" s="681"/>
      <c r="DI32" s="681"/>
      <c r="DJ32" s="681"/>
      <c r="DK32" s="682"/>
      <c r="DL32" s="686">
        <v>2</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320</v>
      </c>
      <c r="C33" s="678"/>
      <c r="D33" s="678"/>
      <c r="E33" s="678"/>
      <c r="F33" s="678"/>
      <c r="G33" s="678"/>
      <c r="H33" s="678"/>
      <c r="I33" s="678"/>
      <c r="J33" s="678"/>
      <c r="K33" s="678"/>
      <c r="L33" s="678"/>
      <c r="M33" s="678"/>
      <c r="N33" s="678"/>
      <c r="O33" s="678"/>
      <c r="P33" s="678"/>
      <c r="Q33" s="679"/>
      <c r="R33" s="680">
        <v>3051200</v>
      </c>
      <c r="S33" s="681"/>
      <c r="T33" s="681"/>
      <c r="U33" s="681"/>
      <c r="V33" s="681"/>
      <c r="W33" s="681"/>
      <c r="X33" s="681"/>
      <c r="Y33" s="682"/>
      <c r="Z33" s="713">
        <v>17.2</v>
      </c>
      <c r="AA33" s="713"/>
      <c r="AB33" s="713"/>
      <c r="AC33" s="713"/>
      <c r="AD33" s="714" t="s">
        <v>178</v>
      </c>
      <c r="AE33" s="714"/>
      <c r="AF33" s="714"/>
      <c r="AG33" s="714"/>
      <c r="AH33" s="714"/>
      <c r="AI33" s="714"/>
      <c r="AJ33" s="714"/>
      <c r="AK33" s="714"/>
      <c r="AL33" s="683" t="s">
        <v>130</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100</v>
      </c>
      <c r="BH33" s="665"/>
      <c r="BI33" s="665"/>
      <c r="BJ33" s="665"/>
      <c r="BK33" s="665"/>
      <c r="BL33" s="665"/>
      <c r="BM33" s="707">
        <v>99.6</v>
      </c>
      <c r="BN33" s="665"/>
      <c r="BO33" s="665"/>
      <c r="BP33" s="665"/>
      <c r="BQ33" s="709"/>
      <c r="BR33" s="744">
        <v>100</v>
      </c>
      <c r="BS33" s="665"/>
      <c r="BT33" s="665"/>
      <c r="BU33" s="665"/>
      <c r="BV33" s="665"/>
      <c r="BW33" s="665"/>
      <c r="BX33" s="707">
        <v>99.6</v>
      </c>
      <c r="BY33" s="665"/>
      <c r="BZ33" s="665"/>
      <c r="CA33" s="665"/>
      <c r="CB33" s="709"/>
      <c r="CD33" s="719" t="s">
        <v>322</v>
      </c>
      <c r="CE33" s="720"/>
      <c r="CF33" s="720"/>
      <c r="CG33" s="720"/>
      <c r="CH33" s="720"/>
      <c r="CI33" s="720"/>
      <c r="CJ33" s="720"/>
      <c r="CK33" s="720"/>
      <c r="CL33" s="720"/>
      <c r="CM33" s="720"/>
      <c r="CN33" s="720"/>
      <c r="CO33" s="720"/>
      <c r="CP33" s="720"/>
      <c r="CQ33" s="721"/>
      <c r="CR33" s="680">
        <v>8546441</v>
      </c>
      <c r="CS33" s="699"/>
      <c r="CT33" s="699"/>
      <c r="CU33" s="699"/>
      <c r="CV33" s="699"/>
      <c r="CW33" s="699"/>
      <c r="CX33" s="699"/>
      <c r="CY33" s="700"/>
      <c r="CZ33" s="683">
        <v>52.2</v>
      </c>
      <c r="DA33" s="701"/>
      <c r="DB33" s="701"/>
      <c r="DC33" s="702"/>
      <c r="DD33" s="686">
        <v>2026480</v>
      </c>
      <c r="DE33" s="699"/>
      <c r="DF33" s="699"/>
      <c r="DG33" s="699"/>
      <c r="DH33" s="699"/>
      <c r="DI33" s="699"/>
      <c r="DJ33" s="699"/>
      <c r="DK33" s="700"/>
      <c r="DL33" s="686">
        <v>975155</v>
      </c>
      <c r="DM33" s="699"/>
      <c r="DN33" s="699"/>
      <c r="DO33" s="699"/>
      <c r="DP33" s="699"/>
      <c r="DQ33" s="699"/>
      <c r="DR33" s="699"/>
      <c r="DS33" s="699"/>
      <c r="DT33" s="699"/>
      <c r="DU33" s="699"/>
      <c r="DV33" s="700"/>
      <c r="DW33" s="683">
        <v>35.299999999999997</v>
      </c>
      <c r="DX33" s="701"/>
      <c r="DY33" s="701"/>
      <c r="DZ33" s="701"/>
      <c r="EA33" s="701"/>
      <c r="EB33" s="701"/>
      <c r="EC33" s="722"/>
    </row>
    <row r="34" spans="2:133" ht="11.25" customHeight="1">
      <c r="B34" s="677" t="s">
        <v>323</v>
      </c>
      <c r="C34" s="678"/>
      <c r="D34" s="678"/>
      <c r="E34" s="678"/>
      <c r="F34" s="678"/>
      <c r="G34" s="678"/>
      <c r="H34" s="678"/>
      <c r="I34" s="678"/>
      <c r="J34" s="678"/>
      <c r="K34" s="678"/>
      <c r="L34" s="678"/>
      <c r="M34" s="678"/>
      <c r="N34" s="678"/>
      <c r="O34" s="678"/>
      <c r="P34" s="678"/>
      <c r="Q34" s="679"/>
      <c r="R34" s="680">
        <v>65306</v>
      </c>
      <c r="S34" s="681"/>
      <c r="T34" s="681"/>
      <c r="U34" s="681"/>
      <c r="V34" s="681"/>
      <c r="W34" s="681"/>
      <c r="X34" s="681"/>
      <c r="Y34" s="682"/>
      <c r="Z34" s="713">
        <v>0.4</v>
      </c>
      <c r="AA34" s="713"/>
      <c r="AB34" s="713"/>
      <c r="AC34" s="713"/>
      <c r="AD34" s="714" t="s">
        <v>130</v>
      </c>
      <c r="AE34" s="714"/>
      <c r="AF34" s="714"/>
      <c r="AG34" s="714"/>
      <c r="AH34" s="714"/>
      <c r="AI34" s="714"/>
      <c r="AJ34" s="714"/>
      <c r="AK34" s="714"/>
      <c r="AL34" s="683" t="s">
        <v>130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2249745</v>
      </c>
      <c r="CS34" s="681"/>
      <c r="CT34" s="681"/>
      <c r="CU34" s="681"/>
      <c r="CV34" s="681"/>
      <c r="CW34" s="681"/>
      <c r="CX34" s="681"/>
      <c r="CY34" s="682"/>
      <c r="CZ34" s="683">
        <v>13.7</v>
      </c>
      <c r="DA34" s="701"/>
      <c r="DB34" s="701"/>
      <c r="DC34" s="702"/>
      <c r="DD34" s="686">
        <v>585902</v>
      </c>
      <c r="DE34" s="681"/>
      <c r="DF34" s="681"/>
      <c r="DG34" s="681"/>
      <c r="DH34" s="681"/>
      <c r="DI34" s="681"/>
      <c r="DJ34" s="681"/>
      <c r="DK34" s="682"/>
      <c r="DL34" s="686">
        <v>319358</v>
      </c>
      <c r="DM34" s="681"/>
      <c r="DN34" s="681"/>
      <c r="DO34" s="681"/>
      <c r="DP34" s="681"/>
      <c r="DQ34" s="681"/>
      <c r="DR34" s="681"/>
      <c r="DS34" s="681"/>
      <c r="DT34" s="681"/>
      <c r="DU34" s="681"/>
      <c r="DV34" s="682"/>
      <c r="DW34" s="683">
        <v>11.6</v>
      </c>
      <c r="DX34" s="701"/>
      <c r="DY34" s="701"/>
      <c r="DZ34" s="701"/>
      <c r="EA34" s="701"/>
      <c r="EB34" s="701"/>
      <c r="EC34" s="722"/>
    </row>
    <row r="35" spans="2:133" ht="11.25" customHeight="1">
      <c r="B35" s="677" t="s">
        <v>325</v>
      </c>
      <c r="C35" s="678"/>
      <c r="D35" s="678"/>
      <c r="E35" s="678"/>
      <c r="F35" s="678"/>
      <c r="G35" s="678"/>
      <c r="H35" s="678"/>
      <c r="I35" s="678"/>
      <c r="J35" s="678"/>
      <c r="K35" s="678"/>
      <c r="L35" s="678"/>
      <c r="M35" s="678"/>
      <c r="N35" s="678"/>
      <c r="O35" s="678"/>
      <c r="P35" s="678"/>
      <c r="Q35" s="679"/>
      <c r="R35" s="680">
        <v>42374</v>
      </c>
      <c r="S35" s="681"/>
      <c r="T35" s="681"/>
      <c r="U35" s="681"/>
      <c r="V35" s="681"/>
      <c r="W35" s="681"/>
      <c r="X35" s="681"/>
      <c r="Y35" s="682"/>
      <c r="Z35" s="713">
        <v>0.2</v>
      </c>
      <c r="AA35" s="713"/>
      <c r="AB35" s="713"/>
      <c r="AC35" s="713"/>
      <c r="AD35" s="714" t="s">
        <v>130</v>
      </c>
      <c r="AE35" s="714"/>
      <c r="AF35" s="714"/>
      <c r="AG35" s="714"/>
      <c r="AH35" s="714"/>
      <c r="AI35" s="714"/>
      <c r="AJ35" s="714"/>
      <c r="AK35" s="714"/>
      <c r="AL35" s="683" t="s">
        <v>130</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1834292</v>
      </c>
      <c r="CS35" s="699"/>
      <c r="CT35" s="699"/>
      <c r="CU35" s="699"/>
      <c r="CV35" s="699"/>
      <c r="CW35" s="699"/>
      <c r="CX35" s="699"/>
      <c r="CY35" s="700"/>
      <c r="CZ35" s="683">
        <v>11.2</v>
      </c>
      <c r="DA35" s="701"/>
      <c r="DB35" s="701"/>
      <c r="DC35" s="702"/>
      <c r="DD35" s="686">
        <v>96433</v>
      </c>
      <c r="DE35" s="699"/>
      <c r="DF35" s="699"/>
      <c r="DG35" s="699"/>
      <c r="DH35" s="699"/>
      <c r="DI35" s="699"/>
      <c r="DJ35" s="699"/>
      <c r="DK35" s="700"/>
      <c r="DL35" s="686">
        <v>19058</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329</v>
      </c>
      <c r="C36" s="678"/>
      <c r="D36" s="678"/>
      <c r="E36" s="678"/>
      <c r="F36" s="678"/>
      <c r="G36" s="678"/>
      <c r="H36" s="678"/>
      <c r="I36" s="678"/>
      <c r="J36" s="678"/>
      <c r="K36" s="678"/>
      <c r="L36" s="678"/>
      <c r="M36" s="678"/>
      <c r="N36" s="678"/>
      <c r="O36" s="678"/>
      <c r="P36" s="678"/>
      <c r="Q36" s="679"/>
      <c r="R36" s="680">
        <v>1860808</v>
      </c>
      <c r="S36" s="681"/>
      <c r="T36" s="681"/>
      <c r="U36" s="681"/>
      <c r="V36" s="681"/>
      <c r="W36" s="681"/>
      <c r="X36" s="681"/>
      <c r="Y36" s="682"/>
      <c r="Z36" s="713">
        <v>10.5</v>
      </c>
      <c r="AA36" s="713"/>
      <c r="AB36" s="713"/>
      <c r="AC36" s="713"/>
      <c r="AD36" s="714" t="s">
        <v>130</v>
      </c>
      <c r="AE36" s="714"/>
      <c r="AF36" s="714"/>
      <c r="AG36" s="714"/>
      <c r="AH36" s="714"/>
      <c r="AI36" s="714"/>
      <c r="AJ36" s="714"/>
      <c r="AK36" s="714"/>
      <c r="AL36" s="683" t="s">
        <v>246</v>
      </c>
      <c r="AM36" s="684"/>
      <c r="AN36" s="684"/>
      <c r="AO36" s="715"/>
      <c r="AP36" s="235"/>
      <c r="AQ36" s="732" t="s">
        <v>330</v>
      </c>
      <c r="AR36" s="733"/>
      <c r="AS36" s="733"/>
      <c r="AT36" s="733"/>
      <c r="AU36" s="733"/>
      <c r="AV36" s="733"/>
      <c r="AW36" s="733"/>
      <c r="AX36" s="733"/>
      <c r="AY36" s="734"/>
      <c r="AZ36" s="735">
        <v>677601</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69539</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1790098</v>
      </c>
      <c r="CS36" s="681"/>
      <c r="CT36" s="681"/>
      <c r="CU36" s="681"/>
      <c r="CV36" s="681"/>
      <c r="CW36" s="681"/>
      <c r="CX36" s="681"/>
      <c r="CY36" s="682"/>
      <c r="CZ36" s="683">
        <v>10.9</v>
      </c>
      <c r="DA36" s="701"/>
      <c r="DB36" s="701"/>
      <c r="DC36" s="702"/>
      <c r="DD36" s="686">
        <v>562720</v>
      </c>
      <c r="DE36" s="681"/>
      <c r="DF36" s="681"/>
      <c r="DG36" s="681"/>
      <c r="DH36" s="681"/>
      <c r="DI36" s="681"/>
      <c r="DJ36" s="681"/>
      <c r="DK36" s="682"/>
      <c r="DL36" s="686">
        <v>313210</v>
      </c>
      <c r="DM36" s="681"/>
      <c r="DN36" s="681"/>
      <c r="DO36" s="681"/>
      <c r="DP36" s="681"/>
      <c r="DQ36" s="681"/>
      <c r="DR36" s="681"/>
      <c r="DS36" s="681"/>
      <c r="DT36" s="681"/>
      <c r="DU36" s="681"/>
      <c r="DV36" s="682"/>
      <c r="DW36" s="683">
        <v>11.4</v>
      </c>
      <c r="DX36" s="701"/>
      <c r="DY36" s="701"/>
      <c r="DZ36" s="701"/>
      <c r="EA36" s="701"/>
      <c r="EB36" s="701"/>
      <c r="EC36" s="722"/>
    </row>
    <row r="37" spans="2:133" ht="11.25" customHeight="1">
      <c r="B37" s="677" t="s">
        <v>333</v>
      </c>
      <c r="C37" s="678"/>
      <c r="D37" s="678"/>
      <c r="E37" s="678"/>
      <c r="F37" s="678"/>
      <c r="G37" s="678"/>
      <c r="H37" s="678"/>
      <c r="I37" s="678"/>
      <c r="J37" s="678"/>
      <c r="K37" s="678"/>
      <c r="L37" s="678"/>
      <c r="M37" s="678"/>
      <c r="N37" s="678"/>
      <c r="O37" s="678"/>
      <c r="P37" s="678"/>
      <c r="Q37" s="679"/>
      <c r="R37" s="680">
        <v>1681615</v>
      </c>
      <c r="S37" s="681"/>
      <c r="T37" s="681"/>
      <c r="U37" s="681"/>
      <c r="V37" s="681"/>
      <c r="W37" s="681"/>
      <c r="X37" s="681"/>
      <c r="Y37" s="682"/>
      <c r="Z37" s="713">
        <v>9.5</v>
      </c>
      <c r="AA37" s="713"/>
      <c r="AB37" s="713"/>
      <c r="AC37" s="713"/>
      <c r="AD37" s="714" t="s">
        <v>130</v>
      </c>
      <c r="AE37" s="714"/>
      <c r="AF37" s="714"/>
      <c r="AG37" s="714"/>
      <c r="AH37" s="714"/>
      <c r="AI37" s="714"/>
      <c r="AJ37" s="714"/>
      <c r="AK37" s="714"/>
      <c r="AL37" s="683" t="s">
        <v>130</v>
      </c>
      <c r="AM37" s="684"/>
      <c r="AN37" s="684"/>
      <c r="AO37" s="715"/>
      <c r="AQ37" s="723" t="s">
        <v>334</v>
      </c>
      <c r="AR37" s="724"/>
      <c r="AS37" s="724"/>
      <c r="AT37" s="724"/>
      <c r="AU37" s="724"/>
      <c r="AV37" s="724"/>
      <c r="AW37" s="724"/>
      <c r="AX37" s="724"/>
      <c r="AY37" s="725"/>
      <c r="AZ37" s="680">
        <v>377437</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69539</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206354</v>
      </c>
      <c r="CS37" s="699"/>
      <c r="CT37" s="699"/>
      <c r="CU37" s="699"/>
      <c r="CV37" s="699"/>
      <c r="CW37" s="699"/>
      <c r="CX37" s="699"/>
      <c r="CY37" s="700"/>
      <c r="CZ37" s="683">
        <v>1.3</v>
      </c>
      <c r="DA37" s="701"/>
      <c r="DB37" s="701"/>
      <c r="DC37" s="702"/>
      <c r="DD37" s="686">
        <v>204854</v>
      </c>
      <c r="DE37" s="699"/>
      <c r="DF37" s="699"/>
      <c r="DG37" s="699"/>
      <c r="DH37" s="699"/>
      <c r="DI37" s="699"/>
      <c r="DJ37" s="699"/>
      <c r="DK37" s="700"/>
      <c r="DL37" s="686">
        <v>202302</v>
      </c>
      <c r="DM37" s="699"/>
      <c r="DN37" s="699"/>
      <c r="DO37" s="699"/>
      <c r="DP37" s="699"/>
      <c r="DQ37" s="699"/>
      <c r="DR37" s="699"/>
      <c r="DS37" s="699"/>
      <c r="DT37" s="699"/>
      <c r="DU37" s="699"/>
      <c r="DV37" s="700"/>
      <c r="DW37" s="683">
        <v>7.3</v>
      </c>
      <c r="DX37" s="701"/>
      <c r="DY37" s="701"/>
      <c r="DZ37" s="701"/>
      <c r="EA37" s="701"/>
      <c r="EB37" s="701"/>
      <c r="EC37" s="722"/>
    </row>
    <row r="38" spans="2:133" ht="11.25" customHeight="1">
      <c r="B38" s="677" t="s">
        <v>337</v>
      </c>
      <c r="C38" s="678"/>
      <c r="D38" s="678"/>
      <c r="E38" s="678"/>
      <c r="F38" s="678"/>
      <c r="G38" s="678"/>
      <c r="H38" s="678"/>
      <c r="I38" s="678"/>
      <c r="J38" s="678"/>
      <c r="K38" s="678"/>
      <c r="L38" s="678"/>
      <c r="M38" s="678"/>
      <c r="N38" s="678"/>
      <c r="O38" s="678"/>
      <c r="P38" s="678"/>
      <c r="Q38" s="679"/>
      <c r="R38" s="680">
        <v>619554</v>
      </c>
      <c r="S38" s="681"/>
      <c r="T38" s="681"/>
      <c r="U38" s="681"/>
      <c r="V38" s="681"/>
      <c r="W38" s="681"/>
      <c r="X38" s="681"/>
      <c r="Y38" s="682"/>
      <c r="Z38" s="713">
        <v>3.5</v>
      </c>
      <c r="AA38" s="713"/>
      <c r="AB38" s="713"/>
      <c r="AC38" s="713"/>
      <c r="AD38" s="714">
        <v>12</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30923</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1033</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677601</v>
      </c>
      <c r="CS38" s="681"/>
      <c r="CT38" s="681"/>
      <c r="CU38" s="681"/>
      <c r="CV38" s="681"/>
      <c r="CW38" s="681"/>
      <c r="CX38" s="681"/>
      <c r="CY38" s="682"/>
      <c r="CZ38" s="683">
        <v>4.0999999999999996</v>
      </c>
      <c r="DA38" s="701"/>
      <c r="DB38" s="701"/>
      <c r="DC38" s="702"/>
      <c r="DD38" s="686">
        <v>441089</v>
      </c>
      <c r="DE38" s="681"/>
      <c r="DF38" s="681"/>
      <c r="DG38" s="681"/>
      <c r="DH38" s="681"/>
      <c r="DI38" s="681"/>
      <c r="DJ38" s="681"/>
      <c r="DK38" s="682"/>
      <c r="DL38" s="686">
        <v>323529</v>
      </c>
      <c r="DM38" s="681"/>
      <c r="DN38" s="681"/>
      <c r="DO38" s="681"/>
      <c r="DP38" s="681"/>
      <c r="DQ38" s="681"/>
      <c r="DR38" s="681"/>
      <c r="DS38" s="681"/>
      <c r="DT38" s="681"/>
      <c r="DU38" s="681"/>
      <c r="DV38" s="682"/>
      <c r="DW38" s="683">
        <v>11.7</v>
      </c>
      <c r="DX38" s="701"/>
      <c r="DY38" s="701"/>
      <c r="DZ38" s="701"/>
      <c r="EA38" s="701"/>
      <c r="EB38" s="701"/>
      <c r="EC38" s="722"/>
    </row>
    <row r="39" spans="2:133" ht="11.25" customHeight="1">
      <c r="B39" s="677" t="s">
        <v>341</v>
      </c>
      <c r="C39" s="678"/>
      <c r="D39" s="678"/>
      <c r="E39" s="678"/>
      <c r="F39" s="678"/>
      <c r="G39" s="678"/>
      <c r="H39" s="678"/>
      <c r="I39" s="678"/>
      <c r="J39" s="678"/>
      <c r="K39" s="678"/>
      <c r="L39" s="678"/>
      <c r="M39" s="678"/>
      <c r="N39" s="678"/>
      <c r="O39" s="678"/>
      <c r="P39" s="678"/>
      <c r="Q39" s="679"/>
      <c r="R39" s="680">
        <v>316417</v>
      </c>
      <c r="S39" s="681"/>
      <c r="T39" s="681"/>
      <c r="U39" s="681"/>
      <c r="V39" s="681"/>
      <c r="W39" s="681"/>
      <c r="X39" s="681"/>
      <c r="Y39" s="682"/>
      <c r="Z39" s="713">
        <v>1.8</v>
      </c>
      <c r="AA39" s="713"/>
      <c r="AB39" s="713"/>
      <c r="AC39" s="713"/>
      <c r="AD39" s="714" t="s">
        <v>178</v>
      </c>
      <c r="AE39" s="714"/>
      <c r="AF39" s="714"/>
      <c r="AG39" s="714"/>
      <c r="AH39" s="714"/>
      <c r="AI39" s="714"/>
      <c r="AJ39" s="714"/>
      <c r="AK39" s="714"/>
      <c r="AL39" s="683" t="s">
        <v>130</v>
      </c>
      <c r="AM39" s="684"/>
      <c r="AN39" s="684"/>
      <c r="AO39" s="715"/>
      <c r="AQ39" s="723" t="s">
        <v>342</v>
      </c>
      <c r="AR39" s="724"/>
      <c r="AS39" s="724"/>
      <c r="AT39" s="724"/>
      <c r="AU39" s="724"/>
      <c r="AV39" s="724"/>
      <c r="AW39" s="724"/>
      <c r="AX39" s="724"/>
      <c r="AY39" s="725"/>
      <c r="AZ39" s="680" t="s">
        <v>246</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1867</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1862305</v>
      </c>
      <c r="CS39" s="699"/>
      <c r="CT39" s="699"/>
      <c r="CU39" s="699"/>
      <c r="CV39" s="699"/>
      <c r="CW39" s="699"/>
      <c r="CX39" s="699"/>
      <c r="CY39" s="700"/>
      <c r="CZ39" s="683">
        <v>11.4</v>
      </c>
      <c r="DA39" s="701"/>
      <c r="DB39" s="701"/>
      <c r="DC39" s="702"/>
      <c r="DD39" s="686">
        <v>340336</v>
      </c>
      <c r="DE39" s="699"/>
      <c r="DF39" s="699"/>
      <c r="DG39" s="699"/>
      <c r="DH39" s="699"/>
      <c r="DI39" s="699"/>
      <c r="DJ39" s="699"/>
      <c r="DK39" s="700"/>
      <c r="DL39" s="686" t="s">
        <v>130</v>
      </c>
      <c r="DM39" s="699"/>
      <c r="DN39" s="699"/>
      <c r="DO39" s="699"/>
      <c r="DP39" s="699"/>
      <c r="DQ39" s="699"/>
      <c r="DR39" s="699"/>
      <c r="DS39" s="699"/>
      <c r="DT39" s="699"/>
      <c r="DU39" s="699"/>
      <c r="DV39" s="700"/>
      <c r="DW39" s="683" t="s">
        <v>246</v>
      </c>
      <c r="DX39" s="701"/>
      <c r="DY39" s="701"/>
      <c r="DZ39" s="701"/>
      <c r="EA39" s="701"/>
      <c r="EB39" s="701"/>
      <c r="EC39" s="722"/>
    </row>
    <row r="40" spans="2:133" ht="11.25" customHeight="1">
      <c r="B40" s="677" t="s">
        <v>345</v>
      </c>
      <c r="C40" s="678"/>
      <c r="D40" s="678"/>
      <c r="E40" s="678"/>
      <c r="F40" s="678"/>
      <c r="G40" s="678"/>
      <c r="H40" s="678"/>
      <c r="I40" s="678"/>
      <c r="J40" s="678"/>
      <c r="K40" s="678"/>
      <c r="L40" s="678"/>
      <c r="M40" s="678"/>
      <c r="N40" s="678"/>
      <c r="O40" s="678"/>
      <c r="P40" s="678"/>
      <c r="Q40" s="679"/>
      <c r="R40" s="680">
        <v>30147</v>
      </c>
      <c r="S40" s="681"/>
      <c r="T40" s="681"/>
      <c r="U40" s="681"/>
      <c r="V40" s="681"/>
      <c r="W40" s="681"/>
      <c r="X40" s="681"/>
      <c r="Y40" s="682"/>
      <c r="Z40" s="713">
        <v>0.2</v>
      </c>
      <c r="AA40" s="713"/>
      <c r="AB40" s="713"/>
      <c r="AC40" s="713"/>
      <c r="AD40" s="714" t="s">
        <v>130</v>
      </c>
      <c r="AE40" s="714"/>
      <c r="AF40" s="714"/>
      <c r="AG40" s="714"/>
      <c r="AH40" s="714"/>
      <c r="AI40" s="714"/>
      <c r="AJ40" s="714"/>
      <c r="AK40" s="714"/>
      <c r="AL40" s="683" t="s">
        <v>246</v>
      </c>
      <c r="AM40" s="684"/>
      <c r="AN40" s="684"/>
      <c r="AO40" s="715"/>
      <c r="AQ40" s="723" t="s">
        <v>346</v>
      </c>
      <c r="AR40" s="724"/>
      <c r="AS40" s="724"/>
      <c r="AT40" s="724"/>
      <c r="AU40" s="724"/>
      <c r="AV40" s="724"/>
      <c r="AW40" s="724"/>
      <c r="AX40" s="724"/>
      <c r="AY40" s="725"/>
      <c r="AZ40" s="680" t="s">
        <v>130</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15</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132400</v>
      </c>
      <c r="CS40" s="681"/>
      <c r="CT40" s="681"/>
      <c r="CU40" s="681"/>
      <c r="CV40" s="681"/>
      <c r="CW40" s="681"/>
      <c r="CX40" s="681"/>
      <c r="CY40" s="682"/>
      <c r="CZ40" s="683">
        <v>0.8</v>
      </c>
      <c r="DA40" s="701"/>
      <c r="DB40" s="701"/>
      <c r="DC40" s="702"/>
      <c r="DD40" s="686" t="s">
        <v>130</v>
      </c>
      <c r="DE40" s="681"/>
      <c r="DF40" s="681"/>
      <c r="DG40" s="681"/>
      <c r="DH40" s="681"/>
      <c r="DI40" s="681"/>
      <c r="DJ40" s="681"/>
      <c r="DK40" s="682"/>
      <c r="DL40" s="686" t="s">
        <v>178</v>
      </c>
      <c r="DM40" s="681"/>
      <c r="DN40" s="681"/>
      <c r="DO40" s="681"/>
      <c r="DP40" s="681"/>
      <c r="DQ40" s="681"/>
      <c r="DR40" s="681"/>
      <c r="DS40" s="681"/>
      <c r="DT40" s="681"/>
      <c r="DU40" s="681"/>
      <c r="DV40" s="682"/>
      <c r="DW40" s="683" t="s">
        <v>178</v>
      </c>
      <c r="DX40" s="701"/>
      <c r="DY40" s="701"/>
      <c r="DZ40" s="701"/>
      <c r="EA40" s="701"/>
      <c r="EB40" s="701"/>
      <c r="EC40" s="722"/>
    </row>
    <row r="41" spans="2:133" ht="11.25" customHeight="1">
      <c r="B41" s="677" t="s">
        <v>350</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178</v>
      </c>
      <c r="AA41" s="713"/>
      <c r="AB41" s="713"/>
      <c r="AC41" s="713"/>
      <c r="AD41" s="714" t="s">
        <v>130</v>
      </c>
      <c r="AE41" s="714"/>
      <c r="AF41" s="714"/>
      <c r="AG41" s="714"/>
      <c r="AH41" s="714"/>
      <c r="AI41" s="714"/>
      <c r="AJ41" s="714"/>
      <c r="AK41" s="714"/>
      <c r="AL41" s="683" t="s">
        <v>130</v>
      </c>
      <c r="AM41" s="684"/>
      <c r="AN41" s="684"/>
      <c r="AO41" s="715"/>
      <c r="AQ41" s="723" t="s">
        <v>351</v>
      </c>
      <c r="AR41" s="724"/>
      <c r="AS41" s="724"/>
      <c r="AT41" s="724"/>
      <c r="AU41" s="724"/>
      <c r="AV41" s="724"/>
      <c r="AW41" s="724"/>
      <c r="AX41" s="724"/>
      <c r="AY41" s="725"/>
      <c r="AZ41" s="680">
        <v>79958</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40</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354</v>
      </c>
      <c r="C42" s="678"/>
      <c r="D42" s="678"/>
      <c r="E42" s="678"/>
      <c r="F42" s="678"/>
      <c r="G42" s="678"/>
      <c r="H42" s="678"/>
      <c r="I42" s="678"/>
      <c r="J42" s="678"/>
      <c r="K42" s="678"/>
      <c r="L42" s="678"/>
      <c r="M42" s="678"/>
      <c r="N42" s="678"/>
      <c r="O42" s="678"/>
      <c r="P42" s="678"/>
      <c r="Q42" s="679"/>
      <c r="R42" s="680">
        <v>90470</v>
      </c>
      <c r="S42" s="681"/>
      <c r="T42" s="681"/>
      <c r="U42" s="681"/>
      <c r="V42" s="681"/>
      <c r="W42" s="681"/>
      <c r="X42" s="681"/>
      <c r="Y42" s="682"/>
      <c r="Z42" s="713">
        <v>0.5</v>
      </c>
      <c r="AA42" s="713"/>
      <c r="AB42" s="713"/>
      <c r="AC42" s="713"/>
      <c r="AD42" s="714" t="s">
        <v>130</v>
      </c>
      <c r="AE42" s="714"/>
      <c r="AF42" s="714"/>
      <c r="AG42" s="714"/>
      <c r="AH42" s="714"/>
      <c r="AI42" s="714"/>
      <c r="AJ42" s="714"/>
      <c r="AK42" s="714"/>
      <c r="AL42" s="683" t="s">
        <v>130</v>
      </c>
      <c r="AM42" s="684"/>
      <c r="AN42" s="684"/>
      <c r="AO42" s="715"/>
      <c r="AQ42" s="716" t="s">
        <v>355</v>
      </c>
      <c r="AR42" s="717"/>
      <c r="AS42" s="717"/>
      <c r="AT42" s="717"/>
      <c r="AU42" s="717"/>
      <c r="AV42" s="717"/>
      <c r="AW42" s="717"/>
      <c r="AX42" s="717"/>
      <c r="AY42" s="718"/>
      <c r="AZ42" s="664">
        <v>189283</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388</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6179784</v>
      </c>
      <c r="CS42" s="681"/>
      <c r="CT42" s="681"/>
      <c r="CU42" s="681"/>
      <c r="CV42" s="681"/>
      <c r="CW42" s="681"/>
      <c r="CX42" s="681"/>
      <c r="CY42" s="682"/>
      <c r="CZ42" s="683">
        <v>37.700000000000003</v>
      </c>
      <c r="DA42" s="684"/>
      <c r="DB42" s="684"/>
      <c r="DC42" s="685"/>
      <c r="DD42" s="686">
        <v>503477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358</v>
      </c>
      <c r="C43" s="662"/>
      <c r="D43" s="662"/>
      <c r="E43" s="662"/>
      <c r="F43" s="662"/>
      <c r="G43" s="662"/>
      <c r="H43" s="662"/>
      <c r="I43" s="662"/>
      <c r="J43" s="662"/>
      <c r="K43" s="662"/>
      <c r="L43" s="662"/>
      <c r="M43" s="662"/>
      <c r="N43" s="662"/>
      <c r="O43" s="662"/>
      <c r="P43" s="662"/>
      <c r="Q43" s="663"/>
      <c r="R43" s="664">
        <v>17716102</v>
      </c>
      <c r="S43" s="703"/>
      <c r="T43" s="703"/>
      <c r="U43" s="703"/>
      <c r="V43" s="703"/>
      <c r="W43" s="703"/>
      <c r="X43" s="703"/>
      <c r="Y43" s="704"/>
      <c r="Z43" s="705">
        <v>100</v>
      </c>
      <c r="AA43" s="705"/>
      <c r="AB43" s="705"/>
      <c r="AC43" s="705"/>
      <c r="AD43" s="706">
        <v>2638372</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24256</v>
      </c>
      <c r="CS43" s="699"/>
      <c r="CT43" s="699"/>
      <c r="CU43" s="699"/>
      <c r="CV43" s="699"/>
      <c r="CW43" s="699"/>
      <c r="CX43" s="699"/>
      <c r="CY43" s="700"/>
      <c r="CZ43" s="683">
        <v>0.1</v>
      </c>
      <c r="DA43" s="701"/>
      <c r="DB43" s="701"/>
      <c r="DC43" s="702"/>
      <c r="DD43" s="686">
        <v>24256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5768846</v>
      </c>
      <c r="CS44" s="681"/>
      <c r="CT44" s="681"/>
      <c r="CU44" s="681"/>
      <c r="CV44" s="681"/>
      <c r="CW44" s="681"/>
      <c r="CX44" s="681"/>
      <c r="CY44" s="682"/>
      <c r="CZ44" s="683">
        <v>35.200000000000003</v>
      </c>
      <c r="DA44" s="684"/>
      <c r="DB44" s="684"/>
      <c r="DC44" s="685"/>
      <c r="DD44" s="686">
        <v>493403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5152493</v>
      </c>
      <c r="CS45" s="699"/>
      <c r="CT45" s="699"/>
      <c r="CU45" s="699"/>
      <c r="CV45" s="699"/>
      <c r="CW45" s="699"/>
      <c r="CX45" s="699"/>
      <c r="CY45" s="700"/>
      <c r="CZ45" s="683">
        <v>31.4</v>
      </c>
      <c r="DA45" s="701"/>
      <c r="DB45" s="701"/>
      <c r="DC45" s="702"/>
      <c r="DD45" s="686">
        <v>354201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587803</v>
      </c>
      <c r="CS46" s="681"/>
      <c r="CT46" s="681"/>
      <c r="CU46" s="681"/>
      <c r="CV46" s="681"/>
      <c r="CW46" s="681"/>
      <c r="CX46" s="681"/>
      <c r="CY46" s="682"/>
      <c r="CZ46" s="683">
        <v>3.6</v>
      </c>
      <c r="DA46" s="684"/>
      <c r="DB46" s="684"/>
      <c r="DC46" s="685"/>
      <c r="DD46" s="686">
        <v>110652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410938</v>
      </c>
      <c r="CS47" s="699"/>
      <c r="CT47" s="699"/>
      <c r="CU47" s="699"/>
      <c r="CV47" s="699"/>
      <c r="CW47" s="699"/>
      <c r="CX47" s="699"/>
      <c r="CY47" s="700"/>
      <c r="CZ47" s="683">
        <v>2.5</v>
      </c>
      <c r="DA47" s="701"/>
      <c r="DB47" s="701"/>
      <c r="DC47" s="702"/>
      <c r="DD47" s="686">
        <v>10074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178</v>
      </c>
      <c r="DA48" s="684"/>
      <c r="DB48" s="684"/>
      <c r="DC48" s="685"/>
      <c r="DD48" s="686" t="s">
        <v>178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16385175</v>
      </c>
      <c r="CS49" s="665"/>
      <c r="CT49" s="665"/>
      <c r="CU49" s="665"/>
      <c r="CV49" s="665"/>
      <c r="CW49" s="665"/>
      <c r="CX49" s="665"/>
      <c r="CY49" s="666"/>
      <c r="CZ49" s="667">
        <v>100</v>
      </c>
      <c r="DA49" s="668"/>
      <c r="DB49" s="668"/>
      <c r="DC49" s="669"/>
      <c r="DD49" s="670">
        <v>3930514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xHYcce12SzlYGEES459Zrh1J8Yym+WuuALJAr4EvKI9cosfwHdEmsCzFFDXigZA/Irx+z0+qVREHHGHj3H9IA==" saltValue="zxgIEHaOO6T1inQ9AK92i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370</v>
      </c>
      <c r="DK2" s="1205"/>
      <c r="DL2" s="1205"/>
      <c r="DM2" s="1205"/>
      <c r="DN2" s="1205"/>
      <c r="DO2" s="1206"/>
      <c r="DP2" s="251"/>
      <c r="DQ2" s="1204" t="s">
        <v>371</v>
      </c>
      <c r="DR2" s="1205"/>
      <c r="DS2" s="1205"/>
      <c r="DT2" s="1205"/>
      <c r="DU2" s="1205"/>
      <c r="DV2" s="1205"/>
      <c r="DW2" s="1205"/>
      <c r="DX2" s="1205"/>
      <c r="DY2" s="1205"/>
      <c r="DZ2" s="120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7" t="s">
        <v>372</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7"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2" t="s">
        <v>388</v>
      </c>
      <c r="DH5" s="1193"/>
      <c r="DI5" s="1193"/>
      <c r="DJ5" s="1193"/>
      <c r="DK5" s="1194"/>
      <c r="DL5" s="1192" t="s">
        <v>389</v>
      </c>
      <c r="DM5" s="1193"/>
      <c r="DN5" s="1193"/>
      <c r="DO5" s="1193"/>
      <c r="DP5" s="1194"/>
      <c r="DQ5" s="1096" t="s">
        <v>390</v>
      </c>
      <c r="DR5" s="1097"/>
      <c r="DS5" s="1097"/>
      <c r="DT5" s="1097"/>
      <c r="DU5" s="1098"/>
      <c r="DV5" s="1096" t="s">
        <v>381</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c r="A7" s="260">
        <v>1</v>
      </c>
      <c r="B7" s="1144" t="s">
        <v>391</v>
      </c>
      <c r="C7" s="1145"/>
      <c r="D7" s="1145"/>
      <c r="E7" s="1145"/>
      <c r="F7" s="1145"/>
      <c r="G7" s="1145"/>
      <c r="H7" s="1145"/>
      <c r="I7" s="1145"/>
      <c r="J7" s="1145"/>
      <c r="K7" s="1145"/>
      <c r="L7" s="1145"/>
      <c r="M7" s="1145"/>
      <c r="N7" s="1145"/>
      <c r="O7" s="1145"/>
      <c r="P7" s="1146"/>
      <c r="Q7" s="1198">
        <v>17722</v>
      </c>
      <c r="R7" s="1199"/>
      <c r="S7" s="1199"/>
      <c r="T7" s="1199"/>
      <c r="U7" s="1199"/>
      <c r="V7" s="1199">
        <v>16391</v>
      </c>
      <c r="W7" s="1199"/>
      <c r="X7" s="1199"/>
      <c r="Y7" s="1199"/>
      <c r="Z7" s="1199"/>
      <c r="AA7" s="1199">
        <v>1331</v>
      </c>
      <c r="AB7" s="1199"/>
      <c r="AC7" s="1199"/>
      <c r="AD7" s="1199"/>
      <c r="AE7" s="1200"/>
      <c r="AF7" s="1201">
        <v>1011</v>
      </c>
      <c r="AG7" s="1202"/>
      <c r="AH7" s="1202"/>
      <c r="AI7" s="1202"/>
      <c r="AJ7" s="1203"/>
      <c r="AK7" s="1185" t="s">
        <v>576</v>
      </c>
      <c r="AL7" s="1186"/>
      <c r="AM7" s="1186"/>
      <c r="AN7" s="1186"/>
      <c r="AO7" s="1186"/>
      <c r="AP7" s="1186">
        <v>3415</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586</v>
      </c>
      <c r="BT7" s="1190"/>
      <c r="BU7" s="1190"/>
      <c r="BV7" s="1190"/>
      <c r="BW7" s="1190"/>
      <c r="BX7" s="1190"/>
      <c r="BY7" s="1190"/>
      <c r="BZ7" s="1190"/>
      <c r="CA7" s="1190"/>
      <c r="CB7" s="1190"/>
      <c r="CC7" s="1190"/>
      <c r="CD7" s="1190"/>
      <c r="CE7" s="1190"/>
      <c r="CF7" s="1190"/>
      <c r="CG7" s="1191"/>
      <c r="CH7" s="1182">
        <v>30</v>
      </c>
      <c r="CI7" s="1183"/>
      <c r="CJ7" s="1183"/>
      <c r="CK7" s="1183"/>
      <c r="CL7" s="1184"/>
      <c r="CM7" s="1182">
        <v>428</v>
      </c>
      <c r="CN7" s="1183"/>
      <c r="CO7" s="1183"/>
      <c r="CP7" s="1183"/>
      <c r="CQ7" s="1184"/>
      <c r="CR7" s="1182">
        <v>80</v>
      </c>
      <c r="CS7" s="1183"/>
      <c r="CT7" s="1183"/>
      <c r="CU7" s="1183"/>
      <c r="CV7" s="1184"/>
      <c r="CW7" s="1182" t="s">
        <v>576</v>
      </c>
      <c r="CX7" s="1183"/>
      <c r="CY7" s="1183"/>
      <c r="CZ7" s="1183"/>
      <c r="DA7" s="1184"/>
      <c r="DB7" s="1182" t="s">
        <v>576</v>
      </c>
      <c r="DC7" s="1183"/>
      <c r="DD7" s="1183"/>
      <c r="DE7" s="1183"/>
      <c r="DF7" s="1184"/>
      <c r="DG7" s="1182" t="s">
        <v>576</v>
      </c>
      <c r="DH7" s="1183"/>
      <c r="DI7" s="1183"/>
      <c r="DJ7" s="1183"/>
      <c r="DK7" s="1184"/>
      <c r="DL7" s="1182" t="s">
        <v>576</v>
      </c>
      <c r="DM7" s="1183"/>
      <c r="DN7" s="1183"/>
      <c r="DO7" s="1183"/>
      <c r="DP7" s="1184"/>
      <c r="DQ7" s="1182" t="s">
        <v>576</v>
      </c>
      <c r="DR7" s="1183"/>
      <c r="DS7" s="1183"/>
      <c r="DT7" s="1183"/>
      <c r="DU7" s="1184"/>
      <c r="DV7" s="1209"/>
      <c r="DW7" s="1210"/>
      <c r="DX7" s="1210"/>
      <c r="DY7" s="1210"/>
      <c r="DZ7" s="1211"/>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t="s">
        <v>587</v>
      </c>
      <c r="BT8" s="1110"/>
      <c r="BU8" s="1110"/>
      <c r="BV8" s="1110"/>
      <c r="BW8" s="1110"/>
      <c r="BX8" s="1110"/>
      <c r="BY8" s="1110"/>
      <c r="BZ8" s="1110"/>
      <c r="CA8" s="1110"/>
      <c r="CB8" s="1110"/>
      <c r="CC8" s="1110"/>
      <c r="CD8" s="1110"/>
      <c r="CE8" s="1110"/>
      <c r="CF8" s="1110"/>
      <c r="CG8" s="1111"/>
      <c r="CH8" s="1084">
        <v>118</v>
      </c>
      <c r="CI8" s="1085"/>
      <c r="CJ8" s="1085"/>
      <c r="CK8" s="1085"/>
      <c r="CL8" s="1086"/>
      <c r="CM8" s="1084">
        <v>388</v>
      </c>
      <c r="CN8" s="1085"/>
      <c r="CO8" s="1085"/>
      <c r="CP8" s="1085"/>
      <c r="CQ8" s="1086"/>
      <c r="CR8" s="1084">
        <v>40</v>
      </c>
      <c r="CS8" s="1085"/>
      <c r="CT8" s="1085"/>
      <c r="CU8" s="1085"/>
      <c r="CV8" s="1086"/>
      <c r="CW8" s="1084" t="s">
        <v>576</v>
      </c>
      <c r="CX8" s="1085"/>
      <c r="CY8" s="1085"/>
      <c r="CZ8" s="1085"/>
      <c r="DA8" s="1086"/>
      <c r="DB8" s="1084" t="s">
        <v>576</v>
      </c>
      <c r="DC8" s="1085"/>
      <c r="DD8" s="1085"/>
      <c r="DE8" s="1085"/>
      <c r="DF8" s="1086"/>
      <c r="DG8" s="1084" t="s">
        <v>576</v>
      </c>
      <c r="DH8" s="1085"/>
      <c r="DI8" s="1085"/>
      <c r="DJ8" s="1085"/>
      <c r="DK8" s="1086"/>
      <c r="DL8" s="1084" t="s">
        <v>576</v>
      </c>
      <c r="DM8" s="1085"/>
      <c r="DN8" s="1085"/>
      <c r="DO8" s="1085"/>
      <c r="DP8" s="1086"/>
      <c r="DQ8" s="1084" t="s">
        <v>576</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t="s">
        <v>588</v>
      </c>
      <c r="BT9" s="1110"/>
      <c r="BU9" s="1110"/>
      <c r="BV9" s="1110"/>
      <c r="BW9" s="1110"/>
      <c r="BX9" s="1110"/>
      <c r="BY9" s="1110"/>
      <c r="BZ9" s="1110"/>
      <c r="CA9" s="1110"/>
      <c r="CB9" s="1110"/>
      <c r="CC9" s="1110"/>
      <c r="CD9" s="1110"/>
      <c r="CE9" s="1110"/>
      <c r="CF9" s="1110"/>
      <c r="CG9" s="1111"/>
      <c r="CH9" s="1084">
        <v>6</v>
      </c>
      <c r="CI9" s="1085"/>
      <c r="CJ9" s="1085"/>
      <c r="CK9" s="1085"/>
      <c r="CL9" s="1086"/>
      <c r="CM9" s="1084">
        <v>41</v>
      </c>
      <c r="CN9" s="1085"/>
      <c r="CO9" s="1085"/>
      <c r="CP9" s="1085"/>
      <c r="CQ9" s="1086"/>
      <c r="CR9" s="1084">
        <v>25</v>
      </c>
      <c r="CS9" s="1085"/>
      <c r="CT9" s="1085"/>
      <c r="CU9" s="1085"/>
      <c r="CV9" s="1086"/>
      <c r="CW9" s="1084" t="s">
        <v>576</v>
      </c>
      <c r="CX9" s="1085"/>
      <c r="CY9" s="1085"/>
      <c r="CZ9" s="1085"/>
      <c r="DA9" s="1086"/>
      <c r="DB9" s="1084" t="s">
        <v>576</v>
      </c>
      <c r="DC9" s="1085"/>
      <c r="DD9" s="1085"/>
      <c r="DE9" s="1085"/>
      <c r="DF9" s="1086"/>
      <c r="DG9" s="1084" t="s">
        <v>576</v>
      </c>
      <c r="DH9" s="1085"/>
      <c r="DI9" s="1085"/>
      <c r="DJ9" s="1085"/>
      <c r="DK9" s="1086"/>
      <c r="DL9" s="1084" t="s">
        <v>576</v>
      </c>
      <c r="DM9" s="1085"/>
      <c r="DN9" s="1085"/>
      <c r="DO9" s="1085"/>
      <c r="DP9" s="1086"/>
      <c r="DQ9" s="1084" t="s">
        <v>576</v>
      </c>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t="s">
        <v>589</v>
      </c>
      <c r="BT10" s="1110"/>
      <c r="BU10" s="1110"/>
      <c r="BV10" s="1110"/>
      <c r="BW10" s="1110"/>
      <c r="BX10" s="1110"/>
      <c r="BY10" s="1110"/>
      <c r="BZ10" s="1110"/>
      <c r="CA10" s="1110"/>
      <c r="CB10" s="1110"/>
      <c r="CC10" s="1110"/>
      <c r="CD10" s="1110"/>
      <c r="CE10" s="1110"/>
      <c r="CF10" s="1110"/>
      <c r="CG10" s="1111"/>
      <c r="CH10" s="1084">
        <v>10</v>
      </c>
      <c r="CI10" s="1085"/>
      <c r="CJ10" s="1085"/>
      <c r="CK10" s="1085"/>
      <c r="CL10" s="1086"/>
      <c r="CM10" s="1084">
        <v>40</v>
      </c>
      <c r="CN10" s="1085"/>
      <c r="CO10" s="1085"/>
      <c r="CP10" s="1085"/>
      <c r="CQ10" s="1086"/>
      <c r="CR10" s="1084">
        <v>40</v>
      </c>
      <c r="CS10" s="1085"/>
      <c r="CT10" s="1085"/>
      <c r="CU10" s="1085"/>
      <c r="CV10" s="1086"/>
      <c r="CW10" s="1084" t="s">
        <v>576</v>
      </c>
      <c r="CX10" s="1085"/>
      <c r="CY10" s="1085"/>
      <c r="CZ10" s="1085"/>
      <c r="DA10" s="1086"/>
      <c r="DB10" s="1084" t="s">
        <v>576</v>
      </c>
      <c r="DC10" s="1085"/>
      <c r="DD10" s="1085"/>
      <c r="DE10" s="1085"/>
      <c r="DF10" s="1086"/>
      <c r="DG10" s="1084" t="s">
        <v>576</v>
      </c>
      <c r="DH10" s="1085"/>
      <c r="DI10" s="1085"/>
      <c r="DJ10" s="1085"/>
      <c r="DK10" s="1086"/>
      <c r="DL10" s="1084" t="s">
        <v>576</v>
      </c>
      <c r="DM10" s="1085"/>
      <c r="DN10" s="1085"/>
      <c r="DO10" s="1085"/>
      <c r="DP10" s="1086"/>
      <c r="DQ10" s="1084" t="s">
        <v>576</v>
      </c>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393</v>
      </c>
      <c r="B23" s="1039" t="s">
        <v>394</v>
      </c>
      <c r="C23" s="1040"/>
      <c r="D23" s="1040"/>
      <c r="E23" s="1040"/>
      <c r="F23" s="1040"/>
      <c r="G23" s="1040"/>
      <c r="H23" s="1040"/>
      <c r="I23" s="1040"/>
      <c r="J23" s="1040"/>
      <c r="K23" s="1040"/>
      <c r="L23" s="1040"/>
      <c r="M23" s="1040"/>
      <c r="N23" s="1040"/>
      <c r="O23" s="1040"/>
      <c r="P23" s="1041"/>
      <c r="Q23" s="1162"/>
      <c r="R23" s="1163"/>
      <c r="S23" s="1163"/>
      <c r="T23" s="1163"/>
      <c r="U23" s="1163"/>
      <c r="V23" s="1163"/>
      <c r="W23" s="1163"/>
      <c r="X23" s="1163"/>
      <c r="Y23" s="1163"/>
      <c r="Z23" s="1163"/>
      <c r="AA23" s="1163"/>
      <c r="AB23" s="1163"/>
      <c r="AC23" s="1163"/>
      <c r="AD23" s="1163"/>
      <c r="AE23" s="1164"/>
      <c r="AF23" s="1165">
        <v>1011</v>
      </c>
      <c r="AG23" s="1163"/>
      <c r="AH23" s="1163"/>
      <c r="AI23" s="1163"/>
      <c r="AJ23" s="1166"/>
      <c r="AK23" s="1167"/>
      <c r="AL23" s="1168"/>
      <c r="AM23" s="1168"/>
      <c r="AN23" s="1168"/>
      <c r="AO23" s="1168"/>
      <c r="AP23" s="1163"/>
      <c r="AQ23" s="1163"/>
      <c r="AR23" s="1163"/>
      <c r="AS23" s="1163"/>
      <c r="AT23" s="1163"/>
      <c r="AU23" s="1169"/>
      <c r="AV23" s="1169"/>
      <c r="AW23" s="1169"/>
      <c r="AX23" s="1169"/>
      <c r="AY23" s="1170"/>
      <c r="AZ23" s="1159" t="s">
        <v>130</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8" t="s">
        <v>395</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7" t="s">
        <v>396</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374</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3" t="s">
        <v>400</v>
      </c>
      <c r="AG26" s="1103"/>
      <c r="AH26" s="1103"/>
      <c r="AI26" s="1103"/>
      <c r="AJ26" s="1154"/>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4" t="s">
        <v>405</v>
      </c>
      <c r="C28" s="1145"/>
      <c r="D28" s="1145"/>
      <c r="E28" s="1145"/>
      <c r="F28" s="1145"/>
      <c r="G28" s="1145"/>
      <c r="H28" s="1145"/>
      <c r="I28" s="1145"/>
      <c r="J28" s="1145"/>
      <c r="K28" s="1145"/>
      <c r="L28" s="1145"/>
      <c r="M28" s="1145"/>
      <c r="N28" s="1145"/>
      <c r="O28" s="1145"/>
      <c r="P28" s="1146"/>
      <c r="Q28" s="1147">
        <v>1175</v>
      </c>
      <c r="R28" s="1148"/>
      <c r="S28" s="1148"/>
      <c r="T28" s="1148"/>
      <c r="U28" s="1148"/>
      <c r="V28" s="1148">
        <v>1105</v>
      </c>
      <c r="W28" s="1148"/>
      <c r="X28" s="1148"/>
      <c r="Y28" s="1148"/>
      <c r="Z28" s="1148"/>
      <c r="AA28" s="1148">
        <v>70</v>
      </c>
      <c r="AB28" s="1148"/>
      <c r="AC28" s="1148"/>
      <c r="AD28" s="1148"/>
      <c r="AE28" s="1149"/>
      <c r="AF28" s="1150">
        <v>70</v>
      </c>
      <c r="AG28" s="1148"/>
      <c r="AH28" s="1148"/>
      <c r="AI28" s="1148"/>
      <c r="AJ28" s="1151"/>
      <c r="AK28" s="1152">
        <v>80</v>
      </c>
      <c r="AL28" s="1141"/>
      <c r="AM28" s="1141"/>
      <c r="AN28" s="1141"/>
      <c r="AO28" s="1141"/>
      <c r="AP28" s="1141" t="s">
        <v>576</v>
      </c>
      <c r="AQ28" s="1141"/>
      <c r="AR28" s="1141"/>
      <c r="AS28" s="1141"/>
      <c r="AT28" s="1141"/>
      <c r="AU28" s="1141" t="s">
        <v>576</v>
      </c>
      <c r="AV28" s="1141"/>
      <c r="AW28" s="1141"/>
      <c r="AX28" s="1141"/>
      <c r="AY28" s="1141"/>
      <c r="AZ28" s="1141" t="s">
        <v>576</v>
      </c>
      <c r="BA28" s="1141"/>
      <c r="BB28" s="1141"/>
      <c r="BC28" s="1141"/>
      <c r="BD28" s="1141"/>
      <c r="BE28" s="1142"/>
      <c r="BF28" s="1142"/>
      <c r="BG28" s="1142"/>
      <c r="BH28" s="1142"/>
      <c r="BI28" s="1143"/>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1136</v>
      </c>
      <c r="R29" s="1139"/>
      <c r="S29" s="1139"/>
      <c r="T29" s="1139"/>
      <c r="U29" s="1139"/>
      <c r="V29" s="1139">
        <v>1051</v>
      </c>
      <c r="W29" s="1139"/>
      <c r="X29" s="1139"/>
      <c r="Y29" s="1139"/>
      <c r="Z29" s="1139"/>
      <c r="AA29" s="1139">
        <v>85</v>
      </c>
      <c r="AB29" s="1139"/>
      <c r="AC29" s="1139"/>
      <c r="AD29" s="1139"/>
      <c r="AE29" s="1140"/>
      <c r="AF29" s="1114">
        <v>85</v>
      </c>
      <c r="AG29" s="1115"/>
      <c r="AH29" s="1115"/>
      <c r="AI29" s="1115"/>
      <c r="AJ29" s="1116"/>
      <c r="AK29" s="1075">
        <v>166</v>
      </c>
      <c r="AL29" s="1066"/>
      <c r="AM29" s="1066"/>
      <c r="AN29" s="1066"/>
      <c r="AO29" s="1066"/>
      <c r="AP29" s="1066" t="s">
        <v>576</v>
      </c>
      <c r="AQ29" s="1066"/>
      <c r="AR29" s="1066"/>
      <c r="AS29" s="1066"/>
      <c r="AT29" s="1066"/>
      <c r="AU29" s="1066" t="s">
        <v>576</v>
      </c>
      <c r="AV29" s="1066"/>
      <c r="AW29" s="1066"/>
      <c r="AX29" s="1066"/>
      <c r="AY29" s="1066"/>
      <c r="AZ29" s="1066" t="s">
        <v>576</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5</v>
      </c>
      <c r="R30" s="1139"/>
      <c r="S30" s="1139"/>
      <c r="T30" s="1139"/>
      <c r="U30" s="1139"/>
      <c r="V30" s="1139">
        <v>5</v>
      </c>
      <c r="W30" s="1139"/>
      <c r="X30" s="1139"/>
      <c r="Y30" s="1139"/>
      <c r="Z30" s="1139"/>
      <c r="AA30" s="1139" t="s">
        <v>576</v>
      </c>
      <c r="AB30" s="1139"/>
      <c r="AC30" s="1139"/>
      <c r="AD30" s="1139"/>
      <c r="AE30" s="1140"/>
      <c r="AF30" s="1114" t="s">
        <v>129</v>
      </c>
      <c r="AG30" s="1115"/>
      <c r="AH30" s="1115"/>
      <c r="AI30" s="1115"/>
      <c r="AJ30" s="1116"/>
      <c r="AK30" s="1075" t="s">
        <v>576</v>
      </c>
      <c r="AL30" s="1066"/>
      <c r="AM30" s="1066"/>
      <c r="AN30" s="1066"/>
      <c r="AO30" s="1066"/>
      <c r="AP30" s="1066" t="s">
        <v>576</v>
      </c>
      <c r="AQ30" s="1066"/>
      <c r="AR30" s="1066"/>
      <c r="AS30" s="1066"/>
      <c r="AT30" s="1066"/>
      <c r="AU30" s="1066" t="s">
        <v>576</v>
      </c>
      <c r="AV30" s="1066"/>
      <c r="AW30" s="1066"/>
      <c r="AX30" s="1066"/>
      <c r="AY30" s="1066"/>
      <c r="AZ30" s="1066" t="s">
        <v>576</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408</v>
      </c>
      <c r="C31" s="1133"/>
      <c r="D31" s="1133"/>
      <c r="E31" s="1133"/>
      <c r="F31" s="1133"/>
      <c r="G31" s="1133"/>
      <c r="H31" s="1133"/>
      <c r="I31" s="1133"/>
      <c r="J31" s="1133"/>
      <c r="K31" s="1133"/>
      <c r="L31" s="1133"/>
      <c r="M31" s="1133"/>
      <c r="N31" s="1133"/>
      <c r="O31" s="1133"/>
      <c r="P31" s="1134"/>
      <c r="Q31" s="1138">
        <v>28</v>
      </c>
      <c r="R31" s="1139"/>
      <c r="S31" s="1139"/>
      <c r="T31" s="1139"/>
      <c r="U31" s="1139"/>
      <c r="V31" s="1139">
        <v>28</v>
      </c>
      <c r="W31" s="1139"/>
      <c r="X31" s="1139"/>
      <c r="Y31" s="1139"/>
      <c r="Z31" s="1139"/>
      <c r="AA31" s="1139" t="s">
        <v>576</v>
      </c>
      <c r="AB31" s="1139"/>
      <c r="AC31" s="1139"/>
      <c r="AD31" s="1139"/>
      <c r="AE31" s="1140"/>
      <c r="AF31" s="1114" t="s">
        <v>576</v>
      </c>
      <c r="AG31" s="1115"/>
      <c r="AH31" s="1115"/>
      <c r="AI31" s="1115"/>
      <c r="AJ31" s="1116"/>
      <c r="AK31" s="1075">
        <v>23</v>
      </c>
      <c r="AL31" s="1066"/>
      <c r="AM31" s="1066"/>
      <c r="AN31" s="1066"/>
      <c r="AO31" s="1066"/>
      <c r="AP31" s="1066" t="s">
        <v>576</v>
      </c>
      <c r="AQ31" s="1066"/>
      <c r="AR31" s="1066"/>
      <c r="AS31" s="1066"/>
      <c r="AT31" s="1066"/>
      <c r="AU31" s="1066" t="s">
        <v>576</v>
      </c>
      <c r="AV31" s="1066"/>
      <c r="AW31" s="1066"/>
      <c r="AX31" s="1066"/>
      <c r="AY31" s="1066"/>
      <c r="AZ31" s="1066" t="s">
        <v>576</v>
      </c>
      <c r="BA31" s="1066"/>
      <c r="BB31" s="1066"/>
      <c r="BC31" s="1066"/>
      <c r="BD31" s="1066"/>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453</v>
      </c>
      <c r="R32" s="1139"/>
      <c r="S32" s="1139"/>
      <c r="T32" s="1139"/>
      <c r="U32" s="1139"/>
      <c r="V32" s="1139">
        <v>442</v>
      </c>
      <c r="W32" s="1139"/>
      <c r="X32" s="1139"/>
      <c r="Y32" s="1139"/>
      <c r="Z32" s="1139"/>
      <c r="AA32" s="1139">
        <v>11</v>
      </c>
      <c r="AB32" s="1139"/>
      <c r="AC32" s="1139"/>
      <c r="AD32" s="1139"/>
      <c r="AE32" s="1140"/>
      <c r="AF32" s="1114">
        <v>11</v>
      </c>
      <c r="AG32" s="1115"/>
      <c r="AH32" s="1115"/>
      <c r="AI32" s="1115"/>
      <c r="AJ32" s="1116"/>
      <c r="AK32" s="1075">
        <v>377</v>
      </c>
      <c r="AL32" s="1066"/>
      <c r="AM32" s="1066"/>
      <c r="AN32" s="1066"/>
      <c r="AO32" s="1066"/>
      <c r="AP32" s="1066">
        <v>497</v>
      </c>
      <c r="AQ32" s="1066"/>
      <c r="AR32" s="1066"/>
      <c r="AS32" s="1066"/>
      <c r="AT32" s="1066"/>
      <c r="AU32" s="1066">
        <v>490</v>
      </c>
      <c r="AV32" s="1066"/>
      <c r="AW32" s="1066"/>
      <c r="AX32" s="1066"/>
      <c r="AY32" s="1066"/>
      <c r="AZ32" s="1066" t="s">
        <v>576</v>
      </c>
      <c r="BA32" s="1066"/>
      <c r="BB32" s="1066"/>
      <c r="BC32" s="1066"/>
      <c r="BD32" s="1066"/>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411</v>
      </c>
      <c r="C33" s="1133"/>
      <c r="D33" s="1133"/>
      <c r="E33" s="1133"/>
      <c r="F33" s="1133"/>
      <c r="G33" s="1133"/>
      <c r="H33" s="1133"/>
      <c r="I33" s="1133"/>
      <c r="J33" s="1133"/>
      <c r="K33" s="1133"/>
      <c r="L33" s="1133"/>
      <c r="M33" s="1133"/>
      <c r="N33" s="1133"/>
      <c r="O33" s="1133"/>
      <c r="P33" s="1134"/>
      <c r="Q33" s="1138">
        <v>287</v>
      </c>
      <c r="R33" s="1139"/>
      <c r="S33" s="1139"/>
      <c r="T33" s="1139"/>
      <c r="U33" s="1139"/>
      <c r="V33" s="1139">
        <v>201</v>
      </c>
      <c r="W33" s="1139"/>
      <c r="X33" s="1139"/>
      <c r="Y33" s="1139"/>
      <c r="Z33" s="1139"/>
      <c r="AA33" s="1139">
        <v>86</v>
      </c>
      <c r="AB33" s="1139"/>
      <c r="AC33" s="1139"/>
      <c r="AD33" s="1139"/>
      <c r="AE33" s="1140"/>
      <c r="AF33" s="1114">
        <v>86</v>
      </c>
      <c r="AG33" s="1115"/>
      <c r="AH33" s="1115"/>
      <c r="AI33" s="1115"/>
      <c r="AJ33" s="1116"/>
      <c r="AK33" s="1075">
        <v>31</v>
      </c>
      <c r="AL33" s="1066"/>
      <c r="AM33" s="1066"/>
      <c r="AN33" s="1066"/>
      <c r="AO33" s="1066"/>
      <c r="AP33" s="1066">
        <v>129</v>
      </c>
      <c r="AQ33" s="1066"/>
      <c r="AR33" s="1066"/>
      <c r="AS33" s="1066"/>
      <c r="AT33" s="1066"/>
      <c r="AU33" s="1066">
        <v>118</v>
      </c>
      <c r="AV33" s="1066"/>
      <c r="AW33" s="1066"/>
      <c r="AX33" s="1066"/>
      <c r="AY33" s="1066"/>
      <c r="AZ33" s="1066" t="s">
        <v>576</v>
      </c>
      <c r="BA33" s="1066"/>
      <c r="BB33" s="1066"/>
      <c r="BC33" s="1066"/>
      <c r="BD33" s="1066"/>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393</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f>SUM(AF28:AJ33)</f>
        <v>252</v>
      </c>
      <c r="AG63" s="1054"/>
      <c r="AH63" s="1054"/>
      <c r="AI63" s="1054"/>
      <c r="AJ63" s="1125"/>
      <c r="AK63" s="1126"/>
      <c r="AL63" s="1058"/>
      <c r="AM63" s="1058"/>
      <c r="AN63" s="1058"/>
      <c r="AO63" s="1058"/>
      <c r="AP63" s="1054">
        <f>SUM(AP32:AT33)</f>
        <v>626</v>
      </c>
      <c r="AQ63" s="1054"/>
      <c r="AR63" s="1054"/>
      <c r="AS63" s="1054"/>
      <c r="AT63" s="1054"/>
      <c r="AU63" s="1054">
        <f>SUM(AU32:AY33)</f>
        <v>608</v>
      </c>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415</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399</v>
      </c>
      <c r="AB66" s="1097"/>
      <c r="AC66" s="1097"/>
      <c r="AD66" s="1097"/>
      <c r="AE66" s="1098"/>
      <c r="AF66" s="1102" t="s">
        <v>400</v>
      </c>
      <c r="AG66" s="1103"/>
      <c r="AH66" s="1103"/>
      <c r="AI66" s="1103"/>
      <c r="AJ66" s="1104"/>
      <c r="AK66" s="1096" t="s">
        <v>401</v>
      </c>
      <c r="AL66" s="1091"/>
      <c r="AM66" s="1091"/>
      <c r="AN66" s="1091"/>
      <c r="AO66" s="1092"/>
      <c r="AP66" s="1096" t="s">
        <v>402</v>
      </c>
      <c r="AQ66" s="1097"/>
      <c r="AR66" s="1097"/>
      <c r="AS66" s="1097"/>
      <c r="AT66" s="1098"/>
      <c r="AU66" s="1096" t="s">
        <v>416</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577</v>
      </c>
      <c r="C68" s="1081"/>
      <c r="D68" s="1081"/>
      <c r="E68" s="1081"/>
      <c r="F68" s="1081"/>
      <c r="G68" s="1081"/>
      <c r="H68" s="1081"/>
      <c r="I68" s="1081"/>
      <c r="J68" s="1081"/>
      <c r="K68" s="1081"/>
      <c r="L68" s="1081"/>
      <c r="M68" s="1081"/>
      <c r="N68" s="1081"/>
      <c r="O68" s="1081"/>
      <c r="P68" s="1082"/>
      <c r="Q68" s="1083">
        <v>1743</v>
      </c>
      <c r="R68" s="1077"/>
      <c r="S68" s="1077"/>
      <c r="T68" s="1077"/>
      <c r="U68" s="1077"/>
      <c r="V68" s="1077">
        <v>1649</v>
      </c>
      <c r="W68" s="1077"/>
      <c r="X68" s="1077"/>
      <c r="Y68" s="1077"/>
      <c r="Z68" s="1077"/>
      <c r="AA68" s="1077">
        <v>94</v>
      </c>
      <c r="AB68" s="1077"/>
      <c r="AC68" s="1077"/>
      <c r="AD68" s="1077"/>
      <c r="AE68" s="1077"/>
      <c r="AF68" s="1077">
        <v>93</v>
      </c>
      <c r="AG68" s="1077"/>
      <c r="AH68" s="1077"/>
      <c r="AI68" s="1077"/>
      <c r="AJ68" s="1077"/>
      <c r="AK68" s="1077" t="s">
        <v>576</v>
      </c>
      <c r="AL68" s="1077"/>
      <c r="AM68" s="1077"/>
      <c r="AN68" s="1077"/>
      <c r="AO68" s="1077"/>
      <c r="AP68" s="1077">
        <v>44</v>
      </c>
      <c r="AQ68" s="1077"/>
      <c r="AR68" s="1077"/>
      <c r="AS68" s="1077"/>
      <c r="AT68" s="1077"/>
      <c r="AU68" s="1077" t="s">
        <v>576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578</v>
      </c>
      <c r="C69" s="1070"/>
      <c r="D69" s="1070"/>
      <c r="E69" s="1070"/>
      <c r="F69" s="1070"/>
      <c r="G69" s="1070"/>
      <c r="H69" s="1070"/>
      <c r="I69" s="1070"/>
      <c r="J69" s="1070"/>
      <c r="K69" s="1070"/>
      <c r="L69" s="1070"/>
      <c r="M69" s="1070"/>
      <c r="N69" s="1070"/>
      <c r="O69" s="1070"/>
      <c r="P69" s="1071"/>
      <c r="Q69" s="1072">
        <v>287</v>
      </c>
      <c r="R69" s="1066"/>
      <c r="S69" s="1066"/>
      <c r="T69" s="1066"/>
      <c r="U69" s="1066"/>
      <c r="V69" s="1066">
        <v>261</v>
      </c>
      <c r="W69" s="1066"/>
      <c r="X69" s="1066"/>
      <c r="Y69" s="1066"/>
      <c r="Z69" s="1066"/>
      <c r="AA69" s="1066">
        <v>26</v>
      </c>
      <c r="AB69" s="1066"/>
      <c r="AC69" s="1066"/>
      <c r="AD69" s="1066"/>
      <c r="AE69" s="1066"/>
      <c r="AF69" s="1066">
        <v>26</v>
      </c>
      <c r="AG69" s="1066"/>
      <c r="AH69" s="1066"/>
      <c r="AI69" s="1066"/>
      <c r="AJ69" s="1066"/>
      <c r="AK69" s="1066" t="s">
        <v>576</v>
      </c>
      <c r="AL69" s="1066"/>
      <c r="AM69" s="1066"/>
      <c r="AN69" s="1066"/>
      <c r="AO69" s="1066"/>
      <c r="AP69" s="1066" t="s">
        <v>576</v>
      </c>
      <c r="AQ69" s="1066"/>
      <c r="AR69" s="1066"/>
      <c r="AS69" s="1066"/>
      <c r="AT69" s="1066"/>
      <c r="AU69" s="1066" t="s">
        <v>576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579</v>
      </c>
      <c r="C70" s="1070"/>
      <c r="D70" s="1070"/>
      <c r="E70" s="1070"/>
      <c r="F70" s="1070"/>
      <c r="G70" s="1070"/>
      <c r="H70" s="1070"/>
      <c r="I70" s="1070"/>
      <c r="J70" s="1070"/>
      <c r="K70" s="1070"/>
      <c r="L70" s="1070"/>
      <c r="M70" s="1070"/>
      <c r="N70" s="1070"/>
      <c r="O70" s="1070"/>
      <c r="P70" s="1071"/>
      <c r="Q70" s="1072">
        <v>7549</v>
      </c>
      <c r="R70" s="1066"/>
      <c r="S70" s="1066"/>
      <c r="T70" s="1066"/>
      <c r="U70" s="1066"/>
      <c r="V70" s="1066">
        <v>6819</v>
      </c>
      <c r="W70" s="1066"/>
      <c r="X70" s="1066"/>
      <c r="Y70" s="1066"/>
      <c r="Z70" s="1066"/>
      <c r="AA70" s="1066">
        <v>730</v>
      </c>
      <c r="AB70" s="1066"/>
      <c r="AC70" s="1066"/>
      <c r="AD70" s="1066"/>
      <c r="AE70" s="1066"/>
      <c r="AF70" s="1066" t="s">
        <v>576</v>
      </c>
      <c r="AG70" s="1066"/>
      <c r="AH70" s="1066"/>
      <c r="AI70" s="1066"/>
      <c r="AJ70" s="1066"/>
      <c r="AK70" s="1066">
        <v>15</v>
      </c>
      <c r="AL70" s="1066"/>
      <c r="AM70" s="1066"/>
      <c r="AN70" s="1066"/>
      <c r="AO70" s="1066"/>
      <c r="AP70" s="1066" t="s">
        <v>576</v>
      </c>
      <c r="AQ70" s="1066"/>
      <c r="AR70" s="1066"/>
      <c r="AS70" s="1066"/>
      <c r="AT70" s="1066"/>
      <c r="AU70" s="1066" t="s">
        <v>576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580</v>
      </c>
      <c r="C71" s="1070"/>
      <c r="D71" s="1070"/>
      <c r="E71" s="1070"/>
      <c r="F71" s="1070"/>
      <c r="G71" s="1070"/>
      <c r="H71" s="1070"/>
      <c r="I71" s="1070"/>
      <c r="J71" s="1070"/>
      <c r="K71" s="1070"/>
      <c r="L71" s="1070"/>
      <c r="M71" s="1070"/>
      <c r="N71" s="1070"/>
      <c r="O71" s="1070"/>
      <c r="P71" s="1071"/>
      <c r="Q71" s="1072">
        <v>1576</v>
      </c>
      <c r="R71" s="1066"/>
      <c r="S71" s="1066"/>
      <c r="T71" s="1066"/>
      <c r="U71" s="1066"/>
      <c r="V71" s="1066">
        <v>1575</v>
      </c>
      <c r="W71" s="1066"/>
      <c r="X71" s="1066"/>
      <c r="Y71" s="1066"/>
      <c r="Z71" s="1066"/>
      <c r="AA71" s="1066">
        <v>1</v>
      </c>
      <c r="AB71" s="1066"/>
      <c r="AC71" s="1066"/>
      <c r="AD71" s="1066"/>
      <c r="AE71" s="1066"/>
      <c r="AF71" s="1066" t="s">
        <v>576</v>
      </c>
      <c r="AG71" s="1066"/>
      <c r="AH71" s="1066"/>
      <c r="AI71" s="1066"/>
      <c r="AJ71" s="1066"/>
      <c r="AK71" s="1066" t="s">
        <v>576</v>
      </c>
      <c r="AL71" s="1066"/>
      <c r="AM71" s="1066"/>
      <c r="AN71" s="1066"/>
      <c r="AO71" s="1066"/>
      <c r="AP71" s="1066" t="s">
        <v>576</v>
      </c>
      <c r="AQ71" s="1066"/>
      <c r="AR71" s="1066"/>
      <c r="AS71" s="1066"/>
      <c r="AT71" s="1066"/>
      <c r="AU71" s="1066" t="s">
        <v>576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581</v>
      </c>
      <c r="C72" s="1070"/>
      <c r="D72" s="1070"/>
      <c r="E72" s="1070"/>
      <c r="F72" s="1070"/>
      <c r="G72" s="1070"/>
      <c r="H72" s="1070"/>
      <c r="I72" s="1070"/>
      <c r="J72" s="1070"/>
      <c r="K72" s="1070"/>
      <c r="L72" s="1070"/>
      <c r="M72" s="1070"/>
      <c r="N72" s="1070"/>
      <c r="O72" s="1070"/>
      <c r="P72" s="1071"/>
      <c r="Q72" s="1072">
        <v>20</v>
      </c>
      <c r="R72" s="1066"/>
      <c r="S72" s="1066"/>
      <c r="T72" s="1066"/>
      <c r="U72" s="1066"/>
      <c r="V72" s="1066">
        <v>19</v>
      </c>
      <c r="W72" s="1066"/>
      <c r="X72" s="1066"/>
      <c r="Y72" s="1066"/>
      <c r="Z72" s="1066"/>
      <c r="AA72" s="1066">
        <v>1</v>
      </c>
      <c r="AB72" s="1066"/>
      <c r="AC72" s="1066"/>
      <c r="AD72" s="1066"/>
      <c r="AE72" s="1066"/>
      <c r="AF72" s="1066" t="s">
        <v>576</v>
      </c>
      <c r="AG72" s="1066"/>
      <c r="AH72" s="1066"/>
      <c r="AI72" s="1066"/>
      <c r="AJ72" s="1066"/>
      <c r="AK72" s="1066">
        <v>19</v>
      </c>
      <c r="AL72" s="1066"/>
      <c r="AM72" s="1066"/>
      <c r="AN72" s="1066"/>
      <c r="AO72" s="1066"/>
      <c r="AP72" s="1066" t="s">
        <v>576</v>
      </c>
      <c r="AQ72" s="1066"/>
      <c r="AR72" s="1066"/>
      <c r="AS72" s="1066"/>
      <c r="AT72" s="1066"/>
      <c r="AU72" s="1066" t="s">
        <v>576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582</v>
      </c>
      <c r="C73" s="1070"/>
      <c r="D73" s="1070"/>
      <c r="E73" s="1070"/>
      <c r="F73" s="1070"/>
      <c r="G73" s="1070"/>
      <c r="H73" s="1070"/>
      <c r="I73" s="1070"/>
      <c r="J73" s="1070"/>
      <c r="K73" s="1070"/>
      <c r="L73" s="1070"/>
      <c r="M73" s="1070"/>
      <c r="N73" s="1070"/>
      <c r="O73" s="1070"/>
      <c r="P73" s="1071"/>
      <c r="Q73" s="1072">
        <v>52</v>
      </c>
      <c r="R73" s="1066"/>
      <c r="S73" s="1066"/>
      <c r="T73" s="1066"/>
      <c r="U73" s="1066"/>
      <c r="V73" s="1066">
        <v>30</v>
      </c>
      <c r="W73" s="1066"/>
      <c r="X73" s="1066"/>
      <c r="Y73" s="1066"/>
      <c r="Z73" s="1066"/>
      <c r="AA73" s="1066">
        <v>22</v>
      </c>
      <c r="AB73" s="1066"/>
      <c r="AC73" s="1066"/>
      <c r="AD73" s="1066"/>
      <c r="AE73" s="1066"/>
      <c r="AF73" s="1066" t="s">
        <v>576</v>
      </c>
      <c r="AG73" s="1066"/>
      <c r="AH73" s="1066"/>
      <c r="AI73" s="1066"/>
      <c r="AJ73" s="1066"/>
      <c r="AK73" s="1066" t="s">
        <v>576</v>
      </c>
      <c r="AL73" s="1066"/>
      <c r="AM73" s="1066"/>
      <c r="AN73" s="1066"/>
      <c r="AO73" s="1066"/>
      <c r="AP73" s="1066" t="s">
        <v>576</v>
      </c>
      <c r="AQ73" s="1066"/>
      <c r="AR73" s="1066"/>
      <c r="AS73" s="1066"/>
      <c r="AT73" s="1066"/>
      <c r="AU73" s="1066" t="s">
        <v>576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583</v>
      </c>
      <c r="C74" s="1070"/>
      <c r="D74" s="1070"/>
      <c r="E74" s="1070"/>
      <c r="F74" s="1070"/>
      <c r="G74" s="1070"/>
      <c r="H74" s="1070"/>
      <c r="I74" s="1070"/>
      <c r="J74" s="1070"/>
      <c r="K74" s="1070"/>
      <c r="L74" s="1070"/>
      <c r="M74" s="1070"/>
      <c r="N74" s="1070"/>
      <c r="O74" s="1070"/>
      <c r="P74" s="1071"/>
      <c r="Q74" s="1072">
        <v>36</v>
      </c>
      <c r="R74" s="1066"/>
      <c r="S74" s="1066"/>
      <c r="T74" s="1066"/>
      <c r="U74" s="1066"/>
      <c r="V74" s="1066">
        <v>32</v>
      </c>
      <c r="W74" s="1066"/>
      <c r="X74" s="1066"/>
      <c r="Y74" s="1066"/>
      <c r="Z74" s="1066"/>
      <c r="AA74" s="1066">
        <v>4</v>
      </c>
      <c r="AB74" s="1066"/>
      <c r="AC74" s="1066"/>
      <c r="AD74" s="1066"/>
      <c r="AE74" s="1066"/>
      <c r="AF74" s="1066" t="s">
        <v>576</v>
      </c>
      <c r="AG74" s="1066"/>
      <c r="AH74" s="1066"/>
      <c r="AI74" s="1066"/>
      <c r="AJ74" s="1066"/>
      <c r="AK74" s="1066" t="s">
        <v>576</v>
      </c>
      <c r="AL74" s="1066"/>
      <c r="AM74" s="1066"/>
      <c r="AN74" s="1066"/>
      <c r="AO74" s="1066"/>
      <c r="AP74" s="1066" t="s">
        <v>576</v>
      </c>
      <c r="AQ74" s="1066"/>
      <c r="AR74" s="1066"/>
      <c r="AS74" s="1066"/>
      <c r="AT74" s="1066"/>
      <c r="AU74" s="1066" t="s">
        <v>576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584</v>
      </c>
      <c r="C75" s="1070"/>
      <c r="D75" s="1070"/>
      <c r="E75" s="1070"/>
      <c r="F75" s="1070"/>
      <c r="G75" s="1070"/>
      <c r="H75" s="1070"/>
      <c r="I75" s="1070"/>
      <c r="J75" s="1070"/>
      <c r="K75" s="1070"/>
      <c r="L75" s="1070"/>
      <c r="M75" s="1070"/>
      <c r="N75" s="1070"/>
      <c r="O75" s="1070"/>
      <c r="P75" s="1071"/>
      <c r="Q75" s="1073">
        <v>748</v>
      </c>
      <c r="R75" s="1074"/>
      <c r="S75" s="1074"/>
      <c r="T75" s="1074"/>
      <c r="U75" s="1075"/>
      <c r="V75" s="1076">
        <v>694</v>
      </c>
      <c r="W75" s="1074"/>
      <c r="X75" s="1074"/>
      <c r="Y75" s="1074"/>
      <c r="Z75" s="1075"/>
      <c r="AA75" s="1076">
        <v>54</v>
      </c>
      <c r="AB75" s="1074"/>
      <c r="AC75" s="1074"/>
      <c r="AD75" s="1074"/>
      <c r="AE75" s="1075"/>
      <c r="AF75" s="1076">
        <v>54</v>
      </c>
      <c r="AG75" s="1074"/>
      <c r="AH75" s="1074"/>
      <c r="AI75" s="1074"/>
      <c r="AJ75" s="1075"/>
      <c r="AK75" s="1076" t="s">
        <v>576</v>
      </c>
      <c r="AL75" s="1074"/>
      <c r="AM75" s="1074"/>
      <c r="AN75" s="1074"/>
      <c r="AO75" s="1075"/>
      <c r="AP75" s="1066" t="s">
        <v>576</v>
      </c>
      <c r="AQ75" s="1066"/>
      <c r="AR75" s="1066"/>
      <c r="AS75" s="1066"/>
      <c r="AT75" s="1066"/>
      <c r="AU75" s="1066" t="s">
        <v>576</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585</v>
      </c>
      <c r="C76" s="1070"/>
      <c r="D76" s="1070"/>
      <c r="E76" s="1070"/>
      <c r="F76" s="1070"/>
      <c r="G76" s="1070"/>
      <c r="H76" s="1070"/>
      <c r="I76" s="1070"/>
      <c r="J76" s="1070"/>
      <c r="K76" s="1070"/>
      <c r="L76" s="1070"/>
      <c r="M76" s="1070"/>
      <c r="N76" s="1070"/>
      <c r="O76" s="1070"/>
      <c r="P76" s="1071"/>
      <c r="Q76" s="1073">
        <v>252648</v>
      </c>
      <c r="R76" s="1074"/>
      <c r="S76" s="1074"/>
      <c r="T76" s="1074"/>
      <c r="U76" s="1075"/>
      <c r="V76" s="1076">
        <v>232839</v>
      </c>
      <c r="W76" s="1074"/>
      <c r="X76" s="1074"/>
      <c r="Y76" s="1074"/>
      <c r="Z76" s="1075"/>
      <c r="AA76" s="1076">
        <v>19809</v>
      </c>
      <c r="AB76" s="1074"/>
      <c r="AC76" s="1074"/>
      <c r="AD76" s="1074"/>
      <c r="AE76" s="1075"/>
      <c r="AF76" s="1076">
        <v>19809</v>
      </c>
      <c r="AG76" s="1074"/>
      <c r="AH76" s="1074"/>
      <c r="AI76" s="1074"/>
      <c r="AJ76" s="1075"/>
      <c r="AK76" s="1076">
        <v>485</v>
      </c>
      <c r="AL76" s="1074"/>
      <c r="AM76" s="1074"/>
      <c r="AN76" s="1074"/>
      <c r="AO76" s="1075"/>
      <c r="AP76" s="1066" t="s">
        <v>576</v>
      </c>
      <c r="AQ76" s="1066"/>
      <c r="AR76" s="1066"/>
      <c r="AS76" s="1066"/>
      <c r="AT76" s="1066"/>
      <c r="AU76" s="1066" t="s">
        <v>576</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393</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SUM(AF68:AJ76)</f>
        <v>19982</v>
      </c>
      <c r="AG88" s="1054"/>
      <c r="AH88" s="1054"/>
      <c r="AI88" s="1054"/>
      <c r="AJ88" s="1054"/>
      <c r="AK88" s="1058"/>
      <c r="AL88" s="1058"/>
      <c r="AM88" s="1058"/>
      <c r="AN88" s="1058"/>
      <c r="AO88" s="1058"/>
      <c r="AP88" s="1054">
        <f>SUM(AP68:AT76)</f>
        <v>44</v>
      </c>
      <c r="AQ88" s="1054"/>
      <c r="AR88" s="1054"/>
      <c r="AS88" s="1054"/>
      <c r="AT88" s="1054"/>
      <c r="AU88" s="1054" t="s">
        <v>576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SUM(CR7:CV10)</f>
        <v>185</v>
      </c>
      <c r="CS102" s="1046"/>
      <c r="CT102" s="1046"/>
      <c r="CU102" s="1046"/>
      <c r="CV102" s="1047"/>
      <c r="CW102" s="1045" t="s">
        <v>576</v>
      </c>
      <c r="CX102" s="1046"/>
      <c r="CY102" s="1046"/>
      <c r="CZ102" s="1046"/>
      <c r="DA102" s="1047"/>
      <c r="DB102" s="1045" t="s">
        <v>576</v>
      </c>
      <c r="DC102" s="1046"/>
      <c r="DD102" s="1046"/>
      <c r="DE102" s="1046"/>
      <c r="DF102" s="1047"/>
      <c r="DG102" s="1045" t="s">
        <v>576</v>
      </c>
      <c r="DH102" s="1046"/>
      <c r="DI102" s="1046"/>
      <c r="DJ102" s="1046"/>
      <c r="DK102" s="1047"/>
      <c r="DL102" s="1045" t="s">
        <v>576</v>
      </c>
      <c r="DM102" s="1046"/>
      <c r="DN102" s="1046"/>
      <c r="DO102" s="1046"/>
      <c r="DP102" s="1047"/>
      <c r="DQ102" s="1045" t="s">
        <v>576</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309</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309</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309</v>
      </c>
      <c r="DR109" s="989"/>
      <c r="DS109" s="989"/>
      <c r="DT109" s="989"/>
      <c r="DU109" s="990"/>
      <c r="DV109" s="991" t="s">
        <v>428</v>
      </c>
      <c r="DW109" s="989"/>
      <c r="DX109" s="989"/>
      <c r="DY109" s="989"/>
      <c r="DZ109" s="1020"/>
    </row>
    <row r="110" spans="1:131" s="248" customFormat="1" ht="26.25" customHeight="1">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395816</v>
      </c>
      <c r="AB110" s="982"/>
      <c r="AC110" s="982"/>
      <c r="AD110" s="982"/>
      <c r="AE110" s="983"/>
      <c r="AF110" s="984">
        <v>427748</v>
      </c>
      <c r="AG110" s="982"/>
      <c r="AH110" s="982"/>
      <c r="AI110" s="982"/>
      <c r="AJ110" s="983"/>
      <c r="AK110" s="984">
        <v>463051</v>
      </c>
      <c r="AL110" s="982"/>
      <c r="AM110" s="982"/>
      <c r="AN110" s="982"/>
      <c r="AO110" s="983"/>
      <c r="AP110" s="985">
        <v>18.3</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3744755</v>
      </c>
      <c r="BR110" s="929"/>
      <c r="BS110" s="929"/>
      <c r="BT110" s="929"/>
      <c r="BU110" s="929"/>
      <c r="BV110" s="929">
        <v>3555483</v>
      </c>
      <c r="BW110" s="929"/>
      <c r="BX110" s="929"/>
      <c r="BY110" s="929"/>
      <c r="BZ110" s="929"/>
      <c r="CA110" s="929">
        <v>3415129</v>
      </c>
      <c r="CB110" s="929"/>
      <c r="CC110" s="929"/>
      <c r="CD110" s="929"/>
      <c r="CE110" s="929"/>
      <c r="CF110" s="953">
        <v>135</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130</v>
      </c>
      <c r="DM110" s="929"/>
      <c r="DN110" s="929"/>
      <c r="DO110" s="929"/>
      <c r="DP110" s="929"/>
      <c r="DQ110" s="929" t="s">
        <v>435</v>
      </c>
      <c r="DR110" s="929"/>
      <c r="DS110" s="929"/>
      <c r="DT110" s="929"/>
      <c r="DU110" s="929"/>
      <c r="DV110" s="930" t="s">
        <v>130</v>
      </c>
      <c r="DW110" s="930"/>
      <c r="DX110" s="930"/>
      <c r="DY110" s="930"/>
      <c r="DZ110" s="931"/>
    </row>
    <row r="111" spans="1:131" s="248" customFormat="1" ht="26.25" customHeight="1">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434</v>
      </c>
      <c r="AG111" s="1010"/>
      <c r="AH111" s="1010"/>
      <c r="AI111" s="1010"/>
      <c r="AJ111" s="1011"/>
      <c r="AK111" s="1012" t="s">
        <v>130</v>
      </c>
      <c r="AL111" s="1010"/>
      <c r="AM111" s="1010"/>
      <c r="AN111" s="1010"/>
      <c r="AO111" s="1011"/>
      <c r="AP111" s="1013" t="s">
        <v>437</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130</v>
      </c>
      <c r="BR111" s="901"/>
      <c r="BS111" s="901"/>
      <c r="BT111" s="901"/>
      <c r="BU111" s="901"/>
      <c r="BV111" s="901" t="s">
        <v>130</v>
      </c>
      <c r="BW111" s="901"/>
      <c r="BX111" s="901"/>
      <c r="BY111" s="901"/>
      <c r="BZ111" s="901"/>
      <c r="CA111" s="901" t="s">
        <v>130</v>
      </c>
      <c r="CB111" s="901"/>
      <c r="CC111" s="901"/>
      <c r="CD111" s="901"/>
      <c r="CE111" s="901"/>
      <c r="CF111" s="962" t="s">
        <v>130</v>
      </c>
      <c r="CG111" s="963"/>
      <c r="CH111" s="963"/>
      <c r="CI111" s="963"/>
      <c r="CJ111" s="963"/>
      <c r="CK111" s="1018"/>
      <c r="CL111" s="905"/>
      <c r="CM111" s="908" t="s">
        <v>439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130</v>
      </c>
      <c r="DM111" s="901"/>
      <c r="DN111" s="901"/>
      <c r="DO111" s="901"/>
      <c r="DP111" s="901"/>
      <c r="DQ111" s="901" t="s">
        <v>130</v>
      </c>
      <c r="DR111" s="901"/>
      <c r="DS111" s="901"/>
      <c r="DT111" s="901"/>
      <c r="DU111" s="901"/>
      <c r="DV111" s="878" t="s">
        <v>437</v>
      </c>
      <c r="DW111" s="878"/>
      <c r="DX111" s="878"/>
      <c r="DY111" s="878"/>
      <c r="DZ111" s="879"/>
    </row>
    <row r="112" spans="1:131" s="248" customFormat="1" ht="26.25" customHeight="1">
      <c r="A112" s="1003" t="s">
        <v>440</v>
      </c>
      <c r="B112" s="1004"/>
      <c r="C112" s="834" t="s">
        <v>441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130</v>
      </c>
      <c r="AG112" s="864"/>
      <c r="AH112" s="864"/>
      <c r="AI112" s="864"/>
      <c r="AJ112" s="865"/>
      <c r="AK112" s="866" t="s">
        <v>434</v>
      </c>
      <c r="AL112" s="864"/>
      <c r="AM112" s="864"/>
      <c r="AN112" s="864"/>
      <c r="AO112" s="865"/>
      <c r="AP112" s="911" t="s">
        <v>435</v>
      </c>
      <c r="AQ112" s="912"/>
      <c r="AR112" s="912"/>
      <c r="AS112" s="912"/>
      <c r="AT112" s="913"/>
      <c r="AU112" s="1023"/>
      <c r="AV112" s="1024"/>
      <c r="AW112" s="1024"/>
      <c r="AX112" s="1024"/>
      <c r="AY112" s="1024"/>
      <c r="AZ112" s="899" t="s">
        <v>442</v>
      </c>
      <c r="BA112" s="834"/>
      <c r="BB112" s="834"/>
      <c r="BC112" s="834"/>
      <c r="BD112" s="834"/>
      <c r="BE112" s="834"/>
      <c r="BF112" s="834"/>
      <c r="BG112" s="834"/>
      <c r="BH112" s="834"/>
      <c r="BI112" s="834"/>
      <c r="BJ112" s="834"/>
      <c r="BK112" s="834"/>
      <c r="BL112" s="834"/>
      <c r="BM112" s="834"/>
      <c r="BN112" s="834"/>
      <c r="BO112" s="834"/>
      <c r="BP112" s="835"/>
      <c r="BQ112" s="900">
        <v>766396</v>
      </c>
      <c r="BR112" s="901"/>
      <c r="BS112" s="901"/>
      <c r="BT112" s="901"/>
      <c r="BU112" s="901"/>
      <c r="BV112" s="901">
        <v>680279</v>
      </c>
      <c r="BW112" s="901"/>
      <c r="BX112" s="901"/>
      <c r="BY112" s="901"/>
      <c r="BZ112" s="901"/>
      <c r="CA112" s="901">
        <v>607714</v>
      </c>
      <c r="CB112" s="901"/>
      <c r="CC112" s="901"/>
      <c r="CD112" s="901"/>
      <c r="CE112" s="901"/>
      <c r="CF112" s="962">
        <v>24</v>
      </c>
      <c r="CG112" s="963"/>
      <c r="CH112" s="963"/>
      <c r="CI112" s="963"/>
      <c r="CJ112" s="963"/>
      <c r="CK112" s="1018"/>
      <c r="CL112" s="905"/>
      <c r="CM112" s="908" t="s">
        <v>443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434</v>
      </c>
      <c r="DH112" s="901"/>
      <c r="DI112" s="901"/>
      <c r="DJ112" s="901"/>
      <c r="DK112" s="901"/>
      <c r="DL112" s="901" t="s">
        <v>435</v>
      </c>
      <c r="DM112" s="901"/>
      <c r="DN112" s="901"/>
      <c r="DO112" s="901"/>
      <c r="DP112" s="901"/>
      <c r="DQ112" s="901" t="s">
        <v>130</v>
      </c>
      <c r="DR112" s="901"/>
      <c r="DS112" s="901"/>
      <c r="DT112" s="901"/>
      <c r="DU112" s="901"/>
      <c r="DV112" s="878" t="s">
        <v>130</v>
      </c>
      <c r="DW112" s="878"/>
      <c r="DX112" s="878"/>
      <c r="DY112" s="878"/>
      <c r="DZ112" s="879"/>
    </row>
    <row r="113" spans="1:130" s="248" customFormat="1" ht="26.25" customHeight="1">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86633</v>
      </c>
      <c r="AB113" s="1010"/>
      <c r="AC113" s="1010"/>
      <c r="AD113" s="1010"/>
      <c r="AE113" s="1011"/>
      <c r="AF113" s="1012">
        <v>82398</v>
      </c>
      <c r="AG113" s="1010"/>
      <c r="AH113" s="1010"/>
      <c r="AI113" s="1010"/>
      <c r="AJ113" s="1011"/>
      <c r="AK113" s="1012">
        <v>89150</v>
      </c>
      <c r="AL113" s="1010"/>
      <c r="AM113" s="1010"/>
      <c r="AN113" s="1010"/>
      <c r="AO113" s="1011"/>
      <c r="AP113" s="1013">
        <v>3.5</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1472</v>
      </c>
      <c r="BR113" s="901"/>
      <c r="BS113" s="901"/>
      <c r="BT113" s="901"/>
      <c r="BU113" s="901"/>
      <c r="BV113" s="901">
        <v>741</v>
      </c>
      <c r="BW113" s="901"/>
      <c r="BX113" s="901"/>
      <c r="BY113" s="901"/>
      <c r="BZ113" s="901"/>
      <c r="CA113" s="901" t="s">
        <v>130</v>
      </c>
      <c r="CB113" s="901"/>
      <c r="CC113" s="901"/>
      <c r="CD113" s="901"/>
      <c r="CE113" s="901"/>
      <c r="CF113" s="962" t="s">
        <v>435</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434</v>
      </c>
      <c r="DH113" s="864"/>
      <c r="DI113" s="864"/>
      <c r="DJ113" s="864"/>
      <c r="DK113" s="865"/>
      <c r="DL113" s="866" t="s">
        <v>130</v>
      </c>
      <c r="DM113" s="864"/>
      <c r="DN113" s="864"/>
      <c r="DO113" s="864"/>
      <c r="DP113" s="865"/>
      <c r="DQ113" s="866" t="s">
        <v>435</v>
      </c>
      <c r="DR113" s="864"/>
      <c r="DS113" s="864"/>
      <c r="DT113" s="864"/>
      <c r="DU113" s="865"/>
      <c r="DV113" s="911" t="s">
        <v>130</v>
      </c>
      <c r="DW113" s="912"/>
      <c r="DX113" s="912"/>
      <c r="DY113" s="912"/>
      <c r="DZ113" s="913"/>
    </row>
    <row r="114" spans="1:130" s="248" customFormat="1" ht="26.25" customHeight="1">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748</v>
      </c>
      <c r="AB114" s="864"/>
      <c r="AC114" s="864"/>
      <c r="AD114" s="864"/>
      <c r="AE114" s="865"/>
      <c r="AF114" s="866">
        <v>748</v>
      </c>
      <c r="AG114" s="864"/>
      <c r="AH114" s="864"/>
      <c r="AI114" s="864"/>
      <c r="AJ114" s="865"/>
      <c r="AK114" s="866" t="s">
        <v>130</v>
      </c>
      <c r="AL114" s="864"/>
      <c r="AM114" s="864"/>
      <c r="AN114" s="864"/>
      <c r="AO114" s="865"/>
      <c r="AP114" s="911" t="s">
        <v>130</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428836</v>
      </c>
      <c r="BR114" s="901"/>
      <c r="BS114" s="901"/>
      <c r="BT114" s="901"/>
      <c r="BU114" s="901"/>
      <c r="BV114" s="901">
        <v>344986</v>
      </c>
      <c r="BW114" s="901"/>
      <c r="BX114" s="901"/>
      <c r="BY114" s="901"/>
      <c r="BZ114" s="901"/>
      <c r="CA114" s="901">
        <v>332800</v>
      </c>
      <c r="CB114" s="901"/>
      <c r="CC114" s="901"/>
      <c r="CD114" s="901"/>
      <c r="CE114" s="901"/>
      <c r="CF114" s="962">
        <v>13.2</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435</v>
      </c>
      <c r="DH114" s="864"/>
      <c r="DI114" s="864"/>
      <c r="DJ114" s="864"/>
      <c r="DK114" s="865"/>
      <c r="DL114" s="866" t="s">
        <v>130</v>
      </c>
      <c r="DM114" s="864"/>
      <c r="DN114" s="864"/>
      <c r="DO114" s="864"/>
      <c r="DP114" s="865"/>
      <c r="DQ114" s="866" t="s">
        <v>130</v>
      </c>
      <c r="DR114" s="864"/>
      <c r="DS114" s="864"/>
      <c r="DT114" s="864"/>
      <c r="DU114" s="865"/>
      <c r="DV114" s="911" t="s">
        <v>130</v>
      </c>
      <c r="DW114" s="912"/>
      <c r="DX114" s="912"/>
      <c r="DY114" s="912"/>
      <c r="DZ114" s="913"/>
    </row>
    <row r="115" spans="1:130" s="248" customFormat="1" ht="26.25" customHeight="1">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130</v>
      </c>
      <c r="AB115" s="1010"/>
      <c r="AC115" s="1010"/>
      <c r="AD115" s="1010"/>
      <c r="AE115" s="1011"/>
      <c r="AF115" s="1012" t="s">
        <v>130</v>
      </c>
      <c r="AG115" s="1010"/>
      <c r="AH115" s="1010"/>
      <c r="AI115" s="1010"/>
      <c r="AJ115" s="1011"/>
      <c r="AK115" s="1012" t="s">
        <v>435</v>
      </c>
      <c r="AL115" s="1010"/>
      <c r="AM115" s="1010"/>
      <c r="AN115" s="1010"/>
      <c r="AO115" s="1011"/>
      <c r="AP115" s="1013" t="s">
        <v>130</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434</v>
      </c>
      <c r="BW115" s="901"/>
      <c r="BX115" s="901"/>
      <c r="BY115" s="901"/>
      <c r="BZ115" s="901"/>
      <c r="CA115" s="901" t="s">
        <v>130</v>
      </c>
      <c r="CB115" s="901"/>
      <c r="CC115" s="901"/>
      <c r="CD115" s="901"/>
      <c r="CE115" s="901"/>
      <c r="CF115" s="962" t="s">
        <v>130</v>
      </c>
      <c r="CG115" s="963"/>
      <c r="CH115" s="963"/>
      <c r="CI115" s="963"/>
      <c r="CJ115" s="963"/>
      <c r="CK115" s="1018"/>
      <c r="CL115" s="905"/>
      <c r="CM115" s="899"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130</v>
      </c>
      <c r="DH115" s="864"/>
      <c r="DI115" s="864"/>
      <c r="DJ115" s="864"/>
      <c r="DK115" s="865"/>
      <c r="DL115" s="866" t="s">
        <v>434</v>
      </c>
      <c r="DM115" s="864"/>
      <c r="DN115" s="864"/>
      <c r="DO115" s="864"/>
      <c r="DP115" s="865"/>
      <c r="DQ115" s="866" t="s">
        <v>130</v>
      </c>
      <c r="DR115" s="864"/>
      <c r="DS115" s="864"/>
      <c r="DT115" s="864"/>
      <c r="DU115" s="865"/>
      <c r="DV115" s="911" t="s">
        <v>130</v>
      </c>
      <c r="DW115" s="912"/>
      <c r="DX115" s="912"/>
      <c r="DY115" s="912"/>
      <c r="DZ115" s="913"/>
    </row>
    <row r="116" spans="1:130" s="248" customFormat="1" ht="26.25" customHeight="1">
      <c r="A116" s="1007"/>
      <c r="B116" s="1008"/>
      <c r="C116" s="967" t="s">
        <v>453</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49</v>
      </c>
      <c r="AB116" s="864"/>
      <c r="AC116" s="864"/>
      <c r="AD116" s="864"/>
      <c r="AE116" s="865"/>
      <c r="AF116" s="866" t="s">
        <v>130</v>
      </c>
      <c r="AG116" s="864"/>
      <c r="AH116" s="864"/>
      <c r="AI116" s="864"/>
      <c r="AJ116" s="865"/>
      <c r="AK116" s="866" t="s">
        <v>130</v>
      </c>
      <c r="AL116" s="864"/>
      <c r="AM116" s="864"/>
      <c r="AN116" s="864"/>
      <c r="AO116" s="865"/>
      <c r="AP116" s="911" t="s">
        <v>130</v>
      </c>
      <c r="AQ116" s="912"/>
      <c r="AR116" s="912"/>
      <c r="AS116" s="912"/>
      <c r="AT116" s="913"/>
      <c r="AU116" s="1023"/>
      <c r="AV116" s="1024"/>
      <c r="AW116" s="1024"/>
      <c r="AX116" s="1024"/>
      <c r="AY116" s="1024"/>
      <c r="AZ116" s="950" t="s">
        <v>454</v>
      </c>
      <c r="BA116" s="951"/>
      <c r="BB116" s="951"/>
      <c r="BC116" s="951"/>
      <c r="BD116" s="951"/>
      <c r="BE116" s="951"/>
      <c r="BF116" s="951"/>
      <c r="BG116" s="951"/>
      <c r="BH116" s="951"/>
      <c r="BI116" s="951"/>
      <c r="BJ116" s="951"/>
      <c r="BK116" s="951"/>
      <c r="BL116" s="951"/>
      <c r="BM116" s="951"/>
      <c r="BN116" s="951"/>
      <c r="BO116" s="951"/>
      <c r="BP116" s="952"/>
      <c r="BQ116" s="900" t="s">
        <v>434</v>
      </c>
      <c r="BR116" s="901"/>
      <c r="BS116" s="901"/>
      <c r="BT116" s="901"/>
      <c r="BU116" s="901"/>
      <c r="BV116" s="901" t="s">
        <v>434</v>
      </c>
      <c r="BW116" s="901"/>
      <c r="BX116" s="901"/>
      <c r="BY116" s="901"/>
      <c r="BZ116" s="901"/>
      <c r="CA116" s="901" t="s">
        <v>130</v>
      </c>
      <c r="CB116" s="901"/>
      <c r="CC116" s="901"/>
      <c r="CD116" s="901"/>
      <c r="CE116" s="901"/>
      <c r="CF116" s="962" t="s">
        <v>437</v>
      </c>
      <c r="CG116" s="963"/>
      <c r="CH116" s="963"/>
      <c r="CI116" s="963"/>
      <c r="CJ116" s="963"/>
      <c r="CK116" s="1018"/>
      <c r="CL116" s="905"/>
      <c r="CM116" s="908" t="s">
        <v>455</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435</v>
      </c>
      <c r="DH116" s="864"/>
      <c r="DI116" s="864"/>
      <c r="DJ116" s="864"/>
      <c r="DK116" s="865"/>
      <c r="DL116" s="866" t="s">
        <v>435</v>
      </c>
      <c r="DM116" s="864"/>
      <c r="DN116" s="864"/>
      <c r="DO116" s="864"/>
      <c r="DP116" s="865"/>
      <c r="DQ116" s="866" t="s">
        <v>130</v>
      </c>
      <c r="DR116" s="864"/>
      <c r="DS116" s="864"/>
      <c r="DT116" s="864"/>
      <c r="DU116" s="865"/>
      <c r="DV116" s="911" t="s">
        <v>130</v>
      </c>
      <c r="DW116" s="912"/>
      <c r="DX116" s="912"/>
      <c r="DY116" s="912"/>
      <c r="DZ116" s="913"/>
    </row>
    <row r="117" spans="1:130" s="248" customFormat="1" ht="26.25" customHeight="1">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456</v>
      </c>
      <c r="Z117" s="990"/>
      <c r="AA117" s="995">
        <v>483246</v>
      </c>
      <c r="AB117" s="996"/>
      <c r="AC117" s="996"/>
      <c r="AD117" s="996"/>
      <c r="AE117" s="997"/>
      <c r="AF117" s="998">
        <v>510894</v>
      </c>
      <c r="AG117" s="996"/>
      <c r="AH117" s="996"/>
      <c r="AI117" s="996"/>
      <c r="AJ117" s="997"/>
      <c r="AK117" s="998">
        <v>552201</v>
      </c>
      <c r="AL117" s="996"/>
      <c r="AM117" s="996"/>
      <c r="AN117" s="996"/>
      <c r="AO117" s="997"/>
      <c r="AP117" s="999"/>
      <c r="AQ117" s="1000"/>
      <c r="AR117" s="1000"/>
      <c r="AS117" s="1000"/>
      <c r="AT117" s="1001"/>
      <c r="AU117" s="1023"/>
      <c r="AV117" s="1024"/>
      <c r="AW117" s="1024"/>
      <c r="AX117" s="1024"/>
      <c r="AY117" s="1024"/>
      <c r="AZ117" s="950" t="s">
        <v>457</v>
      </c>
      <c r="BA117" s="951"/>
      <c r="BB117" s="951"/>
      <c r="BC117" s="951"/>
      <c r="BD117" s="951"/>
      <c r="BE117" s="951"/>
      <c r="BF117" s="951"/>
      <c r="BG117" s="951"/>
      <c r="BH117" s="951"/>
      <c r="BI117" s="951"/>
      <c r="BJ117" s="951"/>
      <c r="BK117" s="951"/>
      <c r="BL117" s="951"/>
      <c r="BM117" s="951"/>
      <c r="BN117" s="951"/>
      <c r="BO117" s="951"/>
      <c r="BP117" s="952"/>
      <c r="BQ117" s="900" t="s">
        <v>130</v>
      </c>
      <c r="BR117" s="901"/>
      <c r="BS117" s="901"/>
      <c r="BT117" s="901"/>
      <c r="BU117" s="901"/>
      <c r="BV117" s="901" t="s">
        <v>130</v>
      </c>
      <c r="BW117" s="901"/>
      <c r="BX117" s="901"/>
      <c r="BY117" s="901"/>
      <c r="BZ117" s="901"/>
      <c r="CA117" s="901" t="s">
        <v>130</v>
      </c>
      <c r="CB117" s="901"/>
      <c r="CC117" s="901"/>
      <c r="CD117" s="901"/>
      <c r="CE117" s="901"/>
      <c r="CF117" s="962" t="s">
        <v>130</v>
      </c>
      <c r="CG117" s="963"/>
      <c r="CH117" s="963"/>
      <c r="CI117" s="963"/>
      <c r="CJ117" s="963"/>
      <c r="CK117" s="1018"/>
      <c r="CL117" s="905"/>
      <c r="CM117" s="908" t="s">
        <v>458</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434</v>
      </c>
      <c r="DM117" s="864"/>
      <c r="DN117" s="864"/>
      <c r="DO117" s="864"/>
      <c r="DP117" s="865"/>
      <c r="DQ117" s="866" t="s">
        <v>130</v>
      </c>
      <c r="DR117" s="864"/>
      <c r="DS117" s="864"/>
      <c r="DT117" s="864"/>
      <c r="DU117" s="865"/>
      <c r="DV117" s="911" t="s">
        <v>437</v>
      </c>
      <c r="DW117" s="912"/>
      <c r="DX117" s="912"/>
      <c r="DY117" s="912"/>
      <c r="DZ117" s="913"/>
    </row>
    <row r="118" spans="1:130" s="248" customFormat="1" ht="26.25" customHeight="1">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309</v>
      </c>
      <c r="AL118" s="989"/>
      <c r="AM118" s="989"/>
      <c r="AN118" s="989"/>
      <c r="AO118" s="990"/>
      <c r="AP118" s="992" t="s">
        <v>428</v>
      </c>
      <c r="AQ118" s="993"/>
      <c r="AR118" s="993"/>
      <c r="AS118" s="993"/>
      <c r="AT118" s="994"/>
      <c r="AU118" s="1023"/>
      <c r="AV118" s="1024"/>
      <c r="AW118" s="1024"/>
      <c r="AX118" s="1024"/>
      <c r="AY118" s="1024"/>
      <c r="AZ118" s="966" t="s">
        <v>459</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460</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437</v>
      </c>
      <c r="DR118" s="864"/>
      <c r="DS118" s="864"/>
      <c r="DT118" s="864"/>
      <c r="DU118" s="865"/>
      <c r="DV118" s="911" t="s">
        <v>130</v>
      </c>
      <c r="DW118" s="912"/>
      <c r="DX118" s="912"/>
      <c r="DY118" s="912"/>
      <c r="DZ118" s="913"/>
    </row>
    <row r="119" spans="1:130" s="248" customFormat="1" ht="26.25" customHeight="1">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461</v>
      </c>
      <c r="BP119" s="965"/>
      <c r="BQ119" s="969">
        <v>4941459</v>
      </c>
      <c r="BR119" s="932"/>
      <c r="BS119" s="932"/>
      <c r="BT119" s="932"/>
      <c r="BU119" s="932"/>
      <c r="BV119" s="932">
        <v>4581489</v>
      </c>
      <c r="BW119" s="932"/>
      <c r="BX119" s="932"/>
      <c r="BY119" s="932"/>
      <c r="BZ119" s="932"/>
      <c r="CA119" s="932">
        <v>4355643</v>
      </c>
      <c r="CB119" s="932"/>
      <c r="CC119" s="932"/>
      <c r="CD119" s="932"/>
      <c r="CE119" s="932"/>
      <c r="CF119" s="830"/>
      <c r="CG119" s="831"/>
      <c r="CH119" s="831"/>
      <c r="CI119" s="831"/>
      <c r="CJ119" s="921"/>
      <c r="CK119" s="1019"/>
      <c r="CL119" s="907"/>
      <c r="CM119" s="925" t="s">
        <v>462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130</v>
      </c>
      <c r="DH119" s="847"/>
      <c r="DI119" s="847"/>
      <c r="DJ119" s="847"/>
      <c r="DK119" s="848"/>
      <c r="DL119" s="849" t="s">
        <v>130</v>
      </c>
      <c r="DM119" s="847"/>
      <c r="DN119" s="847"/>
      <c r="DO119" s="847"/>
      <c r="DP119" s="848"/>
      <c r="DQ119" s="849" t="s">
        <v>130</v>
      </c>
      <c r="DR119" s="847"/>
      <c r="DS119" s="847"/>
      <c r="DT119" s="847"/>
      <c r="DU119" s="848"/>
      <c r="DV119" s="935" t="s">
        <v>437</v>
      </c>
      <c r="DW119" s="936"/>
      <c r="DX119" s="936"/>
      <c r="DY119" s="936"/>
      <c r="DZ119" s="937"/>
    </row>
    <row r="120" spans="1:130" s="248" customFormat="1" ht="26.25" customHeight="1">
      <c r="A120" s="904"/>
      <c r="B120" s="905"/>
      <c r="C120" s="908" t="s">
        <v>439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434</v>
      </c>
      <c r="AB120" s="864"/>
      <c r="AC120" s="864"/>
      <c r="AD120" s="864"/>
      <c r="AE120" s="865"/>
      <c r="AF120" s="866" t="s">
        <v>434</v>
      </c>
      <c r="AG120" s="864"/>
      <c r="AH120" s="864"/>
      <c r="AI120" s="864"/>
      <c r="AJ120" s="865"/>
      <c r="AK120" s="866" t="s">
        <v>130</v>
      </c>
      <c r="AL120" s="864"/>
      <c r="AM120" s="864"/>
      <c r="AN120" s="864"/>
      <c r="AO120" s="865"/>
      <c r="AP120" s="911" t="s">
        <v>130</v>
      </c>
      <c r="AQ120" s="912"/>
      <c r="AR120" s="912"/>
      <c r="AS120" s="912"/>
      <c r="AT120" s="913"/>
      <c r="AU120" s="970" t="s">
        <v>463</v>
      </c>
      <c r="AV120" s="971"/>
      <c r="AW120" s="971"/>
      <c r="AX120" s="971"/>
      <c r="AY120" s="972"/>
      <c r="AZ120" s="947" t="s">
        <v>464</v>
      </c>
      <c r="BA120" s="892"/>
      <c r="BB120" s="892"/>
      <c r="BC120" s="892"/>
      <c r="BD120" s="892"/>
      <c r="BE120" s="892"/>
      <c r="BF120" s="892"/>
      <c r="BG120" s="892"/>
      <c r="BH120" s="892"/>
      <c r="BI120" s="892"/>
      <c r="BJ120" s="892"/>
      <c r="BK120" s="892"/>
      <c r="BL120" s="892"/>
      <c r="BM120" s="892"/>
      <c r="BN120" s="892"/>
      <c r="BO120" s="892"/>
      <c r="BP120" s="893"/>
      <c r="BQ120" s="948">
        <v>9555675</v>
      </c>
      <c r="BR120" s="929"/>
      <c r="BS120" s="929"/>
      <c r="BT120" s="929"/>
      <c r="BU120" s="929"/>
      <c r="BV120" s="929">
        <v>9328377</v>
      </c>
      <c r="BW120" s="929"/>
      <c r="BX120" s="929"/>
      <c r="BY120" s="929"/>
      <c r="BZ120" s="929"/>
      <c r="CA120" s="929">
        <v>9829116</v>
      </c>
      <c r="CB120" s="929"/>
      <c r="CC120" s="929"/>
      <c r="CD120" s="929"/>
      <c r="CE120" s="929"/>
      <c r="CF120" s="953">
        <v>388.5</v>
      </c>
      <c r="CG120" s="954"/>
      <c r="CH120" s="954"/>
      <c r="CI120" s="954"/>
      <c r="CJ120" s="954"/>
      <c r="CK120" s="955" t="s">
        <v>465</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v>595393</v>
      </c>
      <c r="DH120" s="929"/>
      <c r="DI120" s="929"/>
      <c r="DJ120" s="929"/>
      <c r="DK120" s="929"/>
      <c r="DL120" s="929">
        <v>543203</v>
      </c>
      <c r="DM120" s="929"/>
      <c r="DN120" s="929"/>
      <c r="DO120" s="929"/>
      <c r="DP120" s="929"/>
      <c r="DQ120" s="929">
        <v>490005</v>
      </c>
      <c r="DR120" s="929"/>
      <c r="DS120" s="929"/>
      <c r="DT120" s="929"/>
      <c r="DU120" s="929"/>
      <c r="DV120" s="930">
        <v>19.399999999999999</v>
      </c>
      <c r="DW120" s="930"/>
      <c r="DX120" s="930"/>
      <c r="DY120" s="930"/>
      <c r="DZ120" s="931"/>
    </row>
    <row r="121" spans="1:130" s="248" customFormat="1" ht="26.25" customHeight="1">
      <c r="A121" s="904"/>
      <c r="B121" s="905"/>
      <c r="C121" s="950" t="s">
        <v>466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467</v>
      </c>
      <c r="BA121" s="834"/>
      <c r="BB121" s="834"/>
      <c r="BC121" s="834"/>
      <c r="BD121" s="834"/>
      <c r="BE121" s="834"/>
      <c r="BF121" s="834"/>
      <c r="BG121" s="834"/>
      <c r="BH121" s="834"/>
      <c r="BI121" s="834"/>
      <c r="BJ121" s="834"/>
      <c r="BK121" s="834"/>
      <c r="BL121" s="834"/>
      <c r="BM121" s="834"/>
      <c r="BN121" s="834"/>
      <c r="BO121" s="834"/>
      <c r="BP121" s="835"/>
      <c r="BQ121" s="900" t="s">
        <v>434</v>
      </c>
      <c r="BR121" s="901"/>
      <c r="BS121" s="901"/>
      <c r="BT121" s="901"/>
      <c r="BU121" s="901"/>
      <c r="BV121" s="901" t="s">
        <v>130</v>
      </c>
      <c r="BW121" s="901"/>
      <c r="BX121" s="901"/>
      <c r="BY121" s="901"/>
      <c r="BZ121" s="901"/>
      <c r="CA121" s="901" t="s">
        <v>130</v>
      </c>
      <c r="CB121" s="901"/>
      <c r="CC121" s="901"/>
      <c r="CD121" s="901"/>
      <c r="CE121" s="901"/>
      <c r="CF121" s="962" t="s">
        <v>130</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171003</v>
      </c>
      <c r="DH121" s="901"/>
      <c r="DI121" s="901"/>
      <c r="DJ121" s="901"/>
      <c r="DK121" s="901"/>
      <c r="DL121" s="901">
        <v>137076</v>
      </c>
      <c r="DM121" s="901"/>
      <c r="DN121" s="901"/>
      <c r="DO121" s="901"/>
      <c r="DP121" s="901"/>
      <c r="DQ121" s="901">
        <v>117709</v>
      </c>
      <c r="DR121" s="901"/>
      <c r="DS121" s="901"/>
      <c r="DT121" s="901"/>
      <c r="DU121" s="901"/>
      <c r="DV121" s="878">
        <v>4.7</v>
      </c>
      <c r="DW121" s="878"/>
      <c r="DX121" s="878"/>
      <c r="DY121" s="878"/>
      <c r="DZ121" s="879"/>
    </row>
    <row r="122" spans="1:130" s="248" customFormat="1" ht="26.25" customHeight="1">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468</v>
      </c>
      <c r="BA122" s="967"/>
      <c r="BB122" s="967"/>
      <c r="BC122" s="967"/>
      <c r="BD122" s="967"/>
      <c r="BE122" s="967"/>
      <c r="BF122" s="967"/>
      <c r="BG122" s="967"/>
      <c r="BH122" s="967"/>
      <c r="BI122" s="967"/>
      <c r="BJ122" s="967"/>
      <c r="BK122" s="967"/>
      <c r="BL122" s="967"/>
      <c r="BM122" s="967"/>
      <c r="BN122" s="967"/>
      <c r="BO122" s="967"/>
      <c r="BP122" s="968"/>
      <c r="BQ122" s="969">
        <v>3165549</v>
      </c>
      <c r="BR122" s="932"/>
      <c r="BS122" s="932"/>
      <c r="BT122" s="932"/>
      <c r="BU122" s="932"/>
      <c r="BV122" s="932">
        <v>3032523</v>
      </c>
      <c r="BW122" s="932"/>
      <c r="BX122" s="932"/>
      <c r="BY122" s="932"/>
      <c r="BZ122" s="932"/>
      <c r="CA122" s="932">
        <v>2911274</v>
      </c>
      <c r="CB122" s="932"/>
      <c r="CC122" s="932"/>
      <c r="CD122" s="932"/>
      <c r="CE122" s="932"/>
      <c r="CF122" s="933">
        <v>115.1</v>
      </c>
      <c r="CG122" s="934"/>
      <c r="CH122" s="934"/>
      <c r="CI122" s="934"/>
      <c r="CJ122" s="934"/>
      <c r="CK122" s="956"/>
      <c r="CL122" s="942"/>
      <c r="CM122" s="942"/>
      <c r="CN122" s="942"/>
      <c r="CO122" s="943"/>
      <c r="CP122" s="922" t="s">
        <v>469</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437</v>
      </c>
      <c r="DM122" s="901"/>
      <c r="DN122" s="901"/>
      <c r="DO122" s="901"/>
      <c r="DP122" s="901"/>
      <c r="DQ122" s="901" t="s">
        <v>130</v>
      </c>
      <c r="DR122" s="901"/>
      <c r="DS122" s="901"/>
      <c r="DT122" s="901"/>
      <c r="DU122" s="901"/>
      <c r="DV122" s="878" t="s">
        <v>437</v>
      </c>
      <c r="DW122" s="878"/>
      <c r="DX122" s="878"/>
      <c r="DY122" s="878"/>
      <c r="DZ122" s="879"/>
    </row>
    <row r="123" spans="1:130" s="248" customFormat="1" ht="26.25" customHeight="1">
      <c r="A123" s="904"/>
      <c r="B123" s="905"/>
      <c r="C123" s="908" t="s">
        <v>455</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130</v>
      </c>
      <c r="AG123" s="864"/>
      <c r="AH123" s="864"/>
      <c r="AI123" s="864"/>
      <c r="AJ123" s="865"/>
      <c r="AK123" s="866" t="s">
        <v>434</v>
      </c>
      <c r="AL123" s="864"/>
      <c r="AM123" s="864"/>
      <c r="AN123" s="864"/>
      <c r="AO123" s="865"/>
      <c r="AP123" s="911" t="s">
        <v>130</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470</v>
      </c>
      <c r="BP123" s="965"/>
      <c r="BQ123" s="919">
        <v>12721224</v>
      </c>
      <c r="BR123" s="920"/>
      <c r="BS123" s="920"/>
      <c r="BT123" s="920"/>
      <c r="BU123" s="920"/>
      <c r="BV123" s="920">
        <v>12360900</v>
      </c>
      <c r="BW123" s="920"/>
      <c r="BX123" s="920"/>
      <c r="BY123" s="920"/>
      <c r="BZ123" s="920"/>
      <c r="CA123" s="920">
        <v>12740390</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437</v>
      </c>
      <c r="DH123" s="864"/>
      <c r="DI123" s="864"/>
      <c r="DJ123" s="864"/>
      <c r="DK123" s="865"/>
      <c r="DL123" s="866" t="s">
        <v>437</v>
      </c>
      <c r="DM123" s="864"/>
      <c r="DN123" s="864"/>
      <c r="DO123" s="864"/>
      <c r="DP123" s="865"/>
      <c r="DQ123" s="866" t="s">
        <v>437</v>
      </c>
      <c r="DR123" s="864"/>
      <c r="DS123" s="864"/>
      <c r="DT123" s="864"/>
      <c r="DU123" s="865"/>
      <c r="DV123" s="911" t="s">
        <v>130</v>
      </c>
      <c r="DW123" s="912"/>
      <c r="DX123" s="912"/>
      <c r="DY123" s="912"/>
      <c r="DZ123" s="913"/>
    </row>
    <row r="124" spans="1:130" s="248" customFormat="1" ht="26.25" customHeight="1" thickBot="1">
      <c r="A124" s="904"/>
      <c r="B124" s="905"/>
      <c r="C124" s="908" t="s">
        <v>458</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437</v>
      </c>
      <c r="AB124" s="864"/>
      <c r="AC124" s="864"/>
      <c r="AD124" s="864"/>
      <c r="AE124" s="865"/>
      <c r="AF124" s="866" t="s">
        <v>434</v>
      </c>
      <c r="AG124" s="864"/>
      <c r="AH124" s="864"/>
      <c r="AI124" s="864"/>
      <c r="AJ124" s="865"/>
      <c r="AK124" s="866" t="s">
        <v>130</v>
      </c>
      <c r="AL124" s="864"/>
      <c r="AM124" s="864"/>
      <c r="AN124" s="864"/>
      <c r="AO124" s="865"/>
      <c r="AP124" s="911" t="s">
        <v>130</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434</v>
      </c>
      <c r="BR124" s="918"/>
      <c r="BS124" s="918"/>
      <c r="BT124" s="918"/>
      <c r="BU124" s="918"/>
      <c r="BV124" s="918" t="s">
        <v>130</v>
      </c>
      <c r="BW124" s="918"/>
      <c r="BX124" s="918"/>
      <c r="BY124" s="918"/>
      <c r="BZ124" s="918"/>
      <c r="CA124" s="918" t="s">
        <v>437</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t="s">
        <v>130</v>
      </c>
      <c r="DM124" s="847"/>
      <c r="DN124" s="847"/>
      <c r="DO124" s="847"/>
      <c r="DP124" s="848"/>
      <c r="DQ124" s="849" t="s">
        <v>434</v>
      </c>
      <c r="DR124" s="847"/>
      <c r="DS124" s="847"/>
      <c r="DT124" s="847"/>
      <c r="DU124" s="848"/>
      <c r="DV124" s="935" t="s">
        <v>130</v>
      </c>
      <c r="DW124" s="936"/>
      <c r="DX124" s="936"/>
      <c r="DY124" s="936"/>
      <c r="DZ124" s="937"/>
    </row>
    <row r="125" spans="1:130" s="248" customFormat="1" ht="26.25" customHeight="1">
      <c r="A125" s="904"/>
      <c r="B125" s="905"/>
      <c r="C125" s="908" t="s">
        <v>460</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434</v>
      </c>
      <c r="AG125" s="864"/>
      <c r="AH125" s="864"/>
      <c r="AI125" s="864"/>
      <c r="AJ125" s="865"/>
      <c r="AK125" s="866" t="s">
        <v>434</v>
      </c>
      <c r="AL125" s="864"/>
      <c r="AM125" s="864"/>
      <c r="AN125" s="864"/>
      <c r="AO125" s="865"/>
      <c r="AP125" s="911" t="s">
        <v>434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434</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c r="A126" s="904"/>
      <c r="B126" s="905"/>
      <c r="C126" s="908" t="s">
        <v>462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130</v>
      </c>
      <c r="AB126" s="864"/>
      <c r="AC126" s="864"/>
      <c r="AD126" s="864"/>
      <c r="AE126" s="865"/>
      <c r="AF126" s="866" t="s">
        <v>434</v>
      </c>
      <c r="AG126" s="864"/>
      <c r="AH126" s="864"/>
      <c r="AI126" s="864"/>
      <c r="AJ126" s="865"/>
      <c r="AK126" s="866" t="s">
        <v>434</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434</v>
      </c>
      <c r="DH126" s="901"/>
      <c r="DI126" s="901"/>
      <c r="DJ126" s="901"/>
      <c r="DK126" s="901"/>
      <c r="DL126" s="901" t="s">
        <v>434</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434</v>
      </c>
      <c r="AG127" s="864"/>
      <c r="AH127" s="864"/>
      <c r="AI127" s="864"/>
      <c r="AJ127" s="865"/>
      <c r="AK127" s="866" t="s">
        <v>130</v>
      </c>
      <c r="AL127" s="864"/>
      <c r="AM127" s="864"/>
      <c r="AN127" s="864"/>
      <c r="AO127" s="865"/>
      <c r="AP127" s="911" t="s">
        <v>130</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434</v>
      </c>
      <c r="DH127" s="901"/>
      <c r="DI127" s="901"/>
      <c r="DJ127" s="901"/>
      <c r="DK127" s="901"/>
      <c r="DL127" s="901" t="s">
        <v>434</v>
      </c>
      <c r="DM127" s="901"/>
      <c r="DN127" s="901"/>
      <c r="DO127" s="901"/>
      <c r="DP127" s="901"/>
      <c r="DQ127" s="901" t="s">
        <v>130</v>
      </c>
      <c r="DR127" s="901"/>
      <c r="DS127" s="901"/>
      <c r="DT127" s="901"/>
      <c r="DU127" s="901"/>
      <c r="DV127" s="878" t="s">
        <v>130</v>
      </c>
      <c r="DW127" s="878"/>
      <c r="DX127" s="878"/>
      <c r="DY127" s="878"/>
      <c r="DZ127" s="879"/>
    </row>
    <row r="128" spans="1:130" s="248" customFormat="1" ht="26.25" customHeight="1" thickBot="1">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t="s">
        <v>434</v>
      </c>
      <c r="AB128" s="885"/>
      <c r="AC128" s="885"/>
      <c r="AD128" s="885"/>
      <c r="AE128" s="886"/>
      <c r="AF128" s="887" t="s">
        <v>130</v>
      </c>
      <c r="AG128" s="885"/>
      <c r="AH128" s="885"/>
      <c r="AI128" s="885"/>
      <c r="AJ128" s="886"/>
      <c r="AK128" s="887" t="s">
        <v>434</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130</v>
      </c>
      <c r="DM128" s="875"/>
      <c r="DN128" s="875"/>
      <c r="DO128" s="875"/>
      <c r="DP128" s="875"/>
      <c r="DQ128" s="875" t="s">
        <v>130</v>
      </c>
      <c r="DR128" s="875"/>
      <c r="DS128" s="875"/>
      <c r="DT128" s="875"/>
      <c r="DU128" s="875"/>
      <c r="DV128" s="876" t="s">
        <v>130</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2674728</v>
      </c>
      <c r="AB129" s="864"/>
      <c r="AC129" s="864"/>
      <c r="AD129" s="864"/>
      <c r="AE129" s="865"/>
      <c r="AF129" s="866">
        <v>2689451</v>
      </c>
      <c r="AG129" s="864"/>
      <c r="AH129" s="864"/>
      <c r="AI129" s="864"/>
      <c r="AJ129" s="865"/>
      <c r="AK129" s="866">
        <v>2920178</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130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345497</v>
      </c>
      <c r="AB130" s="864"/>
      <c r="AC130" s="864"/>
      <c r="AD130" s="864"/>
      <c r="AE130" s="865"/>
      <c r="AF130" s="866">
        <v>366685</v>
      </c>
      <c r="AG130" s="864"/>
      <c r="AH130" s="864"/>
      <c r="AI130" s="864"/>
      <c r="AJ130" s="865"/>
      <c r="AK130" s="866">
        <v>389974</v>
      </c>
      <c r="AL130" s="864"/>
      <c r="AM130" s="864"/>
      <c r="AN130" s="864"/>
      <c r="AO130" s="865"/>
      <c r="AP130" s="867"/>
      <c r="AQ130" s="868"/>
      <c r="AR130" s="868"/>
      <c r="AS130" s="868"/>
      <c r="AT130" s="869"/>
      <c r="AU130" s="286"/>
      <c r="AV130" s="286"/>
      <c r="AW130" s="286"/>
      <c r="AX130" s="833" t="s">
        <v>490</v>
      </c>
      <c r="AY130" s="834"/>
      <c r="AZ130" s="834"/>
      <c r="BA130" s="834"/>
      <c r="BB130" s="834"/>
      <c r="BC130" s="834"/>
      <c r="BD130" s="834"/>
      <c r="BE130" s="835"/>
      <c r="BF130" s="836">
        <v>6.1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2329231</v>
      </c>
      <c r="AB131" s="847"/>
      <c r="AC131" s="847"/>
      <c r="AD131" s="847"/>
      <c r="AE131" s="848"/>
      <c r="AF131" s="849">
        <v>2322766</v>
      </c>
      <c r="AG131" s="847"/>
      <c r="AH131" s="847"/>
      <c r="AI131" s="847"/>
      <c r="AJ131" s="848"/>
      <c r="AK131" s="849">
        <v>2530204</v>
      </c>
      <c r="AL131" s="847"/>
      <c r="AM131" s="847"/>
      <c r="AN131" s="847"/>
      <c r="AO131" s="848"/>
      <c r="AP131" s="850"/>
      <c r="AQ131" s="851"/>
      <c r="AR131" s="851"/>
      <c r="AS131" s="851"/>
      <c r="AT131" s="852"/>
      <c r="AU131" s="286"/>
      <c r="AV131" s="286"/>
      <c r="AW131" s="286"/>
      <c r="AX131" s="811" t="s">
        <v>492</v>
      </c>
      <c r="AY131" s="812"/>
      <c r="AZ131" s="812"/>
      <c r="BA131" s="812"/>
      <c r="BB131" s="812"/>
      <c r="BC131" s="812"/>
      <c r="BD131" s="812"/>
      <c r="BE131" s="813"/>
      <c r="BF131" s="814" t="s">
        <v>130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5.9139260980000001</v>
      </c>
      <c r="AB132" s="827"/>
      <c r="AC132" s="827"/>
      <c r="AD132" s="827"/>
      <c r="AE132" s="828"/>
      <c r="AF132" s="829">
        <v>6.2085031380000002</v>
      </c>
      <c r="AG132" s="827"/>
      <c r="AH132" s="827"/>
      <c r="AI132" s="827"/>
      <c r="AJ132" s="828"/>
      <c r="AK132" s="829">
        <v>6.4116174030000002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5.9</v>
      </c>
      <c r="AB133" s="806"/>
      <c r="AC133" s="806"/>
      <c r="AD133" s="806"/>
      <c r="AE133" s="807"/>
      <c r="AF133" s="805">
        <v>6</v>
      </c>
      <c r="AG133" s="806"/>
      <c r="AH133" s="806"/>
      <c r="AI133" s="806"/>
      <c r="AJ133" s="807"/>
      <c r="AK133" s="805">
        <v>6.1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MR+r8+6QiG0OnpKnuHvryua7Kv2gqqu9kFRHMz+b5gmDhy925mdv+ql1YCfh09Ucfs+FhdkInd4QrVVsyN7oQ==" saltValue="96K6N1vhMbsradLuitaT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EEiniIo/xB/OTWmmDEG5wk8NRO8GB7sd0kZYrwPmm3UGo+Ty2975XBLNoIdegyHMkx2ewTp7/bNXHyYOh44Zqg==" saltValue="7hqINBBUWgG92Gxfv2NM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BG36" sqref="BG36:BU36"/>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4TW59RFeak3Fy/3ioBZtHSTi/CyPrtcjxI7smPqi5ZJORtnGR7KT1NYWz32U01ElEhfYo0CMM1RmUCQu+MXg==" saltValue="ukc7ZI+8p4DngbHHCYeGz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504</v>
      </c>
      <c r="AL9" s="1227"/>
      <c r="AM9" s="1227"/>
      <c r="AN9" s="1228"/>
      <c r="AO9" s="314">
        <v>961887</v>
      </c>
      <c r="AP9" s="314">
        <v>183356</v>
      </c>
      <c r="AQ9" s="315">
        <v>224098</v>
      </c>
      <c r="AR9" s="316">
        <v>-18.2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505</v>
      </c>
      <c r="AL10" s="1227"/>
      <c r="AM10" s="1227"/>
      <c r="AN10" s="1228"/>
      <c r="AO10" s="317">
        <v>122306</v>
      </c>
      <c r="AP10" s="317">
        <v>23314</v>
      </c>
      <c r="AQ10" s="318">
        <v>32087</v>
      </c>
      <c r="AR10" s="319">
        <v>-27.3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506</v>
      </c>
      <c r="AL11" s="1227"/>
      <c r="AM11" s="1227"/>
      <c r="AN11" s="1228"/>
      <c r="AO11" s="317" t="s">
        <v>507</v>
      </c>
      <c r="AP11" s="317" t="s">
        <v>507</v>
      </c>
      <c r="AQ11" s="318">
        <v>3587</v>
      </c>
      <c r="AR11" s="319" t="s">
        <v>507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508</v>
      </c>
      <c r="AL12" s="1227"/>
      <c r="AM12" s="1227"/>
      <c r="AN12" s="1228"/>
      <c r="AO12" s="317" t="s">
        <v>507</v>
      </c>
      <c r="AP12" s="317" t="s">
        <v>507</v>
      </c>
      <c r="AQ12" s="318" t="s">
        <v>507</v>
      </c>
      <c r="AR12" s="319" t="s">
        <v>507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509</v>
      </c>
      <c r="AL13" s="1227"/>
      <c r="AM13" s="1227"/>
      <c r="AN13" s="1228"/>
      <c r="AO13" s="317">
        <v>56659</v>
      </c>
      <c r="AP13" s="317">
        <v>10800</v>
      </c>
      <c r="AQ13" s="318">
        <v>11579</v>
      </c>
      <c r="AR13" s="319">
        <v>-6.7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510</v>
      </c>
      <c r="AL14" s="1227"/>
      <c r="AM14" s="1227"/>
      <c r="AN14" s="1228"/>
      <c r="AO14" s="317">
        <v>24256</v>
      </c>
      <c r="AP14" s="317">
        <v>4624</v>
      </c>
      <c r="AQ14" s="318">
        <v>4496</v>
      </c>
      <c r="AR14" s="319">
        <v>2.8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511</v>
      </c>
      <c r="AL15" s="1230"/>
      <c r="AM15" s="1230"/>
      <c r="AN15" s="1231"/>
      <c r="AO15" s="317">
        <v>-82602</v>
      </c>
      <c r="AP15" s="317">
        <v>-15746</v>
      </c>
      <c r="AQ15" s="318">
        <v>-17592</v>
      </c>
      <c r="AR15" s="319">
        <v>-10.5</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190</v>
      </c>
      <c r="AL16" s="1230"/>
      <c r="AM16" s="1230"/>
      <c r="AN16" s="1231"/>
      <c r="AO16" s="317">
        <v>1082506</v>
      </c>
      <c r="AP16" s="317">
        <v>206349</v>
      </c>
      <c r="AQ16" s="318">
        <v>258255</v>
      </c>
      <c r="AR16" s="319">
        <v>-20.100000000000001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516</v>
      </c>
      <c r="AL21" s="1233"/>
      <c r="AM21" s="1233"/>
      <c r="AN21" s="1234"/>
      <c r="AO21" s="330">
        <v>12.2</v>
      </c>
      <c r="AP21" s="331">
        <v>22.75</v>
      </c>
      <c r="AQ21" s="332">
        <v>-10.55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517</v>
      </c>
      <c r="AL22" s="1233"/>
      <c r="AM22" s="1233"/>
      <c r="AN22" s="1234"/>
      <c r="AO22" s="335">
        <v>99.6</v>
      </c>
      <c r="AP22" s="336">
        <v>95.6</v>
      </c>
      <c r="AQ22" s="337">
        <v>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521</v>
      </c>
      <c r="AL32" s="1216"/>
      <c r="AM32" s="1216"/>
      <c r="AN32" s="1217"/>
      <c r="AO32" s="345">
        <v>463051</v>
      </c>
      <c r="AP32" s="345">
        <v>88267</v>
      </c>
      <c r="AQ32" s="346">
        <v>146295</v>
      </c>
      <c r="AR32" s="347">
        <v>-39.700000000000003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522</v>
      </c>
      <c r="AL33" s="1216"/>
      <c r="AM33" s="1216"/>
      <c r="AN33" s="1217"/>
      <c r="AO33" s="345" t="s">
        <v>507</v>
      </c>
      <c r="AP33" s="345" t="s">
        <v>507</v>
      </c>
      <c r="AQ33" s="346" t="s">
        <v>507</v>
      </c>
      <c r="AR33" s="347" t="s">
        <v>507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523</v>
      </c>
      <c r="AL34" s="1216"/>
      <c r="AM34" s="1216"/>
      <c r="AN34" s="1217"/>
      <c r="AO34" s="345" t="s">
        <v>507</v>
      </c>
      <c r="AP34" s="345" t="s">
        <v>507</v>
      </c>
      <c r="AQ34" s="346">
        <v>4</v>
      </c>
      <c r="AR34" s="347" t="s">
        <v>507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524</v>
      </c>
      <c r="AL35" s="1216"/>
      <c r="AM35" s="1216"/>
      <c r="AN35" s="1217"/>
      <c r="AO35" s="345">
        <v>89150</v>
      </c>
      <c r="AP35" s="345">
        <v>16994</v>
      </c>
      <c r="AQ35" s="346">
        <v>31593</v>
      </c>
      <c r="AR35" s="347">
        <v>-46.2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525</v>
      </c>
      <c r="AL36" s="1216"/>
      <c r="AM36" s="1216"/>
      <c r="AN36" s="1217"/>
      <c r="AO36" s="345" t="s">
        <v>507</v>
      </c>
      <c r="AP36" s="345" t="s">
        <v>507</v>
      </c>
      <c r="AQ36" s="346">
        <v>3914</v>
      </c>
      <c r="AR36" s="347" t="s">
        <v>507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526</v>
      </c>
      <c r="AL37" s="1216"/>
      <c r="AM37" s="1216"/>
      <c r="AN37" s="1217"/>
      <c r="AO37" s="345" t="s">
        <v>507</v>
      </c>
      <c r="AP37" s="345" t="s">
        <v>507</v>
      </c>
      <c r="AQ37" s="346">
        <v>1348</v>
      </c>
      <c r="AR37" s="347" t="s">
        <v>507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527</v>
      </c>
      <c r="AL38" s="1213"/>
      <c r="AM38" s="1213"/>
      <c r="AN38" s="1214"/>
      <c r="AO38" s="348" t="s">
        <v>507</v>
      </c>
      <c r="AP38" s="348" t="s">
        <v>507</v>
      </c>
      <c r="AQ38" s="349">
        <v>27</v>
      </c>
      <c r="AR38" s="337" t="s">
        <v>507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528</v>
      </c>
      <c r="AL39" s="1213"/>
      <c r="AM39" s="1213"/>
      <c r="AN39" s="1214"/>
      <c r="AO39" s="345" t="s">
        <v>507</v>
      </c>
      <c r="AP39" s="345" t="s">
        <v>507</v>
      </c>
      <c r="AQ39" s="346">
        <v>-7201</v>
      </c>
      <c r="AR39" s="347" t="s">
        <v>507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529</v>
      </c>
      <c r="AL40" s="1216"/>
      <c r="AM40" s="1216"/>
      <c r="AN40" s="1217"/>
      <c r="AO40" s="345">
        <v>-389974</v>
      </c>
      <c r="AP40" s="345">
        <v>-74337</v>
      </c>
      <c r="AQ40" s="346">
        <v>-128709</v>
      </c>
      <c r="AR40" s="347">
        <v>-42.2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301</v>
      </c>
      <c r="AL41" s="1219"/>
      <c r="AM41" s="1219"/>
      <c r="AN41" s="1220"/>
      <c r="AO41" s="345">
        <v>162227</v>
      </c>
      <c r="AP41" s="345">
        <v>30924</v>
      </c>
      <c r="AQ41" s="346">
        <v>47272</v>
      </c>
      <c r="AR41" s="347">
        <v>-34.6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499</v>
      </c>
      <c r="AN49" s="1223" t="s">
        <v>533</v>
      </c>
      <c r="AO49" s="1224"/>
      <c r="AP49" s="1224"/>
      <c r="AQ49" s="1224"/>
      <c r="AR49" s="1225"/>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2594498</v>
      </c>
      <c r="AN51" s="367">
        <v>423384</v>
      </c>
      <c r="AO51" s="368">
        <v>56.1</v>
      </c>
      <c r="AP51" s="369">
        <v>291945</v>
      </c>
      <c r="AQ51" s="370">
        <v>4.0999999999999996</v>
      </c>
      <c r="AR51" s="371">
        <v>52</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421596</v>
      </c>
      <c r="AN52" s="375">
        <v>68798</v>
      </c>
      <c r="AO52" s="376">
        <v>65.400000000000006</v>
      </c>
      <c r="AP52" s="377">
        <v>127651</v>
      </c>
      <c r="AQ52" s="378">
        <v>0.3</v>
      </c>
      <c r="AR52" s="379">
        <v>65.099999999999994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7201897</v>
      </c>
      <c r="AN53" s="367">
        <v>1224812</v>
      </c>
      <c r="AO53" s="368">
        <v>189.3</v>
      </c>
      <c r="AP53" s="369">
        <v>291173</v>
      </c>
      <c r="AQ53" s="370">
        <v>-0.3</v>
      </c>
      <c r="AR53" s="371">
        <v>189.6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794199</v>
      </c>
      <c r="AN54" s="375">
        <v>135068</v>
      </c>
      <c r="AO54" s="376">
        <v>96.3</v>
      </c>
      <c r="AP54" s="377">
        <v>119071</v>
      </c>
      <c r="AQ54" s="378">
        <v>-6.7</v>
      </c>
      <c r="AR54" s="379">
        <v>103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5686166</v>
      </c>
      <c r="AN55" s="367">
        <v>996873</v>
      </c>
      <c r="AO55" s="368">
        <v>-18.600000000000001</v>
      </c>
      <c r="AP55" s="369">
        <v>271581</v>
      </c>
      <c r="AQ55" s="370">
        <v>-6.7</v>
      </c>
      <c r="AR55" s="371">
        <v>-11.9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381303</v>
      </c>
      <c r="AN56" s="375">
        <v>66848</v>
      </c>
      <c r="AO56" s="376">
        <v>-50.5</v>
      </c>
      <c r="AP56" s="377">
        <v>117844</v>
      </c>
      <c r="AQ56" s="378">
        <v>-1</v>
      </c>
      <c r="AR56" s="379">
        <v>-49.5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2976120</v>
      </c>
      <c r="AN57" s="367">
        <v>544379</v>
      </c>
      <c r="AO57" s="368">
        <v>-45.4</v>
      </c>
      <c r="AP57" s="369">
        <v>268375</v>
      </c>
      <c r="AQ57" s="370">
        <v>-1.2</v>
      </c>
      <c r="AR57" s="371">
        <v>-44.2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513242</v>
      </c>
      <c r="AN58" s="375">
        <v>93880</v>
      </c>
      <c r="AO58" s="376">
        <v>40.4</v>
      </c>
      <c r="AP58" s="377">
        <v>119602</v>
      </c>
      <c r="AQ58" s="378">
        <v>1.5</v>
      </c>
      <c r="AR58" s="379">
        <v>38.9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5768846</v>
      </c>
      <c r="AN59" s="367">
        <v>1099666</v>
      </c>
      <c r="AO59" s="368">
        <v>102</v>
      </c>
      <c r="AP59" s="369">
        <v>301035</v>
      </c>
      <c r="AQ59" s="370">
        <v>12.2</v>
      </c>
      <c r="AR59" s="371">
        <v>89.8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587803</v>
      </c>
      <c r="AN60" s="375">
        <v>112048</v>
      </c>
      <c r="AO60" s="376">
        <v>19.399999999999999</v>
      </c>
      <c r="AP60" s="377">
        <v>154376</v>
      </c>
      <c r="AQ60" s="378">
        <v>29.1</v>
      </c>
      <c r="AR60" s="379">
        <v>-9.6999999999999993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4845505</v>
      </c>
      <c r="AN61" s="382">
        <v>857823</v>
      </c>
      <c r="AO61" s="383">
        <v>56.7</v>
      </c>
      <c r="AP61" s="384">
        <v>284822</v>
      </c>
      <c r="AQ61" s="385">
        <v>1.6</v>
      </c>
      <c r="AR61" s="371">
        <v>55.1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539629</v>
      </c>
      <c r="AN62" s="375">
        <v>95328</v>
      </c>
      <c r="AO62" s="376">
        <v>34.200000000000003</v>
      </c>
      <c r="AP62" s="377">
        <v>127709</v>
      </c>
      <c r="AQ62" s="378">
        <v>4.5999999999999996</v>
      </c>
      <c r="AR62" s="379">
        <v>29.6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thLUUjFndDowrabPf8PMeiq6C5iU1OGF88Umw5Oo6DSfHpigWUiz1qFjNMlqPmNtLSrbN3+RnMRzzQRyxorvHA==" saltValue="maU1HgphHUYgFGZhCgoVY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23RSf2kLL3eSraJz6xphsztq0rmZYdQkVCjYbBfnfXgcv9rp3m9McsUp0dA32++zslTgGIK+eU2BRT5VxKuRRQ==" saltValue="EKOnoXHBCymH2pfniMrA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SeZbAqHNHfXufvo/CzsHZ1S+Nw+iZ+mGJy1yKRVXfp8deK2PBlW07K1fqHEnMjoX61CerfL8zeblxT50iVpkkw==" saltValue="w2KrHYe0BgtxIzMIArHp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7" t="s">
        <v>3</v>
      </c>
      <c r="D47" s="1237"/>
      <c r="E47" s="1238"/>
      <c r="F47" s="11">
        <v>47.25</v>
      </c>
      <c r="G47" s="12">
        <v>49.25</v>
      </c>
      <c r="H47" s="12">
        <v>61.4</v>
      </c>
      <c r="I47" s="12">
        <v>68.510000000000005</v>
      </c>
      <c r="J47" s="13">
        <v>83.66</v>
      </c>
    </row>
    <row r="48" spans="2:10" ht="57.75" customHeight="1">
      <c r="B48" s="14"/>
      <c r="C48" s="1239" t="s">
        <v>4</v>
      </c>
      <c r="D48" s="1239"/>
      <c r="E48" s="1240"/>
      <c r="F48" s="15">
        <v>13.61</v>
      </c>
      <c r="G48" s="16">
        <v>25.68</v>
      </c>
      <c r="H48" s="16">
        <v>20.440000000000001</v>
      </c>
      <c r="I48" s="16">
        <v>28.43</v>
      </c>
      <c r="J48" s="17">
        <v>34.630000000000003</v>
      </c>
    </row>
    <row r="49" spans="2:10" ht="57.75" customHeight="1" thickBot="1">
      <c r="B49" s="18"/>
      <c r="C49" s="1241" t="s">
        <v>5</v>
      </c>
      <c r="D49" s="1241"/>
      <c r="E49" s="1242"/>
      <c r="F49" s="19" t="s">
        <v>554</v>
      </c>
      <c r="G49" s="20">
        <v>4</v>
      </c>
      <c r="H49" s="20" t="s">
        <v>555</v>
      </c>
      <c r="I49" s="20">
        <v>4.3899999999999997</v>
      </c>
      <c r="J49" s="21">
        <v>15.32</v>
      </c>
    </row>
    <row r="50" spans="2:10" ht="13.5" customHeight="1"/>
  </sheetData>
  <sheetProtection algorithmName="SHA-512" hashValue="EE/b5IShdIYHWIEur5qEeJC4AVJIWu3+uLcF4gffd9mucolupuWHSwTSHYFFVT8yt0MyQ6+QUuQjEELPjhrT+g==" saltValue="+SUm9Z5KvhVm361RpVXY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松下　秀平</dc:creator>
  <cp:lastModifiedBy> </cp:lastModifiedBy>
  <cp:lastPrinted>2022-09-15T00:21:24Z</cp:lastPrinted>
  <dcterms:created xsi:type="dcterms:W3CDTF">2022-09-14T23:40:21Z</dcterms:created>
  <dcterms:modified xsi:type="dcterms:W3CDTF">2022-09-15T00:21:26Z</dcterms:modified>
</cp:coreProperties>
</file>