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C:\Users\557\Desktop\【9.22〆】R2年度財政状況資料集の作成について（2回目・公会計分）\02 回答\"/>
    </mc:Choice>
  </mc:AlternateContent>
  <xr:revisionPtr revIDLastSave="0" documentId="13_ncr:1_{DA7262CA-8F50-42FF-9ED6-33D38BB088FB}" xr6:coauthVersionLast="43" xr6:coauthVersionMax="43" xr10:uidLastSave="{00000000-0000-0000-0000-000000000000}"/>
  <bookViews>
    <workbookView xWindow="20370" yWindow="-4035" windowWidth="19440" windowHeight="15000" tabRatio="721" firstSheet="13" activeTab="1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7" i="10" l="1"/>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CO36" i="10"/>
  <c r="AM36" i="10"/>
  <c r="C36" i="10"/>
  <c r="CO35" i="10"/>
  <c r="AM35" i="10"/>
  <c r="CO34"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c r="BE34" i="10" s="1"/>
  <c r="BE35" i="10" s="1"/>
  <c r="BE36" i="10" s="1"/>
  <c r="BE37" i="10" s="1"/>
  <c r="BW34" i="10" l="1"/>
  <c r="BW35" i="10" s="1"/>
  <c r="BW36" i="10" s="1"/>
  <c r="BW37" i="10" s="1"/>
  <c r="BW38" i="10" s="1"/>
  <c r="BW39" i="10" s="1"/>
  <c r="BW40" i="10" s="1"/>
  <c r="BW41" i="10" s="1"/>
  <c r="BW42" i="10" s="1"/>
</calcChain>
</file>

<file path=xl/sharedStrings.xml><?xml version="1.0" encoding="utf-8"?>
<sst xmlns="http://schemas.openxmlformats.org/spreadsheetml/2006/main" count="1117" uniqueCount="609">
  <si>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</si>
  <si>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</si>
  <si>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</si>
  <si>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</si>
  <si>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</si>
  <si>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</si>
  <si>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</si>
  <si>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</si>
  <si>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</si>
  <si>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</si>
  <si>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</si>
  <si>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</si>
  <si>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</si>
  <si>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</si>
  <si>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</si>
  <si>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</si>
  <si>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</si>
  <si>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</si>
  <si>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</si>
  <si>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</si>
  <si>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</si>
  <si>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</si>
  <si>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</si>
  <si>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</si>
  <si>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</si>
  <si>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</si>
  <si>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</si>
  <si>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</si>
  <si>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</si>
  <si>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</si>
  <si>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</si>
  <si>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</si>
  <si>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</si>
  <si>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</si>
  <si>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</si>
  <si>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</si>
  <si>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</si>
  <si>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</si>
  <si>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</si>
  <si>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</si>
  <si>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</si>
  <si>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</si>
  <si>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</si>
  <si>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</si>
  <si>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</si>
  <si>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</si>
  <si>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</si>
  <si>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</si>
  <si>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</si>
  <si>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</si>
  <si>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</si>
  <si>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</si>
  <si>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</si>
  <si>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</si>
  <si>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</si>
  <si>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</si>
  <si>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</si>
  <si>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</si>
  <si>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</si>
  <si>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</si>
  <si>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</si>
  <si>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</si>
  <si>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</si>
  <si>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</si>
  <si>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</si>
  <si>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</si>
  <si>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</si>
  <si>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</si>
  <si>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</si>
  <si>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</si>
  <si>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</si>
  <si>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</si>
  <si>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</si>
  <si>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</si>
  <si>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</si>
  <si>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</si>
  <si>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</si>
  <si>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</si>
  <si>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</si>
  <si>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</si>
  <si>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</si>
  <si>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</si>
  <si>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</si>
  <si>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</si>
  <si>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</si>
  <si>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</si>
  <si>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</si>
  <si>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</si>
  <si>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</si>
  <si>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</si>
  <si>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</si>
  <si>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</si>
  <si>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</si>
  <si>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</si>
  <si>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</si>
  <si>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</si>
  <si>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</si>
  <si>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</si>
  <si>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浪江町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</si>
  <si>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</si>
  <si>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</si>
  <si>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</si>
  <si>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</si>
  <si>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</si>
  <si>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</si>
  <si>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</si>
  <si>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</si>
  <si>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</si>
  <si>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</si>
  <si>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</si>
  <si>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</si>
  <si>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</si>
  <si>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</si>
  <si>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</si>
  <si>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</si>
  <si>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</si>
  <si>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</si>
  <si>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</si>
  <si>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</si>
  <si>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</si>
  <si>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</si>
  <si>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</si>
  <si>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</si>
  <si>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</si>
  <si>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</si>
  <si>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</si>
  <si>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</si>
  <si>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</si>
  <si>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</si>
  <si>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</si>
  <si>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</si>
  <si>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</si>
  <si>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</si>
  <si>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</si>
  <si>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</si>
  <si>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</si>
  <si>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</si>
  <si>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</si>
  <si>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</si>
  <si>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</si>
  <si>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</si>
  <si>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</si>
  <si>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</si>
  <si>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</si>
  <si>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</si>
  <si>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</si>
  <si>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</si>
  <si>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</si>
  <si>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</si>
  <si>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</si>
  <si>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</si>
  <si>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</si>
  <si>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</si>
  <si>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-2.7</t>
    <phoneticPr fontId="5"/>
  </si>
  <si>
    <t>第3次</t>
    <rPh sb="0" eb="1">
      <t>ダイ</t>
    </rPh>
    <rPh sb="2" eb="3">
      <t>ジ</t>
    </rPh>
    <phoneticPr fontId="5"/>
  </si>
  <si>
    <t>-</t>
    <phoneticPr fontId="5"/>
  </si>
  <si>
    <t>標準税収入額等</t>
    <phoneticPr fontId="25"/>
  </si>
  <si>
    <t>面積 (k㎡)</t>
    <rPh sb="0" eb="2">
      <t>メンセキ</t>
    </rPh>
    <phoneticPr fontId="5"/>
  </si>
  <si>
    <t>-</t>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</si>
  <si>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</si>
  <si>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</si>
  <si>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</si>
  <si>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</si>
  <si>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</si>
  <si>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</si>
  <si>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</si>
  <si>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</si>
  <si>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</si>
  <si>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</si>
  <si>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</si>
  <si>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</si>
  <si>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</si>
  <si>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</si>
  <si>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</si>
  <si>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</si>
  <si>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</si>
  <si>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</si>
  <si>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</si>
  <si>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</si>
  <si>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</si>
  <si>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</si>
  <si>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</si>
  <si>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</si>
  <si>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</si>
  <si>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</si>
  <si>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</si>
  <si>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</si>
  <si>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</si>
  <si>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</si>
  <si>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</si>
  <si>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</si>
  <si>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</si>
  <si>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</si>
  <si>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</si>
  <si>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</si>
  <si>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</si>
  <si>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</si>
  <si>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</si>
  <si>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</si>
  <si>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</si>
  <si>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</si>
  <si>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</si>
  <si>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</si>
  <si>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</si>
  <si>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</si>
  <si>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</si>
  <si>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</si>
  <si>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</si>
  <si>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</si>
  <si>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</si>
  <si>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</si>
  <si>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</si>
  <si>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</si>
  <si>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</si>
  <si>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</si>
  <si>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福島県浪江町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</si>
  <si>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</si>
  <si>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</si>
  <si>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</si>
  <si>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</si>
  <si>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</si>
  <si>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</si>
  <si>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</si>
  <si>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</si>
  <si>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</si>
  <si>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</si>
  <si>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</si>
  <si>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</si>
  <si>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</si>
  <si>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</si>
  <si>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</si>
  <si>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</si>
  <si>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</si>
  <si>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</si>
  <si>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</si>
  <si>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</si>
  <si>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</si>
  <si>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</si>
  <si>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</si>
  <si>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</si>
  <si>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</si>
  <si>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</si>
  <si>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</si>
  <si>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</si>
  <si>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</si>
  <si>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</si>
  <si>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</si>
  <si>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</si>
  <si>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</si>
  <si>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</si>
  <si>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</si>
  <si>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</si>
  <si>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</si>
  <si>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</si>
  <si>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</si>
  <si>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</si>
  <si>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</si>
  <si>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</si>
  <si>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</si>
  <si>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</si>
  <si>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</si>
  <si>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</si>
  <si>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</si>
  <si>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</si>
  <si>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</si>
  <si>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</si>
  <si>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</si>
  <si>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</si>
  <si>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</si>
  <si>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</si>
  <si>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</si>
  <si>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</si>
  <si>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</si>
  <si>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</si>
  <si>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</si>
  <si>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</si>
  <si>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</si>
  <si>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</si>
  <si>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</si>
  <si>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</si>
  <si>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</si>
  <si>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</si>
  <si>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</si>
  <si>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</si>
  <si>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</si>
  <si>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</si>
  <si>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</si>
  <si>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</si>
  <si>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</si>
  <si>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</si>
  <si>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</si>
  <si>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</si>
  <si>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</si>
  <si>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</si>
  <si>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</si>
  <si>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</si>
  <si>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</si>
  <si>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</si>
  <si>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</si>
  <si>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</si>
  <si>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</si>
  <si>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</si>
  <si>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</si>
  <si>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</si>
  <si>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</si>
  <si>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</si>
  <si>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</si>
  <si>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</si>
  <si>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</si>
  <si>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</si>
  <si>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</si>
  <si>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</si>
  <si>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</si>
  <si>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</si>
  <si>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</si>
  <si>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</si>
  <si>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</si>
  <si>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</si>
  <si>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</si>
  <si>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</si>
  <si>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</si>
  <si>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</si>
  <si>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</si>
  <si>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</si>
  <si>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</si>
  <si>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</si>
  <si>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</si>
  <si>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</si>
  <si>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</si>
  <si>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</si>
  <si>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</si>
  <si>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</si>
  <si>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</si>
  <si>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</si>
  <si>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</si>
  <si>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</si>
  <si>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</si>
  <si>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</si>
  <si>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</si>
  <si>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</si>
  <si>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</si>
  <si>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</si>
  <si>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</si>
  <si>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</si>
  <si>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</si>
  <si>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</si>
  <si>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</si>
  <si>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</si>
  <si>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</si>
  <si>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</si>
  <si>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</si>
  <si>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</si>
  <si>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</si>
  <si>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</si>
  <si>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</si>
  <si>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</si>
  <si>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</si>
  <si>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</si>
  <si>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</si>
  <si>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</si>
  <si>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</si>
  <si>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</si>
  <si>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</si>
  <si>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</si>
  <si>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</si>
  <si>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</si>
  <si>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</si>
  <si>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</si>
  <si>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</si>
  <si>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</si>
  <si>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福島県浪江町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</si>
  <si>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</si>
  <si>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</si>
  <si>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</si>
  <si>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</si>
  <si>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</si>
  <si>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</si>
  <si>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</si>
  <si>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</si>
  <si>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</si>
  <si>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</si>
  <si>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</si>
  <si>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</si>
  <si>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</si>
  <si>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</si>
  <si>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</si>
  <si>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</si>
  <si>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</si>
  <si>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</si>
  <si>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</si>
  <si>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</si>
  <si>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文化及びスポーツ振興育成事業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</si>
  <si>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</si>
  <si>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</si>
  <si>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</si>
  <si>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</si>
  <si>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</si>
  <si>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</si>
  <si>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</si>
  <si>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</si>
  <si>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</si>
  <si>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</si>
  <si>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</si>
  <si>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</si>
  <si>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</si>
  <si>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</si>
  <si>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国民健康保険直営診療施設事業</t>
    <phoneticPr fontId="5"/>
  </si>
  <si>
    <t>介護保険事業</t>
    <phoneticPr fontId="5"/>
  </si>
  <si>
    <t>後期高齢者医療事業</t>
    <phoneticPr fontId="5"/>
  </si>
  <si>
    <t>上水道事業</t>
    <phoneticPr fontId="5"/>
  </si>
  <si>
    <t>法適用企業</t>
    <phoneticPr fontId="5"/>
  </si>
  <si>
    <t>公共下水道事業</t>
    <phoneticPr fontId="5"/>
  </si>
  <si>
    <t>法非適用企業</t>
    <phoneticPr fontId="5"/>
  </si>
  <si>
    <t>農業集落排水事業</t>
    <phoneticPr fontId="5"/>
  </si>
  <si>
    <t>法非適用企業</t>
    <phoneticPr fontId="5"/>
  </si>
  <si>
    <t>宅地造成事業</t>
    <phoneticPr fontId="5"/>
  </si>
  <si>
    <t>工業団地造成事業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</si>
  <si>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</si>
  <si>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</si>
  <si>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</si>
  <si>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</si>
  <si>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</si>
  <si>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</si>
  <si>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</si>
  <si>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</si>
  <si>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</si>
  <si>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</si>
  <si>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</si>
  <si>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</si>
  <si>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</si>
  <si>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</si>
  <si>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</si>
  <si>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</si>
  <si>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</si>
  <si>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</si>
  <si>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</si>
  <si>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</si>
  <si>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</si>
  <si>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</si>
  <si>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</si>
  <si>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</si>
  <si>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</si>
  <si>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</si>
  <si>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</si>
  <si>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</si>
  <si>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</si>
  <si>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</si>
  <si>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</si>
  <si>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</si>
  <si>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</si>
  <si>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</si>
  <si>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</si>
  <si>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</si>
  <si>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</si>
  <si>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</si>
  <si>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</si>
  <si>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</si>
  <si>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</si>
  <si>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</si>
  <si>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</si>
  <si>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</si>
  <si>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</si>
  <si>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</si>
  <si>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</si>
  <si>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</si>
  <si>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</si>
  <si>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</si>
  <si>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</si>
  <si>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</si>
  <si>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</si>
  <si>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</si>
  <si>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</si>
  <si>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</si>
  <si>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</si>
  <si>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</si>
  <si>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</si>
  <si>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</si>
  <si>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</si>
  <si>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</si>
  <si>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上水道事業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</si>
  <si>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</si>
  <si>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</si>
  <si>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</si>
  <si>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</si>
  <si>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</si>
  <si>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</si>
  <si>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</si>
  <si>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</si>
  <si>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</si>
  <si>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</si>
  <si>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</si>
  <si>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</si>
  <si>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</si>
  <si>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</si>
  <si>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</si>
  <si>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</si>
  <si>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</si>
  <si>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</si>
  <si>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</si>
  <si>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</si>
  <si>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</si>
  <si>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</si>
  <si>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</si>
  <si>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</si>
  <si>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</si>
  <si>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</si>
  <si>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</si>
  <si>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</si>
  <si>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</si>
  <si>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</si>
  <si>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</si>
  <si>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</si>
  <si>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</si>
  <si>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</si>
  <si>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</si>
  <si>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</si>
  <si>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</si>
  <si>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</si>
  <si>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</si>
  <si>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</si>
  <si>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</si>
  <si>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</si>
  <si>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</si>
  <si>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</si>
  <si>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</si>
  <si>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</si>
  <si>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</si>
  <si>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</si>
  <si>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</si>
  <si>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</si>
  <si>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</si>
  <si>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</si>
  <si>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</si>
  <si>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</si>
  <si>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</si>
  <si>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</si>
  <si>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</si>
  <si>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</si>
  <si>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</si>
  <si>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</si>
  <si>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</si>
  <si>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</si>
  <si>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</si>
  <si>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</si>
  <si>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</si>
  <si>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</si>
  <si>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</si>
  <si>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</si>
  <si>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</si>
  <si>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</si>
  <si>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</si>
  <si>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</si>
  <si>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</si>
  <si>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</si>
  <si>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</si>
  <si>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</si>
  <si>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</si>
  <si>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</si>
  <si>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</si>
  <si>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</si>
  <si>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</si>
  <si>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</si>
  <si>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</si>
  <si>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</si>
  <si>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</si>
  <si>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</si>
  <si>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1.56</t>
  </si>
  <si>
    <t>上水道事業</t>
  </si>
  <si>
    <t>介護保険事業</t>
  </si>
  <si>
    <t>国民健康保険事業</t>
  </si>
  <si>
    <t>一般会計</t>
  </si>
  <si>
    <t>国民健康保険直営診療施設事業</t>
  </si>
  <si>
    <t>宅地造成事業</t>
  </si>
  <si>
    <t>公共下水道事業</t>
  </si>
  <si>
    <t>後期高齢者医療事業</t>
  </si>
  <si>
    <t>その他会計（赤字）</t>
  </si>
  <si>
    <t>その他会計（黒字）</t>
  </si>
  <si>
    <t>（百万円）</t>
    <phoneticPr fontId="5"/>
  </si>
  <si>
    <t>H27末</t>
    <phoneticPr fontId="5"/>
  </si>
  <si>
    <t>H28末</t>
    <phoneticPr fontId="5"/>
  </si>
  <si>
    <t>H29末</t>
    <phoneticPr fontId="5"/>
  </si>
  <si>
    <t>H30末</t>
    <phoneticPr fontId="5"/>
  </si>
  <si>
    <t>R01末</t>
    <phoneticPr fontId="5"/>
  </si>
  <si>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5"/>
  </si>
  <si>
    <t>福島県後期高齢者医療広域連合後期高齢者医療特別会計</t>
    <rPh sb="0" eb="14">
      <t>フクシマケンコウキコウレイシャイリョウコウイキレンゴウ</t>
    </rPh>
    <rPh sb="14" eb="16">
      <t>コウキ</t>
    </rPh>
    <rPh sb="16" eb="19">
      <t>コウレイシャ</t>
    </rPh>
    <rPh sb="19" eb="21">
      <t>イリョウ</t>
    </rPh>
    <rPh sb="21" eb="23">
      <t>トクベツ</t>
    </rPh>
    <rPh sb="23" eb="25">
      <t>カイケイ</t>
    </rPh>
    <phoneticPr fontId="5"/>
  </si>
  <si>
    <t>浪江町帰還・移住等環境整備交付金基金</t>
    <rPh sb="0" eb="3">
      <t>ナミエマチ</t>
    </rPh>
    <rPh sb="3" eb="5">
      <t>キカン</t>
    </rPh>
    <rPh sb="6" eb="18">
      <t>イジュウトウカンキョウセイビコウフキンキキン</t>
    </rPh>
    <phoneticPr fontId="5"/>
  </si>
  <si>
    <t>浪江町復旧・復興基金</t>
    <rPh sb="0" eb="3">
      <t>ナミエマチ</t>
    </rPh>
    <rPh sb="3" eb="5">
      <t>フッキュウ</t>
    </rPh>
    <rPh sb="6" eb="8">
      <t>フッコウ</t>
    </rPh>
    <rPh sb="8" eb="10">
      <t>キキン</t>
    </rPh>
    <phoneticPr fontId="5"/>
  </si>
  <si>
    <t>浪江町行財政長期安定化基金</t>
    <rPh sb="0" eb="3">
      <t>ナミエマチ</t>
    </rPh>
    <rPh sb="3" eb="6">
      <t>ギョウザイセイ</t>
    </rPh>
    <rPh sb="6" eb="8">
      <t>チョウキ</t>
    </rPh>
    <rPh sb="8" eb="11">
      <t>アンテイカ</t>
    </rPh>
    <rPh sb="11" eb="13">
      <t>キキン</t>
    </rPh>
    <phoneticPr fontId="5"/>
  </si>
  <si>
    <t>公共用施設維持基金</t>
    <rPh sb="0" eb="3">
      <t>コウキョウヨウ</t>
    </rPh>
    <rPh sb="3" eb="5">
      <t>シセツ</t>
    </rPh>
    <rPh sb="5" eb="7">
      <t>イジ</t>
    </rPh>
    <rPh sb="7" eb="9">
      <t>キキン</t>
    </rPh>
    <phoneticPr fontId="5"/>
  </si>
  <si>
    <t>広域的減容化事業に伴う地域振興基金</t>
    <phoneticPr fontId="5"/>
  </si>
  <si>
    <t>双葉地方広域市町村圏組合一般会計</t>
    <rPh sb="0" eb="2">
      <t>フタバ</t>
    </rPh>
    <rPh sb="2" eb="4">
      <t>チホウ</t>
    </rPh>
    <rPh sb="4" eb="6">
      <t>コウイキ</t>
    </rPh>
    <rPh sb="6" eb="9">
      <t>シチョウソン</t>
    </rPh>
    <rPh sb="9" eb="10">
      <t>ケン</t>
    </rPh>
    <rPh sb="10" eb="12">
      <t>クミアイ</t>
    </rPh>
    <rPh sb="12" eb="14">
      <t>イッパン</t>
    </rPh>
    <rPh sb="14" eb="16">
      <t>カイケイ</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</si>
  <si>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</si>
  <si>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0" eb="12">
      <t>フクシマケンシチョウソンソウゴウジムクミアイ</t>
    </rPh>
    <rPh sb="12" eb="14">
      <t>ショウボウ</t>
    </rPh>
    <rPh sb="14" eb="16">
      <t>ホショウ</t>
    </rPh>
    <rPh sb="16" eb="17">
      <t>トウ</t>
    </rPh>
    <rPh sb="17" eb="19">
      <t>トクベツ</t>
    </rPh>
    <rPh sb="19" eb="21">
      <t>カイケイ</t>
    </rPh>
    <phoneticPr fontId="5"/>
  </si>
  <si>
    <t>福島県市町村総合事務組合消防賞じゅつ金特別会計</t>
    <rPh sb="0" eb="12">
      <t>フクシマケンシチョウソンソウゴウジムクミアイ</t>
    </rPh>
    <rPh sb="12" eb="14">
      <t>ショウボウ</t>
    </rPh>
    <rPh sb="14" eb="15">
      <t>ショウ</t>
    </rPh>
    <rPh sb="18" eb="19">
      <t>キン</t>
    </rPh>
    <rPh sb="19" eb="21">
      <t>トクベツ</t>
    </rPh>
    <rPh sb="21" eb="23">
      <t>カイケイ</t>
    </rPh>
    <phoneticPr fontId="5"/>
  </si>
  <si>
    <t>福島県市町村総合事務組合非常勤職員公務災害補償特別会計</t>
    <rPh sb="0" eb="12">
      <t>フクシマケンシチョウソンソウゴウジムクミアイ</t>
    </rPh>
    <rPh sb="12" eb="15">
      <t>ヒジョウキン</t>
    </rPh>
    <rPh sb="15" eb="17">
      <t>ショクイン</t>
    </rPh>
    <rPh sb="17" eb="19">
      <t>コウム</t>
    </rPh>
    <rPh sb="19" eb="21">
      <t>サイガイ</t>
    </rPh>
    <rPh sb="21" eb="23">
      <t>ホショウ</t>
    </rPh>
    <rPh sb="23" eb="25">
      <t>トクベツ</t>
    </rPh>
    <rPh sb="25" eb="27">
      <t>カイケイ</t>
    </rPh>
    <phoneticPr fontId="5"/>
  </si>
  <si>
    <t>福島県市町村総合事務組合自治会館管理特別会計</t>
    <rPh sb="0" eb="12">
      <t>フクシマケンシチョウソンソウゴウジムクミアイ</t>
    </rPh>
    <rPh sb="12" eb="14">
      <t>ジチ</t>
    </rPh>
    <rPh sb="14" eb="16">
      <t>カイカン</t>
    </rPh>
    <rPh sb="16" eb="18">
      <t>カンリ</t>
    </rPh>
    <rPh sb="18" eb="20">
      <t>トクベツ</t>
    </rPh>
    <rPh sb="20" eb="22">
      <t>カイケイ</t>
    </rPh>
    <phoneticPr fontId="5"/>
  </si>
  <si>
    <t>双葉地方広域市町村圏組合下水道事業特別会計</t>
    <rPh sb="0" eb="2">
      <t>フタバ</t>
    </rPh>
    <rPh sb="2" eb="4">
      <t>チホウ</t>
    </rPh>
    <rPh sb="4" eb="6">
      <t>コウイキ</t>
    </rPh>
    <rPh sb="6" eb="9">
      <t>シチョウソン</t>
    </rPh>
    <rPh sb="9" eb="10">
      <t>ケン</t>
    </rPh>
    <rPh sb="10" eb="12">
      <t>クミアイ</t>
    </rPh>
    <rPh sb="12" eb="15">
      <t>ゲスイドウ</t>
    </rPh>
    <rPh sb="15" eb="17">
      <t>ジギョウ</t>
    </rPh>
    <rPh sb="17" eb="19">
      <t>トクベツ</t>
    </rPh>
    <rPh sb="19" eb="21">
      <t>カイケイ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</si>
  <si>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</si>
  <si>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</si>
  <si>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</si>
  <si>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</si>
  <si>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</si>
  <si>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</si>
  <si>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</si>
  <si>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</si>
  <si>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</si>
  <si>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</si>
  <si>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将来負担比率は検出されなかった。
この要因としては、新規起債の抑制による地方債現在高の減及び復旧・復興事業に係る交付金の基金化による財源の増があげられる。
しかし、基金については特定目的基金のため、復旧・復興事業の進捗に伴って減少するものであるから、将来負担比率の非検出は一時的なものとして考え、今後注視していきたい。
実質公債費比率は新規起債の抑制や、震災後の償還の進捗等によって改善傾向にある。</t>
  </si>
  <si>
    <t>地方債等の将来負担額を充当可能基金残高が上回っているため、将来負担比率の数値が計上されない。</t>
    <rPh sb="0" eb="4">
      <t>チホウサイトウ</t>
    </rPh>
    <rPh sb="5" eb="7">
      <t>ショウライ</t>
    </rPh>
    <rPh sb="7" eb="10">
      <t>フタンガク</t>
    </rPh>
    <rPh sb="11" eb="15">
      <t>ジュウトウカノウ</t>
    </rPh>
    <rPh sb="15" eb="19">
      <t>キキンザンダカ</t>
    </rPh>
    <rPh sb="20" eb="22">
      <t>ウワマワ</t>
    </rPh>
    <rPh sb="29" eb="31">
      <t>ショウライ</t>
    </rPh>
    <rPh sb="31" eb="35">
      <t>フタンヒリツ</t>
    </rPh>
    <rPh sb="36" eb="38">
      <t>スウチ</t>
    </rPh>
    <rPh sb="39" eb="41">
      <t>ケイジョウ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</si>
</sst>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0"/>
      <color theme="1"/>
      <name val="ＭＳ ゴシック"/>
      <family val="3"/>
      <charset val="128"/>
    </font>
    <font>
      <sz val="12"/>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xf numFmtId="0" fontId="40"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40"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1" fillId="0" borderId="0" xfId="21"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9" fillId="0" borderId="98" xfId="0" applyFont="1" applyBorder="1" applyProtection="1">
      <alignment vertical="center"/>
      <protection locked="0"/>
    </xf>
    <xf numFmtId="0" fontId="39" fillId="0" borderId="99" xfId="0" applyFont="1" applyBorder="1" applyProtection="1">
      <alignment vertical="center"/>
      <protection locked="0"/>
    </xf>
    <xf numFmtId="0" fontId="39" fillId="0" borderId="100" xfId="0" applyFont="1" applyBorder="1" applyProtection="1">
      <alignment vertical="center"/>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26" fillId="0" borderId="112" xfId="20" applyFont="1" applyBorder="1" applyAlignment="1" applyProtection="1">
      <alignment horizontal="left" vertical="center" wrapText="1"/>
      <protection locked="0"/>
    </xf>
    <xf numFmtId="0" fontId="26" fillId="0" borderId="113" xfId="20" applyFont="1" applyBorder="1" applyAlignment="1" applyProtection="1">
      <alignment horizontal="left" vertical="center" wrapText="1"/>
      <protection locked="0"/>
    </xf>
    <xf numFmtId="0" fontId="26" fillId="0" borderId="114" xfId="20" applyFont="1" applyBorder="1" applyAlignment="1" applyProtection="1">
      <alignment horizontal="left" vertical="center" wrapTex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8" fillId="0" borderId="0" xfId="0" applyFont="1" applyProtection="1">
      <alignment vertical="center"/>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 xfId="20" xr:uid="{00000000-0005-0000-0000-00000C000000}"/>
    <cellStyle name="標準 6_APAHO402200_O-JJ1016-001-3_財政状況資料集(決算状況カード(各会計・関係団体))(Rev2)2" xfId="12" xr:uid="{00000000-0005-0000-0000-00000D000000}"/>
    <cellStyle name="標準 7" xfId="21" xr:uid="{F2617C7D-95D3-443C-B9CF-9AA402221C17}"/>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2097-4F92-9790-7EA8CCF57D0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225735</c:v>
                </c:pt>
                <c:pt idx="1">
                  <c:v>481490</c:v>
                </c:pt>
                <c:pt idx="2">
                  <c:v>612799</c:v>
                </c:pt>
                <c:pt idx="3">
                  <c:v>722897</c:v>
                </c:pt>
                <c:pt idx="4">
                  <c:v>854900</c:v>
                </c:pt>
              </c:numCache>
            </c:numRef>
          </c:val>
          <c:smooth val="0"/>
          <c:extLst>
            <c:ext xmlns:c16="http://schemas.microsoft.com/office/drawing/2014/chart" uri="{C3380CC4-5D6E-409C-BE32-E72D297353CC}">
              <c16:uniqueId val="{00000001-2097-4F92-9790-7EA8CCF57D0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6.48</c:v>
                </c:pt>
                <c:pt idx="1">
                  <c:v>28.43</c:v>
                </c:pt>
                <c:pt idx="2">
                  <c:v>18.16</c:v>
                </c:pt>
                <c:pt idx="3">
                  <c:v>22.25</c:v>
                </c:pt>
                <c:pt idx="4">
                  <c:v>4.0599999999999996</c:v>
                </c:pt>
              </c:numCache>
            </c:numRef>
          </c:val>
          <c:extLst>
            <c:ext xmlns:c16="http://schemas.microsoft.com/office/drawing/2014/chart" uri="{C3380CC4-5D6E-409C-BE32-E72D297353CC}">
              <c16:uniqueId val="{00000000-7102-4E2C-AF6E-49E43A4D0A1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36.75</c:v>
                </c:pt>
                <c:pt idx="1">
                  <c:v>40.1</c:v>
                </c:pt>
                <c:pt idx="2">
                  <c:v>58.73</c:v>
                </c:pt>
                <c:pt idx="3">
                  <c:v>68.39</c:v>
                </c:pt>
                <c:pt idx="4">
                  <c:v>82.96</c:v>
                </c:pt>
              </c:numCache>
            </c:numRef>
          </c:val>
          <c:extLst>
            <c:ext xmlns:c16="http://schemas.microsoft.com/office/drawing/2014/chart" uri="{C3380CC4-5D6E-409C-BE32-E72D297353CC}">
              <c16:uniqueId val="{00000001-7102-4E2C-AF6E-49E43A4D0A1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6.98</c:v>
                </c:pt>
                <c:pt idx="1">
                  <c:v>23.32</c:v>
                </c:pt>
                <c:pt idx="2">
                  <c:v>5.71</c:v>
                </c:pt>
                <c:pt idx="3">
                  <c:v>14.59</c:v>
                </c:pt>
                <c:pt idx="4">
                  <c:v>-1.56</c:v>
                </c:pt>
              </c:numCache>
            </c:numRef>
          </c:val>
          <c:smooth val="0"/>
          <c:extLst>
            <c:ext xmlns:c16="http://schemas.microsoft.com/office/drawing/2014/chart" uri="{C3380CC4-5D6E-409C-BE32-E72D297353CC}">
              <c16:uniqueId val="{00000002-7102-4E2C-AF6E-49E43A4D0A1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0.36</c:v>
                </c:pt>
                <c:pt idx="2">
                  <c:v>#N/A</c:v>
                </c:pt>
                <c:pt idx="3">
                  <c:v>0.13</c:v>
                </c:pt>
                <c:pt idx="4">
                  <c:v>#N/A</c:v>
                </c:pt>
                <c:pt idx="5">
                  <c:v>0.41</c:v>
                </c:pt>
                <c:pt idx="6">
                  <c:v>#N/A</c:v>
                </c:pt>
                <c:pt idx="7">
                  <c:v>0.4</c:v>
                </c:pt>
                <c:pt idx="8">
                  <c:v>#N/A</c:v>
                </c:pt>
                <c:pt idx="9">
                  <c:v>0.38</c:v>
                </c:pt>
              </c:numCache>
            </c:numRef>
          </c:val>
          <c:extLst>
            <c:ext xmlns:c16="http://schemas.microsoft.com/office/drawing/2014/chart" uri="{C3380CC4-5D6E-409C-BE32-E72D297353CC}">
              <c16:uniqueId val="{00000000-B154-4EF8-A8F2-E3BD1F11B16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154-4EF8-A8F2-E3BD1F11B16C}"/>
            </c:ext>
          </c:extLst>
        </c:ser>
        <c:ser>
          <c:idx val="2"/>
          <c:order val="2"/>
          <c:tx>
            <c:strRef>
              <c:f>データシート!$A$29</c:f>
              <c:strCache>
                <c:ptCount val="1"/>
                <c:pt idx="0">
                  <c:v>後期高齢者医療事業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0.14000000000000001</c:v>
                </c:pt>
                <c:pt idx="2">
                  <c:v>#N/A</c:v>
                </c:pt>
                <c:pt idx="3">
                  <c:v>0.18</c:v>
                </c:pt>
                <c:pt idx="4">
                  <c:v>#N/A</c:v>
                </c:pt>
                <c:pt idx="5">
                  <c:v>0.24</c:v>
                </c:pt>
                <c:pt idx="6">
                  <c:v>#N/A</c:v>
                </c:pt>
                <c:pt idx="7">
                  <c:v>0.28000000000000003</c:v>
                </c:pt>
                <c:pt idx="8">
                  <c:v>#N/A</c:v>
                </c:pt>
                <c:pt idx="9">
                  <c:v>0.32</c:v>
                </c:pt>
              </c:numCache>
            </c:numRef>
          </c:val>
          <c:extLst>
            <c:ext xmlns:c16="http://schemas.microsoft.com/office/drawing/2014/chart" uri="{C3380CC4-5D6E-409C-BE32-E72D297353CC}">
              <c16:uniqueId val="{00000002-B154-4EF8-A8F2-E3BD1F11B16C}"/>
            </c:ext>
          </c:extLst>
        </c:ser>
        <c:ser>
          <c:idx val="3"/>
          <c:order val="3"/>
          <c:tx>
            <c:strRef>
              <c:f>データシート!$A$30</c:f>
              <c:strCache>
                <c:ptCount val="1"/>
                <c:pt idx="0">
                  <c:v>公共下水道事業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1.34</c:v>
                </c:pt>
                <c:pt idx="2">
                  <c:v>#N/A</c:v>
                </c:pt>
                <c:pt idx="3">
                  <c:v>2.82</c:v>
                </c:pt>
                <c:pt idx="4">
                  <c:v>#N/A</c:v>
                </c:pt>
                <c:pt idx="5">
                  <c:v>0.72</c:v>
                </c:pt>
                <c:pt idx="6">
                  <c:v>#N/A</c:v>
                </c:pt>
                <c:pt idx="7">
                  <c:v>0.53</c:v>
                </c:pt>
                <c:pt idx="8">
                  <c:v>#N/A</c:v>
                </c:pt>
                <c:pt idx="9">
                  <c:v>0.41</c:v>
                </c:pt>
              </c:numCache>
            </c:numRef>
          </c:val>
          <c:extLst>
            <c:ext xmlns:c16="http://schemas.microsoft.com/office/drawing/2014/chart" uri="{C3380CC4-5D6E-409C-BE32-E72D297353CC}">
              <c16:uniqueId val="{00000003-B154-4EF8-A8F2-E3BD1F11B16C}"/>
            </c:ext>
          </c:extLst>
        </c:ser>
        <c:ser>
          <c:idx val="4"/>
          <c:order val="4"/>
          <c:tx>
            <c:strRef>
              <c:f>データシート!$A$31</c:f>
              <c:strCache>
                <c:ptCount val="1"/>
                <c:pt idx="0">
                  <c:v>宅地造成事業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0.94</c:v>
                </c:pt>
                <c:pt idx="2">
                  <c:v>#N/A</c:v>
                </c:pt>
                <c:pt idx="3">
                  <c:v>0.99</c:v>
                </c:pt>
                <c:pt idx="4">
                  <c:v>#N/A</c:v>
                </c:pt>
                <c:pt idx="5">
                  <c:v>1.02</c:v>
                </c:pt>
                <c:pt idx="6">
                  <c:v>#N/A</c:v>
                </c:pt>
                <c:pt idx="7">
                  <c:v>1.01</c:v>
                </c:pt>
                <c:pt idx="8">
                  <c:v>#N/A</c:v>
                </c:pt>
                <c:pt idx="9">
                  <c:v>0.99</c:v>
                </c:pt>
              </c:numCache>
            </c:numRef>
          </c:val>
          <c:extLst>
            <c:ext xmlns:c16="http://schemas.microsoft.com/office/drawing/2014/chart" uri="{C3380CC4-5D6E-409C-BE32-E72D297353CC}">
              <c16:uniqueId val="{00000004-B154-4EF8-A8F2-E3BD1F11B16C}"/>
            </c:ext>
          </c:extLst>
        </c:ser>
        <c:ser>
          <c:idx val="5"/>
          <c:order val="5"/>
          <c:tx>
            <c:strRef>
              <c:f>データシート!$A$32</c:f>
              <c:strCache>
                <c:ptCount val="1"/>
                <c:pt idx="0">
                  <c:v>国民健康保険直営診療施設事業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0.21</c:v>
                </c:pt>
                <c:pt idx="2">
                  <c:v>#N/A</c:v>
                </c:pt>
                <c:pt idx="3">
                  <c:v>0.15</c:v>
                </c:pt>
                <c:pt idx="4">
                  <c:v>#N/A</c:v>
                </c:pt>
                <c:pt idx="5">
                  <c:v>0.6</c:v>
                </c:pt>
                <c:pt idx="6">
                  <c:v>#N/A</c:v>
                </c:pt>
                <c:pt idx="7">
                  <c:v>0.83</c:v>
                </c:pt>
                <c:pt idx="8">
                  <c:v>#N/A</c:v>
                </c:pt>
                <c:pt idx="9">
                  <c:v>1.44</c:v>
                </c:pt>
              </c:numCache>
            </c:numRef>
          </c:val>
          <c:extLst>
            <c:ext xmlns:c16="http://schemas.microsoft.com/office/drawing/2014/chart" uri="{C3380CC4-5D6E-409C-BE32-E72D297353CC}">
              <c16:uniqueId val="{00000005-B154-4EF8-A8F2-E3BD1F11B16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6.46</c:v>
                </c:pt>
                <c:pt idx="2">
                  <c:v>#N/A</c:v>
                </c:pt>
                <c:pt idx="3">
                  <c:v>28.4</c:v>
                </c:pt>
                <c:pt idx="4">
                  <c:v>#N/A</c:v>
                </c:pt>
                <c:pt idx="5">
                  <c:v>16.75</c:v>
                </c:pt>
                <c:pt idx="6">
                  <c:v>#N/A</c:v>
                </c:pt>
                <c:pt idx="7">
                  <c:v>22.24</c:v>
                </c:pt>
                <c:pt idx="8">
                  <c:v>#N/A</c:v>
                </c:pt>
                <c:pt idx="9">
                  <c:v>4.05</c:v>
                </c:pt>
              </c:numCache>
            </c:numRef>
          </c:val>
          <c:extLst>
            <c:ext xmlns:c16="http://schemas.microsoft.com/office/drawing/2014/chart" uri="{C3380CC4-5D6E-409C-BE32-E72D297353CC}">
              <c16:uniqueId val="{00000006-B154-4EF8-A8F2-E3BD1F11B16C}"/>
            </c:ext>
          </c:extLst>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11.23</c:v>
                </c:pt>
                <c:pt idx="2">
                  <c:v>#N/A</c:v>
                </c:pt>
                <c:pt idx="3">
                  <c:v>10.58</c:v>
                </c:pt>
                <c:pt idx="4">
                  <c:v>#N/A</c:v>
                </c:pt>
                <c:pt idx="5">
                  <c:v>4.9000000000000004</c:v>
                </c:pt>
                <c:pt idx="6">
                  <c:v>#N/A</c:v>
                </c:pt>
                <c:pt idx="7">
                  <c:v>4.87</c:v>
                </c:pt>
                <c:pt idx="8">
                  <c:v>#N/A</c:v>
                </c:pt>
                <c:pt idx="9">
                  <c:v>4.47</c:v>
                </c:pt>
              </c:numCache>
            </c:numRef>
          </c:val>
          <c:extLst>
            <c:ext xmlns:c16="http://schemas.microsoft.com/office/drawing/2014/chart" uri="{C3380CC4-5D6E-409C-BE32-E72D297353CC}">
              <c16:uniqueId val="{00000007-B154-4EF8-A8F2-E3BD1F11B16C}"/>
            </c:ext>
          </c:extLst>
        </c:ser>
        <c:ser>
          <c:idx val="8"/>
          <c:order val="8"/>
          <c:tx>
            <c:strRef>
              <c:f>データシート!$A$35</c:f>
              <c:strCache>
                <c:ptCount val="1"/>
                <c:pt idx="0">
                  <c:v>介護保険事業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5.59</c:v>
                </c:pt>
                <c:pt idx="2">
                  <c:v>#N/A</c:v>
                </c:pt>
                <c:pt idx="3">
                  <c:v>1.83</c:v>
                </c:pt>
                <c:pt idx="4">
                  <c:v>#N/A</c:v>
                </c:pt>
                <c:pt idx="5">
                  <c:v>6.2</c:v>
                </c:pt>
                <c:pt idx="6">
                  <c:v>#N/A</c:v>
                </c:pt>
                <c:pt idx="7">
                  <c:v>6.12</c:v>
                </c:pt>
                <c:pt idx="8">
                  <c:v>#N/A</c:v>
                </c:pt>
                <c:pt idx="9">
                  <c:v>5.54</c:v>
                </c:pt>
              </c:numCache>
            </c:numRef>
          </c:val>
          <c:extLst>
            <c:ext xmlns:c16="http://schemas.microsoft.com/office/drawing/2014/chart" uri="{C3380CC4-5D6E-409C-BE32-E72D297353CC}">
              <c16:uniqueId val="{00000008-B154-4EF8-A8F2-E3BD1F11B16C}"/>
            </c:ext>
          </c:extLst>
        </c:ser>
        <c:ser>
          <c:idx val="9"/>
          <c:order val="9"/>
          <c:tx>
            <c:strRef>
              <c:f>データシート!$A$36</c:f>
              <c:strCache>
                <c:ptCount val="1"/>
                <c:pt idx="0">
                  <c:v>上水道事業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16.32</c:v>
                </c:pt>
                <c:pt idx="2">
                  <c:v>#N/A</c:v>
                </c:pt>
                <c:pt idx="3">
                  <c:v>10.71</c:v>
                </c:pt>
                <c:pt idx="4">
                  <c:v>#N/A</c:v>
                </c:pt>
                <c:pt idx="5">
                  <c:v>13.06</c:v>
                </c:pt>
                <c:pt idx="6">
                  <c:v>#N/A</c:v>
                </c:pt>
                <c:pt idx="7">
                  <c:v>13.52</c:v>
                </c:pt>
                <c:pt idx="8">
                  <c:v>#N/A</c:v>
                </c:pt>
                <c:pt idx="9">
                  <c:v>19.73</c:v>
                </c:pt>
              </c:numCache>
            </c:numRef>
          </c:val>
          <c:extLst>
            <c:ext xmlns:c16="http://schemas.microsoft.com/office/drawing/2014/chart" uri="{C3380CC4-5D6E-409C-BE32-E72D297353CC}">
              <c16:uniqueId val="{00000009-B154-4EF8-A8F2-E3BD1F11B16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617</c:v>
                </c:pt>
                <c:pt idx="5">
                  <c:v>609</c:v>
                </c:pt>
                <c:pt idx="8">
                  <c:v>581</c:v>
                </c:pt>
                <c:pt idx="11">
                  <c:v>561</c:v>
                </c:pt>
                <c:pt idx="14">
                  <c:v>528</c:v>
                </c:pt>
              </c:numCache>
            </c:numRef>
          </c:val>
          <c:extLst>
            <c:ext xmlns:c16="http://schemas.microsoft.com/office/drawing/2014/chart" uri="{C3380CC4-5D6E-409C-BE32-E72D297353CC}">
              <c16:uniqueId val="{00000000-E8A4-473B-92CD-DAB73272B4C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8A4-473B-92CD-DAB73272B4C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38</c:v>
                </c:pt>
                <c:pt idx="3">
                  <c:v>37</c:v>
                </c:pt>
                <c:pt idx="6">
                  <c:v>37</c:v>
                </c:pt>
                <c:pt idx="9">
                  <c:v>37</c:v>
                </c:pt>
                <c:pt idx="12">
                  <c:v>35</c:v>
                </c:pt>
              </c:numCache>
            </c:numRef>
          </c:val>
          <c:extLst>
            <c:ext xmlns:c16="http://schemas.microsoft.com/office/drawing/2014/chart" uri="{C3380CC4-5D6E-409C-BE32-E72D297353CC}">
              <c16:uniqueId val="{00000002-E8A4-473B-92CD-DAB73272B4C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32</c:v>
                </c:pt>
                <c:pt idx="3">
                  <c:v>28</c:v>
                </c:pt>
                <c:pt idx="6">
                  <c:v>28</c:v>
                </c:pt>
                <c:pt idx="9">
                  <c:v>27</c:v>
                </c:pt>
                <c:pt idx="12">
                  <c:v>22</c:v>
                </c:pt>
              </c:numCache>
            </c:numRef>
          </c:val>
          <c:extLst>
            <c:ext xmlns:c16="http://schemas.microsoft.com/office/drawing/2014/chart" uri="{C3380CC4-5D6E-409C-BE32-E72D297353CC}">
              <c16:uniqueId val="{00000003-E8A4-473B-92CD-DAB73272B4C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318</c:v>
                </c:pt>
                <c:pt idx="3">
                  <c:v>339</c:v>
                </c:pt>
                <c:pt idx="6">
                  <c:v>331</c:v>
                </c:pt>
                <c:pt idx="9">
                  <c:v>322</c:v>
                </c:pt>
                <c:pt idx="12">
                  <c:v>318</c:v>
                </c:pt>
              </c:numCache>
            </c:numRef>
          </c:val>
          <c:extLst>
            <c:ext xmlns:c16="http://schemas.microsoft.com/office/drawing/2014/chart" uri="{C3380CC4-5D6E-409C-BE32-E72D297353CC}">
              <c16:uniqueId val="{00000004-E8A4-473B-92CD-DAB73272B4C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8A4-473B-92CD-DAB73272B4C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8A4-473B-92CD-DAB73272B4C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601</c:v>
                </c:pt>
                <c:pt idx="3">
                  <c:v>555</c:v>
                </c:pt>
                <c:pt idx="6">
                  <c:v>483</c:v>
                </c:pt>
                <c:pt idx="9">
                  <c:v>417</c:v>
                </c:pt>
                <c:pt idx="12">
                  <c:v>331</c:v>
                </c:pt>
              </c:numCache>
            </c:numRef>
          </c:val>
          <c:extLst>
            <c:ext xmlns:c16="http://schemas.microsoft.com/office/drawing/2014/chart" uri="{C3380CC4-5D6E-409C-BE32-E72D297353CC}">
              <c16:uniqueId val="{00000007-E8A4-473B-92CD-DAB73272B4C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372</c:v>
                </c:pt>
                <c:pt idx="2">
                  <c:v>#N/A</c:v>
                </c:pt>
                <c:pt idx="3">
                  <c:v>#N/A</c:v>
                </c:pt>
                <c:pt idx="4">
                  <c:v>350</c:v>
                </c:pt>
                <c:pt idx="5">
                  <c:v>#N/A</c:v>
                </c:pt>
                <c:pt idx="6">
                  <c:v>#N/A</c:v>
                </c:pt>
                <c:pt idx="7">
                  <c:v>298</c:v>
                </c:pt>
                <c:pt idx="8">
                  <c:v>#N/A</c:v>
                </c:pt>
                <c:pt idx="9">
                  <c:v>#N/A</c:v>
                </c:pt>
                <c:pt idx="10">
                  <c:v>242</c:v>
                </c:pt>
                <c:pt idx="11">
                  <c:v>#N/A</c:v>
                </c:pt>
                <c:pt idx="12">
                  <c:v>#N/A</c:v>
                </c:pt>
                <c:pt idx="13">
                  <c:v>178</c:v>
                </c:pt>
                <c:pt idx="14">
                  <c:v>#N/A</c:v>
                </c:pt>
              </c:numCache>
            </c:numRef>
          </c:val>
          <c:smooth val="0"/>
          <c:extLst>
            <c:ext xmlns:c16="http://schemas.microsoft.com/office/drawing/2014/chart" uri="{C3380CC4-5D6E-409C-BE32-E72D297353CC}">
              <c16:uniqueId val="{00000008-E8A4-473B-92CD-DAB73272B4C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5949</c:v>
                </c:pt>
                <c:pt idx="5">
                  <c:v>5610</c:v>
                </c:pt>
                <c:pt idx="8">
                  <c:v>5231</c:v>
                </c:pt>
                <c:pt idx="11">
                  <c:v>5006</c:v>
                </c:pt>
                <c:pt idx="14">
                  <c:v>4739</c:v>
                </c:pt>
              </c:numCache>
            </c:numRef>
          </c:val>
          <c:extLst>
            <c:ext xmlns:c16="http://schemas.microsoft.com/office/drawing/2014/chart" uri="{C3380CC4-5D6E-409C-BE32-E72D297353CC}">
              <c16:uniqueId val="{00000000-C60A-4A9E-B2F4-F3BCE94AE98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7</c:v>
                </c:pt>
                <c:pt idx="11">
                  <c:v>11</c:v>
                </c:pt>
                <c:pt idx="14">
                  <c:v>7</c:v>
                </c:pt>
              </c:numCache>
            </c:numRef>
          </c:val>
          <c:extLst>
            <c:ext xmlns:c16="http://schemas.microsoft.com/office/drawing/2014/chart" uri="{C3380CC4-5D6E-409C-BE32-E72D297353CC}">
              <c16:uniqueId val="{00000001-C60A-4A9E-B2F4-F3BCE94AE98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12560</c:v>
                </c:pt>
                <c:pt idx="5">
                  <c:v>19150</c:v>
                </c:pt>
                <c:pt idx="8">
                  <c:v>20381</c:v>
                </c:pt>
                <c:pt idx="11">
                  <c:v>23457</c:v>
                </c:pt>
                <c:pt idx="14">
                  <c:v>22810</c:v>
                </c:pt>
              </c:numCache>
            </c:numRef>
          </c:val>
          <c:extLst>
            <c:ext xmlns:c16="http://schemas.microsoft.com/office/drawing/2014/chart" uri="{C3380CC4-5D6E-409C-BE32-E72D297353CC}">
              <c16:uniqueId val="{00000002-C60A-4A9E-B2F4-F3BCE94AE98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60A-4A9E-B2F4-F3BCE94AE98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60A-4A9E-B2F4-F3BCE94AE98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0A-4A9E-B2F4-F3BCE94AE98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1359</c:v>
                </c:pt>
                <c:pt idx="3">
                  <c:v>1056</c:v>
                </c:pt>
                <c:pt idx="6">
                  <c:v>931</c:v>
                </c:pt>
                <c:pt idx="9">
                  <c:v>741</c:v>
                </c:pt>
                <c:pt idx="12">
                  <c:v>701</c:v>
                </c:pt>
              </c:numCache>
            </c:numRef>
          </c:val>
          <c:extLst>
            <c:ext xmlns:c16="http://schemas.microsoft.com/office/drawing/2014/chart" uri="{C3380CC4-5D6E-409C-BE32-E72D297353CC}">
              <c16:uniqueId val="{00000006-C60A-4A9E-B2F4-F3BCE94AE98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338</c:v>
                </c:pt>
                <c:pt idx="3">
                  <c:v>298</c:v>
                </c:pt>
                <c:pt idx="6">
                  <c:v>261</c:v>
                </c:pt>
                <c:pt idx="9">
                  <c:v>223</c:v>
                </c:pt>
                <c:pt idx="12">
                  <c:v>189</c:v>
                </c:pt>
              </c:numCache>
            </c:numRef>
          </c:val>
          <c:extLst>
            <c:ext xmlns:c16="http://schemas.microsoft.com/office/drawing/2014/chart" uri="{C3380CC4-5D6E-409C-BE32-E72D297353CC}">
              <c16:uniqueId val="{00000007-C60A-4A9E-B2F4-F3BCE94AE98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2814</c:v>
                </c:pt>
                <c:pt idx="3">
                  <c:v>2671</c:v>
                </c:pt>
                <c:pt idx="6">
                  <c:v>2410</c:v>
                </c:pt>
                <c:pt idx="9">
                  <c:v>2173</c:v>
                </c:pt>
                <c:pt idx="12">
                  <c:v>1905</c:v>
                </c:pt>
              </c:numCache>
            </c:numRef>
          </c:val>
          <c:extLst>
            <c:ext xmlns:c16="http://schemas.microsoft.com/office/drawing/2014/chart" uri="{C3380CC4-5D6E-409C-BE32-E72D297353CC}">
              <c16:uniqueId val="{00000008-C60A-4A9E-B2F4-F3BCE94AE98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227</c:v>
                </c:pt>
                <c:pt idx="3">
                  <c:v>202</c:v>
                </c:pt>
                <c:pt idx="6">
                  <c:v>177</c:v>
                </c:pt>
                <c:pt idx="9">
                  <c:v>151</c:v>
                </c:pt>
                <c:pt idx="12">
                  <c:v>124</c:v>
                </c:pt>
              </c:numCache>
            </c:numRef>
          </c:val>
          <c:extLst>
            <c:ext xmlns:c16="http://schemas.microsoft.com/office/drawing/2014/chart" uri="{C3380CC4-5D6E-409C-BE32-E72D297353CC}">
              <c16:uniqueId val="{00000009-C60A-4A9E-B2F4-F3BCE94AE98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3699</c:v>
                </c:pt>
                <c:pt idx="3">
                  <c:v>3174</c:v>
                </c:pt>
                <c:pt idx="6">
                  <c:v>2720</c:v>
                </c:pt>
                <c:pt idx="9">
                  <c:v>2325</c:v>
                </c:pt>
                <c:pt idx="12">
                  <c:v>2256</c:v>
                </c:pt>
              </c:numCache>
            </c:numRef>
          </c:val>
          <c:extLst>
            <c:ext xmlns:c16="http://schemas.microsoft.com/office/drawing/2014/chart" uri="{C3380CC4-5D6E-409C-BE32-E72D297353CC}">
              <c16:uniqueId val="{0000000A-C60A-4A9E-B2F4-F3BCE94AE98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60A-4A9E-B2F4-F3BCE94AE98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2820</c:v>
                </c:pt>
                <c:pt idx="1">
                  <c:v>3320</c:v>
                </c:pt>
                <c:pt idx="2">
                  <c:v>4121</c:v>
                </c:pt>
              </c:numCache>
            </c:numRef>
          </c:val>
          <c:extLst>
            <c:ext xmlns:c16="http://schemas.microsoft.com/office/drawing/2014/chart" uri="{C3380CC4-5D6E-409C-BE32-E72D297353CC}">
              <c16:uniqueId val="{00000000-EFBA-45B7-83E0-86FDA3D25CB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501</c:v>
                </c:pt>
                <c:pt idx="1">
                  <c:v>502</c:v>
                </c:pt>
                <c:pt idx="2">
                  <c:v>502</c:v>
                </c:pt>
              </c:numCache>
            </c:numRef>
          </c:val>
          <c:extLst>
            <c:ext xmlns:c16="http://schemas.microsoft.com/office/drawing/2014/chart" uri="{C3380CC4-5D6E-409C-BE32-E72D297353CC}">
              <c16:uniqueId val="{00000001-EFBA-45B7-83E0-86FDA3D25CB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34814</c:v>
                </c:pt>
                <c:pt idx="1">
                  <c:v>37561</c:v>
                </c:pt>
                <c:pt idx="2">
                  <c:v>28933</c:v>
                </c:pt>
              </c:numCache>
            </c:numRef>
          </c:val>
          <c:extLst>
            <c:ext xmlns:c16="http://schemas.microsoft.com/office/drawing/2014/chart" uri="{C3380CC4-5D6E-409C-BE32-E72D297353CC}">
              <c16:uniqueId val="{00000002-EFBA-45B7-83E0-86FDA3D25CB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{89D24999-7A59-49C3-9108-61FBE09E64E2}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2E7-4205-AED3-331509B000A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{AF32AC51-38DE-48AB-A90B-57744A8E3173}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2E7-4205-AED3-331509B000A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{5FE4CBFF-5B26-40A3-927D-84CD934293E9}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2E7-4205-AED3-331509B000A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{7BABA951-C350-4E6A-9BF0-4471A0C726AD}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2E7-4205-AED3-331509B000A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{FB27DB40-D001-4ECD-9863-CFFFC0D75D2F}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2E7-4205-AED3-331509B000A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{0FD6FEB8-6A16-49FF-AD3D-AD3219FD1604}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2E7-4205-AED3-331509B000A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{B7B5862D-CE34-4311-BD0E-DD13A624821A}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2E7-4205-AED3-331509B000A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{A91E3D62-6E8F-4175-AE7E-C58F200C7982}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2E7-4205-AED3-331509B000A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{726DFFBF-EE2F-457C-AA06-F925E857E400}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2E7-4205-AED3-331509B000A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32">
                  <c:v>58.1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2E7-4205-AED3-331509B000A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{C1090274-3977-43A9-9E9F-AADE37253127}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2E7-4205-AED3-331509B000A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{42FBDAAB-C707-49D7-BD0A-93F04BEA5445}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2E7-4205-AED3-331509B000A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{2315A350-32FB-42EF-AD79-67A00B83D100}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2E7-4205-AED3-331509B000A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{FBCF7676-31D3-4053-A65B-691E12307E3C}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2E7-4205-AED3-331509B000A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{6CF540AB-ED71-49D2-873E-8AA92610F16B}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2E7-4205-AED3-331509B000A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{1C9BC865-54DA-4AC8-A8CF-682D2285284A}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2E7-4205-AED3-331509B000A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{CA65984B-4874-49FE-8A69-51F74D4F0B10}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2E7-4205-AED3-331509B000A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{65E783FD-D24F-45F0-BDFB-7B668DD9FDE4}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2E7-4205-AED3-331509B000A7}"/>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{78F21066-9223-4F68-9C6C-AF1723BBFCF9}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2E7-4205-AED3-331509B000A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32">
                  <c:v>60.9</c:v>
                </c:pt>
              </c:numCache>
            </c:numRef>
          </c:xVal>
          <c:yVal>
            <c:numRef>
              <c:f>公会計指標分析・財政指標組合せ分析表!$BP$55:$DC$55</c:f>
              <c:numCache>
                <c:formatCode>#,##0.0;"▲ "#,##0.0</c:formatCode>
                <c:ptCount val="40"/>
                <c:pt idx="32">
                  <c:v>0</c:v>
                </c:pt>
              </c:numCache>
            </c:numRef>
          </c:yVal>
          <c:smooth val="0"/>
          <c:extLst>
            <c:ext xmlns:c16="http://schemas.microsoft.com/office/drawing/2014/chart" uri="{C3380CC4-5D6E-409C-BE32-E72D297353CC}">
              <c16:uniqueId val="{00000013-42E7-4205-AED3-331509B000A7}"/>
            </c:ext>
          </c:extLst>
        </c:ser>
        <c:dLbls>
          <c:showLegendKey val="0"/>
          <c:showVal val="1"/>
          <c:showCatName val="0"/>
          <c:showSerName val="0"/>
          <c:showPercent val="0"/>
          <c:showBubbleSize val="0"/>
        </c:dLbls>
        <c:axId val="46179840"/>
        <c:axId val="46181760"/>
      </c:scatterChart>
      <c:valAx>
        <c:axId val="46179840"/>
        <c:scaling>
          <c:orientation val="maxMin"/>
          <c:max val="73.099999999999994"/>
          <c:min val="48.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{1A027F4E-1119-4B67-B432-8827FB1F8D20}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CA3-4503-837B-B6A6E96FBD3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{48A7F6CD-7AC5-494A-B327-23A77EAAD2F6}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CA3-4503-837B-B6A6E96FBD3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{0F3170E8-E6FF-4AD7-81C3-50C452ABCFFE}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CA3-4503-837B-B6A6E96FBD3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{046A2B0D-B6FD-44FD-AAA4-32083ED2D94C}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CA3-4503-837B-B6A6E96FBD3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{1016D37E-C3C1-40FE-B40D-AB833779D47D}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CA3-4503-837B-B6A6E96FBD39}"/>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{3D0070C4-0A86-4D2B-B1FE-C9495B6A4840}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CA3-4503-837B-B6A6E96FBD39}"/>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{1EFAE38E-A25F-47F4-9767-97F6641CB741}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CA3-4503-837B-B6A6E96FBD39}"/>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{A54FC950-7ED6-4E26-AF9E-B062A2D31827}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CA3-4503-837B-B6A6E96FBD39}"/>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{9DB52AD5-DA78-4D1C-820E-5918D3E1BE23}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CA3-4503-837B-B6A6E96FBD3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8.1</c:v>
                </c:pt>
                <c:pt idx="16">
                  <c:v>7.7</c:v>
                </c:pt>
                <c:pt idx="24">
                  <c:v>6.8</c:v>
                </c:pt>
                <c:pt idx="32">
                  <c:v>5.5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CA3-4503-837B-B6A6E96FBD3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{9A4CF696-1474-4C46-91A0-1210360B4925}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CA3-4503-837B-B6A6E96FBD3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{407477E4-6EBE-41D3-8F9A-98A4FED460E6}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CA3-4503-837B-B6A6E96FBD3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{1F4DD848-B9D1-4BF1-A41F-E6BF46D7A9FC}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CA3-4503-837B-B6A6E96FBD3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{3A6D2CED-9690-415E-8AC6-B22A0335F8A1}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CA3-4503-837B-B6A6E96FBD3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{AF92340C-8869-462A-83AB-699FDB65D1E9}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CA3-4503-837B-B6A6E96FBD39}"/>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{5B60F092-27D8-45A3-9BF0-C0137EEB46E5}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CA3-4503-837B-B6A6E96FBD39}"/>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{E3B62AA8-4115-41B9-8399-540E096CF37D}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CA3-4503-837B-B6A6E96FBD39}"/>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{FEF559A5-B7E9-4C40-8E81-FD254B11D300}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CA3-4503-837B-B6A6E96FBD39}"/>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{4ADA4707-E64E-4B0F-8E90-23915882730E}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CA3-4503-837B-B6A6E96FBD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CA3-4503-837B-B6A6E96FBD39}"/>
            </c:ext>
          </c:extLst>
        </c:ser>
        <c:dLbls>
          <c:showLegendKey val="0"/>
          <c:showVal val="1"/>
          <c:showCatName val="0"/>
          <c:showSerName val="0"/>
          <c:showPercent val="0"/>
          <c:showBubbleSize val="0"/>
        </c:dLbls>
        <c:axId val="84219776"/>
        <c:axId val="84234240"/>
      </c:scatterChart>
      <c:valAx>
        <c:axId val="84219776"/>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福島県浪江町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新規借入の抑制、償還の進捗等により元利償還金残高は年々減少し、実質公債費比率の分子は減少傾向にある。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福島県浪江町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検出されなかった。この要因としては、起債の新規借入抑制による地方債現在高の減及び復旧・復興事業に係る交付金の基金化による財源の増が挙げられる。しかしながら、基金については特定目的基金のため、復旧・復興事業の進捗に伴って減少するものであることから、将来負担比率の非検出は一時的なものとして捉え、今後注視していき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福島県浪江町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復旧・復興事業に伴う浪江町帰還・移住等環境整備交付金基金の取崩し（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百万円）浪江町復旧・復興基金の取崩し（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以降発生している多くの復旧・復興事業は、国県支出金（復興財源）により賄っているものであり、復旧・復興事業の進捗状況により減少していくものであるため、基金残高全体は徐々に縮小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浪江町帰還・移住等環境整備交付金基金：福島再生加速化交付金を財源とする復旧・復興事業を使途目的とした基金である。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浪江町復旧・復興基金：復旧・復興に関するソフト事業（住宅支援事業、避難生活支援事業、賠償支援事業等）を使途目的とした基金である。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行財政長期安定化基金：原発事故の影響に対する町の行財政運営の長期的な安定化を図ることを使途目的とした基金である。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復旧・復興事業に伴う浪江町帰還・移住等環境整備交付金基金の取崩し（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百万円）浪江町復旧・復興基金の取崩し（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復旧・復興事業の進捗状況に伴い、基金残高は徐々に減少する見込みである。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前年度歳計剰余金の積立てにより増加した。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以降、当町の事業の大半が復旧・復興事業に係る大型の建設事業や複数年にわたる継続事業等を占め、それら事業は国県支出金（復興財源）で賄われているが、ハード面の整備事業終了後は施設の管理・運営業務が発生し、その多くは一般財源で賄うこととなるため、財源不足が懸念される。加えて、経常収支比率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％と硬直化した財政状態となっており、人口も震災当時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21,434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人であったが、令和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日現在では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16,718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人まで減少しているため、経常一般財源の確保が今後一層厳しくなることが予想される。このことから、今後は財源不足に備えていく必要がある。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横ばいで推移している。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は、起債の新規借入の抑制や償還の進捗等により元利償還金残高が年々減少しているため、公債費が経常収支比率を占める割合も減少傾向にある。しかし、町民税をはじめとする経常一般財源の確保がより厳しくなることが想定されるため、今後の償還に備えてお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0A25D4F-D4DF-4574-B907-E450C4C112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24966C9-3A8A-4328-8F67-213FB91EE0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BA47D94D-A68C-44DC-BA88-047435C8D7D9}"/>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id="{DDA06C90-9EB3-42E6-B1D3-83192B6B2494}"/>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a:extLst>
            <a:ext uri="{FF2B5EF4-FFF2-40B4-BE49-F238E27FC236}">
              <a16:creationId xmlns:a16="http://schemas.microsoft.com/office/drawing/2014/main" id="{16D57A96-0B5B-4C24-954D-5D7A8B427B2D}"/>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4F8661D5-CF21-4567-83F2-86D27F43D8F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E52CEEEA-21B6-47D5-A0C9-01AEA14AF50A}"/>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73882828-886E-46F2-ADA0-34BDF329A61D}"/>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CB994717-A96A-4CFD-954F-12C589D2E53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37B95ACD-91B2-4916-B573-6E8F5F2A694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CE47353C-F0C7-4CF8-99C0-72065F958F9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51EE9B52-46CE-47C1-A2F5-4A8F97D0E33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福島県浪江町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B57E0FD-2D4D-44A6-A635-416F082FC44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9670BE24-0004-4EE2-A8D7-5EA178049ED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FE08DCC8-2C26-4F34-8D47-059A13E9BF5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A81461AD-6EB0-4891-9F50-FECEAEB3843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C4298D76-EE56-4AE9-A503-F16CFA6ABE0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79AA4E5E-13A5-46D5-A466-A65C3CE0E05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16,718
16,658
223.14
34,298,757
31,508,289
201,701
4,967,445
2,266,979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DA1D1A6-53E2-4BE5-9B49-B5057B63CF0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A6CB7337-F2D7-4DF4-A1B3-BBB3C3BF8D1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C869C959-6061-4349-9E87-447567F63E8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2C646314-DFF1-4259-80D2-5ABFC69E2EA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2A3B9ECF-81A6-4828-8318-631581A3476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149F2A81-8CEE-4A8E-AAA1-1767C2BC4BE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3E2C2B9C-9011-46CE-A2D6-0A839676B14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948D9E65-643C-4F8D-9E30-CD036A38C0B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6667AA1C-5193-4A98-8F4A-DD40FD9FAFF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1607ACF5-7545-4750-B195-498FA65D1C5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9D4AB51C-6E20-4C62-825A-424011C7B5E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43766FF5-A119-4F50-89DB-39E3EAC0BF7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9BC5F181-0641-4BEC-9853-F061666913D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5289D3AC-30C7-4E0D-92B5-F038E4E463C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D7EEB24F-8B5C-4890-8D52-A6590EC549D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236E3725-E7C3-472C-828C-BBDE809A8A5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EFC0BC67-65ED-4F55-8B41-E2FFAFFB7E2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0B45180C-4D46-41DD-AD2E-D93CE3DB660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163F278D-5335-4AED-A596-262AE7F9C757}"/>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8FCB5547-64D2-4945-8D2E-C8B2B9ED606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37AFB74F-1B2A-4DF8-B71D-EF4CD86BD89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0C83E755-EAF1-4384-982A-95A8B2C55D79}"/>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BFCFD5A3-9721-4D38-A23D-DF9FF315856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18ADDFBE-1646-497B-A6F9-224F6EB381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8642E49E-1E18-4B06-A6D5-6CFC3E698FB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E33A557E-8737-4380-A236-CB5C09C744F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BC00FB30-9CD0-4C8A-B343-860C9FC3A07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4792E315-FC22-4F7F-A6F1-B1B0A3F9C8E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DD005212-2289-4EC6-959E-1893385D89E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A457A8AA-E2A0-4F5E-A9DA-77193673716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DF49C120-2C36-464B-AEA7-A5774868CD9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40C9A6C8-0C60-4E5B-B46D-D4FADD7BE92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DA8D3FDB-ECEA-490C-AB53-447EB7153B2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CB788460-92F2-4CD0-AC4D-5B9E1FCA3AC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3D28B614-AFD1-4D62-B78C-531E9923186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全国及び県平均を下回っているものの、今後、復旧・復興に係る施設の整備が終息していくことにつれ、償却率が上昇していくことが想定される。今後見直しを行う公共施設等総合管理計画に基づき、適切な財産の管理・運用に努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C4B6E09B-5BB2-4002-8834-F07C9DC992E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522BE02A-DC1D-4D0A-830C-724B75B97D3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a:extLst>
            <a:ext uri="{FF2B5EF4-FFF2-40B4-BE49-F238E27FC236}">
              <a16:creationId xmlns:a16="http://schemas.microsoft.com/office/drawing/2014/main" id="{5A730930-CEC9-45D9-A741-5719A64B995F}"/>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a:extLst>
            <a:ext uri="{FF2B5EF4-FFF2-40B4-BE49-F238E27FC236}">
              <a16:creationId xmlns:a16="http://schemas.microsoft.com/office/drawing/2014/main" id="{17500240-7B47-4683-9323-44E10923E623}"/>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a:extLst>
            <a:ext uri="{FF2B5EF4-FFF2-40B4-BE49-F238E27FC236}">
              <a16:creationId xmlns:a16="http://schemas.microsoft.com/office/drawing/2014/main" id="{09EFEAC9-F1C2-4D85-9994-347293E37E54}"/>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a:extLst>
            <a:ext uri="{FF2B5EF4-FFF2-40B4-BE49-F238E27FC236}">
              <a16:creationId xmlns:a16="http://schemas.microsoft.com/office/drawing/2014/main" id="{BA668EF2-7E92-409F-B5CB-79A642A05A4C}"/>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a:extLst>
            <a:ext uri="{FF2B5EF4-FFF2-40B4-BE49-F238E27FC236}">
              <a16:creationId xmlns:a16="http://schemas.microsoft.com/office/drawing/2014/main" id="{383EF098-F4AF-46F3-BF64-3EA951590C62}"/>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a:extLst>
            <a:ext uri="{FF2B5EF4-FFF2-40B4-BE49-F238E27FC236}">
              <a16:creationId xmlns:a16="http://schemas.microsoft.com/office/drawing/2014/main" id="{CA1B829E-EAED-4B69-AC01-83006806DCDA}"/>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a:extLst>
            <a:ext uri="{FF2B5EF4-FFF2-40B4-BE49-F238E27FC236}">
              <a16:creationId xmlns:a16="http://schemas.microsoft.com/office/drawing/2014/main" id="{867DE092-D1DC-43ED-9587-DFCF53A09E03}"/>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a:extLst>
            <a:ext uri="{FF2B5EF4-FFF2-40B4-BE49-F238E27FC236}">
              <a16:creationId xmlns:a16="http://schemas.microsoft.com/office/drawing/2014/main" id="{9DF8B51B-51EC-4AEE-B819-BA938D9EC626}"/>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a:extLst>
            <a:ext uri="{FF2B5EF4-FFF2-40B4-BE49-F238E27FC236}">
              <a16:creationId xmlns:a16="http://schemas.microsoft.com/office/drawing/2014/main" id="{8EFC1579-84B2-43A8-9275-9E0E8EDDA69A}"/>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A5FA5BA6-A1CD-4063-AB59-1CCBCC265FF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7" name="テキスト ボックス 66">
          <a:extLst>
            <a:ext uri="{FF2B5EF4-FFF2-40B4-BE49-F238E27FC236}">
              <a16:creationId xmlns:a16="http://schemas.microsoft.com/office/drawing/2014/main" id="{9C6351DA-797C-4152-80C0-248D496A0CAB}"/>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A05CF501-0F4A-4188-BE9A-A8862631601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69" name="直線コネクタ 68">
          <a:extLst>
            <a:ext uri="{FF2B5EF4-FFF2-40B4-BE49-F238E27FC236}">
              <a16:creationId xmlns:a16="http://schemas.microsoft.com/office/drawing/2014/main" id="{A91C26FD-D3B1-4EA8-A2D2-8C8B06DAE472}"/>
            </a:ext>
          </a:extLst>
        </xdr:cNvPr>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0" name="有形固定資産減価償却率最小値テキスト">
          <a:extLst>
            <a:ext uri="{FF2B5EF4-FFF2-40B4-BE49-F238E27FC236}">
              <a16:creationId xmlns:a16="http://schemas.microsoft.com/office/drawing/2014/main" id="{96992552-B3D0-48C5-84AF-9C483030BC38}"/>
            </a:ext>
          </a:extLst>
        </xdr:cNvPr>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1" name="直線コネクタ 70">
          <a:extLst>
            <a:ext uri="{FF2B5EF4-FFF2-40B4-BE49-F238E27FC236}">
              <a16:creationId xmlns:a16="http://schemas.microsoft.com/office/drawing/2014/main" id="{29E6ED37-58B6-4E6C-8F83-0D9CBBC8F0E1}"/>
            </a:ext>
          </a:extLst>
        </xdr:cNvPr>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2" name="有形固定資産減価償却率最大値テキスト">
          <a:extLst>
            <a:ext uri="{FF2B5EF4-FFF2-40B4-BE49-F238E27FC236}">
              <a16:creationId xmlns:a16="http://schemas.microsoft.com/office/drawing/2014/main" id="{FF6E409D-3747-4F9F-9A18-98AEBF4A53EA}"/>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3" name="直線コネクタ 72">
          <a:extLst>
            <a:ext uri="{FF2B5EF4-FFF2-40B4-BE49-F238E27FC236}">
              <a16:creationId xmlns:a16="http://schemas.microsoft.com/office/drawing/2014/main" id="{FB24864B-8596-463E-AE35-385C286EAF3D}"/>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108983</xdr:rowOff>
    </xdr:from>
    <xdr:ext cx="405111" cy="259045"/>
    <xdr:sp macro="" textlink="">
      <xdr:nvSpPr>
        <xdr:cNvPr id="74" name="有形固定資産減価償却率平均値テキスト">
          <a:extLst>
            <a:ext uri="{FF2B5EF4-FFF2-40B4-BE49-F238E27FC236}">
              <a16:creationId xmlns:a16="http://schemas.microsoft.com/office/drawing/2014/main" id="{C7C15269-B44A-4938-B9DE-E8C8A09C15ED}"/>
            </a:ext>
          </a:extLst>
        </xdr:cNvPr>
        <xdr:cNvSpPr txBox="1"/>
      </xdr:nvSpPr>
      <xdr:spPr>
        <a:xfrm>
          <a:off x="4813300" y="619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5" name="フローチャート: 判断 74">
          <a:extLst>
            <a:ext uri="{FF2B5EF4-FFF2-40B4-BE49-F238E27FC236}">
              <a16:creationId xmlns:a16="http://schemas.microsoft.com/office/drawing/2014/main" id="{FE2F3A88-F735-4540-8E5F-73437909D2C2}"/>
            </a:ext>
          </a:extLst>
        </xdr:cNvPr>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76" name="フローチャート: 判断 75">
          <a:extLst>
            <a:ext uri="{FF2B5EF4-FFF2-40B4-BE49-F238E27FC236}">
              <a16:creationId xmlns:a16="http://schemas.microsoft.com/office/drawing/2014/main" id="{90B673FF-D8DA-4DD3-B5E1-86A3F8FC9D6D}"/>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77" name="フローチャート: 判断 76">
          <a:extLst>
            <a:ext uri="{FF2B5EF4-FFF2-40B4-BE49-F238E27FC236}">
              <a16:creationId xmlns:a16="http://schemas.microsoft.com/office/drawing/2014/main" id="{1B0F47D2-54E2-44CA-A3B3-13E7FF6574AB}"/>
            </a:ext>
          </a:extLst>
        </xdr:cNvPr>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8" name="フローチャート: 判断 77">
          <a:extLst>
            <a:ext uri="{FF2B5EF4-FFF2-40B4-BE49-F238E27FC236}">
              <a16:creationId xmlns:a16="http://schemas.microsoft.com/office/drawing/2014/main" id="{25AAE92C-1214-4585-8EEE-61EE1C19534C}"/>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79" name="フローチャート: 判断 78">
          <a:extLst>
            <a:ext uri="{FF2B5EF4-FFF2-40B4-BE49-F238E27FC236}">
              <a16:creationId xmlns:a16="http://schemas.microsoft.com/office/drawing/2014/main" id="{32C30A4E-52BF-467C-9640-C5AC3E78E13C}"/>
            </a:ext>
          </a:extLst>
        </xdr:cNvPr>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31D6D615-2FE1-4A5C-BBD8-4EAF8DDB6D2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7270DBD2-BA5B-4DEC-B989-5C4F80656C8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E59280E8-6592-46EA-9675-29E9B2A1240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6D395731-33FF-473F-8F7B-D936DB6D938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4EA97FEF-E443-4BA8-AC2B-5D33DE1F9F8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70104</xdr:rowOff>
    </xdr:from>
    <xdr:to>
      <xdr:col>23</xdr:col>
      <xdr:colOff>136525</xdr:colOff>
      <xdr:row>32</xdr:row>
      <xdr:rowOff>254</xdr:rowOff>
    </xdr:to>
    <xdr:sp macro="" textlink="">
      <xdr:nvSpPr>
        <xdr:cNvPr id="85" name="楕円 84">
          <a:extLst>
            <a:ext uri="{FF2B5EF4-FFF2-40B4-BE49-F238E27FC236}">
              <a16:creationId xmlns:a16="http://schemas.microsoft.com/office/drawing/2014/main" id="{5FFC602F-4B18-4988-9B9A-D4B2F8FC0727}"/>
            </a:ext>
          </a:extLst>
        </xdr:cNvPr>
        <xdr:cNvSpPr/>
      </xdr:nvSpPr>
      <xdr:spPr>
        <a:xfrm>
          <a:off x="4711700" y="615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92981</xdr:rowOff>
    </xdr:from>
    <xdr:ext cx="405111" cy="259045"/>
    <xdr:sp macro="" textlink="">
      <xdr:nvSpPr>
        <xdr:cNvPr id="86" name="有形固定資産減価償却率該当値テキスト">
          <a:extLst>
            <a:ext uri="{FF2B5EF4-FFF2-40B4-BE49-F238E27FC236}">
              <a16:creationId xmlns:a16="http://schemas.microsoft.com/office/drawing/2014/main" id="{5EE73A3C-3634-4BF4-B652-AE3922A7A08F}"/>
            </a:ext>
          </a:extLst>
        </xdr:cNvPr>
        <xdr:cNvSpPr txBox="1"/>
      </xdr:nvSpPr>
      <xdr:spPr>
        <a:xfrm>
          <a:off x="4813300" y="6008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57802</xdr:rowOff>
    </xdr:from>
    <xdr:ext cx="405111" cy="259045"/>
    <xdr:sp macro="" textlink="">
      <xdr:nvSpPr>
        <xdr:cNvPr id="87" name="n_1aveValue有形固定資産減価償却率">
          <a:extLst>
            <a:ext uri="{FF2B5EF4-FFF2-40B4-BE49-F238E27FC236}">
              <a16:creationId xmlns:a16="http://schemas.microsoft.com/office/drawing/2014/main" id="{EF53AADE-98A9-4C53-9F1D-6342DA9A23E4}"/>
            </a:ext>
          </a:extLst>
        </xdr:cNvPr>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34053</xdr:rowOff>
    </xdr:from>
    <xdr:ext cx="405111" cy="259045"/>
    <xdr:sp macro="" textlink="">
      <xdr:nvSpPr>
        <xdr:cNvPr id="88" name="n_2aveValue有形固定資産減価償却率">
          <a:extLst>
            <a:ext uri="{FF2B5EF4-FFF2-40B4-BE49-F238E27FC236}">
              <a16:creationId xmlns:a16="http://schemas.microsoft.com/office/drawing/2014/main" id="{7F2C8D9A-1096-42D7-B6AB-2A0DE693970E}"/>
            </a:ext>
          </a:extLst>
        </xdr:cNvPr>
        <xdr:cNvSpPr txBox="1"/>
      </xdr:nvSpPr>
      <xdr:spPr>
        <a:xfrm>
          <a:off x="3086744" y="5949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89" name="n_3aveValue有形固定資産減価償却率">
          <a:extLst>
            <a:ext uri="{FF2B5EF4-FFF2-40B4-BE49-F238E27FC236}">
              <a16:creationId xmlns:a16="http://schemas.microsoft.com/office/drawing/2014/main" id="{829A6C94-DB3A-4ED3-B0F4-1C5946A8C21D}"/>
            </a:ext>
          </a:extLst>
        </xdr:cNvPr>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149369</xdr:rowOff>
    </xdr:from>
    <xdr:ext cx="405111" cy="259045"/>
    <xdr:sp macro="" textlink="">
      <xdr:nvSpPr>
        <xdr:cNvPr id="90" name="n_4aveValue有形固定資産減価償却率">
          <a:extLst>
            <a:ext uri="{FF2B5EF4-FFF2-40B4-BE49-F238E27FC236}">
              <a16:creationId xmlns:a16="http://schemas.microsoft.com/office/drawing/2014/main" id="{3349590F-4A29-4278-A3BD-6256ED180B58}"/>
            </a:ext>
          </a:extLst>
        </xdr:cNvPr>
        <xdr:cNvSpPr txBox="1"/>
      </xdr:nvSpPr>
      <xdr:spPr>
        <a:xfrm>
          <a:off x="1562744" y="589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a:extLst>
            <a:ext uri="{FF2B5EF4-FFF2-40B4-BE49-F238E27FC236}">
              <a16:creationId xmlns:a16="http://schemas.microsoft.com/office/drawing/2014/main" id="{237CE929-47B5-41B8-B6CE-1411DC29E9C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a:extLst>
            <a:ext uri="{FF2B5EF4-FFF2-40B4-BE49-F238E27FC236}">
              <a16:creationId xmlns:a16="http://schemas.microsoft.com/office/drawing/2014/main" id="{BF0EC377-F290-43F8-A82C-DE5BA87FB4C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93" name="正方形/長方形 92">
          <a:extLst>
            <a:ext uri="{FF2B5EF4-FFF2-40B4-BE49-F238E27FC236}">
              <a16:creationId xmlns:a16="http://schemas.microsoft.com/office/drawing/2014/main" id="{8F1F36EE-7B79-4302-9E38-91BDA2EE1887}"/>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a:extLst>
            <a:ext uri="{FF2B5EF4-FFF2-40B4-BE49-F238E27FC236}">
              <a16:creationId xmlns:a16="http://schemas.microsoft.com/office/drawing/2014/main" id="{85FE4CA7-CFA0-4E4A-9D1C-C27CA0BD77E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a:extLst>
            <a:ext uri="{FF2B5EF4-FFF2-40B4-BE49-F238E27FC236}">
              <a16:creationId xmlns:a16="http://schemas.microsoft.com/office/drawing/2014/main" id="{FA65D02F-4772-4088-B904-C27E6D65CEF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a:extLst>
            <a:ext uri="{FF2B5EF4-FFF2-40B4-BE49-F238E27FC236}">
              <a16:creationId xmlns:a16="http://schemas.microsoft.com/office/drawing/2014/main" id="{46EDEA42-5F7F-4EAE-A343-AC2CDB0B5B9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a:extLst>
            <a:ext uri="{FF2B5EF4-FFF2-40B4-BE49-F238E27FC236}">
              <a16:creationId xmlns:a16="http://schemas.microsoft.com/office/drawing/2014/main" id="{2801FB2B-B129-42D4-A834-80A08D4009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a:extLst>
            <a:ext uri="{FF2B5EF4-FFF2-40B4-BE49-F238E27FC236}">
              <a16:creationId xmlns:a16="http://schemas.microsoft.com/office/drawing/2014/main" id="{704B4FDB-1DDE-4AB4-9EA7-981311BACCB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a:extLst>
            <a:ext uri="{FF2B5EF4-FFF2-40B4-BE49-F238E27FC236}">
              <a16:creationId xmlns:a16="http://schemas.microsoft.com/office/drawing/2014/main" id="{1F59173E-72F0-4AD2-881D-7444CB1783F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a:extLst>
            <a:ext uri="{FF2B5EF4-FFF2-40B4-BE49-F238E27FC236}">
              <a16:creationId xmlns:a16="http://schemas.microsoft.com/office/drawing/2014/main" id="{FFD7B543-6C9A-4D32-AAB3-1124D8B7872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a:extLst>
            <a:ext uri="{FF2B5EF4-FFF2-40B4-BE49-F238E27FC236}">
              <a16:creationId xmlns:a16="http://schemas.microsoft.com/office/drawing/2014/main" id="{03D2840C-D415-46DC-BF24-FEA433EFF37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a:extLst>
            <a:ext uri="{FF2B5EF4-FFF2-40B4-BE49-F238E27FC236}">
              <a16:creationId xmlns:a16="http://schemas.microsoft.com/office/drawing/2014/main" id="{4716B0B7-0FB8-45D0-AE47-B47CC4CE95F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a:extLst>
            <a:ext uri="{FF2B5EF4-FFF2-40B4-BE49-F238E27FC236}">
              <a16:creationId xmlns:a16="http://schemas.microsoft.com/office/drawing/2014/main" id="{CB7F1DD7-844E-41F5-9E38-A12563C4A16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地方債等の将来負担額を充当可能基金残高が上回っている。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a:extLst>
            <a:ext uri="{FF2B5EF4-FFF2-40B4-BE49-F238E27FC236}">
              <a16:creationId xmlns:a16="http://schemas.microsoft.com/office/drawing/2014/main" id="{F0A90689-01BB-477C-B867-2D0C2BA5B7B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a:extLst>
            <a:ext uri="{FF2B5EF4-FFF2-40B4-BE49-F238E27FC236}">
              <a16:creationId xmlns:a16="http://schemas.microsoft.com/office/drawing/2014/main" id="{B5973802-82A2-4B9E-8F8C-54D2F7C4CBD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6" name="テキスト ボックス 105">
          <a:extLst>
            <a:ext uri="{FF2B5EF4-FFF2-40B4-BE49-F238E27FC236}">
              <a16:creationId xmlns:a16="http://schemas.microsoft.com/office/drawing/2014/main" id="{374A44A5-9D8E-47E9-8AE3-E2D6C0AFCC6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a:extLst>
            <a:ext uri="{FF2B5EF4-FFF2-40B4-BE49-F238E27FC236}">
              <a16:creationId xmlns:a16="http://schemas.microsoft.com/office/drawing/2014/main" id="{5D8FB1DF-959E-4735-AA6E-0F516B4620EA}"/>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8" name="テキスト ボックス 107">
          <a:extLst>
            <a:ext uri="{FF2B5EF4-FFF2-40B4-BE49-F238E27FC236}">
              <a16:creationId xmlns:a16="http://schemas.microsoft.com/office/drawing/2014/main" id="{D59B1555-8757-489A-88DE-8112FA804D35}"/>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a:extLst>
            <a:ext uri="{FF2B5EF4-FFF2-40B4-BE49-F238E27FC236}">
              <a16:creationId xmlns:a16="http://schemas.microsoft.com/office/drawing/2014/main" id="{388E5538-13DA-4FA5-A65A-D82D8867EFFF}"/>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0" name="テキスト ボックス 109">
          <a:extLst>
            <a:ext uri="{FF2B5EF4-FFF2-40B4-BE49-F238E27FC236}">
              <a16:creationId xmlns:a16="http://schemas.microsoft.com/office/drawing/2014/main" id="{9457D820-ADA8-4F14-81D1-DA5F9CCFF72E}"/>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a:extLst>
            <a:ext uri="{FF2B5EF4-FFF2-40B4-BE49-F238E27FC236}">
              <a16:creationId xmlns:a16="http://schemas.microsoft.com/office/drawing/2014/main" id="{6C7BBC9F-6A99-48D0-9C4F-42B0714BB21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2" name="テキスト ボックス 111">
          <a:extLst>
            <a:ext uri="{FF2B5EF4-FFF2-40B4-BE49-F238E27FC236}">
              <a16:creationId xmlns:a16="http://schemas.microsoft.com/office/drawing/2014/main" id="{DDEDD0DE-E130-4373-8DE7-15697897996A}"/>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a:extLst>
            <a:ext uri="{FF2B5EF4-FFF2-40B4-BE49-F238E27FC236}">
              <a16:creationId xmlns:a16="http://schemas.microsoft.com/office/drawing/2014/main" id="{F5B23671-AAF7-4606-A40E-0B5EC7432211}"/>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4" name="テキスト ボックス 113">
          <a:extLst>
            <a:ext uri="{FF2B5EF4-FFF2-40B4-BE49-F238E27FC236}">
              <a16:creationId xmlns:a16="http://schemas.microsoft.com/office/drawing/2014/main" id="{250BAC46-1FAB-4173-8D58-A7CBBB0EA71F}"/>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a:extLst>
            <a:ext uri="{FF2B5EF4-FFF2-40B4-BE49-F238E27FC236}">
              <a16:creationId xmlns:a16="http://schemas.microsoft.com/office/drawing/2014/main" id="{8EC668EB-1498-49CD-8BF6-50A9F1F96819}"/>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6" name="テキスト ボックス 115">
          <a:extLst>
            <a:ext uri="{FF2B5EF4-FFF2-40B4-BE49-F238E27FC236}">
              <a16:creationId xmlns:a16="http://schemas.microsoft.com/office/drawing/2014/main" id="{EF2389CC-8B63-4254-820E-1A7486441086}"/>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a:extLst>
            <a:ext uri="{FF2B5EF4-FFF2-40B4-BE49-F238E27FC236}">
              <a16:creationId xmlns:a16="http://schemas.microsoft.com/office/drawing/2014/main" id="{FFEDF1A0-998B-48B8-855A-5E1D27B9BF74}"/>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8" name="テキスト ボックス 117">
          <a:extLst>
            <a:ext uri="{FF2B5EF4-FFF2-40B4-BE49-F238E27FC236}">
              <a16:creationId xmlns:a16="http://schemas.microsoft.com/office/drawing/2014/main" id="{4849FB7B-9497-4421-B82B-7995B169A632}"/>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E80ADBDA-4A5B-41BF-86B5-6E762D191DA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4B6207A8-803E-42D3-874B-7C0C3DD419A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21" name="直線コネクタ 120">
          <a:extLst>
            <a:ext uri="{FF2B5EF4-FFF2-40B4-BE49-F238E27FC236}">
              <a16:creationId xmlns:a16="http://schemas.microsoft.com/office/drawing/2014/main" id="{F0E8A815-BB38-4A38-A6FB-226CA62E2E89}"/>
            </a:ext>
          </a:extLst>
        </xdr:cNvPr>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22" name="債務償還比率最小値テキスト">
          <a:extLst>
            <a:ext uri="{FF2B5EF4-FFF2-40B4-BE49-F238E27FC236}">
              <a16:creationId xmlns:a16="http://schemas.microsoft.com/office/drawing/2014/main" id="{51AA897E-C432-4B34-8029-7C7B0B440991}"/>
            </a:ext>
          </a:extLst>
        </xdr:cNvPr>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23" name="直線コネクタ 122">
          <a:extLst>
            <a:ext uri="{FF2B5EF4-FFF2-40B4-BE49-F238E27FC236}">
              <a16:creationId xmlns:a16="http://schemas.microsoft.com/office/drawing/2014/main" id="{05BCEBE1-3A1C-47AB-94F0-41E7D7B199BC}"/>
            </a:ext>
          </a:extLst>
        </xdr:cNvPr>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4" name="債務償還比率最大値テキスト">
          <a:extLst>
            <a:ext uri="{FF2B5EF4-FFF2-40B4-BE49-F238E27FC236}">
              <a16:creationId xmlns:a16="http://schemas.microsoft.com/office/drawing/2014/main" id="{57D30EC2-A31E-47E0-921A-FC45EC666BC1}"/>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5" name="直線コネクタ 124">
          <a:extLst>
            <a:ext uri="{FF2B5EF4-FFF2-40B4-BE49-F238E27FC236}">
              <a16:creationId xmlns:a16="http://schemas.microsoft.com/office/drawing/2014/main" id="{E88F1FF6-8E49-4F19-AC4F-F537CE887148}"/>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86837</xdr:rowOff>
    </xdr:from>
    <xdr:ext cx="469744" cy="259045"/>
    <xdr:sp macro="" textlink="">
      <xdr:nvSpPr>
        <xdr:cNvPr id="126" name="債務償還比率平均値テキスト">
          <a:extLst>
            <a:ext uri="{FF2B5EF4-FFF2-40B4-BE49-F238E27FC236}">
              <a16:creationId xmlns:a16="http://schemas.microsoft.com/office/drawing/2014/main" id="{D643BBDB-0DB6-4D53-A8CB-7A636BF50D1A}"/>
            </a:ext>
          </a:extLst>
        </xdr:cNvPr>
        <xdr:cNvSpPr txBox="1"/>
      </xdr:nvSpPr>
      <xdr:spPr>
        <a:xfrm>
          <a:off x="14846300" y="548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27" name="フローチャート: 判断 126">
          <a:extLst>
            <a:ext uri="{FF2B5EF4-FFF2-40B4-BE49-F238E27FC236}">
              <a16:creationId xmlns:a16="http://schemas.microsoft.com/office/drawing/2014/main" id="{A86FF117-7401-49D8-8344-3C2E26316B24}"/>
            </a:ext>
          </a:extLst>
        </xdr:cNvPr>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28" name="フローチャート: 判断 127">
          <a:extLst>
            <a:ext uri="{FF2B5EF4-FFF2-40B4-BE49-F238E27FC236}">
              <a16:creationId xmlns:a16="http://schemas.microsoft.com/office/drawing/2014/main" id="{473C00B6-7A9E-4183-A66C-D49322A009DC}"/>
            </a:ext>
          </a:extLst>
        </xdr:cNvPr>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29" name="フローチャート: 判断 128">
          <a:extLst>
            <a:ext uri="{FF2B5EF4-FFF2-40B4-BE49-F238E27FC236}">
              <a16:creationId xmlns:a16="http://schemas.microsoft.com/office/drawing/2014/main" id="{70C3B5B2-37A2-480D-8DC8-AD9F94F0E7B5}"/>
            </a:ext>
          </a:extLst>
        </xdr:cNvPr>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30" name="フローチャート: 判断 129">
          <a:extLst>
            <a:ext uri="{FF2B5EF4-FFF2-40B4-BE49-F238E27FC236}">
              <a16:creationId xmlns:a16="http://schemas.microsoft.com/office/drawing/2014/main" id="{626CACBB-0107-4BE2-BF1A-127151069E7C}"/>
            </a:ext>
          </a:extLst>
        </xdr:cNvPr>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31" name="フローチャート: 判断 130">
          <a:extLst>
            <a:ext uri="{FF2B5EF4-FFF2-40B4-BE49-F238E27FC236}">
              <a16:creationId xmlns:a16="http://schemas.microsoft.com/office/drawing/2014/main" id="{6AA4EB87-E83C-4D5E-9D1E-2D68518A0684}"/>
            </a:ext>
          </a:extLst>
        </xdr:cNvPr>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484455DA-FE56-4754-ABA2-95D51E90767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14D7DBCF-D2B9-4F0D-8322-0BBCAC1E924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A69249EA-917B-487C-AC14-6C9BCE55803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C7FDFB1D-21B9-4F2D-8CDC-2888BCE67F9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DFA60B9F-1FD4-4852-826D-E1C27E688EF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60947</xdr:rowOff>
    </xdr:from>
    <xdr:ext cx="469744" cy="259045"/>
    <xdr:sp macro="" textlink="">
      <xdr:nvSpPr>
        <xdr:cNvPr id="137" name="n_1aveValue債務償還比率">
          <a:extLst>
            <a:ext uri="{FF2B5EF4-FFF2-40B4-BE49-F238E27FC236}">
              <a16:creationId xmlns:a16="http://schemas.microsoft.com/office/drawing/2014/main" id="{7F777BC2-36BD-4BF4-91BC-03EC6D7A7F44}"/>
            </a:ext>
          </a:extLst>
        </xdr:cNvPr>
        <xdr:cNvSpPr txBox="1"/>
      </xdr:nvSpPr>
      <xdr:spPr>
        <a:xfrm>
          <a:off x="13836727" y="529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38" name="n_2aveValue債務償還比率">
          <a:extLst>
            <a:ext uri="{FF2B5EF4-FFF2-40B4-BE49-F238E27FC236}">
              <a16:creationId xmlns:a16="http://schemas.microsoft.com/office/drawing/2014/main" id="{AC4A37AF-A206-4111-99B0-24D2FF26DD36}"/>
            </a:ext>
          </a:extLst>
        </xdr:cNvPr>
        <xdr:cNvSpPr txBox="1"/>
      </xdr:nvSpPr>
      <xdr:spPr>
        <a:xfrm>
          <a:off x="13087427" y="526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39" name="n_3aveValue債務償還比率">
          <a:extLst>
            <a:ext uri="{FF2B5EF4-FFF2-40B4-BE49-F238E27FC236}">
              <a16:creationId xmlns:a16="http://schemas.microsoft.com/office/drawing/2014/main" id="{B7044CEE-B52F-4D2B-8E5C-B542A7CAD737}"/>
            </a:ext>
          </a:extLst>
        </xdr:cNvPr>
        <xdr:cNvSpPr txBox="1"/>
      </xdr:nvSpPr>
      <xdr:spPr>
        <a:xfrm>
          <a:off x="12325427" y="524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40" name="n_4aveValue債務償還比率">
          <a:extLst>
            <a:ext uri="{FF2B5EF4-FFF2-40B4-BE49-F238E27FC236}">
              <a16:creationId xmlns:a16="http://schemas.microsoft.com/office/drawing/2014/main" id="{DA542AE8-1F59-44BD-B80F-0F93B145F9B7}"/>
            </a:ext>
          </a:extLst>
        </xdr:cNvPr>
        <xdr:cNvSpPr txBox="1"/>
      </xdr:nvSpPr>
      <xdr:spPr>
        <a:xfrm>
          <a:off x="11563427" y="523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a:extLst>
            <a:ext uri="{FF2B5EF4-FFF2-40B4-BE49-F238E27FC236}">
              <a16:creationId xmlns:a16="http://schemas.microsoft.com/office/drawing/2014/main" id="{4050D1DB-43E0-4189-B384-A473B1ED921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a:extLst>
            <a:ext uri="{FF2B5EF4-FFF2-40B4-BE49-F238E27FC236}">
              <a16:creationId xmlns:a16="http://schemas.microsoft.com/office/drawing/2014/main" id="{36B35C72-0BDB-4EF5-9547-92322DBFC1C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a:extLst>
            <a:ext uri="{FF2B5EF4-FFF2-40B4-BE49-F238E27FC236}">
              <a16:creationId xmlns:a16="http://schemas.microsoft.com/office/drawing/2014/main" id="{D20E7086-1DE4-4B07-B833-86A6981C799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a:extLst>
            <a:ext uri="{FF2B5EF4-FFF2-40B4-BE49-F238E27FC236}">
              <a16:creationId xmlns:a16="http://schemas.microsoft.com/office/drawing/2014/main" id="{D4F33FA2-7858-49FF-BBD8-5E26A6227D5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a:extLst>
            <a:ext uri="{FF2B5EF4-FFF2-40B4-BE49-F238E27FC236}">
              <a16:creationId xmlns:a16="http://schemas.microsoft.com/office/drawing/2014/main" id="{64B15A13-E834-47B5-85FF-B1D916CC616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a:extLst>
            <a:ext uri="{FF2B5EF4-FFF2-40B4-BE49-F238E27FC236}">
              <a16:creationId xmlns:a16="http://schemas.microsoft.com/office/drawing/2014/main" id="{51463BC9-E3D0-49CC-818B-6828F4470CD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17DC444-E786-4A47-AFA4-B46C3755D45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69F38FB-3CC7-4F0C-8361-2E8FDBA444D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1AD5622-D6E2-4BD8-961C-7BB6C9D214D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6FE3B04-B6A5-450B-8F16-D03203B706E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福島県浪江町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2B37777-4CC0-4A22-8481-2D390582E19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76DCEB4-2DC0-4EAA-BB8A-57B53A8A988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98B7A31-204D-4B99-AB02-96CAFAF1F25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F15C433-ABFF-48BB-B26E-B1228733BE8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219095B-0EA9-479E-975C-41851344B0B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20C4ACF-DFF3-4047-982C-D0A1B962B0C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16,718
16,658
223.14
34,298,757
31,508,289
201,701
4,967,445
2,266,979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8D4AF42-6C5C-4378-BBDC-6677CB3309B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5106BD4-542D-4F44-B4B3-3ABE32AF736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FFC0259-994E-4864-A767-0B87BBA4B9A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0C19974-8023-4FA9-ABF4-D12C5DF5546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721F697-5BA4-40AE-80AA-383C3F6AF87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374CAB6-FD8B-4556-9D4C-46574A5B235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2C10E81-BF23-4410-A12B-E9C2C9C88D7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F80AA56-0408-41C8-B6F9-7B811ECE305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DAF0937-A929-416B-BA20-B0319AA04C0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D4705C2-0F4A-40F8-8E1A-C8C26C9294E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DFD5CD0-6BF1-4603-B6DC-6E5AD6FDFB4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8545DDE-FE7E-409A-B40A-51F17036619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B6C4D49-EE42-4F24-9F8C-CD57098CE14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A64E4CE-6422-44BA-BD22-C36F461A118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537C048-C26A-454C-9F05-FAEE2486B7F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DB8FD18-39DA-4A5C-B385-9680B929AEF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34EAFA2-CA74-4E42-812D-B170BB44DDF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5806A42-36DC-46B9-845A-0ACD574239D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D5DC607-3E19-44FC-A852-F99782FCB16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2D74FB8-8469-4FD1-B3AE-2C7A8ABB818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525AB5F-E84B-4450-A42D-B08A1EED871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B71DA8A-714E-46D1-BE2D-792B057365D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996DA50-D77D-4884-B32E-D317927A657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E1EC07B-5E50-4887-AE5D-C6699547976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4AD6EFB-A31B-4902-B863-ACACEC02F16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546F77D-D40F-4857-A3CA-14979463D25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266867D-5649-48BD-AC53-4BE03E7EC3C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95A57EE-5567-41D9-97C4-E5103825FAB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BCFCD86-1E18-41F7-B5C9-E95F681C8E1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4F8C155-8F20-48B7-A15D-251F8D2FAF8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1AE5DD4-63DA-4B63-8AD3-D31C5DB30E5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975A76E-5199-4189-9338-F559BA5D195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D54719F-F832-4C0A-8971-4C84473D64D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919291D-0D26-47D0-BFAD-B07780A845EF}"/>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D1C7B0B-BBD7-4FBA-97BC-F1E546D1445B}"/>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42E7A5D-0283-480A-B205-1180929D4C1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AD4BBA4-114A-490D-A736-B1B06AEDE87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1A6BFFB-7D9C-41CC-B189-11E56FD3C0A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CC3CB4B-5C3F-4EB5-A231-0B1FE07E057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A432C945-F5A8-4389-9563-367937F0656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406701DF-A533-45DD-BA15-D843C4ED092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8876CA9-9274-4D72-9BC1-CF4CE2185DF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AADB155-9F4F-4AFE-BB2B-03AD97CA1EF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3B44CDCE-634C-4CAE-9199-0E5C48927661}"/>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1A42087-F933-4A53-A38D-561FA1F9F84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BF1D6164-8D1A-4577-A0AE-C2B640BEFB1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82E4BCE5-89DE-46FE-91D1-F1C3C7854709}"/>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B4BFD1FA-8FA3-4D9B-8334-B5EB84ADE0BC}"/>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604B4561-42B2-4DBE-80BD-A7BB5E66AFFC}"/>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B1ED0C8-C0B6-489D-A25F-48A879B9A444}"/>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D58C7CCF-5855-4821-894F-C02D77C09D7E}"/>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100165</xdr:rowOff>
    </xdr:from>
    <xdr:ext cx="405111" cy="259045"/>
    <xdr:sp macro="" textlink="">
      <xdr:nvSpPr>
        <xdr:cNvPr id="63" name="【道路】&#10;有形固定資産減価償却率平均値テキスト">
          <a:extLst>
            <a:ext uri="{FF2B5EF4-FFF2-40B4-BE49-F238E27FC236}">
              <a16:creationId xmlns:a16="http://schemas.microsoft.com/office/drawing/2014/main" id="{03E786CF-5596-49BF-A190-CAB443225DD0}"/>
            </a:ext>
          </a:extLst>
        </xdr:cNvPr>
        <xdr:cNvSpPr txBox="1"/>
      </xdr:nvSpPr>
      <xdr:spPr>
        <a:xfrm>
          <a:off x="4673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BA5DE734-CE91-4C67-827D-F78A415BCC44}"/>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1BC0453F-E9A7-44FB-A9A1-B0865052D39B}"/>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C82F574A-A88F-4A88-B084-185E275D06ED}"/>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AE769010-FE87-4D93-A395-A4CFD5CB002A}"/>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BEDEBA9B-1BC1-4685-95AE-73D8EF1236A5}"/>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7E660ED-015E-4434-9CEF-5090A7973CF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064ADE4-C5E3-46F9-AC91-EEAAAA300FB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32B9A21-953C-4FFD-8E4D-B6DCA751DF9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3623D11-9C65-4209-B1A7-6F3299B0519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6DC513B-6085-473B-ABA7-FF209E22638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110309</xdr:rowOff>
    </xdr:from>
    <xdr:to>
      <xdr:col>24</xdr:col>
      <xdr:colOff>114300</xdr:colOff>
      <xdr:row>39</xdr:row>
      <xdr:rowOff>40459</xdr:rowOff>
    </xdr:to>
    <xdr:sp macro="" textlink="">
      <xdr:nvSpPr>
        <xdr:cNvPr id="74" name="楕円 73">
          <a:extLst>
            <a:ext uri="{FF2B5EF4-FFF2-40B4-BE49-F238E27FC236}">
              <a16:creationId xmlns:a16="http://schemas.microsoft.com/office/drawing/2014/main" id="{20E4E682-E12E-4338-90C9-E3355D51EB13}"/>
            </a:ext>
          </a:extLst>
        </xdr:cNvPr>
        <xdr:cNvSpPr/>
      </xdr:nvSpPr>
      <xdr:spPr>
        <a:xfrm>
          <a:off x="45847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133186</xdr:rowOff>
    </xdr:from>
    <xdr:ext cx="405111" cy="259045"/>
    <xdr:sp macro="" textlink="">
      <xdr:nvSpPr>
        <xdr:cNvPr id="75" name="【道路】&#10;有形固定資産減価償却率該当値テキスト">
          <a:extLst>
            <a:ext uri="{FF2B5EF4-FFF2-40B4-BE49-F238E27FC236}">
              <a16:creationId xmlns:a16="http://schemas.microsoft.com/office/drawing/2014/main" id="{6CBAB858-812E-4D20-84B1-744D7813F9D9}"/>
            </a:ext>
          </a:extLst>
        </xdr:cNvPr>
        <xdr:cNvSpPr txBox="1"/>
      </xdr:nvSpPr>
      <xdr:spPr>
        <a:xfrm>
          <a:off x="4673600" y="6476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65150</xdr:rowOff>
    </xdr:from>
    <xdr:ext cx="405111" cy="259045"/>
    <xdr:sp macro="" textlink="">
      <xdr:nvSpPr>
        <xdr:cNvPr id="76" name="n_1aveValue【道路】&#10;有形固定資産減価償却率">
          <a:extLst>
            <a:ext uri="{FF2B5EF4-FFF2-40B4-BE49-F238E27FC236}">
              <a16:creationId xmlns:a16="http://schemas.microsoft.com/office/drawing/2014/main" id="{1B12E0CA-3298-413C-90EB-4C0560AC767E}"/>
            </a:ext>
          </a:extLst>
        </xdr:cNvPr>
        <xdr:cNvSpPr txBox="1"/>
      </xdr:nvSpPr>
      <xdr:spPr>
        <a:xfrm>
          <a:off x="35820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34126</xdr:rowOff>
    </xdr:from>
    <xdr:ext cx="405111" cy="259045"/>
    <xdr:sp macro="" textlink="">
      <xdr:nvSpPr>
        <xdr:cNvPr id="77" name="n_2aveValue【道路】&#10;有形固定資産減価償却率">
          <a:extLst>
            <a:ext uri="{FF2B5EF4-FFF2-40B4-BE49-F238E27FC236}">
              <a16:creationId xmlns:a16="http://schemas.microsoft.com/office/drawing/2014/main" id="{87EC6884-F7A8-44DB-9420-54E9DCCE3AEA}"/>
            </a:ext>
          </a:extLst>
        </xdr:cNvPr>
        <xdr:cNvSpPr txBox="1"/>
      </xdr:nvSpPr>
      <xdr:spPr>
        <a:xfrm>
          <a:off x="2705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1469</xdr:rowOff>
    </xdr:from>
    <xdr:ext cx="405111" cy="259045"/>
    <xdr:sp macro="" textlink="">
      <xdr:nvSpPr>
        <xdr:cNvPr id="78" name="n_3aveValue【道路】&#10;有形固定資産減価償却率">
          <a:extLst>
            <a:ext uri="{FF2B5EF4-FFF2-40B4-BE49-F238E27FC236}">
              <a16:creationId xmlns:a16="http://schemas.microsoft.com/office/drawing/2014/main" id="{74730A28-6A12-43F3-BB3B-DE714DCCF22E}"/>
            </a:ext>
          </a:extLst>
        </xdr:cNvPr>
        <xdr:cNvSpPr txBox="1"/>
      </xdr:nvSpPr>
      <xdr:spPr>
        <a:xfrm>
          <a:off x="1816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79" name="n_4aveValue【道路】&#10;有形固定資産減価償却率">
          <a:extLst>
            <a:ext uri="{FF2B5EF4-FFF2-40B4-BE49-F238E27FC236}">
              <a16:creationId xmlns:a16="http://schemas.microsoft.com/office/drawing/2014/main" id="{EA6CC211-7BB2-4A96-A7C9-C63FD78D651E}"/>
            </a:ext>
          </a:extLst>
        </xdr:cNvPr>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8A0F3C60-80F4-47CE-BDC8-BD9FE2EB016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0248055C-77F0-44C3-AD49-360BA0F0C4A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A0F029E4-D2EA-485C-82FA-7A5BFB738EC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957E92A6-049D-4C1F-ABB2-198FD38BFB9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32AD2392-3A30-4975-A458-D5CA7AD2592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B884D1F4-984E-47C0-97F5-3CCBA0E21B5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84EF5978-0A26-4D24-A13A-087D23DDD86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142D7490-7034-48AE-A457-C46F09B04E9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965B1263-9CFE-4C56-BC5F-E9F7A748A33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CB79AE99-F683-41AB-B3FA-E3401991445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5BE08DAE-5CCA-4119-A3A6-9CCC35A124B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8ECF3383-6CD0-4579-967F-959227DCA55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97226CE5-CA60-4DB5-83D8-F45F706D73E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a:extLst>
            <a:ext uri="{FF2B5EF4-FFF2-40B4-BE49-F238E27FC236}">
              <a16:creationId xmlns:a16="http://schemas.microsoft.com/office/drawing/2014/main" id="{91290952-C1AF-42D1-B1FF-E438A173B5C4}"/>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7B3C8DED-73FC-429D-B6F9-54DED2A8A57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a:extLst>
            <a:ext uri="{FF2B5EF4-FFF2-40B4-BE49-F238E27FC236}">
              <a16:creationId xmlns:a16="http://schemas.microsoft.com/office/drawing/2014/main" id="{22C40404-24E7-4F81-AEFD-40C59453E045}"/>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9601FEC7-0680-4EC8-AF4B-5275640CCAC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a:extLst>
            <a:ext uri="{FF2B5EF4-FFF2-40B4-BE49-F238E27FC236}">
              <a16:creationId xmlns:a16="http://schemas.microsoft.com/office/drawing/2014/main" id="{FC13EE68-E130-465D-B775-A4293BFCE429}"/>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83D49372-5138-4FD4-ADBF-BC9E3B24B63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a:extLst>
            <a:ext uri="{FF2B5EF4-FFF2-40B4-BE49-F238E27FC236}">
              <a16:creationId xmlns:a16="http://schemas.microsoft.com/office/drawing/2014/main" id="{F37F103C-5176-40DB-B563-8DC2CD55A643}"/>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1B434826-F633-443D-ADEE-7D8FFEF8384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a:extLst>
            <a:ext uri="{FF2B5EF4-FFF2-40B4-BE49-F238E27FC236}">
              <a16:creationId xmlns:a16="http://schemas.microsoft.com/office/drawing/2014/main" id="{4950CC71-59C8-4F68-BEDA-98D0BA8FCA5C}"/>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26627C0B-1611-4B63-9A08-9618FFE9077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03" name="直線コネクタ 102">
          <a:extLst>
            <a:ext uri="{FF2B5EF4-FFF2-40B4-BE49-F238E27FC236}">
              <a16:creationId xmlns:a16="http://schemas.microsoft.com/office/drawing/2014/main" id="{7A4472C6-E46A-4377-A4AA-BE0FEA77E705}"/>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04" name="【道路】&#10;一人当たり延長最小値テキスト">
          <a:extLst>
            <a:ext uri="{FF2B5EF4-FFF2-40B4-BE49-F238E27FC236}">
              <a16:creationId xmlns:a16="http://schemas.microsoft.com/office/drawing/2014/main" id="{676CCC07-6266-483F-B3BB-EE8DED1BB400}"/>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05" name="直線コネクタ 104">
          <a:extLst>
            <a:ext uri="{FF2B5EF4-FFF2-40B4-BE49-F238E27FC236}">
              <a16:creationId xmlns:a16="http://schemas.microsoft.com/office/drawing/2014/main" id="{8431FCC2-5CB0-4C62-A9E4-19E3E92E4A87}"/>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06" name="【道路】&#10;一人当たり延長最大値テキスト">
          <a:extLst>
            <a:ext uri="{FF2B5EF4-FFF2-40B4-BE49-F238E27FC236}">
              <a16:creationId xmlns:a16="http://schemas.microsoft.com/office/drawing/2014/main" id="{BDD2CD7D-845B-4284-A93B-6C4A68628451}"/>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07" name="直線コネクタ 106">
          <a:extLst>
            <a:ext uri="{FF2B5EF4-FFF2-40B4-BE49-F238E27FC236}">
              <a16:creationId xmlns:a16="http://schemas.microsoft.com/office/drawing/2014/main" id="{9C8AD579-A492-4238-ADC6-CD662BBDD964}"/>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16662</xdr:rowOff>
    </xdr:from>
    <xdr:ext cx="534377" cy="259045"/>
    <xdr:sp macro="" textlink="">
      <xdr:nvSpPr>
        <xdr:cNvPr id="108" name="【道路】&#10;一人当たり延長平均値テキスト">
          <a:extLst>
            <a:ext uri="{FF2B5EF4-FFF2-40B4-BE49-F238E27FC236}">
              <a16:creationId xmlns:a16="http://schemas.microsoft.com/office/drawing/2014/main" id="{30B30FE5-CCB6-4DB5-841D-95FA977E8CED}"/>
            </a:ext>
          </a:extLst>
        </xdr:cNvPr>
        <xdr:cNvSpPr txBox="1"/>
      </xdr:nvSpPr>
      <xdr:spPr>
        <a:xfrm>
          <a:off x="10515600" y="6874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09" name="フローチャート: 判断 108">
          <a:extLst>
            <a:ext uri="{FF2B5EF4-FFF2-40B4-BE49-F238E27FC236}">
              <a16:creationId xmlns:a16="http://schemas.microsoft.com/office/drawing/2014/main" id="{CCD060D1-1DC4-43D4-9D5C-8461688589DC}"/>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10" name="フローチャート: 判断 109">
          <a:extLst>
            <a:ext uri="{FF2B5EF4-FFF2-40B4-BE49-F238E27FC236}">
              <a16:creationId xmlns:a16="http://schemas.microsoft.com/office/drawing/2014/main" id="{026CE64D-6301-4D94-9040-AC33DF1DC5D7}"/>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11" name="フローチャート: 判断 110">
          <a:extLst>
            <a:ext uri="{FF2B5EF4-FFF2-40B4-BE49-F238E27FC236}">
              <a16:creationId xmlns:a16="http://schemas.microsoft.com/office/drawing/2014/main" id="{E5EABD93-ADA1-4835-8ACC-0119E27F78D9}"/>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12" name="フローチャート: 判断 111">
          <a:extLst>
            <a:ext uri="{FF2B5EF4-FFF2-40B4-BE49-F238E27FC236}">
              <a16:creationId xmlns:a16="http://schemas.microsoft.com/office/drawing/2014/main" id="{B794DA8C-9E9A-49D1-BF53-9AE928E94DF5}"/>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13" name="フローチャート: 判断 112">
          <a:extLst>
            <a:ext uri="{FF2B5EF4-FFF2-40B4-BE49-F238E27FC236}">
              <a16:creationId xmlns:a16="http://schemas.microsoft.com/office/drawing/2014/main" id="{FBBD4849-F801-40E3-A701-6053953CE982}"/>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9B26F49F-F44F-4F8F-8329-68AFD4D8046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392E1443-4929-47A4-A9D9-DAEB8FCFEE8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F49D3F1F-B3B8-4B99-8E5C-20A5BAC4CB8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7CF498F3-C231-4B13-ABC9-D39B0AC1F1F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A179AC12-B67D-4B8E-B0DB-535587466F7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91887</xdr:rowOff>
    </xdr:from>
    <xdr:to>
      <xdr:col>55</xdr:col>
      <xdr:colOff>50800</xdr:colOff>
      <xdr:row>42</xdr:row>
      <xdr:rowOff>22037</xdr:rowOff>
    </xdr:to>
    <xdr:sp macro="" textlink="">
      <xdr:nvSpPr>
        <xdr:cNvPr id="119" name="楕円 118">
          <a:extLst>
            <a:ext uri="{FF2B5EF4-FFF2-40B4-BE49-F238E27FC236}">
              <a16:creationId xmlns:a16="http://schemas.microsoft.com/office/drawing/2014/main" id="{AC81C2CC-E65A-40F5-A667-A7080AF97F62}"/>
            </a:ext>
          </a:extLst>
        </xdr:cNvPr>
        <xdr:cNvSpPr/>
      </xdr:nvSpPr>
      <xdr:spPr>
        <a:xfrm>
          <a:off x="10426700" y="712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6814</xdr:rowOff>
    </xdr:from>
    <xdr:ext cx="534377" cy="259045"/>
    <xdr:sp macro="" textlink="">
      <xdr:nvSpPr>
        <xdr:cNvPr id="120" name="【道路】&#10;一人当たり延長該当値テキスト">
          <a:extLst>
            <a:ext uri="{FF2B5EF4-FFF2-40B4-BE49-F238E27FC236}">
              <a16:creationId xmlns:a16="http://schemas.microsoft.com/office/drawing/2014/main" id="{932BFB83-238A-457A-B240-BF362462B8AF}"/>
            </a:ext>
          </a:extLst>
        </xdr:cNvPr>
        <xdr:cNvSpPr txBox="1"/>
      </xdr:nvSpPr>
      <xdr:spPr>
        <a:xfrm>
          <a:off x="10515600" y="703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116021</xdr:rowOff>
    </xdr:from>
    <xdr:ext cx="534377" cy="259045"/>
    <xdr:sp macro="" textlink="">
      <xdr:nvSpPr>
        <xdr:cNvPr id="121" name="n_1aveValue【道路】&#10;一人当たり延長">
          <a:extLst>
            <a:ext uri="{FF2B5EF4-FFF2-40B4-BE49-F238E27FC236}">
              <a16:creationId xmlns:a16="http://schemas.microsoft.com/office/drawing/2014/main" id="{1945FDDF-F516-4B76-A776-C1120564D2CA}"/>
            </a:ext>
          </a:extLst>
        </xdr:cNvPr>
        <xdr:cNvSpPr txBox="1"/>
      </xdr:nvSpPr>
      <xdr:spPr>
        <a:xfrm>
          <a:off x="9359411" y="680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111048</xdr:rowOff>
    </xdr:from>
    <xdr:ext cx="534377" cy="259045"/>
    <xdr:sp macro="" textlink="">
      <xdr:nvSpPr>
        <xdr:cNvPr id="122" name="n_2aveValue【道路】&#10;一人当たり延長">
          <a:extLst>
            <a:ext uri="{FF2B5EF4-FFF2-40B4-BE49-F238E27FC236}">
              <a16:creationId xmlns:a16="http://schemas.microsoft.com/office/drawing/2014/main" id="{0BEEED6A-F965-4649-BA02-3AB24CC2E4A3}"/>
            </a:ext>
          </a:extLst>
        </xdr:cNvPr>
        <xdr:cNvSpPr txBox="1"/>
      </xdr:nvSpPr>
      <xdr:spPr>
        <a:xfrm>
          <a:off x="8483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109641</xdr:rowOff>
    </xdr:from>
    <xdr:ext cx="534377" cy="259045"/>
    <xdr:sp macro="" textlink="">
      <xdr:nvSpPr>
        <xdr:cNvPr id="123" name="n_3aveValue【道路】&#10;一人当たり延長">
          <a:extLst>
            <a:ext uri="{FF2B5EF4-FFF2-40B4-BE49-F238E27FC236}">
              <a16:creationId xmlns:a16="http://schemas.microsoft.com/office/drawing/2014/main" id="{72521879-FBAC-4E9D-8170-D75D3885807A}"/>
            </a:ext>
          </a:extLst>
        </xdr:cNvPr>
        <xdr:cNvSpPr txBox="1"/>
      </xdr:nvSpPr>
      <xdr:spPr>
        <a:xfrm>
          <a:off x="7594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115533</xdr:rowOff>
    </xdr:from>
    <xdr:ext cx="534377" cy="259045"/>
    <xdr:sp macro="" textlink="">
      <xdr:nvSpPr>
        <xdr:cNvPr id="124" name="n_4aveValue【道路】&#10;一人当たり延長">
          <a:extLst>
            <a:ext uri="{FF2B5EF4-FFF2-40B4-BE49-F238E27FC236}">
              <a16:creationId xmlns:a16="http://schemas.microsoft.com/office/drawing/2014/main" id="{1DC4BCAC-6CA4-4679-8F74-AA0D958F95CF}"/>
            </a:ext>
          </a:extLst>
        </xdr:cNvPr>
        <xdr:cNvSpPr txBox="1"/>
      </xdr:nvSpPr>
      <xdr:spPr>
        <a:xfrm>
          <a:off x="6705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a:extLst>
            <a:ext uri="{FF2B5EF4-FFF2-40B4-BE49-F238E27FC236}">
              <a16:creationId xmlns:a16="http://schemas.microsoft.com/office/drawing/2014/main" id="{4348B842-FC75-4893-8AFA-EBBCE5B26C3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a:extLst>
            <a:ext uri="{FF2B5EF4-FFF2-40B4-BE49-F238E27FC236}">
              <a16:creationId xmlns:a16="http://schemas.microsoft.com/office/drawing/2014/main" id="{D0597643-87D3-4920-B0FC-E223F6196DF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a:extLst>
            <a:ext uri="{FF2B5EF4-FFF2-40B4-BE49-F238E27FC236}">
              <a16:creationId xmlns:a16="http://schemas.microsoft.com/office/drawing/2014/main" id="{5A7BBBD7-ED02-48E6-B184-BDCBD5E7FAC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a:extLst>
            <a:ext uri="{FF2B5EF4-FFF2-40B4-BE49-F238E27FC236}">
              <a16:creationId xmlns:a16="http://schemas.microsoft.com/office/drawing/2014/main" id="{B055CB3C-7DE3-4420-99A1-36767AC8551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a:extLst>
            <a:ext uri="{FF2B5EF4-FFF2-40B4-BE49-F238E27FC236}">
              <a16:creationId xmlns:a16="http://schemas.microsoft.com/office/drawing/2014/main" id="{26CB1E99-36E4-4643-80FD-2930E2D33F2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a:extLst>
            <a:ext uri="{FF2B5EF4-FFF2-40B4-BE49-F238E27FC236}">
              <a16:creationId xmlns:a16="http://schemas.microsoft.com/office/drawing/2014/main" id="{86D7CDA9-B0B5-4185-83E1-F956A1CC7D0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a:extLst>
            <a:ext uri="{FF2B5EF4-FFF2-40B4-BE49-F238E27FC236}">
              <a16:creationId xmlns:a16="http://schemas.microsoft.com/office/drawing/2014/main" id="{A0D9F5D1-D89A-438A-9E23-82057A8F5B5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a:extLst>
            <a:ext uri="{FF2B5EF4-FFF2-40B4-BE49-F238E27FC236}">
              <a16:creationId xmlns:a16="http://schemas.microsoft.com/office/drawing/2014/main" id="{D7C694C1-EDC7-485A-A6F7-B8A6DE82BAB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a:extLst>
            <a:ext uri="{FF2B5EF4-FFF2-40B4-BE49-F238E27FC236}">
              <a16:creationId xmlns:a16="http://schemas.microsoft.com/office/drawing/2014/main" id="{CE7E467D-F56E-445F-BA1F-AD81E9CD782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a:extLst>
            <a:ext uri="{FF2B5EF4-FFF2-40B4-BE49-F238E27FC236}">
              <a16:creationId xmlns:a16="http://schemas.microsoft.com/office/drawing/2014/main" id="{63BE9BAC-4ADC-4E51-95F1-D3544FB2F2E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5" name="テキスト ボックス 134">
          <a:extLst>
            <a:ext uri="{FF2B5EF4-FFF2-40B4-BE49-F238E27FC236}">
              <a16:creationId xmlns:a16="http://schemas.microsoft.com/office/drawing/2014/main" id="{3265214C-92A4-4E41-9D5F-FFC44AF1EC6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a:extLst>
            <a:ext uri="{FF2B5EF4-FFF2-40B4-BE49-F238E27FC236}">
              <a16:creationId xmlns:a16="http://schemas.microsoft.com/office/drawing/2014/main" id="{15D0F725-17F6-48E7-AA2C-4C395EBBF38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37" name="テキスト ボックス 136">
          <a:extLst>
            <a:ext uri="{FF2B5EF4-FFF2-40B4-BE49-F238E27FC236}">
              <a16:creationId xmlns:a16="http://schemas.microsoft.com/office/drawing/2014/main" id="{270830D0-FFA3-4682-ABCA-F44CE7C5363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a:extLst>
            <a:ext uri="{FF2B5EF4-FFF2-40B4-BE49-F238E27FC236}">
              <a16:creationId xmlns:a16="http://schemas.microsoft.com/office/drawing/2014/main" id="{CB44F9B1-EF12-4210-A2B9-A78A178CCA4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a:extLst>
            <a:ext uri="{FF2B5EF4-FFF2-40B4-BE49-F238E27FC236}">
              <a16:creationId xmlns:a16="http://schemas.microsoft.com/office/drawing/2014/main" id="{02543ABB-A275-44B1-91F6-8C74884AEF1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a:extLst>
            <a:ext uri="{FF2B5EF4-FFF2-40B4-BE49-F238E27FC236}">
              <a16:creationId xmlns:a16="http://schemas.microsoft.com/office/drawing/2014/main" id="{0AC4D3F7-FFC0-41AA-9209-DBD802B0B49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a:extLst>
            <a:ext uri="{FF2B5EF4-FFF2-40B4-BE49-F238E27FC236}">
              <a16:creationId xmlns:a16="http://schemas.microsoft.com/office/drawing/2014/main" id="{2986B969-53B8-4BDA-BD86-143578B4559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a:extLst>
            <a:ext uri="{FF2B5EF4-FFF2-40B4-BE49-F238E27FC236}">
              <a16:creationId xmlns:a16="http://schemas.microsoft.com/office/drawing/2014/main" id="{E42795BF-00B6-4CC4-85F1-124E81EFB85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a:extLst>
            <a:ext uri="{FF2B5EF4-FFF2-40B4-BE49-F238E27FC236}">
              <a16:creationId xmlns:a16="http://schemas.microsoft.com/office/drawing/2014/main" id="{98C07ED2-BCCF-4025-8EC2-D6744C3179B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a:extLst>
            <a:ext uri="{FF2B5EF4-FFF2-40B4-BE49-F238E27FC236}">
              <a16:creationId xmlns:a16="http://schemas.microsoft.com/office/drawing/2014/main" id="{6C9A08A7-ABA5-4FA4-BA97-FE176CEF440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a:extLst>
            <a:ext uri="{FF2B5EF4-FFF2-40B4-BE49-F238E27FC236}">
              <a16:creationId xmlns:a16="http://schemas.microsoft.com/office/drawing/2014/main" id="{7E179468-147D-4E15-9DD9-FE364750C80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a:extLst>
            <a:ext uri="{FF2B5EF4-FFF2-40B4-BE49-F238E27FC236}">
              <a16:creationId xmlns:a16="http://schemas.microsoft.com/office/drawing/2014/main" id="{C4461BCB-4922-4F45-AB76-DCF02DC8365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47" name="テキスト ボックス 146">
          <a:extLst>
            <a:ext uri="{FF2B5EF4-FFF2-40B4-BE49-F238E27FC236}">
              <a16:creationId xmlns:a16="http://schemas.microsoft.com/office/drawing/2014/main" id="{C0C4D5C8-B1FB-4091-A210-F39E52E2C7B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5F41D5B1-0332-4B7E-A9C1-0DF7B134554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a:extLst>
            <a:ext uri="{FF2B5EF4-FFF2-40B4-BE49-F238E27FC236}">
              <a16:creationId xmlns:a16="http://schemas.microsoft.com/office/drawing/2014/main" id="{80E0F343-955A-464A-A2B2-56B645E3756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50" name="直線コネクタ 149">
          <a:extLst>
            <a:ext uri="{FF2B5EF4-FFF2-40B4-BE49-F238E27FC236}">
              <a16:creationId xmlns:a16="http://schemas.microsoft.com/office/drawing/2014/main" id="{A448F1D2-E93B-4094-A777-F83E00A6162D}"/>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51" name="【橋りょう・トンネル】&#10;有形固定資産減価償却率最小値テキスト">
          <a:extLst>
            <a:ext uri="{FF2B5EF4-FFF2-40B4-BE49-F238E27FC236}">
              <a16:creationId xmlns:a16="http://schemas.microsoft.com/office/drawing/2014/main" id="{52DB6AE1-5B7D-4DC2-83FE-D2805EB06EEA}"/>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52" name="直線コネクタ 151">
          <a:extLst>
            <a:ext uri="{FF2B5EF4-FFF2-40B4-BE49-F238E27FC236}">
              <a16:creationId xmlns:a16="http://schemas.microsoft.com/office/drawing/2014/main" id="{86403D2F-7721-41CD-BE6A-DF4CFE4F2B08}"/>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53" name="【橋りょう・トンネル】&#10;有形固定資産減価償却率最大値テキスト">
          <a:extLst>
            <a:ext uri="{FF2B5EF4-FFF2-40B4-BE49-F238E27FC236}">
              <a16:creationId xmlns:a16="http://schemas.microsoft.com/office/drawing/2014/main" id="{6557B785-47E8-414B-AB3E-21664A24A616}"/>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54" name="直線コネクタ 153">
          <a:extLst>
            <a:ext uri="{FF2B5EF4-FFF2-40B4-BE49-F238E27FC236}">
              <a16:creationId xmlns:a16="http://schemas.microsoft.com/office/drawing/2014/main" id="{C07C9BF8-C2BD-47BD-9E0A-A3274E145D12}"/>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140261</xdr:rowOff>
    </xdr:from>
    <xdr:ext cx="405111" cy="259045"/>
    <xdr:sp macro="" textlink="">
      <xdr:nvSpPr>
        <xdr:cNvPr id="155" name="【橋りょう・トンネル】&#10;有形固定資産減価償却率平均値テキスト">
          <a:extLst>
            <a:ext uri="{FF2B5EF4-FFF2-40B4-BE49-F238E27FC236}">
              <a16:creationId xmlns:a16="http://schemas.microsoft.com/office/drawing/2014/main" id="{1144C0B6-9917-447B-A991-7B2D55A23390}"/>
            </a:ext>
          </a:extLst>
        </xdr:cNvPr>
        <xdr:cNvSpPr txBox="1"/>
      </xdr:nvSpPr>
      <xdr:spPr>
        <a:xfrm>
          <a:off x="4673600" y="1025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56" name="フローチャート: 判断 155">
          <a:extLst>
            <a:ext uri="{FF2B5EF4-FFF2-40B4-BE49-F238E27FC236}">
              <a16:creationId xmlns:a16="http://schemas.microsoft.com/office/drawing/2014/main" id="{2B9743FD-23FF-4B24-982A-77E62E1584DD}"/>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57" name="フローチャート: 判断 156">
          <a:extLst>
            <a:ext uri="{FF2B5EF4-FFF2-40B4-BE49-F238E27FC236}">
              <a16:creationId xmlns:a16="http://schemas.microsoft.com/office/drawing/2014/main" id="{4A0198F5-8C77-43CD-B8E8-57092AB99733}"/>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58" name="フローチャート: 判断 157">
          <a:extLst>
            <a:ext uri="{FF2B5EF4-FFF2-40B4-BE49-F238E27FC236}">
              <a16:creationId xmlns:a16="http://schemas.microsoft.com/office/drawing/2014/main" id="{91FD8A14-D0A1-4E52-B5A1-059073A1477B}"/>
            </a:ext>
          </a:extLst>
        </xdr:cNvPr>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59" name="フローチャート: 判断 158">
          <a:extLst>
            <a:ext uri="{FF2B5EF4-FFF2-40B4-BE49-F238E27FC236}">
              <a16:creationId xmlns:a16="http://schemas.microsoft.com/office/drawing/2014/main" id="{26CA18FB-CA95-45AA-816B-B168A2FDAFF8}"/>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60" name="フローチャート: 判断 159">
          <a:extLst>
            <a:ext uri="{FF2B5EF4-FFF2-40B4-BE49-F238E27FC236}">
              <a16:creationId xmlns:a16="http://schemas.microsoft.com/office/drawing/2014/main" id="{DB0F1007-ED29-4FEC-886B-B51DB8EEEEA4}"/>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6AB20CCC-B950-4C4F-A462-F7C73363924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49CD7197-9ABC-4083-BCAD-13BC1A1F4EF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91362F33-F874-47C6-B632-A002A1049A8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D87FB3B1-3082-4EA0-8895-173B872A9C2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9B27575F-6731-43EB-8524-89301F03B2D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74930</xdr:rowOff>
    </xdr:from>
    <xdr:to>
      <xdr:col>24</xdr:col>
      <xdr:colOff>114300</xdr:colOff>
      <xdr:row>64</xdr:row>
      <xdr:rowOff>5080</xdr:rowOff>
    </xdr:to>
    <xdr:sp macro="" textlink="">
      <xdr:nvSpPr>
        <xdr:cNvPr id="166" name="楕円 165">
          <a:extLst>
            <a:ext uri="{FF2B5EF4-FFF2-40B4-BE49-F238E27FC236}">
              <a16:creationId xmlns:a16="http://schemas.microsoft.com/office/drawing/2014/main" id="{9BEFA0AB-2F65-4F46-96AE-89A04CA0D5CC}"/>
            </a:ext>
          </a:extLst>
        </xdr:cNvPr>
        <xdr:cNvSpPr/>
      </xdr:nvSpPr>
      <xdr:spPr>
        <a:xfrm>
          <a:off x="4584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161307</xdr:rowOff>
    </xdr:from>
    <xdr:ext cx="405111" cy="259045"/>
    <xdr:sp macro="" textlink="">
      <xdr:nvSpPr>
        <xdr:cNvPr id="167" name="【橋りょう・トンネル】&#10;有形固定資産減価償却率該当値テキスト">
          <a:extLst>
            <a:ext uri="{FF2B5EF4-FFF2-40B4-BE49-F238E27FC236}">
              <a16:creationId xmlns:a16="http://schemas.microsoft.com/office/drawing/2014/main" id="{E84D9DE8-EFB4-4A68-B0EA-F21176AED724}"/>
            </a:ext>
          </a:extLst>
        </xdr:cNvPr>
        <xdr:cNvSpPr txBox="1"/>
      </xdr:nvSpPr>
      <xdr:spPr>
        <a:xfrm>
          <a:off x="4673600" y="1079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78757</xdr:rowOff>
    </xdr:from>
    <xdr:ext cx="405111" cy="259045"/>
    <xdr:sp macro="" textlink="">
      <xdr:nvSpPr>
        <xdr:cNvPr id="168" name="n_1aveValue【橋りょう・トンネル】&#10;有形固定資産減価償却率">
          <a:extLst>
            <a:ext uri="{FF2B5EF4-FFF2-40B4-BE49-F238E27FC236}">
              <a16:creationId xmlns:a16="http://schemas.microsoft.com/office/drawing/2014/main" id="{44A89B2F-53BB-439A-9F76-5E73A17FD4C9}"/>
            </a:ext>
          </a:extLst>
        </xdr:cNvPr>
        <xdr:cNvSpPr txBox="1"/>
      </xdr:nvSpPr>
      <xdr:spPr>
        <a:xfrm>
          <a:off x="3582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55897</xdr:rowOff>
    </xdr:from>
    <xdr:ext cx="405111" cy="259045"/>
    <xdr:sp macro="" textlink="">
      <xdr:nvSpPr>
        <xdr:cNvPr id="169" name="n_2aveValue【橋りょう・トンネル】&#10;有形固定資産減価償却率">
          <a:extLst>
            <a:ext uri="{FF2B5EF4-FFF2-40B4-BE49-F238E27FC236}">
              <a16:creationId xmlns:a16="http://schemas.microsoft.com/office/drawing/2014/main" id="{97B73FBC-4FC2-4A03-B602-7B65C0A4FCD6}"/>
            </a:ext>
          </a:extLst>
        </xdr:cNvPr>
        <xdr:cNvSpPr txBox="1"/>
      </xdr:nvSpPr>
      <xdr:spPr>
        <a:xfrm>
          <a:off x="2705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macro="" textlink="">
      <xdr:nvSpPr>
        <xdr:cNvPr id="170" name="n_3aveValue【橋りょう・トンネル】&#10;有形固定資産減価償却率">
          <a:extLst>
            <a:ext uri="{FF2B5EF4-FFF2-40B4-BE49-F238E27FC236}">
              <a16:creationId xmlns:a16="http://schemas.microsoft.com/office/drawing/2014/main" id="{9D144598-553E-4D32-A078-017CF4D2AD12}"/>
            </a:ext>
          </a:extLst>
        </xdr:cNvPr>
        <xdr:cNvSpPr txBox="1"/>
      </xdr:nvSpPr>
      <xdr:spPr>
        <a:xfrm>
          <a:off x="1816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13443</xdr:rowOff>
    </xdr:from>
    <xdr:ext cx="405111" cy="259045"/>
    <xdr:sp macro="" textlink="">
      <xdr:nvSpPr>
        <xdr:cNvPr id="171" name="n_4aveValue【橋りょう・トンネル】&#10;有形固定資産減価償却率">
          <a:extLst>
            <a:ext uri="{FF2B5EF4-FFF2-40B4-BE49-F238E27FC236}">
              <a16:creationId xmlns:a16="http://schemas.microsoft.com/office/drawing/2014/main" id="{DB64D3A1-2D39-469F-BC3E-A80ACB8B5FCC}"/>
            </a:ext>
          </a:extLst>
        </xdr:cNvPr>
        <xdr:cNvSpPr txBox="1"/>
      </xdr:nvSpPr>
      <xdr:spPr>
        <a:xfrm>
          <a:off x="927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a:extLst>
            <a:ext uri="{FF2B5EF4-FFF2-40B4-BE49-F238E27FC236}">
              <a16:creationId xmlns:a16="http://schemas.microsoft.com/office/drawing/2014/main" id="{E7483C4F-D99E-4D6F-B686-C7A730EE7A7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a:extLst>
            <a:ext uri="{FF2B5EF4-FFF2-40B4-BE49-F238E27FC236}">
              <a16:creationId xmlns:a16="http://schemas.microsoft.com/office/drawing/2014/main" id="{54119CB0-CA07-4F35-AAEA-EA27B7BF359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a:extLst>
            <a:ext uri="{FF2B5EF4-FFF2-40B4-BE49-F238E27FC236}">
              <a16:creationId xmlns:a16="http://schemas.microsoft.com/office/drawing/2014/main" id="{51A957A9-E282-47C6-893B-D7DE5205202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a:extLst>
            <a:ext uri="{FF2B5EF4-FFF2-40B4-BE49-F238E27FC236}">
              <a16:creationId xmlns:a16="http://schemas.microsoft.com/office/drawing/2014/main" id="{9995C890-195B-45CC-BA33-585B26C2E59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a:extLst>
            <a:ext uri="{FF2B5EF4-FFF2-40B4-BE49-F238E27FC236}">
              <a16:creationId xmlns:a16="http://schemas.microsoft.com/office/drawing/2014/main" id="{3CEBCFC0-8C37-411C-9080-AB343B62AC6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a:extLst>
            <a:ext uri="{FF2B5EF4-FFF2-40B4-BE49-F238E27FC236}">
              <a16:creationId xmlns:a16="http://schemas.microsoft.com/office/drawing/2014/main" id="{D16C4B27-A97D-4939-94A7-6B311A1C6AD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a:extLst>
            <a:ext uri="{FF2B5EF4-FFF2-40B4-BE49-F238E27FC236}">
              <a16:creationId xmlns:a16="http://schemas.microsoft.com/office/drawing/2014/main" id="{7E0141A5-20BE-4436-AA75-B88B69E33BA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a:extLst>
            <a:ext uri="{FF2B5EF4-FFF2-40B4-BE49-F238E27FC236}">
              <a16:creationId xmlns:a16="http://schemas.microsoft.com/office/drawing/2014/main" id="{1665B740-7F7D-4D60-B39A-C886E8DFE32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a:extLst>
            <a:ext uri="{FF2B5EF4-FFF2-40B4-BE49-F238E27FC236}">
              <a16:creationId xmlns:a16="http://schemas.microsoft.com/office/drawing/2014/main" id="{AD8BDE8D-4352-482F-B8B4-0EDDCCFF986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a:extLst>
            <a:ext uri="{FF2B5EF4-FFF2-40B4-BE49-F238E27FC236}">
              <a16:creationId xmlns:a16="http://schemas.microsoft.com/office/drawing/2014/main" id="{65B43095-7595-4456-8041-E9B0184E607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2" name="直線コネクタ 181">
          <a:extLst>
            <a:ext uri="{FF2B5EF4-FFF2-40B4-BE49-F238E27FC236}">
              <a16:creationId xmlns:a16="http://schemas.microsoft.com/office/drawing/2014/main" id="{BD894596-0C8C-4668-AA10-C91BFBC381F8}"/>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3" name="テキスト ボックス 182">
          <a:extLst>
            <a:ext uri="{FF2B5EF4-FFF2-40B4-BE49-F238E27FC236}">
              <a16:creationId xmlns:a16="http://schemas.microsoft.com/office/drawing/2014/main" id="{95F5DCE4-5F56-44ED-863F-399CFE775DFA}"/>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4" name="直線コネクタ 183">
          <a:extLst>
            <a:ext uri="{FF2B5EF4-FFF2-40B4-BE49-F238E27FC236}">
              <a16:creationId xmlns:a16="http://schemas.microsoft.com/office/drawing/2014/main" id="{1793E37C-1838-4890-AA01-208EADD35297}"/>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5" name="テキスト ボックス 184">
          <a:extLst>
            <a:ext uri="{FF2B5EF4-FFF2-40B4-BE49-F238E27FC236}">
              <a16:creationId xmlns:a16="http://schemas.microsoft.com/office/drawing/2014/main" id="{0EDD7818-02EF-40B0-8C72-1307C4AB7268}"/>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6" name="直線コネクタ 185">
          <a:extLst>
            <a:ext uri="{FF2B5EF4-FFF2-40B4-BE49-F238E27FC236}">
              <a16:creationId xmlns:a16="http://schemas.microsoft.com/office/drawing/2014/main" id="{B92E9139-01D0-43DF-B5AC-562625D60397}"/>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7" name="テキスト ボックス 186">
          <a:extLst>
            <a:ext uri="{FF2B5EF4-FFF2-40B4-BE49-F238E27FC236}">
              <a16:creationId xmlns:a16="http://schemas.microsoft.com/office/drawing/2014/main" id="{A57D06FA-ECEC-46C0-BA37-F6DC12B6CBFB}"/>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8" name="直線コネクタ 187">
          <a:extLst>
            <a:ext uri="{FF2B5EF4-FFF2-40B4-BE49-F238E27FC236}">
              <a16:creationId xmlns:a16="http://schemas.microsoft.com/office/drawing/2014/main" id="{60C878FF-A00D-4244-A28E-FF56F6060BD3}"/>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9" name="テキスト ボックス 188">
          <a:extLst>
            <a:ext uri="{FF2B5EF4-FFF2-40B4-BE49-F238E27FC236}">
              <a16:creationId xmlns:a16="http://schemas.microsoft.com/office/drawing/2014/main" id="{48CF7770-7394-4267-A541-7DD211FE660A}"/>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a:extLst>
            <a:ext uri="{FF2B5EF4-FFF2-40B4-BE49-F238E27FC236}">
              <a16:creationId xmlns:a16="http://schemas.microsoft.com/office/drawing/2014/main" id="{7394D484-46B9-40EC-AE28-B0268FE3F49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1" name="テキスト ボックス 190">
          <a:extLst>
            <a:ext uri="{FF2B5EF4-FFF2-40B4-BE49-F238E27FC236}">
              <a16:creationId xmlns:a16="http://schemas.microsoft.com/office/drawing/2014/main" id="{265506AA-FC32-44CD-B8E1-F4B9EA6CEF0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橋りょう・トンネル】&#10;一人当たり有形固定資産（償却資産）額グラフ枠">
          <a:extLst>
            <a:ext uri="{FF2B5EF4-FFF2-40B4-BE49-F238E27FC236}">
              <a16:creationId xmlns:a16="http://schemas.microsoft.com/office/drawing/2014/main" id="{1A870200-A02F-4933-B101-678768305B5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193" name="直線コネクタ 192">
          <a:extLst>
            <a:ext uri="{FF2B5EF4-FFF2-40B4-BE49-F238E27FC236}">
              <a16:creationId xmlns:a16="http://schemas.microsoft.com/office/drawing/2014/main" id="{BCE858A9-5207-4B70-8CB7-190458B560F2}"/>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194" name="【橋りょう・トンネル】&#10;一人当たり有形固定資産（償却資産）額最小値テキスト">
          <a:extLst>
            <a:ext uri="{FF2B5EF4-FFF2-40B4-BE49-F238E27FC236}">
              <a16:creationId xmlns:a16="http://schemas.microsoft.com/office/drawing/2014/main" id="{E0CCF865-277E-4D02-8C0A-E96DA7DA6DFC}"/>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195" name="直線コネクタ 194">
          <a:extLst>
            <a:ext uri="{FF2B5EF4-FFF2-40B4-BE49-F238E27FC236}">
              <a16:creationId xmlns:a16="http://schemas.microsoft.com/office/drawing/2014/main" id="{E2D3B1BE-B0FD-4956-8C58-54E0B3C7B21C}"/>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196" name="【橋りょう・トンネル】&#10;一人当たり有形固定資産（償却資産）額最大値テキスト">
          <a:extLst>
            <a:ext uri="{FF2B5EF4-FFF2-40B4-BE49-F238E27FC236}">
              <a16:creationId xmlns:a16="http://schemas.microsoft.com/office/drawing/2014/main" id="{A20B69BD-C11F-4B51-89E3-A6C6AC20243D}"/>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197" name="直線コネクタ 196">
          <a:extLst>
            <a:ext uri="{FF2B5EF4-FFF2-40B4-BE49-F238E27FC236}">
              <a16:creationId xmlns:a16="http://schemas.microsoft.com/office/drawing/2014/main" id="{75D814C1-92C9-4C21-8408-18F6F41CE1C0}"/>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58564</xdr:rowOff>
    </xdr:from>
    <xdr:ext cx="690189" cy="259045"/>
    <xdr:sp macro="" textlink="">
      <xdr:nvSpPr>
        <xdr:cNvPr id="198" name="【橋りょう・トンネル】&#10;一人当たり有形固定資産（償却資産）額平均値テキスト">
          <a:extLst>
            <a:ext uri="{FF2B5EF4-FFF2-40B4-BE49-F238E27FC236}">
              <a16:creationId xmlns:a16="http://schemas.microsoft.com/office/drawing/2014/main" id="{41AA7389-5CE8-419E-B96A-90A3437B4E35}"/>
            </a:ext>
          </a:extLst>
        </xdr:cNvPr>
        <xdr:cNvSpPr txBox="1"/>
      </xdr:nvSpPr>
      <xdr:spPr>
        <a:xfrm>
          <a:off x="10515600" y="10517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199" name="フローチャート: 判断 198">
          <a:extLst>
            <a:ext uri="{FF2B5EF4-FFF2-40B4-BE49-F238E27FC236}">
              <a16:creationId xmlns:a16="http://schemas.microsoft.com/office/drawing/2014/main" id="{822602D8-7369-4FD0-844C-88689B66662E}"/>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00" name="フローチャート: 判断 199">
          <a:extLst>
            <a:ext uri="{FF2B5EF4-FFF2-40B4-BE49-F238E27FC236}">
              <a16:creationId xmlns:a16="http://schemas.microsoft.com/office/drawing/2014/main" id="{2E0F92FA-E28C-4FF1-B367-06BD0FBB3675}"/>
            </a:ext>
          </a:extLst>
        </xdr:cNvPr>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01" name="フローチャート: 判断 200">
          <a:extLst>
            <a:ext uri="{FF2B5EF4-FFF2-40B4-BE49-F238E27FC236}">
              <a16:creationId xmlns:a16="http://schemas.microsoft.com/office/drawing/2014/main" id="{1C02B650-B987-447B-BB4B-B21B7B27ED9A}"/>
            </a:ext>
          </a:extLst>
        </xdr:cNvPr>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02" name="フローチャート: 判断 201">
          <a:extLst>
            <a:ext uri="{FF2B5EF4-FFF2-40B4-BE49-F238E27FC236}">
              <a16:creationId xmlns:a16="http://schemas.microsoft.com/office/drawing/2014/main" id="{8BE4C4FC-35B1-47A1-AD54-CEE4BC4BD991}"/>
            </a:ext>
          </a:extLst>
        </xdr:cNvPr>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03" name="フローチャート: 判断 202">
          <a:extLst>
            <a:ext uri="{FF2B5EF4-FFF2-40B4-BE49-F238E27FC236}">
              <a16:creationId xmlns:a16="http://schemas.microsoft.com/office/drawing/2014/main" id="{674F66D5-6AF3-45C4-A0DA-70AA4C91557D}"/>
            </a:ext>
          </a:extLst>
        </xdr:cNvPr>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367C7AF7-CF45-45D4-8489-D923FA70F10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8819F986-E52C-45A5-8997-FF129CFA3A9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E2E240B3-3C58-4CAE-A093-F3888143BA5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46058ACE-EE6B-473C-A98C-CA7D75DCC29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30D797C8-5D62-4587-8129-B17777FCF55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166823</xdr:rowOff>
    </xdr:from>
    <xdr:to>
      <xdr:col>55</xdr:col>
      <xdr:colOff>50800</xdr:colOff>
      <xdr:row>63</xdr:row>
      <xdr:rowOff>96973</xdr:rowOff>
    </xdr:to>
    <xdr:sp macro="" textlink="">
      <xdr:nvSpPr>
        <xdr:cNvPr id="209" name="楕円 208">
          <a:extLst>
            <a:ext uri="{FF2B5EF4-FFF2-40B4-BE49-F238E27FC236}">
              <a16:creationId xmlns:a16="http://schemas.microsoft.com/office/drawing/2014/main" id="{19DC39E6-30A4-4B88-BF74-CEBA03923563}"/>
            </a:ext>
          </a:extLst>
        </xdr:cNvPr>
        <xdr:cNvSpPr/>
      </xdr:nvSpPr>
      <xdr:spPr>
        <a:xfrm>
          <a:off x="10426700" y="1079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81750</xdr:rowOff>
    </xdr:from>
    <xdr:ext cx="599010" cy="259045"/>
    <xdr:sp macro="" textlink="">
      <xdr:nvSpPr>
        <xdr:cNvPr id="210" name="【橋りょう・トンネル】&#10;一人当たり有形固定資産（償却資産）額該当値テキスト">
          <a:extLst>
            <a:ext uri="{FF2B5EF4-FFF2-40B4-BE49-F238E27FC236}">
              <a16:creationId xmlns:a16="http://schemas.microsoft.com/office/drawing/2014/main" id="{381E744C-3781-41AD-ABDC-4340DAA3E7D1}"/>
            </a:ext>
          </a:extLst>
        </xdr:cNvPr>
        <xdr:cNvSpPr txBox="1"/>
      </xdr:nvSpPr>
      <xdr:spPr>
        <a:xfrm>
          <a:off x="10515600" y="10711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123567</xdr:rowOff>
    </xdr:from>
    <xdr:ext cx="690189" cy="259045"/>
    <xdr:sp macro="" textlink="">
      <xdr:nvSpPr>
        <xdr:cNvPr id="211" name="n_1aveValue【橋りょう・トンネル】&#10;一人当たり有形固定資産（償却資産）額">
          <a:extLst>
            <a:ext uri="{FF2B5EF4-FFF2-40B4-BE49-F238E27FC236}">
              <a16:creationId xmlns:a16="http://schemas.microsoft.com/office/drawing/2014/main" id="{81CCD4F4-0F1F-49CA-970F-AE58C2301CD6}"/>
            </a:ext>
          </a:extLst>
        </xdr:cNvPr>
        <xdr:cNvSpPr txBox="1"/>
      </xdr:nvSpPr>
      <xdr:spPr>
        <a:xfrm>
          <a:off x="92815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167173</xdr:rowOff>
    </xdr:from>
    <xdr:ext cx="690189" cy="259045"/>
    <xdr:sp macro="" textlink="">
      <xdr:nvSpPr>
        <xdr:cNvPr id="212" name="n_2aveValue【橋りょう・トンネル】&#10;一人当たり有形固定資産（償却資産）額">
          <a:extLst>
            <a:ext uri="{FF2B5EF4-FFF2-40B4-BE49-F238E27FC236}">
              <a16:creationId xmlns:a16="http://schemas.microsoft.com/office/drawing/2014/main" id="{693CC2A4-BDA1-4C6B-B589-D809A6702609}"/>
            </a:ext>
          </a:extLst>
        </xdr:cNvPr>
        <xdr:cNvSpPr txBox="1"/>
      </xdr:nvSpPr>
      <xdr:spPr>
        <a:xfrm>
          <a:off x="8405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6111</xdr:rowOff>
    </xdr:from>
    <xdr:ext cx="690189" cy="259045"/>
    <xdr:sp macro="" textlink="">
      <xdr:nvSpPr>
        <xdr:cNvPr id="213" name="n_3aveValue【橋りょう・トンネル】&#10;一人当たり有形固定資産（償却資産）額">
          <a:extLst>
            <a:ext uri="{FF2B5EF4-FFF2-40B4-BE49-F238E27FC236}">
              <a16:creationId xmlns:a16="http://schemas.microsoft.com/office/drawing/2014/main" id="{D8F2E9FC-F440-4633-81A6-FC22B0D68F54}"/>
            </a:ext>
          </a:extLst>
        </xdr:cNvPr>
        <xdr:cNvSpPr txBox="1"/>
      </xdr:nvSpPr>
      <xdr:spPr>
        <a:xfrm>
          <a:off x="7516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1635</xdr:rowOff>
    </xdr:from>
    <xdr:ext cx="690189" cy="259045"/>
    <xdr:sp macro="" textlink="">
      <xdr:nvSpPr>
        <xdr:cNvPr id="214" name="n_4aveValue【橋りょう・トンネル】&#10;一人当たり有形固定資産（償却資産）額">
          <a:extLst>
            <a:ext uri="{FF2B5EF4-FFF2-40B4-BE49-F238E27FC236}">
              <a16:creationId xmlns:a16="http://schemas.microsoft.com/office/drawing/2014/main" id="{EE34C464-3061-4FF4-B6E9-746AC0D73C1E}"/>
            </a:ext>
          </a:extLst>
        </xdr:cNvPr>
        <xdr:cNvSpPr txBox="1"/>
      </xdr:nvSpPr>
      <xdr:spPr>
        <a:xfrm>
          <a:off x="6627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5" name="正方形/長方形 214">
          <a:extLst>
            <a:ext uri="{FF2B5EF4-FFF2-40B4-BE49-F238E27FC236}">
              <a16:creationId xmlns:a16="http://schemas.microsoft.com/office/drawing/2014/main" id="{4C0C0BC1-FAAF-4931-8413-82AAA9B5707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6" name="正方形/長方形 215">
          <a:extLst>
            <a:ext uri="{FF2B5EF4-FFF2-40B4-BE49-F238E27FC236}">
              <a16:creationId xmlns:a16="http://schemas.microsoft.com/office/drawing/2014/main" id="{D8BCBF2F-3E36-4A56-927E-974B024F23D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7" name="正方形/長方形 216">
          <a:extLst>
            <a:ext uri="{FF2B5EF4-FFF2-40B4-BE49-F238E27FC236}">
              <a16:creationId xmlns:a16="http://schemas.microsoft.com/office/drawing/2014/main" id="{9A8B78F8-872D-402F-B5D9-5714A6AA809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8" name="正方形/長方形 217">
          <a:extLst>
            <a:ext uri="{FF2B5EF4-FFF2-40B4-BE49-F238E27FC236}">
              <a16:creationId xmlns:a16="http://schemas.microsoft.com/office/drawing/2014/main" id="{57E3C6BF-0847-4B12-852A-1464A221D8C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9" name="正方形/長方形 218">
          <a:extLst>
            <a:ext uri="{FF2B5EF4-FFF2-40B4-BE49-F238E27FC236}">
              <a16:creationId xmlns:a16="http://schemas.microsoft.com/office/drawing/2014/main" id="{D2202B89-EF76-4D08-9155-99B46B55038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0" name="正方形/長方形 219">
          <a:extLst>
            <a:ext uri="{FF2B5EF4-FFF2-40B4-BE49-F238E27FC236}">
              <a16:creationId xmlns:a16="http://schemas.microsoft.com/office/drawing/2014/main" id="{3D3E8F39-3B97-4AFF-9343-DE72C1891CE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1" name="正方形/長方形 220">
          <a:extLst>
            <a:ext uri="{FF2B5EF4-FFF2-40B4-BE49-F238E27FC236}">
              <a16:creationId xmlns:a16="http://schemas.microsoft.com/office/drawing/2014/main" id="{C026127D-9D04-4823-A4E0-A3F78E5719B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2" name="正方形/長方形 221">
          <a:extLst>
            <a:ext uri="{FF2B5EF4-FFF2-40B4-BE49-F238E27FC236}">
              <a16:creationId xmlns:a16="http://schemas.microsoft.com/office/drawing/2014/main" id="{6BA2C9E4-9462-4220-A29B-C751735209D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3" name="テキスト ボックス 222">
          <a:extLst>
            <a:ext uri="{FF2B5EF4-FFF2-40B4-BE49-F238E27FC236}">
              <a16:creationId xmlns:a16="http://schemas.microsoft.com/office/drawing/2014/main" id="{DC79E15F-3F8F-4328-B397-28C6F00C95E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4" name="直線コネクタ 223">
          <a:extLst>
            <a:ext uri="{FF2B5EF4-FFF2-40B4-BE49-F238E27FC236}">
              <a16:creationId xmlns:a16="http://schemas.microsoft.com/office/drawing/2014/main" id="{834D5ABE-3CDB-4562-8BAB-8EBFEA7CBCB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5" name="テキスト ボックス 224">
          <a:extLst>
            <a:ext uri="{FF2B5EF4-FFF2-40B4-BE49-F238E27FC236}">
              <a16:creationId xmlns:a16="http://schemas.microsoft.com/office/drawing/2014/main" id="{3E3B93C8-598F-42AC-B854-A83A00316ED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6" name="直線コネクタ 225">
          <a:extLst>
            <a:ext uri="{FF2B5EF4-FFF2-40B4-BE49-F238E27FC236}">
              <a16:creationId xmlns:a16="http://schemas.microsoft.com/office/drawing/2014/main" id="{664FE17A-376D-447F-AE7A-A3A2E8805665}"/>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27" name="テキスト ボックス 226">
          <a:extLst>
            <a:ext uri="{FF2B5EF4-FFF2-40B4-BE49-F238E27FC236}">
              <a16:creationId xmlns:a16="http://schemas.microsoft.com/office/drawing/2014/main" id="{70FD96B8-834E-4BAD-A20C-FC00DF81152F}"/>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8" name="直線コネクタ 227">
          <a:extLst>
            <a:ext uri="{FF2B5EF4-FFF2-40B4-BE49-F238E27FC236}">
              <a16:creationId xmlns:a16="http://schemas.microsoft.com/office/drawing/2014/main" id="{162C7E2E-EE8E-4D2A-8EFA-B0A84ECBF902}"/>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9" name="テキスト ボックス 228">
          <a:extLst>
            <a:ext uri="{FF2B5EF4-FFF2-40B4-BE49-F238E27FC236}">
              <a16:creationId xmlns:a16="http://schemas.microsoft.com/office/drawing/2014/main" id="{D17F822E-6FF5-4758-8D8B-06C25DCC6E14}"/>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0" name="直線コネクタ 229">
          <a:extLst>
            <a:ext uri="{FF2B5EF4-FFF2-40B4-BE49-F238E27FC236}">
              <a16:creationId xmlns:a16="http://schemas.microsoft.com/office/drawing/2014/main" id="{555BD43B-A0E2-4050-B7B2-6ABA95347D9F}"/>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1" name="テキスト ボックス 230">
          <a:extLst>
            <a:ext uri="{FF2B5EF4-FFF2-40B4-BE49-F238E27FC236}">
              <a16:creationId xmlns:a16="http://schemas.microsoft.com/office/drawing/2014/main" id="{7163EAB2-F419-4B90-8823-D34D7AE6058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2" name="直線コネクタ 231">
          <a:extLst>
            <a:ext uri="{FF2B5EF4-FFF2-40B4-BE49-F238E27FC236}">
              <a16:creationId xmlns:a16="http://schemas.microsoft.com/office/drawing/2014/main" id="{4CC09D43-EF1A-4B1D-A3E0-2C68410779E4}"/>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3" name="テキスト ボックス 232">
          <a:extLst>
            <a:ext uri="{FF2B5EF4-FFF2-40B4-BE49-F238E27FC236}">
              <a16:creationId xmlns:a16="http://schemas.microsoft.com/office/drawing/2014/main" id="{41FF8ABD-4EFD-436D-B8D9-79735C914BFF}"/>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4" name="直線コネクタ 233">
          <a:extLst>
            <a:ext uri="{FF2B5EF4-FFF2-40B4-BE49-F238E27FC236}">
              <a16:creationId xmlns:a16="http://schemas.microsoft.com/office/drawing/2014/main" id="{E75EDBF1-32FD-4D29-AAF9-1BB16EBA36CB}"/>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5" name="テキスト ボックス 234">
          <a:extLst>
            <a:ext uri="{FF2B5EF4-FFF2-40B4-BE49-F238E27FC236}">
              <a16:creationId xmlns:a16="http://schemas.microsoft.com/office/drawing/2014/main" id="{D39F74A9-1B2B-464C-9926-F07BCE167CE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6" name="直線コネクタ 235">
          <a:extLst>
            <a:ext uri="{FF2B5EF4-FFF2-40B4-BE49-F238E27FC236}">
              <a16:creationId xmlns:a16="http://schemas.microsoft.com/office/drawing/2014/main" id="{AB31E27C-6A2D-48D1-8A48-353A307BF19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37" name="テキスト ボックス 236">
          <a:extLst>
            <a:ext uri="{FF2B5EF4-FFF2-40B4-BE49-F238E27FC236}">
              <a16:creationId xmlns:a16="http://schemas.microsoft.com/office/drawing/2014/main" id="{82C23F20-7049-4691-BCE7-1356376A0604}"/>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a:extLst>
            <a:ext uri="{FF2B5EF4-FFF2-40B4-BE49-F238E27FC236}">
              <a16:creationId xmlns:a16="http://schemas.microsoft.com/office/drawing/2014/main" id="{003D192A-E7E5-460E-95FE-D6AF61DC27B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公営住宅】&#10;有形固定資産減価償却率グラフ枠">
          <a:extLst>
            <a:ext uri="{FF2B5EF4-FFF2-40B4-BE49-F238E27FC236}">
              <a16:creationId xmlns:a16="http://schemas.microsoft.com/office/drawing/2014/main" id="{AC9EC650-FD85-4B98-9CF3-56476C87A57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40" name="直線コネクタ 239">
          <a:extLst>
            <a:ext uri="{FF2B5EF4-FFF2-40B4-BE49-F238E27FC236}">
              <a16:creationId xmlns:a16="http://schemas.microsoft.com/office/drawing/2014/main" id="{C682F03F-29E0-4E5A-9975-A5D1A186A4B3}"/>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41" name="【公営住宅】&#10;有形固定資産減価償却率最小値テキスト">
          <a:extLst>
            <a:ext uri="{FF2B5EF4-FFF2-40B4-BE49-F238E27FC236}">
              <a16:creationId xmlns:a16="http://schemas.microsoft.com/office/drawing/2014/main" id="{D2282D87-CE07-4E96-8351-8939856467F8}"/>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42" name="直線コネクタ 241">
          <a:extLst>
            <a:ext uri="{FF2B5EF4-FFF2-40B4-BE49-F238E27FC236}">
              <a16:creationId xmlns:a16="http://schemas.microsoft.com/office/drawing/2014/main" id="{5B92F983-EA03-49E0-A989-6BE9E2A04E8B}"/>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43" name="【公営住宅】&#10;有形固定資産減価償却率最大値テキスト">
          <a:extLst>
            <a:ext uri="{FF2B5EF4-FFF2-40B4-BE49-F238E27FC236}">
              <a16:creationId xmlns:a16="http://schemas.microsoft.com/office/drawing/2014/main" id="{FD5949DA-C5BF-47FC-A3CD-AFD3C520C1ED}"/>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44" name="直線コネクタ 243">
          <a:extLst>
            <a:ext uri="{FF2B5EF4-FFF2-40B4-BE49-F238E27FC236}">
              <a16:creationId xmlns:a16="http://schemas.microsoft.com/office/drawing/2014/main" id="{11E70A9D-1A20-4ACC-8785-FC90EFBB594C}"/>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135545</xdr:rowOff>
    </xdr:from>
    <xdr:ext cx="405111" cy="259045"/>
    <xdr:sp macro="" textlink="">
      <xdr:nvSpPr>
        <xdr:cNvPr id="245" name="【公営住宅】&#10;有形固定資産減価償却率平均値テキスト">
          <a:extLst>
            <a:ext uri="{FF2B5EF4-FFF2-40B4-BE49-F238E27FC236}">
              <a16:creationId xmlns:a16="http://schemas.microsoft.com/office/drawing/2014/main" id="{9C8171FD-477C-44FA-81E9-49D7716260FB}"/>
            </a:ext>
          </a:extLst>
        </xdr:cNvPr>
        <xdr:cNvSpPr txBox="1"/>
      </xdr:nvSpPr>
      <xdr:spPr>
        <a:xfrm>
          <a:off x="46736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46" name="フローチャート: 判断 245">
          <a:extLst>
            <a:ext uri="{FF2B5EF4-FFF2-40B4-BE49-F238E27FC236}">
              <a16:creationId xmlns:a16="http://schemas.microsoft.com/office/drawing/2014/main" id="{1FB180A0-1F88-48D1-90FB-B6A810D85D29}"/>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47" name="フローチャート: 判断 246">
          <a:extLst>
            <a:ext uri="{FF2B5EF4-FFF2-40B4-BE49-F238E27FC236}">
              <a16:creationId xmlns:a16="http://schemas.microsoft.com/office/drawing/2014/main" id="{88E44C73-91F6-4BD0-A704-CE93457B7F03}"/>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48" name="フローチャート: 判断 247">
          <a:extLst>
            <a:ext uri="{FF2B5EF4-FFF2-40B4-BE49-F238E27FC236}">
              <a16:creationId xmlns:a16="http://schemas.microsoft.com/office/drawing/2014/main" id="{B97AE562-50FA-4985-910A-D25F1612F6D3}"/>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49" name="フローチャート: 判断 248">
          <a:extLst>
            <a:ext uri="{FF2B5EF4-FFF2-40B4-BE49-F238E27FC236}">
              <a16:creationId xmlns:a16="http://schemas.microsoft.com/office/drawing/2014/main" id="{AE81FC3A-4C67-4094-8CA8-2B547CC7FAB0}"/>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50" name="フローチャート: 判断 249">
          <a:extLst>
            <a:ext uri="{FF2B5EF4-FFF2-40B4-BE49-F238E27FC236}">
              <a16:creationId xmlns:a16="http://schemas.microsoft.com/office/drawing/2014/main" id="{1B64D8E9-A3CA-48C5-8181-7BBDC77BFC7B}"/>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4542709B-72CC-4394-8663-6FDFCE386C3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4B86B043-3BA3-41B4-AE31-C3110A854D6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B18B5259-AC11-45BD-B4FB-ABEF31CC029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C4634AF9-98A6-457F-A0D1-E336FAD2DC9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BBF8EF44-D5EE-4044-849D-BC3AC0FBDF7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106499</xdr:rowOff>
    </xdr:from>
    <xdr:to>
      <xdr:col>24</xdr:col>
      <xdr:colOff>114300</xdr:colOff>
      <xdr:row>81</xdr:row>
      <xdr:rowOff>36649</xdr:rowOff>
    </xdr:to>
    <xdr:sp macro="" textlink="">
      <xdr:nvSpPr>
        <xdr:cNvPr id="256" name="楕円 255">
          <a:extLst>
            <a:ext uri="{FF2B5EF4-FFF2-40B4-BE49-F238E27FC236}">
              <a16:creationId xmlns:a16="http://schemas.microsoft.com/office/drawing/2014/main" id="{6FB43DC6-ED3D-43E0-AE72-33ABA449623D}"/>
            </a:ext>
          </a:extLst>
        </xdr:cNvPr>
        <xdr:cNvSpPr/>
      </xdr:nvSpPr>
      <xdr:spPr>
        <a:xfrm>
          <a:off x="45847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129376</xdr:rowOff>
    </xdr:from>
    <xdr:ext cx="405111" cy="259045"/>
    <xdr:sp macro="" textlink="">
      <xdr:nvSpPr>
        <xdr:cNvPr id="257" name="【公営住宅】&#10;有形固定資産減価償却率該当値テキスト">
          <a:extLst>
            <a:ext uri="{FF2B5EF4-FFF2-40B4-BE49-F238E27FC236}">
              <a16:creationId xmlns:a16="http://schemas.microsoft.com/office/drawing/2014/main" id="{02229F2F-F0EB-4B94-B40C-F140AD74214A}"/>
            </a:ext>
          </a:extLst>
        </xdr:cNvPr>
        <xdr:cNvSpPr txBox="1"/>
      </xdr:nvSpPr>
      <xdr:spPr>
        <a:xfrm>
          <a:off x="4673600" y="1367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76035</xdr:rowOff>
    </xdr:from>
    <xdr:ext cx="405111" cy="259045"/>
    <xdr:sp macro="" textlink="">
      <xdr:nvSpPr>
        <xdr:cNvPr id="258" name="n_1aveValue【公営住宅】&#10;有形固定資産減価償却率">
          <a:extLst>
            <a:ext uri="{FF2B5EF4-FFF2-40B4-BE49-F238E27FC236}">
              <a16:creationId xmlns:a16="http://schemas.microsoft.com/office/drawing/2014/main" id="{A16D2E1F-DBEC-440A-B015-E3D13E7E8D96}"/>
            </a:ext>
          </a:extLst>
        </xdr:cNvPr>
        <xdr:cNvSpPr txBox="1"/>
      </xdr:nvSpPr>
      <xdr:spPr>
        <a:xfrm>
          <a:off x="3582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85833</xdr:rowOff>
    </xdr:from>
    <xdr:ext cx="405111" cy="259045"/>
    <xdr:sp macro="" textlink="">
      <xdr:nvSpPr>
        <xdr:cNvPr id="259" name="n_2aveValue【公営住宅】&#10;有形固定資産減価償却率">
          <a:extLst>
            <a:ext uri="{FF2B5EF4-FFF2-40B4-BE49-F238E27FC236}">
              <a16:creationId xmlns:a16="http://schemas.microsoft.com/office/drawing/2014/main" id="{41559FBC-AE7E-4F72-BC4E-8E84042DE3B3}"/>
            </a:ext>
          </a:extLst>
        </xdr:cNvPr>
        <xdr:cNvSpPr txBox="1"/>
      </xdr:nvSpPr>
      <xdr:spPr>
        <a:xfrm>
          <a:off x="2705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69504</xdr:rowOff>
    </xdr:from>
    <xdr:ext cx="405111" cy="259045"/>
    <xdr:sp macro="" textlink="">
      <xdr:nvSpPr>
        <xdr:cNvPr id="260" name="n_3aveValue【公営住宅】&#10;有形固定資産減価償却率">
          <a:extLst>
            <a:ext uri="{FF2B5EF4-FFF2-40B4-BE49-F238E27FC236}">
              <a16:creationId xmlns:a16="http://schemas.microsoft.com/office/drawing/2014/main" id="{077E9B76-5360-4288-9FEE-9C21E889CF4D}"/>
            </a:ext>
          </a:extLst>
        </xdr:cNvPr>
        <xdr:cNvSpPr txBox="1"/>
      </xdr:nvSpPr>
      <xdr:spPr>
        <a:xfrm>
          <a:off x="1816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35214</xdr:rowOff>
    </xdr:from>
    <xdr:ext cx="405111" cy="259045"/>
    <xdr:sp macro="" textlink="">
      <xdr:nvSpPr>
        <xdr:cNvPr id="261" name="n_4aveValue【公営住宅】&#10;有形固定資産減価償却率">
          <a:extLst>
            <a:ext uri="{FF2B5EF4-FFF2-40B4-BE49-F238E27FC236}">
              <a16:creationId xmlns:a16="http://schemas.microsoft.com/office/drawing/2014/main" id="{93A9D12B-0460-4DB9-8211-74E4AA06277A}"/>
            </a:ext>
          </a:extLst>
        </xdr:cNvPr>
        <xdr:cNvSpPr txBox="1"/>
      </xdr:nvSpPr>
      <xdr:spPr>
        <a:xfrm>
          <a:off x="927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a:extLst>
            <a:ext uri="{FF2B5EF4-FFF2-40B4-BE49-F238E27FC236}">
              <a16:creationId xmlns:a16="http://schemas.microsoft.com/office/drawing/2014/main" id="{D062CE21-AC35-4B17-8942-40CB5AD98AB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3" name="正方形/長方形 262">
          <a:extLst>
            <a:ext uri="{FF2B5EF4-FFF2-40B4-BE49-F238E27FC236}">
              <a16:creationId xmlns:a16="http://schemas.microsoft.com/office/drawing/2014/main" id="{2207CD92-FF83-4480-91D8-A508436FED0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4" name="正方形/長方形 263">
          <a:extLst>
            <a:ext uri="{FF2B5EF4-FFF2-40B4-BE49-F238E27FC236}">
              <a16:creationId xmlns:a16="http://schemas.microsoft.com/office/drawing/2014/main" id="{B7CCE135-681A-4254-A062-2ECA298F9A5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5" name="正方形/長方形 264">
          <a:extLst>
            <a:ext uri="{FF2B5EF4-FFF2-40B4-BE49-F238E27FC236}">
              <a16:creationId xmlns:a16="http://schemas.microsoft.com/office/drawing/2014/main" id="{4E55C7B9-82CC-46CA-A42D-242BDBA649C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6" name="正方形/長方形 265">
          <a:extLst>
            <a:ext uri="{FF2B5EF4-FFF2-40B4-BE49-F238E27FC236}">
              <a16:creationId xmlns:a16="http://schemas.microsoft.com/office/drawing/2014/main" id="{FA4C3E76-9B87-4411-8174-40311ABB51F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7" name="正方形/長方形 266">
          <a:extLst>
            <a:ext uri="{FF2B5EF4-FFF2-40B4-BE49-F238E27FC236}">
              <a16:creationId xmlns:a16="http://schemas.microsoft.com/office/drawing/2014/main" id="{02A2D4D7-9DA4-46B0-85F0-EF2B3F42963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8" name="正方形/長方形 267">
          <a:extLst>
            <a:ext uri="{FF2B5EF4-FFF2-40B4-BE49-F238E27FC236}">
              <a16:creationId xmlns:a16="http://schemas.microsoft.com/office/drawing/2014/main" id="{7771F1AF-803F-4410-948A-20982AC6095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9" name="正方形/長方形 268">
          <a:extLst>
            <a:ext uri="{FF2B5EF4-FFF2-40B4-BE49-F238E27FC236}">
              <a16:creationId xmlns:a16="http://schemas.microsoft.com/office/drawing/2014/main" id="{3B313184-4288-45B6-B96B-E91B827ADDB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0" name="テキスト ボックス 269">
          <a:extLst>
            <a:ext uri="{FF2B5EF4-FFF2-40B4-BE49-F238E27FC236}">
              <a16:creationId xmlns:a16="http://schemas.microsoft.com/office/drawing/2014/main" id="{4A92A26A-4649-4CF6-9B9B-DFC5A92373F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1" name="直線コネクタ 270">
          <a:extLst>
            <a:ext uri="{FF2B5EF4-FFF2-40B4-BE49-F238E27FC236}">
              <a16:creationId xmlns:a16="http://schemas.microsoft.com/office/drawing/2014/main" id="{554B25DC-3442-49A9-811A-BF14604A619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2" name="直線コネクタ 271">
          <a:extLst>
            <a:ext uri="{FF2B5EF4-FFF2-40B4-BE49-F238E27FC236}">
              <a16:creationId xmlns:a16="http://schemas.microsoft.com/office/drawing/2014/main" id="{DDC20F51-8238-4E35-A483-9EFC168936A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3" name="テキスト ボックス 272">
          <a:extLst>
            <a:ext uri="{FF2B5EF4-FFF2-40B4-BE49-F238E27FC236}">
              <a16:creationId xmlns:a16="http://schemas.microsoft.com/office/drawing/2014/main" id="{3146A9B4-F8C5-49D9-8C4A-405D5998880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4" name="直線コネクタ 273">
          <a:extLst>
            <a:ext uri="{FF2B5EF4-FFF2-40B4-BE49-F238E27FC236}">
              <a16:creationId xmlns:a16="http://schemas.microsoft.com/office/drawing/2014/main" id="{DCF12549-046E-4E38-A6AB-22E840CCFDA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5" name="テキスト ボックス 274">
          <a:extLst>
            <a:ext uri="{FF2B5EF4-FFF2-40B4-BE49-F238E27FC236}">
              <a16:creationId xmlns:a16="http://schemas.microsoft.com/office/drawing/2014/main" id="{79B7959D-5368-4B53-8B4E-B2A524FFF389}"/>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6" name="直線コネクタ 275">
          <a:extLst>
            <a:ext uri="{FF2B5EF4-FFF2-40B4-BE49-F238E27FC236}">
              <a16:creationId xmlns:a16="http://schemas.microsoft.com/office/drawing/2014/main" id="{76504A4A-C901-4B4E-B513-2B6F6561EAE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77" name="テキスト ボックス 276">
          <a:extLst>
            <a:ext uri="{FF2B5EF4-FFF2-40B4-BE49-F238E27FC236}">
              <a16:creationId xmlns:a16="http://schemas.microsoft.com/office/drawing/2014/main" id="{CE633426-C303-4FDF-843A-27A813B12A9C}"/>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8" name="直線コネクタ 277">
          <a:extLst>
            <a:ext uri="{FF2B5EF4-FFF2-40B4-BE49-F238E27FC236}">
              <a16:creationId xmlns:a16="http://schemas.microsoft.com/office/drawing/2014/main" id="{49FCDE6E-A326-437F-B1CF-224F107D4573}"/>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79" name="テキスト ボックス 278">
          <a:extLst>
            <a:ext uri="{FF2B5EF4-FFF2-40B4-BE49-F238E27FC236}">
              <a16:creationId xmlns:a16="http://schemas.microsoft.com/office/drawing/2014/main" id="{0800409C-483B-4815-9D83-57D7776BB18A}"/>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0" name="直線コネクタ 279">
          <a:extLst>
            <a:ext uri="{FF2B5EF4-FFF2-40B4-BE49-F238E27FC236}">
              <a16:creationId xmlns:a16="http://schemas.microsoft.com/office/drawing/2014/main" id="{26C17204-308B-489D-9680-0EE89781425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81" name="テキスト ボックス 280">
          <a:extLst>
            <a:ext uri="{FF2B5EF4-FFF2-40B4-BE49-F238E27FC236}">
              <a16:creationId xmlns:a16="http://schemas.microsoft.com/office/drawing/2014/main" id="{6DABB79F-9A7E-4987-8014-8043CC9F98E4}"/>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2" name="直線コネクタ 281">
          <a:extLst>
            <a:ext uri="{FF2B5EF4-FFF2-40B4-BE49-F238E27FC236}">
              <a16:creationId xmlns:a16="http://schemas.microsoft.com/office/drawing/2014/main" id="{F457B11C-E1D5-411C-A610-70385FFAF81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3" name="テキスト ボックス 282">
          <a:extLst>
            <a:ext uri="{FF2B5EF4-FFF2-40B4-BE49-F238E27FC236}">
              <a16:creationId xmlns:a16="http://schemas.microsoft.com/office/drawing/2014/main" id="{A3C657E4-E474-4669-B915-E2D503E4ABA3}"/>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4" name="【公営住宅】&#10;一人当たり面積グラフ枠">
          <a:extLst>
            <a:ext uri="{FF2B5EF4-FFF2-40B4-BE49-F238E27FC236}">
              <a16:creationId xmlns:a16="http://schemas.microsoft.com/office/drawing/2014/main" id="{F13A8545-A63C-4422-989A-230F4DE7FBE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285" name="直線コネクタ 284">
          <a:extLst>
            <a:ext uri="{FF2B5EF4-FFF2-40B4-BE49-F238E27FC236}">
              <a16:creationId xmlns:a16="http://schemas.microsoft.com/office/drawing/2014/main" id="{82C25E6A-48F4-4C78-B55F-0CDE3FEAFB55}"/>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286" name="【公営住宅】&#10;一人当たり面積最小値テキスト">
          <a:extLst>
            <a:ext uri="{FF2B5EF4-FFF2-40B4-BE49-F238E27FC236}">
              <a16:creationId xmlns:a16="http://schemas.microsoft.com/office/drawing/2014/main" id="{23879751-9521-4E4B-940F-B51F3D9F7A8C}"/>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287" name="直線コネクタ 286">
          <a:extLst>
            <a:ext uri="{FF2B5EF4-FFF2-40B4-BE49-F238E27FC236}">
              <a16:creationId xmlns:a16="http://schemas.microsoft.com/office/drawing/2014/main" id="{F6E19F40-FD56-43FF-83BB-AE57D2684CD2}"/>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288" name="【公営住宅】&#10;一人当たり面積最大値テキスト">
          <a:extLst>
            <a:ext uri="{FF2B5EF4-FFF2-40B4-BE49-F238E27FC236}">
              <a16:creationId xmlns:a16="http://schemas.microsoft.com/office/drawing/2014/main" id="{A03AE9CC-CC03-41B2-8336-E53E849621AA}"/>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289" name="直線コネクタ 288">
          <a:extLst>
            <a:ext uri="{FF2B5EF4-FFF2-40B4-BE49-F238E27FC236}">
              <a16:creationId xmlns:a16="http://schemas.microsoft.com/office/drawing/2014/main" id="{111AFDB3-CF76-4EC6-8F46-6059FC3A2F31}"/>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290" name="【公営住宅】&#10;一人当たり面積平均値テキスト">
          <a:extLst>
            <a:ext uri="{FF2B5EF4-FFF2-40B4-BE49-F238E27FC236}">
              <a16:creationId xmlns:a16="http://schemas.microsoft.com/office/drawing/2014/main" id="{1D4335F0-2733-41CD-8BF1-64143A7C241D}"/>
            </a:ext>
          </a:extLst>
        </xdr:cNvPr>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291" name="フローチャート: 判断 290">
          <a:extLst>
            <a:ext uri="{FF2B5EF4-FFF2-40B4-BE49-F238E27FC236}">
              <a16:creationId xmlns:a16="http://schemas.microsoft.com/office/drawing/2014/main" id="{5F330558-0373-4C41-9C50-01D122615C9B}"/>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292" name="フローチャート: 判断 291">
          <a:extLst>
            <a:ext uri="{FF2B5EF4-FFF2-40B4-BE49-F238E27FC236}">
              <a16:creationId xmlns:a16="http://schemas.microsoft.com/office/drawing/2014/main" id="{36CE7DD2-A163-431D-87E6-877694EF1C06}"/>
            </a:ext>
          </a:extLst>
        </xdr:cNvPr>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293" name="フローチャート: 判断 292">
          <a:extLst>
            <a:ext uri="{FF2B5EF4-FFF2-40B4-BE49-F238E27FC236}">
              <a16:creationId xmlns:a16="http://schemas.microsoft.com/office/drawing/2014/main" id="{FD53C113-D31B-4E0C-8DB6-3BDCD24B46CC}"/>
            </a:ext>
          </a:extLst>
        </xdr:cNvPr>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294" name="フローチャート: 判断 293">
          <a:extLst>
            <a:ext uri="{FF2B5EF4-FFF2-40B4-BE49-F238E27FC236}">
              <a16:creationId xmlns:a16="http://schemas.microsoft.com/office/drawing/2014/main" id="{5C76CB9D-8D41-4AF2-9B30-582AC5FB9829}"/>
            </a:ext>
          </a:extLst>
        </xdr:cNvPr>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295" name="フローチャート: 判断 294">
          <a:extLst>
            <a:ext uri="{FF2B5EF4-FFF2-40B4-BE49-F238E27FC236}">
              <a16:creationId xmlns:a16="http://schemas.microsoft.com/office/drawing/2014/main" id="{DB34AF99-2801-4F5B-933E-A3D4DCE22490}"/>
            </a:ext>
          </a:extLst>
        </xdr:cNvPr>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4756B9F-EC92-4F62-89DA-2740A1AD181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994F50C1-F5EB-445D-9848-8E6C1C3B832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CBD28415-80A0-43E2-9CC7-7D69180F590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F6668AA0-EE5A-4813-8771-513B5072FDD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946FAFCD-7CA4-4C77-A37A-8C6EF9DB644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28981</xdr:rowOff>
    </xdr:from>
    <xdr:to>
      <xdr:col>55</xdr:col>
      <xdr:colOff>50800</xdr:colOff>
      <xdr:row>86</xdr:row>
      <xdr:rowOff>130581</xdr:rowOff>
    </xdr:to>
    <xdr:sp macro="" textlink="">
      <xdr:nvSpPr>
        <xdr:cNvPr id="301" name="楕円 300">
          <a:extLst>
            <a:ext uri="{FF2B5EF4-FFF2-40B4-BE49-F238E27FC236}">
              <a16:creationId xmlns:a16="http://schemas.microsoft.com/office/drawing/2014/main" id="{719B33FE-F7CF-4FFE-AF83-E779519C1991}"/>
            </a:ext>
          </a:extLst>
        </xdr:cNvPr>
        <xdr:cNvSpPr/>
      </xdr:nvSpPr>
      <xdr:spPr>
        <a:xfrm>
          <a:off x="10426700" y="1477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115358</xdr:rowOff>
    </xdr:from>
    <xdr:ext cx="469744" cy="259045"/>
    <xdr:sp macro="" textlink="">
      <xdr:nvSpPr>
        <xdr:cNvPr id="302" name="【公営住宅】&#10;一人当たり面積該当値テキスト">
          <a:extLst>
            <a:ext uri="{FF2B5EF4-FFF2-40B4-BE49-F238E27FC236}">
              <a16:creationId xmlns:a16="http://schemas.microsoft.com/office/drawing/2014/main" id="{95C73550-B199-483D-BEC5-9C3927798C6B}"/>
            </a:ext>
          </a:extLst>
        </xdr:cNvPr>
        <xdr:cNvSpPr txBox="1"/>
      </xdr:nvSpPr>
      <xdr:spPr>
        <a:xfrm>
          <a:off x="10515600" y="14688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171302</xdr:rowOff>
    </xdr:from>
    <xdr:ext cx="469744" cy="259045"/>
    <xdr:sp macro="" textlink="">
      <xdr:nvSpPr>
        <xdr:cNvPr id="303" name="n_1aveValue【公営住宅】&#10;一人当たり面積">
          <a:extLst>
            <a:ext uri="{FF2B5EF4-FFF2-40B4-BE49-F238E27FC236}">
              <a16:creationId xmlns:a16="http://schemas.microsoft.com/office/drawing/2014/main" id="{0C71F5E5-9F9B-434B-A771-F14175214D3D}"/>
            </a:ext>
          </a:extLst>
        </xdr:cNvPr>
        <xdr:cNvSpPr txBox="1"/>
      </xdr:nvSpPr>
      <xdr:spPr>
        <a:xfrm>
          <a:off x="9391727" y="144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04" name="n_2aveValue【公営住宅】&#10;一人当たり面積">
          <a:extLst>
            <a:ext uri="{FF2B5EF4-FFF2-40B4-BE49-F238E27FC236}">
              <a16:creationId xmlns:a16="http://schemas.microsoft.com/office/drawing/2014/main" id="{BB1EA50D-E4F0-43E5-BC22-31BFAE4AF001}"/>
            </a:ext>
          </a:extLst>
        </xdr:cNvPr>
        <xdr:cNvSpPr txBox="1"/>
      </xdr:nvSpPr>
      <xdr:spPr>
        <a:xfrm>
          <a:off x="85154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05" name="n_3aveValue【公営住宅】&#10;一人当たり面積">
          <a:extLst>
            <a:ext uri="{FF2B5EF4-FFF2-40B4-BE49-F238E27FC236}">
              <a16:creationId xmlns:a16="http://schemas.microsoft.com/office/drawing/2014/main" id="{D4D702C1-0BDD-4166-B5D1-7EB8A5F6AA35}"/>
            </a:ext>
          </a:extLst>
        </xdr:cNvPr>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06" name="n_4aveValue【公営住宅】&#10;一人当たり面積">
          <a:extLst>
            <a:ext uri="{FF2B5EF4-FFF2-40B4-BE49-F238E27FC236}">
              <a16:creationId xmlns:a16="http://schemas.microsoft.com/office/drawing/2014/main" id="{0A43E5E8-A086-4189-A312-5BE5C90ED169}"/>
            </a:ext>
          </a:extLst>
        </xdr:cNvPr>
        <xdr:cNvSpPr txBox="1"/>
      </xdr:nvSpPr>
      <xdr:spPr>
        <a:xfrm>
          <a:off x="6737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7" name="正方形/長方形 306">
          <a:extLst>
            <a:ext uri="{FF2B5EF4-FFF2-40B4-BE49-F238E27FC236}">
              <a16:creationId xmlns:a16="http://schemas.microsoft.com/office/drawing/2014/main" id="{99E4CFCC-7618-4FDA-A52C-AA0C83B7840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8" name="正方形/長方形 307">
          <a:extLst>
            <a:ext uri="{FF2B5EF4-FFF2-40B4-BE49-F238E27FC236}">
              <a16:creationId xmlns:a16="http://schemas.microsoft.com/office/drawing/2014/main" id="{7F335917-B30B-4925-951E-4BA77D137B8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9" name="正方形/長方形 308">
          <a:extLst>
            <a:ext uri="{FF2B5EF4-FFF2-40B4-BE49-F238E27FC236}">
              <a16:creationId xmlns:a16="http://schemas.microsoft.com/office/drawing/2014/main" id="{0C5CCB99-2F3E-4446-9041-37CF3C44B50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0" name="正方形/長方形 309">
          <a:extLst>
            <a:ext uri="{FF2B5EF4-FFF2-40B4-BE49-F238E27FC236}">
              <a16:creationId xmlns:a16="http://schemas.microsoft.com/office/drawing/2014/main" id="{8E175F46-1CA0-4220-BA79-3BE73B67B51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1" name="正方形/長方形 310">
          <a:extLst>
            <a:ext uri="{FF2B5EF4-FFF2-40B4-BE49-F238E27FC236}">
              <a16:creationId xmlns:a16="http://schemas.microsoft.com/office/drawing/2014/main" id="{5FA58577-F3F8-4244-85AB-31FDB071D02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2" name="正方形/長方形 311">
          <a:extLst>
            <a:ext uri="{FF2B5EF4-FFF2-40B4-BE49-F238E27FC236}">
              <a16:creationId xmlns:a16="http://schemas.microsoft.com/office/drawing/2014/main" id="{D37F9539-0FC7-4A0B-A8B5-67C1FD12DC9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3" name="正方形/長方形 312">
          <a:extLst>
            <a:ext uri="{FF2B5EF4-FFF2-40B4-BE49-F238E27FC236}">
              <a16:creationId xmlns:a16="http://schemas.microsoft.com/office/drawing/2014/main" id="{91EECD4E-50C5-4849-A3FB-22AE9958D44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4" name="正方形/長方形 313">
          <a:extLst>
            <a:ext uri="{FF2B5EF4-FFF2-40B4-BE49-F238E27FC236}">
              <a16:creationId xmlns:a16="http://schemas.microsoft.com/office/drawing/2014/main" id="{3217A9E1-7FBB-4414-B477-553936201EA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5" name="正方形/長方形 314">
          <a:extLst>
            <a:ext uri="{FF2B5EF4-FFF2-40B4-BE49-F238E27FC236}">
              <a16:creationId xmlns:a16="http://schemas.microsoft.com/office/drawing/2014/main" id="{CC512737-2A86-4393-9DC8-0F71D14DD6A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6" name="正方形/長方形 315">
          <a:extLst>
            <a:ext uri="{FF2B5EF4-FFF2-40B4-BE49-F238E27FC236}">
              <a16:creationId xmlns:a16="http://schemas.microsoft.com/office/drawing/2014/main" id="{FD2A6F20-0D27-4C7D-8B71-0CD3D07BDED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7" name="正方形/長方形 316">
          <a:extLst>
            <a:ext uri="{FF2B5EF4-FFF2-40B4-BE49-F238E27FC236}">
              <a16:creationId xmlns:a16="http://schemas.microsoft.com/office/drawing/2014/main" id="{0FAF6ECA-BBFE-4D60-A8F1-C170B43835D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8" name="正方形/長方形 317">
          <a:extLst>
            <a:ext uri="{FF2B5EF4-FFF2-40B4-BE49-F238E27FC236}">
              <a16:creationId xmlns:a16="http://schemas.microsoft.com/office/drawing/2014/main" id="{AF5B2552-0C94-4134-82F3-2A3BF5B439D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9" name="正方形/長方形 318">
          <a:extLst>
            <a:ext uri="{FF2B5EF4-FFF2-40B4-BE49-F238E27FC236}">
              <a16:creationId xmlns:a16="http://schemas.microsoft.com/office/drawing/2014/main" id="{F712622A-AE2E-4312-9031-3D77D353B7C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0" name="正方形/長方形 319">
          <a:extLst>
            <a:ext uri="{FF2B5EF4-FFF2-40B4-BE49-F238E27FC236}">
              <a16:creationId xmlns:a16="http://schemas.microsoft.com/office/drawing/2014/main" id="{45CA7F36-80C7-4307-99F1-FEDDF4B677B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1" name="正方形/長方形 320">
          <a:extLst>
            <a:ext uri="{FF2B5EF4-FFF2-40B4-BE49-F238E27FC236}">
              <a16:creationId xmlns:a16="http://schemas.microsoft.com/office/drawing/2014/main" id="{E6483249-3B9C-4BFE-8379-B11ACF0D089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2" name="正方形/長方形 321">
          <a:extLst>
            <a:ext uri="{FF2B5EF4-FFF2-40B4-BE49-F238E27FC236}">
              <a16:creationId xmlns:a16="http://schemas.microsoft.com/office/drawing/2014/main" id="{F5DF8B1A-3A6A-4094-8F5A-89409EFA371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3" name="正方形/長方形 322">
          <a:extLst>
            <a:ext uri="{FF2B5EF4-FFF2-40B4-BE49-F238E27FC236}">
              <a16:creationId xmlns:a16="http://schemas.microsoft.com/office/drawing/2014/main" id="{BB283A45-7CA8-4D4E-9AB3-3F09AD83146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4" name="正方形/長方形 323">
          <a:extLst>
            <a:ext uri="{FF2B5EF4-FFF2-40B4-BE49-F238E27FC236}">
              <a16:creationId xmlns:a16="http://schemas.microsoft.com/office/drawing/2014/main" id="{2E2E4920-A204-43AC-ACA5-330946523F3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5" name="正方形/長方形 324">
          <a:extLst>
            <a:ext uri="{FF2B5EF4-FFF2-40B4-BE49-F238E27FC236}">
              <a16:creationId xmlns:a16="http://schemas.microsoft.com/office/drawing/2014/main" id="{016DC596-8379-489B-91D8-CB97CB3199F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6" name="正方形/長方形 325">
          <a:extLst>
            <a:ext uri="{FF2B5EF4-FFF2-40B4-BE49-F238E27FC236}">
              <a16:creationId xmlns:a16="http://schemas.microsoft.com/office/drawing/2014/main" id="{0DCCE7C6-A589-48CA-869F-87917C13918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7" name="正方形/長方形 326">
          <a:extLst>
            <a:ext uri="{FF2B5EF4-FFF2-40B4-BE49-F238E27FC236}">
              <a16:creationId xmlns:a16="http://schemas.microsoft.com/office/drawing/2014/main" id="{8F5AE83E-1A24-4A6A-AB49-3654CAC00FA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8" name="正方形/長方形 327">
          <a:extLst>
            <a:ext uri="{FF2B5EF4-FFF2-40B4-BE49-F238E27FC236}">
              <a16:creationId xmlns:a16="http://schemas.microsoft.com/office/drawing/2014/main" id="{FC408ACB-F164-41FE-BCD6-0257F0001C6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9" name="正方形/長方形 328">
          <a:extLst>
            <a:ext uri="{FF2B5EF4-FFF2-40B4-BE49-F238E27FC236}">
              <a16:creationId xmlns:a16="http://schemas.microsoft.com/office/drawing/2014/main" id="{1CA35654-BC3E-409B-B9DA-430A4C88ACC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0" name="正方形/長方形 329">
          <a:extLst>
            <a:ext uri="{FF2B5EF4-FFF2-40B4-BE49-F238E27FC236}">
              <a16:creationId xmlns:a16="http://schemas.microsoft.com/office/drawing/2014/main" id="{7997F1D9-E636-4996-9D79-AA8FD6F060C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1" name="テキスト ボックス 330">
          <a:extLst>
            <a:ext uri="{FF2B5EF4-FFF2-40B4-BE49-F238E27FC236}">
              <a16:creationId xmlns:a16="http://schemas.microsoft.com/office/drawing/2014/main" id="{86628DA0-EFF3-4EE4-A054-49996C338BA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2" name="直線コネクタ 331">
          <a:extLst>
            <a:ext uri="{FF2B5EF4-FFF2-40B4-BE49-F238E27FC236}">
              <a16:creationId xmlns:a16="http://schemas.microsoft.com/office/drawing/2014/main" id="{5B1FFB0C-6964-4FB7-AA22-8C2B494494C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33" name="テキスト ボックス 332">
          <a:extLst>
            <a:ext uri="{FF2B5EF4-FFF2-40B4-BE49-F238E27FC236}">
              <a16:creationId xmlns:a16="http://schemas.microsoft.com/office/drawing/2014/main" id="{542569EC-7633-46D9-A632-4867ECEC56D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4" name="直線コネクタ 333">
          <a:extLst>
            <a:ext uri="{FF2B5EF4-FFF2-40B4-BE49-F238E27FC236}">
              <a16:creationId xmlns:a16="http://schemas.microsoft.com/office/drawing/2014/main" id="{7726781C-2FD1-417E-AC4F-9F8B4FA53B7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35" name="テキスト ボックス 334">
          <a:extLst>
            <a:ext uri="{FF2B5EF4-FFF2-40B4-BE49-F238E27FC236}">
              <a16:creationId xmlns:a16="http://schemas.microsoft.com/office/drawing/2014/main" id="{F3E9C358-777D-4CE1-AC46-CA3E93F106A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6" name="直線コネクタ 335">
          <a:extLst>
            <a:ext uri="{FF2B5EF4-FFF2-40B4-BE49-F238E27FC236}">
              <a16:creationId xmlns:a16="http://schemas.microsoft.com/office/drawing/2014/main" id="{2B1D6E7C-9375-43FA-B5A2-9F8CD6F5B13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7" name="テキスト ボックス 336">
          <a:extLst>
            <a:ext uri="{FF2B5EF4-FFF2-40B4-BE49-F238E27FC236}">
              <a16:creationId xmlns:a16="http://schemas.microsoft.com/office/drawing/2014/main" id="{24A267AF-EA91-49E0-9D84-9E8F2149F62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8" name="直線コネクタ 337">
          <a:extLst>
            <a:ext uri="{FF2B5EF4-FFF2-40B4-BE49-F238E27FC236}">
              <a16:creationId xmlns:a16="http://schemas.microsoft.com/office/drawing/2014/main" id="{B0E9E588-5461-487A-8ED4-77A30704BF9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9" name="テキスト ボックス 338">
          <a:extLst>
            <a:ext uri="{FF2B5EF4-FFF2-40B4-BE49-F238E27FC236}">
              <a16:creationId xmlns:a16="http://schemas.microsoft.com/office/drawing/2014/main" id="{F50FF121-A738-4ECB-B7DA-E583A81C281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0" name="直線コネクタ 339">
          <a:extLst>
            <a:ext uri="{FF2B5EF4-FFF2-40B4-BE49-F238E27FC236}">
              <a16:creationId xmlns:a16="http://schemas.microsoft.com/office/drawing/2014/main" id="{D04789F9-CBDD-4FE2-8EE8-6401812E6A3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1" name="テキスト ボックス 340">
          <a:extLst>
            <a:ext uri="{FF2B5EF4-FFF2-40B4-BE49-F238E27FC236}">
              <a16:creationId xmlns:a16="http://schemas.microsoft.com/office/drawing/2014/main" id="{B4F178E8-EB51-4F8B-948D-7C47CCBC31B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2" name="直線コネクタ 341">
          <a:extLst>
            <a:ext uri="{FF2B5EF4-FFF2-40B4-BE49-F238E27FC236}">
              <a16:creationId xmlns:a16="http://schemas.microsoft.com/office/drawing/2014/main" id="{8A17A1D5-E7FE-4792-AF21-07135D69B6C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343" name="テキスト ボックス 342">
          <a:extLst>
            <a:ext uri="{FF2B5EF4-FFF2-40B4-BE49-F238E27FC236}">
              <a16:creationId xmlns:a16="http://schemas.microsoft.com/office/drawing/2014/main" id="{6D29CB04-6E84-44D7-944E-9117D1177F39}"/>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4" name="直線コネクタ 343">
          <a:extLst>
            <a:ext uri="{FF2B5EF4-FFF2-40B4-BE49-F238E27FC236}">
              <a16:creationId xmlns:a16="http://schemas.microsoft.com/office/drawing/2014/main" id="{B6BE67C8-D624-4F81-8D75-156EF268534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45" name="【認定こども園・幼稚園・保育所】&#10;有形固定資産減価償却率グラフ枠">
          <a:extLst>
            <a:ext uri="{FF2B5EF4-FFF2-40B4-BE49-F238E27FC236}">
              <a16:creationId xmlns:a16="http://schemas.microsoft.com/office/drawing/2014/main" id="{4831E5FC-DCE3-413B-8D5B-617F93D377E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346" name="直線コネクタ 345">
          <a:extLst>
            <a:ext uri="{FF2B5EF4-FFF2-40B4-BE49-F238E27FC236}">
              <a16:creationId xmlns:a16="http://schemas.microsoft.com/office/drawing/2014/main" id="{7F0163EF-863F-4A52-B212-D319C3DE4B69}"/>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347" name="【認定こども園・幼稚園・保育所】&#10;有形固定資産減価償却率最小値テキスト">
          <a:extLst>
            <a:ext uri="{FF2B5EF4-FFF2-40B4-BE49-F238E27FC236}">
              <a16:creationId xmlns:a16="http://schemas.microsoft.com/office/drawing/2014/main" id="{18489E22-F2E1-48E1-AD5A-554E72A5914C}"/>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348" name="直線コネクタ 347">
          <a:extLst>
            <a:ext uri="{FF2B5EF4-FFF2-40B4-BE49-F238E27FC236}">
              <a16:creationId xmlns:a16="http://schemas.microsoft.com/office/drawing/2014/main" id="{FE691380-CDD9-4349-B12D-027B2C702F0A}"/>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349" name="【認定こども園・幼稚園・保育所】&#10;有形固定資産減価償却率最大値テキスト">
          <a:extLst>
            <a:ext uri="{FF2B5EF4-FFF2-40B4-BE49-F238E27FC236}">
              <a16:creationId xmlns:a16="http://schemas.microsoft.com/office/drawing/2014/main" id="{B2085E28-E05A-4808-9922-DE8426EFBB9A}"/>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50" name="直線コネクタ 349">
          <a:extLst>
            <a:ext uri="{FF2B5EF4-FFF2-40B4-BE49-F238E27FC236}">
              <a16:creationId xmlns:a16="http://schemas.microsoft.com/office/drawing/2014/main" id="{AF70F4B3-6158-4394-9979-041DF237FC2D}"/>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114317</xdr:rowOff>
    </xdr:from>
    <xdr:ext cx="405111" cy="259045"/>
    <xdr:sp macro="" textlink="">
      <xdr:nvSpPr>
        <xdr:cNvPr id="351" name="【認定こども園・幼稚園・保育所】&#10;有形固定資産減価償却率平均値テキスト">
          <a:extLst>
            <a:ext uri="{FF2B5EF4-FFF2-40B4-BE49-F238E27FC236}">
              <a16:creationId xmlns:a16="http://schemas.microsoft.com/office/drawing/2014/main" id="{A13AF67C-36F1-4AC9-9033-D357175DE6AA}"/>
            </a:ext>
          </a:extLst>
        </xdr:cNvPr>
        <xdr:cNvSpPr txBox="1"/>
      </xdr:nvSpPr>
      <xdr:spPr>
        <a:xfrm>
          <a:off x="16357600" y="6286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352" name="フローチャート: 判断 351">
          <a:extLst>
            <a:ext uri="{FF2B5EF4-FFF2-40B4-BE49-F238E27FC236}">
              <a16:creationId xmlns:a16="http://schemas.microsoft.com/office/drawing/2014/main" id="{A5EEE7FC-20B7-4F5E-8751-208D83D74CD5}"/>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353" name="フローチャート: 判断 352">
          <a:extLst>
            <a:ext uri="{FF2B5EF4-FFF2-40B4-BE49-F238E27FC236}">
              <a16:creationId xmlns:a16="http://schemas.microsoft.com/office/drawing/2014/main" id="{6773B880-8E90-419E-AD1B-23EAD621E894}"/>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354" name="フローチャート: 判断 353">
          <a:extLst>
            <a:ext uri="{FF2B5EF4-FFF2-40B4-BE49-F238E27FC236}">
              <a16:creationId xmlns:a16="http://schemas.microsoft.com/office/drawing/2014/main" id="{9B9EA4DD-3646-425F-9DBE-B35B2720879A}"/>
            </a:ext>
          </a:extLst>
        </xdr:cNvPr>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355" name="フローチャート: 判断 354">
          <a:extLst>
            <a:ext uri="{FF2B5EF4-FFF2-40B4-BE49-F238E27FC236}">
              <a16:creationId xmlns:a16="http://schemas.microsoft.com/office/drawing/2014/main" id="{6BC2AF0B-55C4-4928-999A-F2B17245B680}"/>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356" name="フローチャート: 判断 355">
          <a:extLst>
            <a:ext uri="{FF2B5EF4-FFF2-40B4-BE49-F238E27FC236}">
              <a16:creationId xmlns:a16="http://schemas.microsoft.com/office/drawing/2014/main" id="{9156CDA7-6E1D-468D-8A78-27F872DCE684}"/>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779C5FC9-825A-4D86-BFB2-1C20B0FCB31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8" name="テキスト ボックス 357">
          <a:extLst>
            <a:ext uri="{FF2B5EF4-FFF2-40B4-BE49-F238E27FC236}">
              <a16:creationId xmlns:a16="http://schemas.microsoft.com/office/drawing/2014/main" id="{9C602778-EE2E-4B88-ABD8-1B2A49B5EE4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C23C72F3-32C8-46CC-A657-7DFBEF1C990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7242203A-F412-48B5-8C00-F5C0EC9EA90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C6C45606-5961-4397-ACD6-0C1050983A1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130810</xdr:rowOff>
    </xdr:from>
    <xdr:to>
      <xdr:col>85</xdr:col>
      <xdr:colOff>177800</xdr:colOff>
      <xdr:row>37</xdr:row>
      <xdr:rowOff>60960</xdr:rowOff>
    </xdr:to>
    <xdr:sp macro="" textlink="">
      <xdr:nvSpPr>
        <xdr:cNvPr id="362" name="楕円 361">
          <a:extLst>
            <a:ext uri="{FF2B5EF4-FFF2-40B4-BE49-F238E27FC236}">
              <a16:creationId xmlns:a16="http://schemas.microsoft.com/office/drawing/2014/main" id="{63A0F874-ED8C-4FF1-91B8-D4BEF9F3B358}"/>
            </a:ext>
          </a:extLst>
        </xdr:cNvPr>
        <xdr:cNvSpPr/>
      </xdr:nvSpPr>
      <xdr:spPr>
        <a:xfrm>
          <a:off x="162687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153687</xdr:rowOff>
    </xdr:from>
    <xdr:ext cx="405111" cy="259045"/>
    <xdr:sp macro="" textlink="">
      <xdr:nvSpPr>
        <xdr:cNvPr id="363" name="【認定こども園・幼稚園・保育所】&#10;有形固定資産減価償却率該当値テキスト">
          <a:extLst>
            <a:ext uri="{FF2B5EF4-FFF2-40B4-BE49-F238E27FC236}">
              <a16:creationId xmlns:a16="http://schemas.microsoft.com/office/drawing/2014/main" id="{67882BCC-0D06-461F-84DC-C37D50C5011E}"/>
            </a:ext>
          </a:extLst>
        </xdr:cNvPr>
        <xdr:cNvSpPr txBox="1"/>
      </xdr:nvSpPr>
      <xdr:spPr>
        <a:xfrm>
          <a:off x="16357600" y="6154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116857</xdr:rowOff>
    </xdr:from>
    <xdr:ext cx="405111" cy="259045"/>
    <xdr:sp macro="" textlink="">
      <xdr:nvSpPr>
        <xdr:cNvPr id="364" name="n_1aveValue【認定こども園・幼稚園・保育所】&#10;有形固定資産減価償却率">
          <a:extLst>
            <a:ext uri="{FF2B5EF4-FFF2-40B4-BE49-F238E27FC236}">
              <a16:creationId xmlns:a16="http://schemas.microsoft.com/office/drawing/2014/main" id="{B9767FB7-C043-4C7E-AD6B-1D8A6E994F78}"/>
            </a:ext>
          </a:extLst>
        </xdr:cNvPr>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365" name="n_2aveValue【認定こども園・幼稚園・保育所】&#10;有形固定資産減価償却率">
          <a:extLst>
            <a:ext uri="{FF2B5EF4-FFF2-40B4-BE49-F238E27FC236}">
              <a16:creationId xmlns:a16="http://schemas.microsoft.com/office/drawing/2014/main" id="{9C638556-A09E-43F6-BD5C-6341539D719E}"/>
            </a:ext>
          </a:extLst>
        </xdr:cNvPr>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366" name="n_3aveValue【認定こども園・幼稚園・保育所】&#10;有形固定資産減価償却率">
          <a:extLst>
            <a:ext uri="{FF2B5EF4-FFF2-40B4-BE49-F238E27FC236}">
              <a16:creationId xmlns:a16="http://schemas.microsoft.com/office/drawing/2014/main" id="{A4ADACA5-7B1D-482B-8CEA-DD12E89BACAC}"/>
            </a:ext>
          </a:extLst>
        </xdr:cNvPr>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367" name="n_4aveValue【認定こども園・幼稚園・保育所】&#10;有形固定資産減価償却率">
          <a:extLst>
            <a:ext uri="{FF2B5EF4-FFF2-40B4-BE49-F238E27FC236}">
              <a16:creationId xmlns:a16="http://schemas.microsoft.com/office/drawing/2014/main" id="{5E11DC33-FF65-48C4-8052-273FF68F414C}"/>
            </a:ext>
          </a:extLst>
        </xdr:cNvPr>
        <xdr:cNvSpPr txBox="1"/>
      </xdr:nvSpPr>
      <xdr:spPr>
        <a:xfrm>
          <a:off x="126117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8" name="正方形/長方形 367">
          <a:extLst>
            <a:ext uri="{FF2B5EF4-FFF2-40B4-BE49-F238E27FC236}">
              <a16:creationId xmlns:a16="http://schemas.microsoft.com/office/drawing/2014/main" id="{6B845047-2FDB-49FA-8080-5657EB2CAC1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9" name="正方形/長方形 368">
          <a:extLst>
            <a:ext uri="{FF2B5EF4-FFF2-40B4-BE49-F238E27FC236}">
              <a16:creationId xmlns:a16="http://schemas.microsoft.com/office/drawing/2014/main" id="{F6F79957-2EEF-480E-B079-24191C18DAC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0" name="正方形/長方形 369">
          <a:extLst>
            <a:ext uri="{FF2B5EF4-FFF2-40B4-BE49-F238E27FC236}">
              <a16:creationId xmlns:a16="http://schemas.microsoft.com/office/drawing/2014/main" id="{20CF9598-C692-4777-830C-5E016AC3078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1" name="正方形/長方形 370">
          <a:extLst>
            <a:ext uri="{FF2B5EF4-FFF2-40B4-BE49-F238E27FC236}">
              <a16:creationId xmlns:a16="http://schemas.microsoft.com/office/drawing/2014/main" id="{0A427935-C648-4B07-87FE-DF8962D7F3B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2" name="正方形/長方形 371">
          <a:extLst>
            <a:ext uri="{FF2B5EF4-FFF2-40B4-BE49-F238E27FC236}">
              <a16:creationId xmlns:a16="http://schemas.microsoft.com/office/drawing/2014/main" id="{BC3117E6-538E-48C1-8519-423E0E10FCF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3" name="正方形/長方形 372">
          <a:extLst>
            <a:ext uri="{FF2B5EF4-FFF2-40B4-BE49-F238E27FC236}">
              <a16:creationId xmlns:a16="http://schemas.microsoft.com/office/drawing/2014/main" id="{CF0969D4-35A4-492A-A439-FF996B40CBB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4" name="正方形/長方形 373">
          <a:extLst>
            <a:ext uri="{FF2B5EF4-FFF2-40B4-BE49-F238E27FC236}">
              <a16:creationId xmlns:a16="http://schemas.microsoft.com/office/drawing/2014/main" id="{72296213-AB33-4F19-B8D6-2A1B3255786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5" name="正方形/長方形 374">
          <a:extLst>
            <a:ext uri="{FF2B5EF4-FFF2-40B4-BE49-F238E27FC236}">
              <a16:creationId xmlns:a16="http://schemas.microsoft.com/office/drawing/2014/main" id="{69A5ABF9-0C1A-444D-81F1-5FCF1472DBB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6" name="テキスト ボックス 375">
          <a:extLst>
            <a:ext uri="{FF2B5EF4-FFF2-40B4-BE49-F238E27FC236}">
              <a16:creationId xmlns:a16="http://schemas.microsoft.com/office/drawing/2014/main" id="{C26CC0F6-C81E-499F-BEAF-4D37FEA42E6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7" name="直線コネクタ 376">
          <a:extLst>
            <a:ext uri="{FF2B5EF4-FFF2-40B4-BE49-F238E27FC236}">
              <a16:creationId xmlns:a16="http://schemas.microsoft.com/office/drawing/2014/main" id="{BB8A130A-40B9-4A7F-84E0-D249202C503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8" name="直線コネクタ 377">
          <a:extLst>
            <a:ext uri="{FF2B5EF4-FFF2-40B4-BE49-F238E27FC236}">
              <a16:creationId xmlns:a16="http://schemas.microsoft.com/office/drawing/2014/main" id="{473DC705-4D05-4663-BA42-2C461ACBF88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9" name="テキスト ボックス 378">
          <a:extLst>
            <a:ext uri="{FF2B5EF4-FFF2-40B4-BE49-F238E27FC236}">
              <a16:creationId xmlns:a16="http://schemas.microsoft.com/office/drawing/2014/main" id="{AFF44D1F-F8F2-4FC5-9408-DCD07F00BA61}"/>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0" name="直線コネクタ 379">
          <a:extLst>
            <a:ext uri="{FF2B5EF4-FFF2-40B4-BE49-F238E27FC236}">
              <a16:creationId xmlns:a16="http://schemas.microsoft.com/office/drawing/2014/main" id="{F6C74D71-2DC3-474A-9C02-24EB5EDA5F7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1" name="テキスト ボックス 380">
          <a:extLst>
            <a:ext uri="{FF2B5EF4-FFF2-40B4-BE49-F238E27FC236}">
              <a16:creationId xmlns:a16="http://schemas.microsoft.com/office/drawing/2014/main" id="{3AB968CC-FC36-4053-9249-D28CCA1C45CF}"/>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2" name="直線コネクタ 381">
          <a:extLst>
            <a:ext uri="{FF2B5EF4-FFF2-40B4-BE49-F238E27FC236}">
              <a16:creationId xmlns:a16="http://schemas.microsoft.com/office/drawing/2014/main" id="{85B66339-EE4C-438F-BD92-3980C788197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83" name="テキスト ボックス 382">
          <a:extLst>
            <a:ext uri="{FF2B5EF4-FFF2-40B4-BE49-F238E27FC236}">
              <a16:creationId xmlns:a16="http://schemas.microsoft.com/office/drawing/2014/main" id="{6F622A6D-A6D6-4B90-9D32-D5BC186FF772}"/>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84" name="直線コネクタ 383">
          <a:extLst>
            <a:ext uri="{FF2B5EF4-FFF2-40B4-BE49-F238E27FC236}">
              <a16:creationId xmlns:a16="http://schemas.microsoft.com/office/drawing/2014/main" id="{E9E826C5-1027-47AA-B6C3-875049C7EEF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85" name="テキスト ボックス 384">
          <a:extLst>
            <a:ext uri="{FF2B5EF4-FFF2-40B4-BE49-F238E27FC236}">
              <a16:creationId xmlns:a16="http://schemas.microsoft.com/office/drawing/2014/main" id="{F233A10A-D3D1-427C-82F6-04D1F8A03B8B}"/>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6" name="直線コネクタ 385">
          <a:extLst>
            <a:ext uri="{FF2B5EF4-FFF2-40B4-BE49-F238E27FC236}">
              <a16:creationId xmlns:a16="http://schemas.microsoft.com/office/drawing/2014/main" id="{9366D75D-412F-49FF-B879-51C2591EBAF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7" name="テキスト ボックス 386">
          <a:extLst>
            <a:ext uri="{FF2B5EF4-FFF2-40B4-BE49-F238E27FC236}">
              <a16:creationId xmlns:a16="http://schemas.microsoft.com/office/drawing/2014/main" id="{5FBD2288-C4F0-4FF5-AD63-6C7B48CB5E4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8" name="【認定こども園・幼稚園・保育所】&#10;一人当たり面積グラフ枠">
          <a:extLst>
            <a:ext uri="{FF2B5EF4-FFF2-40B4-BE49-F238E27FC236}">
              <a16:creationId xmlns:a16="http://schemas.microsoft.com/office/drawing/2014/main" id="{4785FF55-89EA-4718-AE39-446BB4F3FFF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389" name="直線コネクタ 388">
          <a:extLst>
            <a:ext uri="{FF2B5EF4-FFF2-40B4-BE49-F238E27FC236}">
              <a16:creationId xmlns:a16="http://schemas.microsoft.com/office/drawing/2014/main" id="{09D688CD-7D14-4CEF-9050-F6CDC8222F6D}"/>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390" name="【認定こども園・幼稚園・保育所】&#10;一人当たり面積最小値テキスト">
          <a:extLst>
            <a:ext uri="{FF2B5EF4-FFF2-40B4-BE49-F238E27FC236}">
              <a16:creationId xmlns:a16="http://schemas.microsoft.com/office/drawing/2014/main" id="{752FB78C-AF4D-4F2D-ADB5-088BFAAD8BDB}"/>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391" name="直線コネクタ 390">
          <a:extLst>
            <a:ext uri="{FF2B5EF4-FFF2-40B4-BE49-F238E27FC236}">
              <a16:creationId xmlns:a16="http://schemas.microsoft.com/office/drawing/2014/main" id="{A5E2E697-11E3-4047-8A08-C26C162B1E6D}"/>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392" name="【認定こども園・幼稚園・保育所】&#10;一人当たり面積最大値テキスト">
          <a:extLst>
            <a:ext uri="{FF2B5EF4-FFF2-40B4-BE49-F238E27FC236}">
              <a16:creationId xmlns:a16="http://schemas.microsoft.com/office/drawing/2014/main" id="{0363F3B0-7E10-47D4-B6A9-F6BE57A3B3C1}"/>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393" name="直線コネクタ 392">
          <a:extLst>
            <a:ext uri="{FF2B5EF4-FFF2-40B4-BE49-F238E27FC236}">
              <a16:creationId xmlns:a16="http://schemas.microsoft.com/office/drawing/2014/main" id="{32CA4B41-8DC1-44FE-B317-A6B563FA0D8D}"/>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60621</xdr:rowOff>
    </xdr:from>
    <xdr:ext cx="469744" cy="259045"/>
    <xdr:sp macro="" textlink="">
      <xdr:nvSpPr>
        <xdr:cNvPr id="394" name="【認定こども園・幼稚園・保育所】&#10;一人当たり面積平均値テキスト">
          <a:extLst>
            <a:ext uri="{FF2B5EF4-FFF2-40B4-BE49-F238E27FC236}">
              <a16:creationId xmlns:a16="http://schemas.microsoft.com/office/drawing/2014/main" id="{33774AA3-7C1D-43F4-9E25-9FA3674A5FC6}"/>
            </a:ext>
          </a:extLst>
        </xdr:cNvPr>
        <xdr:cNvSpPr txBox="1"/>
      </xdr:nvSpPr>
      <xdr:spPr>
        <a:xfrm>
          <a:off x="22199600" y="657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395" name="フローチャート: 判断 394">
          <a:extLst>
            <a:ext uri="{FF2B5EF4-FFF2-40B4-BE49-F238E27FC236}">
              <a16:creationId xmlns:a16="http://schemas.microsoft.com/office/drawing/2014/main" id="{2EC972D9-F461-4E57-BB56-6C1CEB7BC449}"/>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396" name="フローチャート: 判断 395">
          <a:extLst>
            <a:ext uri="{FF2B5EF4-FFF2-40B4-BE49-F238E27FC236}">
              <a16:creationId xmlns:a16="http://schemas.microsoft.com/office/drawing/2014/main" id="{643D0686-9261-4B2B-B9AD-0DE10E07A524}"/>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397" name="フローチャート: 判断 396">
          <a:extLst>
            <a:ext uri="{FF2B5EF4-FFF2-40B4-BE49-F238E27FC236}">
              <a16:creationId xmlns:a16="http://schemas.microsoft.com/office/drawing/2014/main" id="{633A88C9-AB2B-4FF9-8ED0-3D86B63B32B1}"/>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398" name="フローチャート: 判断 397">
          <a:extLst>
            <a:ext uri="{FF2B5EF4-FFF2-40B4-BE49-F238E27FC236}">
              <a16:creationId xmlns:a16="http://schemas.microsoft.com/office/drawing/2014/main" id="{CEF40BAD-B128-4450-A608-2129C11BC3AC}"/>
            </a:ext>
          </a:extLst>
        </xdr:cNvPr>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399" name="フローチャート: 判断 398">
          <a:extLst>
            <a:ext uri="{FF2B5EF4-FFF2-40B4-BE49-F238E27FC236}">
              <a16:creationId xmlns:a16="http://schemas.microsoft.com/office/drawing/2014/main" id="{6DFAEDF2-80AF-4DEB-9CDD-AAA9F37BAF39}"/>
            </a:ext>
          </a:extLst>
        </xdr:cNvPr>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600618A6-F163-49F4-9636-37D819473FC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6994D566-C905-4CDD-B55C-659048F9D13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1F5300F1-5E75-4600-B001-F35A14776B6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D277B706-6971-4E8C-BA55-E5CDAB82EC0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3150FD04-A978-4130-9ED2-F99D708E0B5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20828</xdr:rowOff>
    </xdr:from>
    <xdr:to>
      <xdr:col>116</xdr:col>
      <xdr:colOff>114300</xdr:colOff>
      <xdr:row>40</xdr:row>
      <xdr:rowOff>122428</xdr:rowOff>
    </xdr:to>
    <xdr:sp macro="" textlink="">
      <xdr:nvSpPr>
        <xdr:cNvPr id="405" name="楕円 404">
          <a:extLst>
            <a:ext uri="{FF2B5EF4-FFF2-40B4-BE49-F238E27FC236}">
              <a16:creationId xmlns:a16="http://schemas.microsoft.com/office/drawing/2014/main" id="{A6B01E07-B3C6-4121-AD6E-4AF207DCEACB}"/>
            </a:ext>
          </a:extLst>
        </xdr:cNvPr>
        <xdr:cNvSpPr/>
      </xdr:nvSpPr>
      <xdr:spPr>
        <a:xfrm>
          <a:off x="221107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170705</xdr:rowOff>
    </xdr:from>
    <xdr:ext cx="469744" cy="259045"/>
    <xdr:sp macro="" textlink="">
      <xdr:nvSpPr>
        <xdr:cNvPr id="406" name="【認定こども園・幼稚園・保育所】&#10;一人当たり面積該当値テキスト">
          <a:extLst>
            <a:ext uri="{FF2B5EF4-FFF2-40B4-BE49-F238E27FC236}">
              <a16:creationId xmlns:a16="http://schemas.microsoft.com/office/drawing/2014/main" id="{E33A6C21-EE17-4BE3-9878-28AC2E9D2D4E}"/>
            </a:ext>
          </a:extLst>
        </xdr:cNvPr>
        <xdr:cNvSpPr txBox="1"/>
      </xdr:nvSpPr>
      <xdr:spPr>
        <a:xfrm>
          <a:off x="22199600"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164101</xdr:rowOff>
    </xdr:from>
    <xdr:ext cx="469744" cy="259045"/>
    <xdr:sp macro="" textlink="">
      <xdr:nvSpPr>
        <xdr:cNvPr id="407" name="n_1aveValue【認定こども園・幼稚園・保育所】&#10;一人当たり面積">
          <a:extLst>
            <a:ext uri="{FF2B5EF4-FFF2-40B4-BE49-F238E27FC236}">
              <a16:creationId xmlns:a16="http://schemas.microsoft.com/office/drawing/2014/main" id="{9784CCE3-C03D-409C-A640-04A195EEC8BA}"/>
            </a:ext>
          </a:extLst>
        </xdr:cNvPr>
        <xdr:cNvSpPr txBox="1"/>
      </xdr:nvSpPr>
      <xdr:spPr>
        <a:xfrm>
          <a:off x="210757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408" name="n_2aveValue【認定こども園・幼稚園・保育所】&#10;一人当たり面積">
          <a:extLst>
            <a:ext uri="{FF2B5EF4-FFF2-40B4-BE49-F238E27FC236}">
              <a16:creationId xmlns:a16="http://schemas.microsoft.com/office/drawing/2014/main" id="{F2C5E2C8-3B2D-4E67-8107-DC7F391D40C1}"/>
            </a:ext>
          </a:extLst>
        </xdr:cNvPr>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166844</xdr:rowOff>
    </xdr:from>
    <xdr:ext cx="469744" cy="259045"/>
    <xdr:sp macro="" textlink="">
      <xdr:nvSpPr>
        <xdr:cNvPr id="409" name="n_3aveValue【認定こども園・幼稚園・保育所】&#10;一人当たり面積">
          <a:extLst>
            <a:ext uri="{FF2B5EF4-FFF2-40B4-BE49-F238E27FC236}">
              <a16:creationId xmlns:a16="http://schemas.microsoft.com/office/drawing/2014/main" id="{E0F5D95A-8C91-46F8-81F8-4C8DE567FD52}"/>
            </a:ext>
          </a:extLst>
        </xdr:cNvPr>
        <xdr:cNvSpPr txBox="1"/>
      </xdr:nvSpPr>
      <xdr:spPr>
        <a:xfrm>
          <a:off x="19310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18254</xdr:rowOff>
    </xdr:from>
    <xdr:ext cx="469744" cy="259045"/>
    <xdr:sp macro="" textlink="">
      <xdr:nvSpPr>
        <xdr:cNvPr id="410" name="n_4aveValue【認定こども園・幼稚園・保育所】&#10;一人当たり面積">
          <a:extLst>
            <a:ext uri="{FF2B5EF4-FFF2-40B4-BE49-F238E27FC236}">
              <a16:creationId xmlns:a16="http://schemas.microsoft.com/office/drawing/2014/main" id="{D0BDA310-EF94-49EC-B463-C0DC68E4C05A}"/>
            </a:ext>
          </a:extLst>
        </xdr:cNvPr>
        <xdr:cNvSpPr txBox="1"/>
      </xdr:nvSpPr>
      <xdr:spPr>
        <a:xfrm>
          <a:off x="18421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5BB6ECEC-E25B-4EB3-8E5B-0BD64E7186B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051BEC58-2B47-4858-9943-848420FD66F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8ABF97A2-15D9-4B79-AB94-11002904634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4FD7B5CA-0E67-4F78-AFEA-4273EB093E8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3E72FDEA-67C1-46AD-A061-886AE311ACF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EC62BCEF-6410-4914-8213-90672F8A905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65BB14D6-D2CC-43FA-ABBF-3C48431B52A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90C8C05B-C015-4905-BD6A-122EE84FD3D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a:extLst>
            <a:ext uri="{FF2B5EF4-FFF2-40B4-BE49-F238E27FC236}">
              <a16:creationId xmlns:a16="http://schemas.microsoft.com/office/drawing/2014/main" id="{FA363F4F-5ADD-4A92-83FE-862EC66F489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a:extLst>
            <a:ext uri="{FF2B5EF4-FFF2-40B4-BE49-F238E27FC236}">
              <a16:creationId xmlns:a16="http://schemas.microsoft.com/office/drawing/2014/main" id="{8C1FE06D-BF90-4C67-AB81-104FCA077A2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a:extLst>
            <a:ext uri="{FF2B5EF4-FFF2-40B4-BE49-F238E27FC236}">
              <a16:creationId xmlns:a16="http://schemas.microsoft.com/office/drawing/2014/main" id="{3318BB77-8307-4683-BD7F-5F58627E87C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2" name="直線コネクタ 421">
          <a:extLst>
            <a:ext uri="{FF2B5EF4-FFF2-40B4-BE49-F238E27FC236}">
              <a16:creationId xmlns:a16="http://schemas.microsoft.com/office/drawing/2014/main" id="{BB65C881-F6BB-4ABE-8852-1B9E4DC5C84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3" name="テキスト ボックス 422">
          <a:extLst>
            <a:ext uri="{FF2B5EF4-FFF2-40B4-BE49-F238E27FC236}">
              <a16:creationId xmlns:a16="http://schemas.microsoft.com/office/drawing/2014/main" id="{20C259E0-468F-4801-BEB6-516E011E61F3}"/>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4" name="直線コネクタ 423">
          <a:extLst>
            <a:ext uri="{FF2B5EF4-FFF2-40B4-BE49-F238E27FC236}">
              <a16:creationId xmlns:a16="http://schemas.microsoft.com/office/drawing/2014/main" id="{A4C3C55D-1396-427E-AFB9-72B91747FAD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5" name="テキスト ボックス 424">
          <a:extLst>
            <a:ext uri="{FF2B5EF4-FFF2-40B4-BE49-F238E27FC236}">
              <a16:creationId xmlns:a16="http://schemas.microsoft.com/office/drawing/2014/main" id="{FC5C4EF1-511C-4DAF-AC08-1A89B539C9B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6" name="直線コネクタ 425">
          <a:extLst>
            <a:ext uri="{FF2B5EF4-FFF2-40B4-BE49-F238E27FC236}">
              <a16:creationId xmlns:a16="http://schemas.microsoft.com/office/drawing/2014/main" id="{2C63C2C5-71E9-48C8-9943-F242659D0B6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7" name="テキスト ボックス 426">
          <a:extLst>
            <a:ext uri="{FF2B5EF4-FFF2-40B4-BE49-F238E27FC236}">
              <a16:creationId xmlns:a16="http://schemas.microsoft.com/office/drawing/2014/main" id="{D1C2B4A7-9BFC-4928-8F29-EB89F098FCA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8" name="直線コネクタ 427">
          <a:extLst>
            <a:ext uri="{FF2B5EF4-FFF2-40B4-BE49-F238E27FC236}">
              <a16:creationId xmlns:a16="http://schemas.microsoft.com/office/drawing/2014/main" id="{C6A24667-1F07-4368-B456-4C6825BB6F6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9" name="テキスト ボックス 428">
          <a:extLst>
            <a:ext uri="{FF2B5EF4-FFF2-40B4-BE49-F238E27FC236}">
              <a16:creationId xmlns:a16="http://schemas.microsoft.com/office/drawing/2014/main" id="{1F3D92C4-DB3E-4BB6-84B6-82FC2700CC7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0" name="直線コネクタ 429">
          <a:extLst>
            <a:ext uri="{FF2B5EF4-FFF2-40B4-BE49-F238E27FC236}">
              <a16:creationId xmlns:a16="http://schemas.microsoft.com/office/drawing/2014/main" id="{9FEFF1E6-E581-473A-8AF0-8E62EC1B805A}"/>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1" name="テキスト ボックス 430">
          <a:extLst>
            <a:ext uri="{FF2B5EF4-FFF2-40B4-BE49-F238E27FC236}">
              <a16:creationId xmlns:a16="http://schemas.microsoft.com/office/drawing/2014/main" id="{85C65C02-0658-4182-80FC-31B3BFDF8F0E}"/>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2" name="直線コネクタ 431">
          <a:extLst>
            <a:ext uri="{FF2B5EF4-FFF2-40B4-BE49-F238E27FC236}">
              <a16:creationId xmlns:a16="http://schemas.microsoft.com/office/drawing/2014/main" id="{805029AB-C0AA-4F33-8880-F0546D56D4F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3" name="テキスト ボックス 432">
          <a:extLst>
            <a:ext uri="{FF2B5EF4-FFF2-40B4-BE49-F238E27FC236}">
              <a16:creationId xmlns:a16="http://schemas.microsoft.com/office/drawing/2014/main" id="{681AFA13-E62B-4864-BB79-F06B4B751B63}"/>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a:extLst>
            <a:ext uri="{FF2B5EF4-FFF2-40B4-BE49-F238E27FC236}">
              <a16:creationId xmlns:a16="http://schemas.microsoft.com/office/drawing/2014/main" id="{2AA1C12D-13A8-491D-AD31-3575C2748F2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学校施設】&#10;有形固定資産減価償却率グラフ枠">
          <a:extLst>
            <a:ext uri="{FF2B5EF4-FFF2-40B4-BE49-F238E27FC236}">
              <a16:creationId xmlns:a16="http://schemas.microsoft.com/office/drawing/2014/main" id="{61253EE0-F6C6-40FE-9332-60522874B3B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436" name="直線コネクタ 435">
          <a:extLst>
            <a:ext uri="{FF2B5EF4-FFF2-40B4-BE49-F238E27FC236}">
              <a16:creationId xmlns:a16="http://schemas.microsoft.com/office/drawing/2014/main" id="{C303E0CE-9DD4-421D-8A1F-EFAA95DAC74C}"/>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7" name="【学校施設】&#10;有形固定資産減価償却率最小値テキスト">
          <a:extLst>
            <a:ext uri="{FF2B5EF4-FFF2-40B4-BE49-F238E27FC236}">
              <a16:creationId xmlns:a16="http://schemas.microsoft.com/office/drawing/2014/main" id="{11B7D864-4869-4E8B-86A3-7D25D8AAA737}"/>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8" name="直線コネクタ 437">
          <a:extLst>
            <a:ext uri="{FF2B5EF4-FFF2-40B4-BE49-F238E27FC236}">
              <a16:creationId xmlns:a16="http://schemas.microsoft.com/office/drawing/2014/main" id="{41A92A2B-8E0D-4504-98CE-5ECEB45C5C4F}"/>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439" name="【学校施設】&#10;有形固定資産減価償却率最大値テキスト">
          <a:extLst>
            <a:ext uri="{FF2B5EF4-FFF2-40B4-BE49-F238E27FC236}">
              <a16:creationId xmlns:a16="http://schemas.microsoft.com/office/drawing/2014/main" id="{9A8F0E57-8477-4D4A-A323-FC187CE20831}"/>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440" name="直線コネクタ 439">
          <a:extLst>
            <a:ext uri="{FF2B5EF4-FFF2-40B4-BE49-F238E27FC236}">
              <a16:creationId xmlns:a16="http://schemas.microsoft.com/office/drawing/2014/main" id="{36A67DCE-6C38-4370-84A4-C45FD2BD2147}"/>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441" name="【学校施設】&#10;有形固定資産減価償却率平均値テキスト">
          <a:extLst>
            <a:ext uri="{FF2B5EF4-FFF2-40B4-BE49-F238E27FC236}">
              <a16:creationId xmlns:a16="http://schemas.microsoft.com/office/drawing/2014/main" id="{15DB8ADC-A2A9-4675-8DAE-7AA4533D2335}"/>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442" name="フローチャート: 判断 441">
          <a:extLst>
            <a:ext uri="{FF2B5EF4-FFF2-40B4-BE49-F238E27FC236}">
              <a16:creationId xmlns:a16="http://schemas.microsoft.com/office/drawing/2014/main" id="{7FFDAFD7-A021-4C82-91E3-61D95B4EA93B}"/>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443" name="フローチャート: 判断 442">
          <a:extLst>
            <a:ext uri="{FF2B5EF4-FFF2-40B4-BE49-F238E27FC236}">
              <a16:creationId xmlns:a16="http://schemas.microsoft.com/office/drawing/2014/main" id="{71BCEA6B-9B34-43DD-829A-07446E11FEC8}"/>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444" name="フローチャート: 判断 443">
          <a:extLst>
            <a:ext uri="{FF2B5EF4-FFF2-40B4-BE49-F238E27FC236}">
              <a16:creationId xmlns:a16="http://schemas.microsoft.com/office/drawing/2014/main" id="{2AFFDB65-DAA8-4DBA-8E10-539DA875E6AE}"/>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445" name="フローチャート: 判断 444">
          <a:extLst>
            <a:ext uri="{FF2B5EF4-FFF2-40B4-BE49-F238E27FC236}">
              <a16:creationId xmlns:a16="http://schemas.microsoft.com/office/drawing/2014/main" id="{7889E92E-2281-4BC0-94A6-9E2E3FEE118D}"/>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446" name="フローチャート: 判断 445">
          <a:extLst>
            <a:ext uri="{FF2B5EF4-FFF2-40B4-BE49-F238E27FC236}">
              <a16:creationId xmlns:a16="http://schemas.microsoft.com/office/drawing/2014/main" id="{B5B76110-1F08-4323-8D5C-7EDB38A83BF8}"/>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EB892E2D-B777-469A-88FF-73846220B64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56D66BF-D89A-4C41-B11A-EF5E4E7A132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951CEA89-ACB6-43F9-8556-6434DC19249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A0A1A26C-BCED-4DAF-8BB0-6FBF2C3A4A9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392AD0ED-B5CE-4ADA-B89F-253D56AA4C2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55335</xdr:rowOff>
    </xdr:from>
    <xdr:to>
      <xdr:col>85</xdr:col>
      <xdr:colOff>177800</xdr:colOff>
      <xdr:row>62</xdr:row>
      <xdr:rowOff>156935</xdr:rowOff>
    </xdr:to>
    <xdr:sp macro="" textlink="">
      <xdr:nvSpPr>
        <xdr:cNvPr id="452" name="楕円 451">
          <a:extLst>
            <a:ext uri="{FF2B5EF4-FFF2-40B4-BE49-F238E27FC236}">
              <a16:creationId xmlns:a16="http://schemas.microsoft.com/office/drawing/2014/main" id="{6A9DEADF-8601-4337-BF71-CEC3567AAE95}"/>
            </a:ext>
          </a:extLst>
        </xdr:cNvPr>
        <xdr:cNvSpPr/>
      </xdr:nvSpPr>
      <xdr:spPr>
        <a:xfrm>
          <a:off x="16268700" y="106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33762</xdr:rowOff>
    </xdr:from>
    <xdr:ext cx="405111" cy="259045"/>
    <xdr:sp macro="" textlink="">
      <xdr:nvSpPr>
        <xdr:cNvPr id="453" name="【学校施設】&#10;有形固定資産減価償却率該当値テキスト">
          <a:extLst>
            <a:ext uri="{FF2B5EF4-FFF2-40B4-BE49-F238E27FC236}">
              <a16:creationId xmlns:a16="http://schemas.microsoft.com/office/drawing/2014/main" id="{24FEB4B6-9CEA-4314-8BEB-045104374FB1}"/>
            </a:ext>
          </a:extLst>
        </xdr:cNvPr>
        <xdr:cNvSpPr txBox="1"/>
      </xdr:nvSpPr>
      <xdr:spPr>
        <a:xfrm>
          <a:off x="16357600" y="1066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47733</xdr:rowOff>
    </xdr:from>
    <xdr:ext cx="405111" cy="259045"/>
    <xdr:sp macro="" textlink="">
      <xdr:nvSpPr>
        <xdr:cNvPr id="454" name="n_1aveValue【学校施設】&#10;有形固定資産減価償却率">
          <a:extLst>
            <a:ext uri="{FF2B5EF4-FFF2-40B4-BE49-F238E27FC236}">
              <a16:creationId xmlns:a16="http://schemas.microsoft.com/office/drawing/2014/main" id="{F0E5B3DA-3477-486F-B209-3E797B83CD10}"/>
            </a:ext>
          </a:extLst>
        </xdr:cNvPr>
        <xdr:cNvSpPr txBox="1"/>
      </xdr:nvSpPr>
      <xdr:spPr>
        <a:xfrm>
          <a:off x="152660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37936</xdr:rowOff>
    </xdr:from>
    <xdr:ext cx="405111" cy="259045"/>
    <xdr:sp macro="" textlink="">
      <xdr:nvSpPr>
        <xdr:cNvPr id="455" name="n_2aveValue【学校施設】&#10;有形固定資産減価償却率">
          <a:extLst>
            <a:ext uri="{FF2B5EF4-FFF2-40B4-BE49-F238E27FC236}">
              <a16:creationId xmlns:a16="http://schemas.microsoft.com/office/drawing/2014/main" id="{D730362F-D688-46DF-9065-A41AA58F6268}"/>
            </a:ext>
          </a:extLst>
        </xdr:cNvPr>
        <xdr:cNvSpPr txBox="1"/>
      </xdr:nvSpPr>
      <xdr:spPr>
        <a:xfrm>
          <a:off x="14389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24873</xdr:rowOff>
    </xdr:from>
    <xdr:ext cx="405111" cy="259045"/>
    <xdr:sp macro="" textlink="">
      <xdr:nvSpPr>
        <xdr:cNvPr id="456" name="n_3aveValue【学校施設】&#10;有形固定資産減価償却率">
          <a:extLst>
            <a:ext uri="{FF2B5EF4-FFF2-40B4-BE49-F238E27FC236}">
              <a16:creationId xmlns:a16="http://schemas.microsoft.com/office/drawing/2014/main" id="{016D7DC7-63C9-42B3-9213-71AEB0CAF4DD}"/>
            </a:ext>
          </a:extLst>
        </xdr:cNvPr>
        <xdr:cNvSpPr txBox="1"/>
      </xdr:nvSpPr>
      <xdr:spPr>
        <a:xfrm>
          <a:off x="13500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8544</xdr:rowOff>
    </xdr:from>
    <xdr:ext cx="405111" cy="259045"/>
    <xdr:sp macro="" textlink="">
      <xdr:nvSpPr>
        <xdr:cNvPr id="457" name="n_4aveValue【学校施設】&#10;有形固定資産減価償却率">
          <a:extLst>
            <a:ext uri="{FF2B5EF4-FFF2-40B4-BE49-F238E27FC236}">
              <a16:creationId xmlns:a16="http://schemas.microsoft.com/office/drawing/2014/main" id="{15EFEDD5-B8EB-46CB-BDAA-AE7D05E8FD64}"/>
            </a:ext>
          </a:extLst>
        </xdr:cNvPr>
        <xdr:cNvSpPr txBox="1"/>
      </xdr:nvSpPr>
      <xdr:spPr>
        <a:xfrm>
          <a:off x="12611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8" name="正方形/長方形 457">
          <a:extLst>
            <a:ext uri="{FF2B5EF4-FFF2-40B4-BE49-F238E27FC236}">
              <a16:creationId xmlns:a16="http://schemas.microsoft.com/office/drawing/2014/main" id="{71BC99E3-0D56-4D05-ADA3-4D9184F7D23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9" name="正方形/長方形 458">
          <a:extLst>
            <a:ext uri="{FF2B5EF4-FFF2-40B4-BE49-F238E27FC236}">
              <a16:creationId xmlns:a16="http://schemas.microsoft.com/office/drawing/2014/main" id="{D881FA83-90B9-49BC-BC0B-DD4A59DD384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0" name="正方形/長方形 459">
          <a:extLst>
            <a:ext uri="{FF2B5EF4-FFF2-40B4-BE49-F238E27FC236}">
              <a16:creationId xmlns:a16="http://schemas.microsoft.com/office/drawing/2014/main" id="{6893EA23-9CB3-40EB-9C97-24852AFD3F4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1" name="正方形/長方形 460">
          <a:extLst>
            <a:ext uri="{FF2B5EF4-FFF2-40B4-BE49-F238E27FC236}">
              <a16:creationId xmlns:a16="http://schemas.microsoft.com/office/drawing/2014/main" id="{B222DEA7-D833-4BB6-A700-E4CDB04813C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2" name="正方形/長方形 461">
          <a:extLst>
            <a:ext uri="{FF2B5EF4-FFF2-40B4-BE49-F238E27FC236}">
              <a16:creationId xmlns:a16="http://schemas.microsoft.com/office/drawing/2014/main" id="{23D0C6AB-A105-4239-82E0-7FFAC98DD2D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3" name="正方形/長方形 462">
          <a:extLst>
            <a:ext uri="{FF2B5EF4-FFF2-40B4-BE49-F238E27FC236}">
              <a16:creationId xmlns:a16="http://schemas.microsoft.com/office/drawing/2014/main" id="{19F534A0-A0BC-404E-BBC1-64F8DE09092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4" name="正方形/長方形 463">
          <a:extLst>
            <a:ext uri="{FF2B5EF4-FFF2-40B4-BE49-F238E27FC236}">
              <a16:creationId xmlns:a16="http://schemas.microsoft.com/office/drawing/2014/main" id="{EB0F5611-B4BD-45A9-8D55-19E53715A4B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5" name="正方形/長方形 464">
          <a:extLst>
            <a:ext uri="{FF2B5EF4-FFF2-40B4-BE49-F238E27FC236}">
              <a16:creationId xmlns:a16="http://schemas.microsoft.com/office/drawing/2014/main" id="{236EB59D-1590-4C19-BD44-90A77D1A78B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6" name="テキスト ボックス 465">
          <a:extLst>
            <a:ext uri="{FF2B5EF4-FFF2-40B4-BE49-F238E27FC236}">
              <a16:creationId xmlns:a16="http://schemas.microsoft.com/office/drawing/2014/main" id="{A4CC4839-61BF-421C-8B72-913DD43C3D5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7" name="直線コネクタ 466">
          <a:extLst>
            <a:ext uri="{FF2B5EF4-FFF2-40B4-BE49-F238E27FC236}">
              <a16:creationId xmlns:a16="http://schemas.microsoft.com/office/drawing/2014/main" id="{2EF274B4-71F7-44F0-A75C-606E6C4C9DA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68" name="直線コネクタ 467">
          <a:extLst>
            <a:ext uri="{FF2B5EF4-FFF2-40B4-BE49-F238E27FC236}">
              <a16:creationId xmlns:a16="http://schemas.microsoft.com/office/drawing/2014/main" id="{E25AE812-BF99-408D-AF11-7A4C1C855332}"/>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9" name="テキスト ボックス 468">
          <a:extLst>
            <a:ext uri="{FF2B5EF4-FFF2-40B4-BE49-F238E27FC236}">
              <a16:creationId xmlns:a16="http://schemas.microsoft.com/office/drawing/2014/main" id="{5968ADFA-1CC9-4726-A021-426BBE5E28AC}"/>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0" name="直線コネクタ 469">
          <a:extLst>
            <a:ext uri="{FF2B5EF4-FFF2-40B4-BE49-F238E27FC236}">
              <a16:creationId xmlns:a16="http://schemas.microsoft.com/office/drawing/2014/main" id="{D2EF4A9E-F08D-4837-8CFF-6F59F76ED63B}"/>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471" name="テキスト ボックス 470">
          <a:extLst>
            <a:ext uri="{FF2B5EF4-FFF2-40B4-BE49-F238E27FC236}">
              <a16:creationId xmlns:a16="http://schemas.microsoft.com/office/drawing/2014/main" id="{03ED23EB-1693-4E91-BC85-B31D4B331887}"/>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2" name="直線コネクタ 471">
          <a:extLst>
            <a:ext uri="{FF2B5EF4-FFF2-40B4-BE49-F238E27FC236}">
              <a16:creationId xmlns:a16="http://schemas.microsoft.com/office/drawing/2014/main" id="{3147CD32-F1BA-4403-AF79-04340C0BE132}"/>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473" name="テキスト ボックス 472">
          <a:extLst>
            <a:ext uri="{FF2B5EF4-FFF2-40B4-BE49-F238E27FC236}">
              <a16:creationId xmlns:a16="http://schemas.microsoft.com/office/drawing/2014/main" id="{7C8D3065-680A-46D5-A484-DD54BB90A5C6}"/>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4" name="直線コネクタ 473">
          <a:extLst>
            <a:ext uri="{FF2B5EF4-FFF2-40B4-BE49-F238E27FC236}">
              <a16:creationId xmlns:a16="http://schemas.microsoft.com/office/drawing/2014/main" id="{C9FB4CCF-42E2-4AE9-A53F-C35FB854E081}"/>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475" name="テキスト ボックス 474">
          <a:extLst>
            <a:ext uri="{FF2B5EF4-FFF2-40B4-BE49-F238E27FC236}">
              <a16:creationId xmlns:a16="http://schemas.microsoft.com/office/drawing/2014/main" id="{EA3E9C28-8A0F-4054-970C-11A221A5364C}"/>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6" name="直線コネクタ 475">
          <a:extLst>
            <a:ext uri="{FF2B5EF4-FFF2-40B4-BE49-F238E27FC236}">
              <a16:creationId xmlns:a16="http://schemas.microsoft.com/office/drawing/2014/main" id="{4F6F83BC-49A9-4454-AAC0-46594548628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7" name="テキスト ボックス 476">
          <a:extLst>
            <a:ext uri="{FF2B5EF4-FFF2-40B4-BE49-F238E27FC236}">
              <a16:creationId xmlns:a16="http://schemas.microsoft.com/office/drawing/2014/main" id="{8AD65362-5BB6-4E8F-9B53-19EE4E5B6743}"/>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8" name="【学校施設】&#10;一人当たり面積グラフ枠">
          <a:extLst>
            <a:ext uri="{FF2B5EF4-FFF2-40B4-BE49-F238E27FC236}">
              <a16:creationId xmlns:a16="http://schemas.microsoft.com/office/drawing/2014/main" id="{BEC4B04A-5B54-4A6C-A427-0E8C4EFF680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479" name="直線コネクタ 478">
          <a:extLst>
            <a:ext uri="{FF2B5EF4-FFF2-40B4-BE49-F238E27FC236}">
              <a16:creationId xmlns:a16="http://schemas.microsoft.com/office/drawing/2014/main" id="{E5166355-8770-451C-817C-2F65A464F9EB}"/>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480" name="【学校施設】&#10;一人当たり面積最小値テキスト">
          <a:extLst>
            <a:ext uri="{FF2B5EF4-FFF2-40B4-BE49-F238E27FC236}">
              <a16:creationId xmlns:a16="http://schemas.microsoft.com/office/drawing/2014/main" id="{C7B18105-6D0D-4BAB-93CC-1F29248ED7A7}"/>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481" name="直線コネクタ 480">
          <a:extLst>
            <a:ext uri="{FF2B5EF4-FFF2-40B4-BE49-F238E27FC236}">
              <a16:creationId xmlns:a16="http://schemas.microsoft.com/office/drawing/2014/main" id="{7BF16BCB-90C7-45C1-9B53-9EC5556F43EC}"/>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482" name="【学校施設】&#10;一人当たり面積最大値テキスト">
          <a:extLst>
            <a:ext uri="{FF2B5EF4-FFF2-40B4-BE49-F238E27FC236}">
              <a16:creationId xmlns:a16="http://schemas.microsoft.com/office/drawing/2014/main" id="{BB680360-E067-4749-852F-1D6B900C3D0A}"/>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483" name="直線コネクタ 482">
          <a:extLst>
            <a:ext uri="{FF2B5EF4-FFF2-40B4-BE49-F238E27FC236}">
              <a16:creationId xmlns:a16="http://schemas.microsoft.com/office/drawing/2014/main" id="{3E8F43A0-2F22-4C03-B01E-7F5575096144}"/>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125010</xdr:rowOff>
    </xdr:from>
    <xdr:ext cx="469744" cy="259045"/>
    <xdr:sp macro="" textlink="">
      <xdr:nvSpPr>
        <xdr:cNvPr id="484" name="【学校施設】&#10;一人当たり面積平均値テキスト">
          <a:extLst>
            <a:ext uri="{FF2B5EF4-FFF2-40B4-BE49-F238E27FC236}">
              <a16:creationId xmlns:a16="http://schemas.microsoft.com/office/drawing/2014/main" id="{07D68B7E-AD76-44BB-BDBC-2FD2B48AF059}"/>
            </a:ext>
          </a:extLst>
        </xdr:cNvPr>
        <xdr:cNvSpPr txBox="1"/>
      </xdr:nvSpPr>
      <xdr:spPr>
        <a:xfrm>
          <a:off x="22199600" y="10583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485" name="フローチャート: 判断 484">
          <a:extLst>
            <a:ext uri="{FF2B5EF4-FFF2-40B4-BE49-F238E27FC236}">
              <a16:creationId xmlns:a16="http://schemas.microsoft.com/office/drawing/2014/main" id="{4EC066B4-ABA8-42D6-8BE3-7F7BF83A0882}"/>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486" name="フローチャート: 判断 485">
          <a:extLst>
            <a:ext uri="{FF2B5EF4-FFF2-40B4-BE49-F238E27FC236}">
              <a16:creationId xmlns:a16="http://schemas.microsoft.com/office/drawing/2014/main" id="{C2C1FA73-1616-4DAB-8433-4C06BE230DC5}"/>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487" name="フローチャート: 判断 486">
          <a:extLst>
            <a:ext uri="{FF2B5EF4-FFF2-40B4-BE49-F238E27FC236}">
              <a16:creationId xmlns:a16="http://schemas.microsoft.com/office/drawing/2014/main" id="{2D7A624A-7353-438B-AC75-5205E82A261D}"/>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488" name="フローチャート: 判断 487">
          <a:extLst>
            <a:ext uri="{FF2B5EF4-FFF2-40B4-BE49-F238E27FC236}">
              <a16:creationId xmlns:a16="http://schemas.microsoft.com/office/drawing/2014/main" id="{914FCC3F-811E-45A6-B1D0-D98779829E80}"/>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489" name="フローチャート: 判断 488">
          <a:extLst>
            <a:ext uri="{FF2B5EF4-FFF2-40B4-BE49-F238E27FC236}">
              <a16:creationId xmlns:a16="http://schemas.microsoft.com/office/drawing/2014/main" id="{ED898A2D-AD8A-45D4-80AA-F57869883715}"/>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id="{E4EE6A8D-B8AE-43FE-8E29-6DD1EE15C6C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id="{8AC411E8-5607-4F66-B20C-E54A8846507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2" name="テキスト ボックス 491">
          <a:extLst>
            <a:ext uri="{FF2B5EF4-FFF2-40B4-BE49-F238E27FC236}">
              <a16:creationId xmlns:a16="http://schemas.microsoft.com/office/drawing/2014/main" id="{21F33B61-CB58-4DA6-A523-6808F9AAC4A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id="{092CB58A-641E-43A2-8447-49684663384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8344F18A-5592-457C-8384-E1B3BA7DB07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4430</xdr:rowOff>
    </xdr:from>
    <xdr:to>
      <xdr:col>116</xdr:col>
      <xdr:colOff>114300</xdr:colOff>
      <xdr:row>63</xdr:row>
      <xdr:rowOff>106030</xdr:rowOff>
    </xdr:to>
    <xdr:sp macro="" textlink="">
      <xdr:nvSpPr>
        <xdr:cNvPr id="495" name="楕円 494">
          <a:extLst>
            <a:ext uri="{FF2B5EF4-FFF2-40B4-BE49-F238E27FC236}">
              <a16:creationId xmlns:a16="http://schemas.microsoft.com/office/drawing/2014/main" id="{753F77EC-A56D-4014-94DB-18F50BE474CF}"/>
            </a:ext>
          </a:extLst>
        </xdr:cNvPr>
        <xdr:cNvSpPr/>
      </xdr:nvSpPr>
      <xdr:spPr>
        <a:xfrm>
          <a:off x="22110700" y="108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90807</xdr:rowOff>
    </xdr:from>
    <xdr:ext cx="469744" cy="259045"/>
    <xdr:sp macro="" textlink="">
      <xdr:nvSpPr>
        <xdr:cNvPr id="496" name="【学校施設】&#10;一人当たり面積該当値テキスト">
          <a:extLst>
            <a:ext uri="{FF2B5EF4-FFF2-40B4-BE49-F238E27FC236}">
              <a16:creationId xmlns:a16="http://schemas.microsoft.com/office/drawing/2014/main" id="{CB7B09E2-3E8C-41DD-9DFD-180B9D2439FF}"/>
            </a:ext>
          </a:extLst>
        </xdr:cNvPr>
        <xdr:cNvSpPr txBox="1"/>
      </xdr:nvSpPr>
      <xdr:spPr>
        <a:xfrm>
          <a:off x="22199600" y="107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53108</xdr:rowOff>
    </xdr:from>
    <xdr:ext cx="469744" cy="259045"/>
    <xdr:sp macro="" textlink="">
      <xdr:nvSpPr>
        <xdr:cNvPr id="497" name="n_1aveValue【学校施設】&#10;一人当たり面積">
          <a:extLst>
            <a:ext uri="{FF2B5EF4-FFF2-40B4-BE49-F238E27FC236}">
              <a16:creationId xmlns:a16="http://schemas.microsoft.com/office/drawing/2014/main" id="{EE548DB3-83FB-4B47-9D63-415FF48BD571}"/>
            </a:ext>
          </a:extLst>
        </xdr:cNvPr>
        <xdr:cNvSpPr txBox="1"/>
      </xdr:nvSpPr>
      <xdr:spPr>
        <a:xfrm>
          <a:off x="21075727" y="1051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42912</xdr:rowOff>
    </xdr:from>
    <xdr:ext cx="469744" cy="259045"/>
    <xdr:sp macro="" textlink="">
      <xdr:nvSpPr>
        <xdr:cNvPr id="498" name="n_2aveValue【学校施設】&#10;一人当たり面積">
          <a:extLst>
            <a:ext uri="{FF2B5EF4-FFF2-40B4-BE49-F238E27FC236}">
              <a16:creationId xmlns:a16="http://schemas.microsoft.com/office/drawing/2014/main" id="{72BC6749-1619-49F9-B089-68A218EC391C}"/>
            </a:ext>
          </a:extLst>
        </xdr:cNvPr>
        <xdr:cNvSpPr txBox="1"/>
      </xdr:nvSpPr>
      <xdr:spPr>
        <a:xfrm>
          <a:off x="20199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37837</xdr:rowOff>
    </xdr:from>
    <xdr:ext cx="469744" cy="259045"/>
    <xdr:sp macro="" textlink="">
      <xdr:nvSpPr>
        <xdr:cNvPr id="499" name="n_3aveValue【学校施設】&#10;一人当たり面積">
          <a:extLst>
            <a:ext uri="{FF2B5EF4-FFF2-40B4-BE49-F238E27FC236}">
              <a16:creationId xmlns:a16="http://schemas.microsoft.com/office/drawing/2014/main" id="{0D234CED-CCFC-4B47-8252-61AB14E775B1}"/>
            </a:ext>
          </a:extLst>
        </xdr:cNvPr>
        <xdr:cNvSpPr txBox="1"/>
      </xdr:nvSpPr>
      <xdr:spPr>
        <a:xfrm>
          <a:off x="19310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44879</xdr:rowOff>
    </xdr:from>
    <xdr:ext cx="469744" cy="259045"/>
    <xdr:sp macro="" textlink="">
      <xdr:nvSpPr>
        <xdr:cNvPr id="500" name="n_4aveValue【学校施設】&#10;一人当たり面積">
          <a:extLst>
            <a:ext uri="{FF2B5EF4-FFF2-40B4-BE49-F238E27FC236}">
              <a16:creationId xmlns:a16="http://schemas.microsoft.com/office/drawing/2014/main" id="{1C4ED307-73C5-4E9B-80C9-49086FB1AE46}"/>
            </a:ext>
          </a:extLst>
        </xdr:cNvPr>
        <xdr:cNvSpPr txBox="1"/>
      </xdr:nvSpPr>
      <xdr:spPr>
        <a:xfrm>
          <a:off x="18421427" y="1050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1" name="正方形/長方形 500">
          <a:extLst>
            <a:ext uri="{FF2B5EF4-FFF2-40B4-BE49-F238E27FC236}">
              <a16:creationId xmlns:a16="http://schemas.microsoft.com/office/drawing/2014/main" id="{A0758AC3-46C4-4717-960A-63467E1669A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2" name="正方形/長方形 501">
          <a:extLst>
            <a:ext uri="{FF2B5EF4-FFF2-40B4-BE49-F238E27FC236}">
              <a16:creationId xmlns:a16="http://schemas.microsoft.com/office/drawing/2014/main" id="{935132AD-A4D3-4CA5-BB4F-226231E6A7A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3" name="正方形/長方形 502">
          <a:extLst>
            <a:ext uri="{FF2B5EF4-FFF2-40B4-BE49-F238E27FC236}">
              <a16:creationId xmlns:a16="http://schemas.microsoft.com/office/drawing/2014/main" id="{62E5C476-B806-49DD-8A2A-A7970DD80A1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4" name="正方形/長方形 503">
          <a:extLst>
            <a:ext uri="{FF2B5EF4-FFF2-40B4-BE49-F238E27FC236}">
              <a16:creationId xmlns:a16="http://schemas.microsoft.com/office/drawing/2014/main" id="{73F79F15-87ED-45BA-A2B4-BF4CA20617E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5" name="正方形/長方形 504">
          <a:extLst>
            <a:ext uri="{FF2B5EF4-FFF2-40B4-BE49-F238E27FC236}">
              <a16:creationId xmlns:a16="http://schemas.microsoft.com/office/drawing/2014/main" id="{58619FB8-2770-49BD-99B7-10E2804E992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6" name="正方形/長方形 505">
          <a:extLst>
            <a:ext uri="{FF2B5EF4-FFF2-40B4-BE49-F238E27FC236}">
              <a16:creationId xmlns:a16="http://schemas.microsoft.com/office/drawing/2014/main" id="{140F2E6A-8C08-4732-85E6-8040D492BAF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7" name="正方形/長方形 506">
          <a:extLst>
            <a:ext uri="{FF2B5EF4-FFF2-40B4-BE49-F238E27FC236}">
              <a16:creationId xmlns:a16="http://schemas.microsoft.com/office/drawing/2014/main" id="{2F03A279-7517-4F08-95DD-797C44A6F21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8" name="正方形/長方形 507">
          <a:extLst>
            <a:ext uri="{FF2B5EF4-FFF2-40B4-BE49-F238E27FC236}">
              <a16:creationId xmlns:a16="http://schemas.microsoft.com/office/drawing/2014/main" id="{743F844D-5F80-4FEC-A5FF-FADB7722589A}"/>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9" name="正方形/長方形 508">
          <a:extLst>
            <a:ext uri="{FF2B5EF4-FFF2-40B4-BE49-F238E27FC236}">
              <a16:creationId xmlns:a16="http://schemas.microsoft.com/office/drawing/2014/main" id="{F8F1F882-3BEC-4637-BC58-A8ECF317AFC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0" name="正方形/長方形 509">
          <a:extLst>
            <a:ext uri="{FF2B5EF4-FFF2-40B4-BE49-F238E27FC236}">
              <a16:creationId xmlns:a16="http://schemas.microsoft.com/office/drawing/2014/main" id="{60902330-2620-447F-8540-4F8C14BAA58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1" name="正方形/長方形 510">
          <a:extLst>
            <a:ext uri="{FF2B5EF4-FFF2-40B4-BE49-F238E27FC236}">
              <a16:creationId xmlns:a16="http://schemas.microsoft.com/office/drawing/2014/main" id="{D905674A-0F55-4B61-A8B3-A5D2D1C52AB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2" name="正方形/長方形 511">
          <a:extLst>
            <a:ext uri="{FF2B5EF4-FFF2-40B4-BE49-F238E27FC236}">
              <a16:creationId xmlns:a16="http://schemas.microsoft.com/office/drawing/2014/main" id="{FA8F13B1-7C54-430A-A810-36A7922FCDC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3" name="正方形/長方形 512">
          <a:extLst>
            <a:ext uri="{FF2B5EF4-FFF2-40B4-BE49-F238E27FC236}">
              <a16:creationId xmlns:a16="http://schemas.microsoft.com/office/drawing/2014/main" id="{971EF56F-3C6C-4D0B-9C24-65FB883A723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4" name="正方形/長方形 513">
          <a:extLst>
            <a:ext uri="{FF2B5EF4-FFF2-40B4-BE49-F238E27FC236}">
              <a16:creationId xmlns:a16="http://schemas.microsoft.com/office/drawing/2014/main" id="{14F1820F-E1D2-4312-BD3B-A00311649B6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5" name="正方形/長方形 514">
          <a:extLst>
            <a:ext uri="{FF2B5EF4-FFF2-40B4-BE49-F238E27FC236}">
              <a16:creationId xmlns:a16="http://schemas.microsoft.com/office/drawing/2014/main" id="{569F645D-4BF7-4C7B-B850-B628CC72F08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6" name="正方形/長方形 515">
          <a:extLst>
            <a:ext uri="{FF2B5EF4-FFF2-40B4-BE49-F238E27FC236}">
              <a16:creationId xmlns:a16="http://schemas.microsoft.com/office/drawing/2014/main" id="{17BE8229-E636-4C4D-B269-B15E3A7A116E}"/>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7" name="正方形/長方形 516">
          <a:extLst>
            <a:ext uri="{FF2B5EF4-FFF2-40B4-BE49-F238E27FC236}">
              <a16:creationId xmlns:a16="http://schemas.microsoft.com/office/drawing/2014/main" id="{D2EB7A7C-C48C-4F2C-B46E-D3D61F65D85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8" name="正方形/長方形 517">
          <a:extLst>
            <a:ext uri="{FF2B5EF4-FFF2-40B4-BE49-F238E27FC236}">
              <a16:creationId xmlns:a16="http://schemas.microsoft.com/office/drawing/2014/main" id="{305145F7-D9AE-432D-9D63-D6402B31AC3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9" name="正方形/長方形 518">
          <a:extLst>
            <a:ext uri="{FF2B5EF4-FFF2-40B4-BE49-F238E27FC236}">
              <a16:creationId xmlns:a16="http://schemas.microsoft.com/office/drawing/2014/main" id="{8175B04D-780E-4B28-A869-906DB388F5D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0" name="正方形/長方形 519">
          <a:extLst>
            <a:ext uri="{FF2B5EF4-FFF2-40B4-BE49-F238E27FC236}">
              <a16:creationId xmlns:a16="http://schemas.microsoft.com/office/drawing/2014/main" id="{0E53A78D-1B91-4114-9B62-5966E800160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1" name="正方形/長方形 520">
          <a:extLst>
            <a:ext uri="{FF2B5EF4-FFF2-40B4-BE49-F238E27FC236}">
              <a16:creationId xmlns:a16="http://schemas.microsoft.com/office/drawing/2014/main" id="{1868E3BF-2030-4157-BEF6-743FC694432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2" name="正方形/長方形 521">
          <a:extLst>
            <a:ext uri="{FF2B5EF4-FFF2-40B4-BE49-F238E27FC236}">
              <a16:creationId xmlns:a16="http://schemas.microsoft.com/office/drawing/2014/main" id="{7C69947D-0A54-49EF-A739-CC182A8CC42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3" name="正方形/長方形 522">
          <a:extLst>
            <a:ext uri="{FF2B5EF4-FFF2-40B4-BE49-F238E27FC236}">
              <a16:creationId xmlns:a16="http://schemas.microsoft.com/office/drawing/2014/main" id="{B36D3163-6F52-4C6C-8184-AE0E2DF03B6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4" name="正方形/長方形 523">
          <a:extLst>
            <a:ext uri="{FF2B5EF4-FFF2-40B4-BE49-F238E27FC236}">
              <a16:creationId xmlns:a16="http://schemas.microsoft.com/office/drawing/2014/main" id="{DFD85486-DC80-4956-9DFC-59CB2AEECA7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5" name="テキスト ボックス 524">
          <a:extLst>
            <a:ext uri="{FF2B5EF4-FFF2-40B4-BE49-F238E27FC236}">
              <a16:creationId xmlns:a16="http://schemas.microsoft.com/office/drawing/2014/main" id="{7747E3C4-BE3B-4CB6-B4C9-820274FDFD2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6" name="直線コネクタ 525">
          <a:extLst>
            <a:ext uri="{FF2B5EF4-FFF2-40B4-BE49-F238E27FC236}">
              <a16:creationId xmlns:a16="http://schemas.microsoft.com/office/drawing/2014/main" id="{4EF39312-7261-4683-835C-914FAEF7FFD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7" name="テキスト ボックス 526">
          <a:extLst>
            <a:ext uri="{FF2B5EF4-FFF2-40B4-BE49-F238E27FC236}">
              <a16:creationId xmlns:a16="http://schemas.microsoft.com/office/drawing/2014/main" id="{D32F1CAE-17EC-4F71-A202-96A76A7BE26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8" name="直線コネクタ 527">
          <a:extLst>
            <a:ext uri="{FF2B5EF4-FFF2-40B4-BE49-F238E27FC236}">
              <a16:creationId xmlns:a16="http://schemas.microsoft.com/office/drawing/2014/main" id="{EE686F09-4DAC-4F5E-AD0F-DCCDC3843BD5}"/>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29" name="テキスト ボックス 528">
          <a:extLst>
            <a:ext uri="{FF2B5EF4-FFF2-40B4-BE49-F238E27FC236}">
              <a16:creationId xmlns:a16="http://schemas.microsoft.com/office/drawing/2014/main" id="{989BD95A-ADCE-41D7-845B-1F4A8C0CDF49}"/>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30" name="直線コネクタ 529">
          <a:extLst>
            <a:ext uri="{FF2B5EF4-FFF2-40B4-BE49-F238E27FC236}">
              <a16:creationId xmlns:a16="http://schemas.microsoft.com/office/drawing/2014/main" id="{0DA99881-19E8-420E-8FA5-21D8F5B72F19}"/>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31" name="テキスト ボックス 530">
          <a:extLst>
            <a:ext uri="{FF2B5EF4-FFF2-40B4-BE49-F238E27FC236}">
              <a16:creationId xmlns:a16="http://schemas.microsoft.com/office/drawing/2014/main" id="{08C9BFC9-F842-4E43-A248-62E7B1551B7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32" name="直線コネクタ 531">
          <a:extLst>
            <a:ext uri="{FF2B5EF4-FFF2-40B4-BE49-F238E27FC236}">
              <a16:creationId xmlns:a16="http://schemas.microsoft.com/office/drawing/2014/main" id="{F3E6E5B6-EBBF-4E77-B509-3A04CEB4090E}"/>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33" name="テキスト ボックス 532">
          <a:extLst>
            <a:ext uri="{FF2B5EF4-FFF2-40B4-BE49-F238E27FC236}">
              <a16:creationId xmlns:a16="http://schemas.microsoft.com/office/drawing/2014/main" id="{C3C2D5AF-99D3-4EEB-9263-DCC169E77C3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34" name="直線コネクタ 533">
          <a:extLst>
            <a:ext uri="{FF2B5EF4-FFF2-40B4-BE49-F238E27FC236}">
              <a16:creationId xmlns:a16="http://schemas.microsoft.com/office/drawing/2014/main" id="{AFEE8372-0DF8-4761-9906-CD600F2836D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35" name="テキスト ボックス 534">
          <a:extLst>
            <a:ext uri="{FF2B5EF4-FFF2-40B4-BE49-F238E27FC236}">
              <a16:creationId xmlns:a16="http://schemas.microsoft.com/office/drawing/2014/main" id="{38156D8F-A235-452D-9336-174FF58D022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6" name="直線コネクタ 535">
          <a:extLst>
            <a:ext uri="{FF2B5EF4-FFF2-40B4-BE49-F238E27FC236}">
              <a16:creationId xmlns:a16="http://schemas.microsoft.com/office/drawing/2014/main" id="{8194CC9B-CC1F-49CB-B8DF-C33EEA4CC1DF}"/>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37" name="テキスト ボックス 536">
          <a:extLst>
            <a:ext uri="{FF2B5EF4-FFF2-40B4-BE49-F238E27FC236}">
              <a16:creationId xmlns:a16="http://schemas.microsoft.com/office/drawing/2014/main" id="{2C9D7B1C-3A55-4D50-82AB-2328B56D5BD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8" name="直線コネクタ 537">
          <a:extLst>
            <a:ext uri="{FF2B5EF4-FFF2-40B4-BE49-F238E27FC236}">
              <a16:creationId xmlns:a16="http://schemas.microsoft.com/office/drawing/2014/main" id="{8D371808-3CD9-4C5B-8A92-83934B17F9D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9" name="【公民館】&#10;有形固定資産減価償却率グラフ枠">
          <a:extLst>
            <a:ext uri="{FF2B5EF4-FFF2-40B4-BE49-F238E27FC236}">
              <a16:creationId xmlns:a16="http://schemas.microsoft.com/office/drawing/2014/main" id="{CE24DD0C-0DDD-4C68-990D-DAFB8C7F924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40" name="直線コネクタ 539">
          <a:extLst>
            <a:ext uri="{FF2B5EF4-FFF2-40B4-BE49-F238E27FC236}">
              <a16:creationId xmlns:a16="http://schemas.microsoft.com/office/drawing/2014/main" id="{CF82BA50-328F-4214-985E-221FD72154D5}"/>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41" name="【公民館】&#10;有形固定資産減価償却率最小値テキスト">
          <a:extLst>
            <a:ext uri="{FF2B5EF4-FFF2-40B4-BE49-F238E27FC236}">
              <a16:creationId xmlns:a16="http://schemas.microsoft.com/office/drawing/2014/main" id="{9F61966F-F2E2-48CB-8023-B85023678D5C}"/>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42" name="直線コネクタ 541">
          <a:extLst>
            <a:ext uri="{FF2B5EF4-FFF2-40B4-BE49-F238E27FC236}">
              <a16:creationId xmlns:a16="http://schemas.microsoft.com/office/drawing/2014/main" id="{8734DC57-5C5C-461A-887E-40DA62148AD8}"/>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43" name="【公民館】&#10;有形固定資産減価償却率最大値テキスト">
          <a:extLst>
            <a:ext uri="{FF2B5EF4-FFF2-40B4-BE49-F238E27FC236}">
              <a16:creationId xmlns:a16="http://schemas.microsoft.com/office/drawing/2014/main" id="{77F8D282-F9A7-4019-8C47-AAB014A99885}"/>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44" name="直線コネクタ 543">
          <a:extLst>
            <a:ext uri="{FF2B5EF4-FFF2-40B4-BE49-F238E27FC236}">
              <a16:creationId xmlns:a16="http://schemas.microsoft.com/office/drawing/2014/main" id="{791F3114-5616-46AD-9F4D-49EF8B7FBA7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118127</xdr:rowOff>
    </xdr:from>
    <xdr:ext cx="405111" cy="259045"/>
    <xdr:sp macro="" textlink="">
      <xdr:nvSpPr>
        <xdr:cNvPr id="545" name="【公民館】&#10;有形固定資産減価償却率平均値テキスト">
          <a:extLst>
            <a:ext uri="{FF2B5EF4-FFF2-40B4-BE49-F238E27FC236}">
              <a16:creationId xmlns:a16="http://schemas.microsoft.com/office/drawing/2014/main" id="{24D2962A-9D5A-4D84-853D-8C4CD63FCEDA}"/>
            </a:ext>
          </a:extLst>
        </xdr:cNvPr>
        <xdr:cNvSpPr txBox="1"/>
      </xdr:nvSpPr>
      <xdr:spPr>
        <a:xfrm>
          <a:off x="16357600" y="1777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546" name="フローチャート: 判断 545">
          <a:extLst>
            <a:ext uri="{FF2B5EF4-FFF2-40B4-BE49-F238E27FC236}">
              <a16:creationId xmlns:a16="http://schemas.microsoft.com/office/drawing/2014/main" id="{616391E6-1013-42B5-854C-3D4A811276FA}"/>
            </a:ext>
          </a:extLst>
        </xdr:cNvPr>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547" name="フローチャート: 判断 546">
          <a:extLst>
            <a:ext uri="{FF2B5EF4-FFF2-40B4-BE49-F238E27FC236}">
              <a16:creationId xmlns:a16="http://schemas.microsoft.com/office/drawing/2014/main" id="{296A1638-E394-4A81-988B-26EA412C18C1}"/>
            </a:ext>
          </a:extLst>
        </xdr:cNvPr>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548" name="フローチャート: 判断 547">
          <a:extLst>
            <a:ext uri="{FF2B5EF4-FFF2-40B4-BE49-F238E27FC236}">
              <a16:creationId xmlns:a16="http://schemas.microsoft.com/office/drawing/2014/main" id="{1ABC958F-752F-4B26-9E40-9C4047D29855}"/>
            </a:ext>
          </a:extLst>
        </xdr:cNvPr>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549" name="フローチャート: 判断 548">
          <a:extLst>
            <a:ext uri="{FF2B5EF4-FFF2-40B4-BE49-F238E27FC236}">
              <a16:creationId xmlns:a16="http://schemas.microsoft.com/office/drawing/2014/main" id="{A05FB0AC-2002-444F-A37B-C8E167156B41}"/>
            </a:ext>
          </a:extLst>
        </xdr:cNvPr>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550" name="フローチャート: 判断 549">
          <a:extLst>
            <a:ext uri="{FF2B5EF4-FFF2-40B4-BE49-F238E27FC236}">
              <a16:creationId xmlns:a16="http://schemas.microsoft.com/office/drawing/2014/main" id="{1ED8FF70-433A-4C05-A2C4-2CB1120BACDF}"/>
            </a:ext>
          </a:extLst>
        </xdr:cNvPr>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1" name="テキスト ボックス 550">
          <a:extLst>
            <a:ext uri="{FF2B5EF4-FFF2-40B4-BE49-F238E27FC236}">
              <a16:creationId xmlns:a16="http://schemas.microsoft.com/office/drawing/2014/main" id="{D4A6DBB2-AC6B-46A8-B5B9-22374D304F8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2" name="テキスト ボックス 551">
          <a:extLst>
            <a:ext uri="{FF2B5EF4-FFF2-40B4-BE49-F238E27FC236}">
              <a16:creationId xmlns:a16="http://schemas.microsoft.com/office/drawing/2014/main" id="{90D04924-4AB9-4C94-9114-9B28BE5F7F6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3" name="テキスト ボックス 552">
          <a:extLst>
            <a:ext uri="{FF2B5EF4-FFF2-40B4-BE49-F238E27FC236}">
              <a16:creationId xmlns:a16="http://schemas.microsoft.com/office/drawing/2014/main" id="{FA3DD3A7-1C3E-4767-8BD7-2521B6F4ED4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4" name="テキスト ボックス 553">
          <a:extLst>
            <a:ext uri="{FF2B5EF4-FFF2-40B4-BE49-F238E27FC236}">
              <a16:creationId xmlns:a16="http://schemas.microsoft.com/office/drawing/2014/main" id="{5CCD3AEA-F0AF-4405-BC1E-ED85AD19672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5" name="テキスト ボックス 554">
          <a:extLst>
            <a:ext uri="{FF2B5EF4-FFF2-40B4-BE49-F238E27FC236}">
              <a16:creationId xmlns:a16="http://schemas.microsoft.com/office/drawing/2014/main" id="{E850E085-0216-4DDA-9BEF-EA65172E419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138430</xdr:rowOff>
    </xdr:from>
    <xdr:to>
      <xdr:col>85</xdr:col>
      <xdr:colOff>177800</xdr:colOff>
      <xdr:row>107</xdr:row>
      <xdr:rowOff>68580</xdr:rowOff>
    </xdr:to>
    <xdr:sp macro="" textlink="">
      <xdr:nvSpPr>
        <xdr:cNvPr id="556" name="楕円 555">
          <a:extLst>
            <a:ext uri="{FF2B5EF4-FFF2-40B4-BE49-F238E27FC236}">
              <a16:creationId xmlns:a16="http://schemas.microsoft.com/office/drawing/2014/main" id="{6CFF40FF-7FB0-4F71-8C16-5DE7B3CE4FEE}"/>
            </a:ext>
          </a:extLst>
        </xdr:cNvPr>
        <xdr:cNvSpPr/>
      </xdr:nvSpPr>
      <xdr:spPr>
        <a:xfrm>
          <a:off x="16268700" y="1831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53357</xdr:rowOff>
    </xdr:from>
    <xdr:ext cx="405111" cy="259045"/>
    <xdr:sp macro="" textlink="">
      <xdr:nvSpPr>
        <xdr:cNvPr id="557" name="【公民館】&#10;有形固定資産減価償却率該当値テキスト">
          <a:extLst>
            <a:ext uri="{FF2B5EF4-FFF2-40B4-BE49-F238E27FC236}">
              <a16:creationId xmlns:a16="http://schemas.microsoft.com/office/drawing/2014/main" id="{A88C497A-328C-4918-8FB2-1EA729C536E8}"/>
            </a:ext>
          </a:extLst>
        </xdr:cNvPr>
        <xdr:cNvSpPr txBox="1"/>
      </xdr:nvSpPr>
      <xdr:spPr>
        <a:xfrm>
          <a:off x="16357600" y="1822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53357</xdr:rowOff>
    </xdr:from>
    <xdr:ext cx="405111" cy="259045"/>
    <xdr:sp macro="" textlink="">
      <xdr:nvSpPr>
        <xdr:cNvPr id="558" name="n_1aveValue【公民館】&#10;有形固定資産減価償却率">
          <a:extLst>
            <a:ext uri="{FF2B5EF4-FFF2-40B4-BE49-F238E27FC236}">
              <a16:creationId xmlns:a16="http://schemas.microsoft.com/office/drawing/2014/main" id="{45E3750D-9972-471A-B5DE-AE3063F9C146}"/>
            </a:ext>
          </a:extLst>
        </xdr:cNvPr>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3827</xdr:rowOff>
    </xdr:from>
    <xdr:ext cx="405111" cy="259045"/>
    <xdr:sp macro="" textlink="">
      <xdr:nvSpPr>
        <xdr:cNvPr id="559" name="n_2aveValue【公民館】&#10;有形固定資産減価償却率">
          <a:extLst>
            <a:ext uri="{FF2B5EF4-FFF2-40B4-BE49-F238E27FC236}">
              <a16:creationId xmlns:a16="http://schemas.microsoft.com/office/drawing/2014/main" id="{17091C3A-EEC6-4DFF-B7FE-6267E10D6C87}"/>
            </a:ext>
          </a:extLst>
        </xdr:cNvPr>
        <xdr:cNvSpPr txBox="1"/>
      </xdr:nvSpPr>
      <xdr:spPr>
        <a:xfrm>
          <a:off x="1438974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163847</xdr:rowOff>
    </xdr:from>
    <xdr:ext cx="405111" cy="259045"/>
    <xdr:sp macro="" textlink="">
      <xdr:nvSpPr>
        <xdr:cNvPr id="560" name="n_3aveValue【公民館】&#10;有形固定資産減価償却率">
          <a:extLst>
            <a:ext uri="{FF2B5EF4-FFF2-40B4-BE49-F238E27FC236}">
              <a16:creationId xmlns:a16="http://schemas.microsoft.com/office/drawing/2014/main" id="{484A2DC4-D133-4D53-AFF9-DCBF8E43E498}"/>
            </a:ext>
          </a:extLst>
        </xdr:cNvPr>
        <xdr:cNvSpPr txBox="1"/>
      </xdr:nvSpPr>
      <xdr:spPr>
        <a:xfrm>
          <a:off x="13500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149877</xdr:rowOff>
    </xdr:from>
    <xdr:ext cx="405111" cy="259045"/>
    <xdr:sp macro="" textlink="">
      <xdr:nvSpPr>
        <xdr:cNvPr id="561" name="n_4aveValue【公民館】&#10;有形固定資産減価償却率">
          <a:extLst>
            <a:ext uri="{FF2B5EF4-FFF2-40B4-BE49-F238E27FC236}">
              <a16:creationId xmlns:a16="http://schemas.microsoft.com/office/drawing/2014/main" id="{3365B955-4CEC-4E5B-B6A8-92E8A09A43DC}"/>
            </a:ext>
          </a:extLst>
        </xdr:cNvPr>
        <xdr:cNvSpPr txBox="1"/>
      </xdr:nvSpPr>
      <xdr:spPr>
        <a:xfrm>
          <a:off x="12611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2" name="正方形/長方形 561">
          <a:extLst>
            <a:ext uri="{FF2B5EF4-FFF2-40B4-BE49-F238E27FC236}">
              <a16:creationId xmlns:a16="http://schemas.microsoft.com/office/drawing/2014/main" id="{9E432E87-7312-4792-8511-2CE30BF79FB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3" name="正方形/長方形 562">
          <a:extLst>
            <a:ext uri="{FF2B5EF4-FFF2-40B4-BE49-F238E27FC236}">
              <a16:creationId xmlns:a16="http://schemas.microsoft.com/office/drawing/2014/main" id="{CAB192F3-E526-4797-9579-2B393310D91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4" name="正方形/長方形 563">
          <a:extLst>
            <a:ext uri="{FF2B5EF4-FFF2-40B4-BE49-F238E27FC236}">
              <a16:creationId xmlns:a16="http://schemas.microsoft.com/office/drawing/2014/main" id="{2D4CF0FA-05D5-41E1-848E-D8AC4968F58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5" name="正方形/長方形 564">
          <a:extLst>
            <a:ext uri="{FF2B5EF4-FFF2-40B4-BE49-F238E27FC236}">
              <a16:creationId xmlns:a16="http://schemas.microsoft.com/office/drawing/2014/main" id="{4A80F370-5F6C-4B08-BE85-F4A8ED392BA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6" name="正方形/長方形 565">
          <a:extLst>
            <a:ext uri="{FF2B5EF4-FFF2-40B4-BE49-F238E27FC236}">
              <a16:creationId xmlns:a16="http://schemas.microsoft.com/office/drawing/2014/main" id="{04F0B3B4-5698-45B8-BF1F-36843E64300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7" name="正方形/長方形 566">
          <a:extLst>
            <a:ext uri="{FF2B5EF4-FFF2-40B4-BE49-F238E27FC236}">
              <a16:creationId xmlns:a16="http://schemas.microsoft.com/office/drawing/2014/main" id="{E1CE9A2A-F482-4E9C-B484-590ECEEECAF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8" name="正方形/長方形 567">
          <a:extLst>
            <a:ext uri="{FF2B5EF4-FFF2-40B4-BE49-F238E27FC236}">
              <a16:creationId xmlns:a16="http://schemas.microsoft.com/office/drawing/2014/main" id="{CCF94A12-096E-477F-B71C-6ECAC2557C3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9" name="正方形/長方形 568">
          <a:extLst>
            <a:ext uri="{FF2B5EF4-FFF2-40B4-BE49-F238E27FC236}">
              <a16:creationId xmlns:a16="http://schemas.microsoft.com/office/drawing/2014/main" id="{7BA4E7EE-7BC9-4A4E-8333-79DB3008419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0" name="テキスト ボックス 569">
          <a:extLst>
            <a:ext uri="{FF2B5EF4-FFF2-40B4-BE49-F238E27FC236}">
              <a16:creationId xmlns:a16="http://schemas.microsoft.com/office/drawing/2014/main" id="{A6BF1164-7E1D-474A-A92F-73FDE3BBE70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1" name="直線コネクタ 570">
          <a:extLst>
            <a:ext uri="{FF2B5EF4-FFF2-40B4-BE49-F238E27FC236}">
              <a16:creationId xmlns:a16="http://schemas.microsoft.com/office/drawing/2014/main" id="{0FD51877-BEC7-4714-9824-0DA51366A4A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72" name="直線コネクタ 571">
          <a:extLst>
            <a:ext uri="{FF2B5EF4-FFF2-40B4-BE49-F238E27FC236}">
              <a16:creationId xmlns:a16="http://schemas.microsoft.com/office/drawing/2014/main" id="{BB23E410-17A7-4D0E-B0B5-E694B6B6065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73" name="テキスト ボックス 572">
          <a:extLst>
            <a:ext uri="{FF2B5EF4-FFF2-40B4-BE49-F238E27FC236}">
              <a16:creationId xmlns:a16="http://schemas.microsoft.com/office/drawing/2014/main" id="{7994C3C0-DF16-44D9-8071-6994495909A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74" name="直線コネクタ 573">
          <a:extLst>
            <a:ext uri="{FF2B5EF4-FFF2-40B4-BE49-F238E27FC236}">
              <a16:creationId xmlns:a16="http://schemas.microsoft.com/office/drawing/2014/main" id="{EDD4AB37-DE14-4DDD-8BF5-10CED2E2A64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75" name="テキスト ボックス 574">
          <a:extLst>
            <a:ext uri="{FF2B5EF4-FFF2-40B4-BE49-F238E27FC236}">
              <a16:creationId xmlns:a16="http://schemas.microsoft.com/office/drawing/2014/main" id="{54E001ED-251D-486E-A407-D297C64FA45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76" name="直線コネクタ 575">
          <a:extLst>
            <a:ext uri="{FF2B5EF4-FFF2-40B4-BE49-F238E27FC236}">
              <a16:creationId xmlns:a16="http://schemas.microsoft.com/office/drawing/2014/main" id="{29686DCC-A775-42BA-A187-BC89C7FCE4D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577" name="テキスト ボックス 576">
          <a:extLst>
            <a:ext uri="{FF2B5EF4-FFF2-40B4-BE49-F238E27FC236}">
              <a16:creationId xmlns:a16="http://schemas.microsoft.com/office/drawing/2014/main" id="{06A0B4A0-F576-4729-85C8-76FC6B0A195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8" name="直線コネクタ 577">
          <a:extLst>
            <a:ext uri="{FF2B5EF4-FFF2-40B4-BE49-F238E27FC236}">
              <a16:creationId xmlns:a16="http://schemas.microsoft.com/office/drawing/2014/main" id="{65E30447-3ECB-4AA0-AA5B-3EDAB5E4D9F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579" name="テキスト ボックス 578">
          <a:extLst>
            <a:ext uri="{FF2B5EF4-FFF2-40B4-BE49-F238E27FC236}">
              <a16:creationId xmlns:a16="http://schemas.microsoft.com/office/drawing/2014/main" id="{D97A20D2-9BCD-4538-A3C6-207443DFB571}"/>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80" name="直線コネクタ 579">
          <a:extLst>
            <a:ext uri="{FF2B5EF4-FFF2-40B4-BE49-F238E27FC236}">
              <a16:creationId xmlns:a16="http://schemas.microsoft.com/office/drawing/2014/main" id="{FC45DD7D-5890-4856-914B-AA5998CB32F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81" name="テキスト ボックス 580">
          <a:extLst>
            <a:ext uri="{FF2B5EF4-FFF2-40B4-BE49-F238E27FC236}">
              <a16:creationId xmlns:a16="http://schemas.microsoft.com/office/drawing/2014/main" id="{B183F650-760B-4B4B-9045-CF8CB2030DF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2" name="直線コネクタ 581">
          <a:extLst>
            <a:ext uri="{FF2B5EF4-FFF2-40B4-BE49-F238E27FC236}">
              <a16:creationId xmlns:a16="http://schemas.microsoft.com/office/drawing/2014/main" id="{48EBF04D-03D1-4D3F-A2D2-3ADBDD1E1D8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83" name="テキスト ボックス 582">
          <a:extLst>
            <a:ext uri="{FF2B5EF4-FFF2-40B4-BE49-F238E27FC236}">
              <a16:creationId xmlns:a16="http://schemas.microsoft.com/office/drawing/2014/main" id="{C6BF6173-7524-4FCC-8BFD-4C941970B1E7}"/>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4" name="【公民館】&#10;一人当たり面積グラフ枠">
          <a:extLst>
            <a:ext uri="{FF2B5EF4-FFF2-40B4-BE49-F238E27FC236}">
              <a16:creationId xmlns:a16="http://schemas.microsoft.com/office/drawing/2014/main" id="{C166C8A7-4346-4816-B947-826A9171326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585" name="直線コネクタ 584">
          <a:extLst>
            <a:ext uri="{FF2B5EF4-FFF2-40B4-BE49-F238E27FC236}">
              <a16:creationId xmlns:a16="http://schemas.microsoft.com/office/drawing/2014/main" id="{5780C99D-54FD-4865-A5A9-7CC413DB4D04}"/>
            </a:ext>
          </a:extLst>
        </xdr:cNvPr>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586" name="【公民館】&#10;一人当たり面積最小値テキスト">
          <a:extLst>
            <a:ext uri="{FF2B5EF4-FFF2-40B4-BE49-F238E27FC236}">
              <a16:creationId xmlns:a16="http://schemas.microsoft.com/office/drawing/2014/main" id="{DE2B2607-30BD-4383-9601-4C79F765963C}"/>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587" name="直線コネクタ 586">
          <a:extLst>
            <a:ext uri="{FF2B5EF4-FFF2-40B4-BE49-F238E27FC236}">
              <a16:creationId xmlns:a16="http://schemas.microsoft.com/office/drawing/2014/main" id="{B74607DE-D7DE-4FF3-8DE5-C73F07C1BAE7}"/>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588" name="【公民館】&#10;一人当たり面積最大値テキスト">
          <a:extLst>
            <a:ext uri="{FF2B5EF4-FFF2-40B4-BE49-F238E27FC236}">
              <a16:creationId xmlns:a16="http://schemas.microsoft.com/office/drawing/2014/main" id="{9605C738-09F2-4DAF-838C-4A6FF36FD83D}"/>
            </a:ext>
          </a:extLst>
        </xdr:cNvPr>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589" name="直線コネクタ 588">
          <a:extLst>
            <a:ext uri="{FF2B5EF4-FFF2-40B4-BE49-F238E27FC236}">
              <a16:creationId xmlns:a16="http://schemas.microsoft.com/office/drawing/2014/main" id="{83F8AF64-1884-4CB2-A83C-9D8236EB51E7}"/>
            </a:ext>
          </a:extLst>
        </xdr:cNvPr>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51782</xdr:rowOff>
    </xdr:from>
    <xdr:ext cx="469744" cy="259045"/>
    <xdr:sp macro="" textlink="">
      <xdr:nvSpPr>
        <xdr:cNvPr id="590" name="【公民館】&#10;一人当たり面積平均値テキスト">
          <a:extLst>
            <a:ext uri="{FF2B5EF4-FFF2-40B4-BE49-F238E27FC236}">
              <a16:creationId xmlns:a16="http://schemas.microsoft.com/office/drawing/2014/main" id="{8497BB05-DC50-4715-A8F2-898A655DB686}"/>
            </a:ext>
          </a:extLst>
        </xdr:cNvPr>
        <xdr:cNvSpPr txBox="1"/>
      </xdr:nvSpPr>
      <xdr:spPr>
        <a:xfrm>
          <a:off x="22199600" y="18396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591" name="フローチャート: 判断 590">
          <a:extLst>
            <a:ext uri="{FF2B5EF4-FFF2-40B4-BE49-F238E27FC236}">
              <a16:creationId xmlns:a16="http://schemas.microsoft.com/office/drawing/2014/main" id="{02D75E10-9D9F-4059-B874-FD3CBF7D525C}"/>
            </a:ext>
          </a:extLst>
        </xdr:cNvPr>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592" name="フローチャート: 判断 591">
          <a:extLst>
            <a:ext uri="{FF2B5EF4-FFF2-40B4-BE49-F238E27FC236}">
              <a16:creationId xmlns:a16="http://schemas.microsoft.com/office/drawing/2014/main" id="{61C2A683-3EF6-4E60-A6C1-161667B39B16}"/>
            </a:ext>
          </a:extLst>
        </xdr:cNvPr>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593" name="フローチャート: 判断 592">
          <a:extLst>
            <a:ext uri="{FF2B5EF4-FFF2-40B4-BE49-F238E27FC236}">
              <a16:creationId xmlns:a16="http://schemas.microsoft.com/office/drawing/2014/main" id="{B8626AD4-4735-409C-A2EE-F94328480B2A}"/>
            </a:ext>
          </a:extLst>
        </xdr:cNvPr>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594" name="フローチャート: 判断 593">
          <a:extLst>
            <a:ext uri="{FF2B5EF4-FFF2-40B4-BE49-F238E27FC236}">
              <a16:creationId xmlns:a16="http://schemas.microsoft.com/office/drawing/2014/main" id="{16BF0BC8-CFC6-449A-B1CA-9E262B31A677}"/>
            </a:ext>
          </a:extLst>
        </xdr:cNvPr>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595" name="フローチャート: 判断 594">
          <a:extLst>
            <a:ext uri="{FF2B5EF4-FFF2-40B4-BE49-F238E27FC236}">
              <a16:creationId xmlns:a16="http://schemas.microsoft.com/office/drawing/2014/main" id="{E6610833-8610-4645-99FE-301C272D33BD}"/>
            </a:ext>
          </a:extLst>
        </xdr:cNvPr>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6" name="テキスト ボックス 595">
          <a:extLst>
            <a:ext uri="{FF2B5EF4-FFF2-40B4-BE49-F238E27FC236}">
              <a16:creationId xmlns:a16="http://schemas.microsoft.com/office/drawing/2014/main" id="{0196DB57-60A6-431F-AD3B-69DDCA32AFD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7" name="テキスト ボックス 596">
          <a:extLst>
            <a:ext uri="{FF2B5EF4-FFF2-40B4-BE49-F238E27FC236}">
              <a16:creationId xmlns:a16="http://schemas.microsoft.com/office/drawing/2014/main" id="{C429390D-F932-4373-9787-F7544F2759C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8" name="テキスト ボックス 597">
          <a:extLst>
            <a:ext uri="{FF2B5EF4-FFF2-40B4-BE49-F238E27FC236}">
              <a16:creationId xmlns:a16="http://schemas.microsoft.com/office/drawing/2014/main" id="{0984145D-1232-478D-B4AF-189F6836337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9" name="テキスト ボックス 598">
          <a:extLst>
            <a:ext uri="{FF2B5EF4-FFF2-40B4-BE49-F238E27FC236}">
              <a16:creationId xmlns:a16="http://schemas.microsoft.com/office/drawing/2014/main" id="{7B8E2CE5-DFEA-43F8-B984-BC0823B6EF7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9EEB2422-F701-4733-ACEE-035A0EE1763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95656</xdr:rowOff>
    </xdr:from>
    <xdr:to>
      <xdr:col>116</xdr:col>
      <xdr:colOff>114300</xdr:colOff>
      <xdr:row>109</xdr:row>
      <xdr:rowOff>25806</xdr:rowOff>
    </xdr:to>
    <xdr:sp macro="" textlink="">
      <xdr:nvSpPr>
        <xdr:cNvPr id="601" name="楕円 600">
          <a:extLst>
            <a:ext uri="{FF2B5EF4-FFF2-40B4-BE49-F238E27FC236}">
              <a16:creationId xmlns:a16="http://schemas.microsoft.com/office/drawing/2014/main" id="{E1662A87-093C-4D16-973A-59076C241185}"/>
            </a:ext>
          </a:extLst>
        </xdr:cNvPr>
        <xdr:cNvSpPr/>
      </xdr:nvSpPr>
      <xdr:spPr>
        <a:xfrm>
          <a:off x="22110700" y="1861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10583</xdr:rowOff>
    </xdr:from>
    <xdr:ext cx="469744" cy="259045"/>
    <xdr:sp macro="" textlink="">
      <xdr:nvSpPr>
        <xdr:cNvPr id="602" name="【公民館】&#10;一人当たり面積該当値テキスト">
          <a:extLst>
            <a:ext uri="{FF2B5EF4-FFF2-40B4-BE49-F238E27FC236}">
              <a16:creationId xmlns:a16="http://schemas.microsoft.com/office/drawing/2014/main" id="{901BC818-58AD-44FD-A37B-CDE36A0543B2}"/>
            </a:ext>
          </a:extLst>
        </xdr:cNvPr>
        <xdr:cNvSpPr txBox="1"/>
      </xdr:nvSpPr>
      <xdr:spPr>
        <a:xfrm>
          <a:off x="22199600" y="1852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145203</xdr:rowOff>
    </xdr:from>
    <xdr:ext cx="469744" cy="259045"/>
    <xdr:sp macro="" textlink="">
      <xdr:nvSpPr>
        <xdr:cNvPr id="603" name="n_1aveValue【公民館】&#10;一人当たり面積">
          <a:extLst>
            <a:ext uri="{FF2B5EF4-FFF2-40B4-BE49-F238E27FC236}">
              <a16:creationId xmlns:a16="http://schemas.microsoft.com/office/drawing/2014/main" id="{8C52A0A2-EBE7-4C6A-80FB-A606A357AB59}"/>
            </a:ext>
          </a:extLst>
        </xdr:cNvPr>
        <xdr:cNvSpPr txBox="1"/>
      </xdr:nvSpPr>
      <xdr:spPr>
        <a:xfrm>
          <a:off x="210757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140098</xdr:rowOff>
    </xdr:from>
    <xdr:ext cx="469744" cy="259045"/>
    <xdr:sp macro="" textlink="">
      <xdr:nvSpPr>
        <xdr:cNvPr id="604" name="n_2aveValue【公民館】&#10;一人当たり面積">
          <a:extLst>
            <a:ext uri="{FF2B5EF4-FFF2-40B4-BE49-F238E27FC236}">
              <a16:creationId xmlns:a16="http://schemas.microsoft.com/office/drawing/2014/main" id="{AA118918-0265-4E6A-BEDD-65A4A02F797F}"/>
            </a:ext>
          </a:extLst>
        </xdr:cNvPr>
        <xdr:cNvSpPr txBox="1"/>
      </xdr:nvSpPr>
      <xdr:spPr>
        <a:xfrm>
          <a:off x="20199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144136</xdr:rowOff>
    </xdr:from>
    <xdr:ext cx="469744" cy="259045"/>
    <xdr:sp macro="" textlink="">
      <xdr:nvSpPr>
        <xdr:cNvPr id="605" name="n_3aveValue【公民館】&#10;一人当たり面積">
          <a:extLst>
            <a:ext uri="{FF2B5EF4-FFF2-40B4-BE49-F238E27FC236}">
              <a16:creationId xmlns:a16="http://schemas.microsoft.com/office/drawing/2014/main" id="{6CFDEE59-592E-4F64-84EE-18D426F185B7}"/>
            </a:ext>
          </a:extLst>
        </xdr:cNvPr>
        <xdr:cNvSpPr txBox="1"/>
      </xdr:nvSpPr>
      <xdr:spPr>
        <a:xfrm>
          <a:off x="19310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156024</xdr:rowOff>
    </xdr:from>
    <xdr:ext cx="469744" cy="259045"/>
    <xdr:sp macro="" textlink="">
      <xdr:nvSpPr>
        <xdr:cNvPr id="606" name="n_4aveValue【公民館】&#10;一人当たり面積">
          <a:extLst>
            <a:ext uri="{FF2B5EF4-FFF2-40B4-BE49-F238E27FC236}">
              <a16:creationId xmlns:a16="http://schemas.microsoft.com/office/drawing/2014/main" id="{65902162-C982-4BB0-82AC-9A07A57A60AE}"/>
            </a:ext>
          </a:extLst>
        </xdr:cNvPr>
        <xdr:cNvSpPr txBox="1"/>
      </xdr:nvSpPr>
      <xdr:spPr>
        <a:xfrm>
          <a:off x="18421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7" name="正方形/長方形 606">
          <a:extLst>
            <a:ext uri="{FF2B5EF4-FFF2-40B4-BE49-F238E27FC236}">
              <a16:creationId xmlns:a16="http://schemas.microsoft.com/office/drawing/2014/main" id="{3A1A61BD-C634-42E0-9F3A-232F47C7EE8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8" name="正方形/長方形 607">
          <a:extLst>
            <a:ext uri="{FF2B5EF4-FFF2-40B4-BE49-F238E27FC236}">
              <a16:creationId xmlns:a16="http://schemas.microsoft.com/office/drawing/2014/main" id="{E9D3DABA-6406-408C-8858-1E7A14BE8CD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9" name="テキスト ボックス 608">
          <a:extLst>
            <a:ext uri="{FF2B5EF4-FFF2-40B4-BE49-F238E27FC236}">
              <a16:creationId xmlns:a16="http://schemas.microsoft.com/office/drawing/2014/main" id="{8AC7AF85-B67D-4AA5-BE72-CF92DFA67EB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一部の施設を除き、有形固定資産減価償却率は類似団体と同程度となっている。東日本大震災により被災した建物の解体が進んでくると数値は下がっていくものと思われる。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類似団体と比べて数値が高い傾向にある橋梁・トンネルについては、「浪江町橋梁長寿命化修繕計画」を踏まえ、必要な改修等を計画的に実施していく。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東日本大震災により被災した建物の解体が進む一方で、新たな施設の整備も進めており、今後見直しを行う公共施設等総合管理計画に基づき適切な財産の管理・運用に努めていく。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D0E9518-990D-4A72-8E1A-14BD34F6633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C53D0FD-B82E-4DC4-BF51-B00E7A50ABA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C5F96B2-F6DE-4353-B06A-68D7BC40AA5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F33E3E3-8BB9-4AB3-9D08-C1CF8B50DAE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福島県浪江町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4C9B749-D1FE-4AC9-AD96-2DF8CFAD6D2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F16C872-AD2F-4380-9747-5E57E831CD0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98F63AF-442A-41E4-8DB3-BB8590C0A41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3D474E1-BBE0-4AEF-8095-3207CC97988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0A4D651-1430-4330-BEA2-A7CF7124F0B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BB6C496-4601-4162-B4FC-5282A315476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16,718
16,658
223.14
34,298,757
31,508,289
201,701
4,967,445
2,266,979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A9F00DA-7208-4472-B24F-C43F53E0DE6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54B83EB-F775-465E-B449-54DC122D5CD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214DDD3-7C03-4F67-80FA-948F79DD674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0053D7C-B38F-4FCF-8BBB-AB1239951C9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FDDB629-4802-4487-AAC3-32E78D0D68F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038B6D5-9C28-403D-8110-14B8BBB2500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A000CC5-9969-4EAB-9623-D61EDF4E79A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B4EB1AA-6216-4CE4-B58A-99EFF3520C2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05E2F85-8B33-40D3-BD67-BAB6373B827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37D2250-E876-4830-A877-076ABF02AB7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2FB2CC8-0E04-478B-921F-D6A62711895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2AA7170-BDAA-4078-BB0E-47280428531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B9C5306-991E-404D-93E2-7A76E2D04D1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E6A7407-806B-412A-B689-E3F23D9A2C7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02C81E8-145D-43F7-A462-665633611C0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F8343E5-E97E-4DDB-9A9E-20ACFA15CD3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51350C4-13FD-42A2-B8A8-EBCD18E23E0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11DD08D-2F2F-4446-AA1D-88B6B75A037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A875714-75FA-47A7-B06F-9811A0F3AED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911CAB6-DF77-4B74-B01C-C66478B5CBA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A7A192C-BD8C-4104-A69F-CC6AED073FF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BC3C203-620A-4988-87E4-5BCF15C40CA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6099256-019D-4AD5-97AF-51CD2A015A7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F0B926E-867F-4443-92DA-9D013F53ED2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A60381F-455D-4EB8-ABC1-DDFF414371A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4F675C5-F4A2-416C-A974-D1F817A350A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3BE8F4B-72E4-41BA-9924-88BD9E765B8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67191D9-7D87-43FC-BE5D-6C9932314EA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6CB958C-D9BB-43AA-9888-BAABA52504FE}"/>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D07B6AB1-8962-45A3-A245-6641331F7D5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5CE48335-FDBB-405F-BF1E-99F9E6B6DA2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74590AC1-6FEF-43B2-AAF2-CF3926BBBBA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FC188664-626F-4E2C-83DA-18A2730823A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C000D00C-9298-419F-BA36-84AE8E01E7D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D835E30A-D747-4C1B-9FCC-0F450FC2CD3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A08F278C-56C6-4B25-BEB5-FCE9ABAAF18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EB452FB5-13A8-4868-94F8-69F4F45222BC}"/>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12B54BD2-26F0-4A88-AF10-50A3451B097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375126E6-7E66-48CA-959B-5B91F8FF92C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6715876F-FBF6-476F-BAAB-3B36B233E02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2E88B502-E1E7-488E-8CBB-1B8A4D84C84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237E6499-F3D0-45A9-9E52-109AABDF612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2EF4BC3A-331C-4C4C-B24D-6FCD9246A6A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B44536F4-4126-4F72-AF21-2ADACB0950C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27DE4848-4FEF-4530-8F5D-23DD964F0215}"/>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C52C9C52-A3C6-4C4D-8E31-C3CCE7A0B1A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35D07B4C-EECC-4961-A386-791F1DDD966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C217AA2B-7271-40EC-A7BD-73B9757EE89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201232ED-6E76-4FCA-B50F-DAE6164EA81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1DAC6298-239C-4A48-8D0C-3C7DA1DD412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4D186DAF-5DDB-47FC-8630-31FAAFF72D4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205394C9-ECB6-43CC-B74C-C2B66211862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889580F4-BBB5-404B-A650-B2B56083B704}"/>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72A9755A-6178-4930-9AC6-C33AC9BBFE5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412D14DA-B818-4379-BF2F-68326A2ACDD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36C93095-8A70-4732-A7FE-C6A6DA1534B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9D4F56DA-7B4F-443D-BFA8-AF18800CFB3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7BDA3B45-2B79-40E6-A843-B7032D27860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6C795B5C-8254-4687-B112-478EAE59F08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84A974D1-EFAB-46FF-BA85-7EAD1241CA9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6388B2D6-EC51-4922-8070-3C18586C289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a:extLst>
            <a:ext uri="{FF2B5EF4-FFF2-40B4-BE49-F238E27FC236}">
              <a16:creationId xmlns:a16="http://schemas.microsoft.com/office/drawing/2014/main" id="{7815297C-B892-42E3-8848-07089DA750B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a:extLst>
            <a:ext uri="{FF2B5EF4-FFF2-40B4-BE49-F238E27FC236}">
              <a16:creationId xmlns:a16="http://schemas.microsoft.com/office/drawing/2014/main" id="{18E35751-485B-44F5-B55A-341F36DD99F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a:extLst>
            <a:ext uri="{FF2B5EF4-FFF2-40B4-BE49-F238E27FC236}">
              <a16:creationId xmlns:a16="http://schemas.microsoft.com/office/drawing/2014/main" id="{3EDA2339-11CE-401A-B936-0E2F06BFA35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76" name="直線コネクタ 75">
          <a:extLst>
            <a:ext uri="{FF2B5EF4-FFF2-40B4-BE49-F238E27FC236}">
              <a16:creationId xmlns:a16="http://schemas.microsoft.com/office/drawing/2014/main" id="{D19C54AC-27ED-4341-BF5C-253379A9041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77" name="テキスト ボックス 76">
          <a:extLst>
            <a:ext uri="{FF2B5EF4-FFF2-40B4-BE49-F238E27FC236}">
              <a16:creationId xmlns:a16="http://schemas.microsoft.com/office/drawing/2014/main" id="{C2EE2B30-8155-4667-A929-2C7B116C0928}"/>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78" name="直線コネクタ 77">
          <a:extLst>
            <a:ext uri="{FF2B5EF4-FFF2-40B4-BE49-F238E27FC236}">
              <a16:creationId xmlns:a16="http://schemas.microsoft.com/office/drawing/2014/main" id="{BCDD1D0C-4235-4136-B218-1A2CB3B1ACD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79" name="テキスト ボックス 78">
          <a:extLst>
            <a:ext uri="{FF2B5EF4-FFF2-40B4-BE49-F238E27FC236}">
              <a16:creationId xmlns:a16="http://schemas.microsoft.com/office/drawing/2014/main" id="{F69137E5-97DF-485F-AF1E-E6331A7E6A24}"/>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80" name="直線コネクタ 79">
          <a:extLst>
            <a:ext uri="{FF2B5EF4-FFF2-40B4-BE49-F238E27FC236}">
              <a16:creationId xmlns:a16="http://schemas.microsoft.com/office/drawing/2014/main" id="{4A63FD44-F615-4EFC-9585-705BAB77376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81" name="テキスト ボックス 80">
          <a:extLst>
            <a:ext uri="{FF2B5EF4-FFF2-40B4-BE49-F238E27FC236}">
              <a16:creationId xmlns:a16="http://schemas.microsoft.com/office/drawing/2014/main" id="{D1056841-ECC6-40A0-AB8C-34064C10D4FC}"/>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82" name="直線コネクタ 81">
          <a:extLst>
            <a:ext uri="{FF2B5EF4-FFF2-40B4-BE49-F238E27FC236}">
              <a16:creationId xmlns:a16="http://schemas.microsoft.com/office/drawing/2014/main" id="{D61586C3-0152-4C96-983B-EA14ED9CF348}"/>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83" name="テキスト ボックス 82">
          <a:extLst>
            <a:ext uri="{FF2B5EF4-FFF2-40B4-BE49-F238E27FC236}">
              <a16:creationId xmlns:a16="http://schemas.microsoft.com/office/drawing/2014/main" id="{7B8661E9-124A-49E0-801E-76C00B69619B}"/>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84" name="直線コネクタ 83">
          <a:extLst>
            <a:ext uri="{FF2B5EF4-FFF2-40B4-BE49-F238E27FC236}">
              <a16:creationId xmlns:a16="http://schemas.microsoft.com/office/drawing/2014/main" id="{F3B3BF92-8009-418D-8C25-6D12B5F26CE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85" name="テキスト ボックス 84">
          <a:extLst>
            <a:ext uri="{FF2B5EF4-FFF2-40B4-BE49-F238E27FC236}">
              <a16:creationId xmlns:a16="http://schemas.microsoft.com/office/drawing/2014/main" id="{329EEE4C-AF54-4BE6-A9FD-D3265EEBBA4E}"/>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86" name="直線コネクタ 85">
          <a:extLst>
            <a:ext uri="{FF2B5EF4-FFF2-40B4-BE49-F238E27FC236}">
              <a16:creationId xmlns:a16="http://schemas.microsoft.com/office/drawing/2014/main" id="{DC988C42-1E90-4607-B947-A48D51A18EAA}"/>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87" name="テキスト ボックス 86">
          <a:extLst>
            <a:ext uri="{FF2B5EF4-FFF2-40B4-BE49-F238E27FC236}">
              <a16:creationId xmlns:a16="http://schemas.microsoft.com/office/drawing/2014/main" id="{AF2FC8E0-8527-41C5-9966-555387863F1B}"/>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8" name="直線コネクタ 87">
          <a:extLst>
            <a:ext uri="{FF2B5EF4-FFF2-40B4-BE49-F238E27FC236}">
              <a16:creationId xmlns:a16="http://schemas.microsoft.com/office/drawing/2014/main" id="{AD16C395-4326-416A-988A-652489C39F3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89" name="【福祉施設】&#10;有形固定資産減価償却率グラフ枠">
          <a:extLst>
            <a:ext uri="{FF2B5EF4-FFF2-40B4-BE49-F238E27FC236}">
              <a16:creationId xmlns:a16="http://schemas.microsoft.com/office/drawing/2014/main" id="{44A44D80-3E3F-41D6-BE2D-BD8BC065B79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90" name="直線コネクタ 89">
          <a:extLst>
            <a:ext uri="{FF2B5EF4-FFF2-40B4-BE49-F238E27FC236}">
              <a16:creationId xmlns:a16="http://schemas.microsoft.com/office/drawing/2014/main" id="{0110C2F3-E0E0-441F-A43D-F999DD9C2175}"/>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91" name="【福祉施設】&#10;有形固定資産減価償却率最小値テキスト">
          <a:extLst>
            <a:ext uri="{FF2B5EF4-FFF2-40B4-BE49-F238E27FC236}">
              <a16:creationId xmlns:a16="http://schemas.microsoft.com/office/drawing/2014/main" id="{CC7D14A1-0BC1-47EB-BACD-1A294D6AE13B}"/>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92" name="直線コネクタ 91">
          <a:extLst>
            <a:ext uri="{FF2B5EF4-FFF2-40B4-BE49-F238E27FC236}">
              <a16:creationId xmlns:a16="http://schemas.microsoft.com/office/drawing/2014/main" id="{CC3F61A3-C986-476F-B6E8-534E79080B1C}"/>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93" name="【福祉施設】&#10;有形固定資産減価償却率最大値テキスト">
          <a:extLst>
            <a:ext uri="{FF2B5EF4-FFF2-40B4-BE49-F238E27FC236}">
              <a16:creationId xmlns:a16="http://schemas.microsoft.com/office/drawing/2014/main" id="{9C40FB08-019C-49E2-9F89-3A6535057126}"/>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94" name="直線コネクタ 93">
          <a:extLst>
            <a:ext uri="{FF2B5EF4-FFF2-40B4-BE49-F238E27FC236}">
              <a16:creationId xmlns:a16="http://schemas.microsoft.com/office/drawing/2014/main" id="{78DBB4B1-48C8-4251-98D0-D5A8B39F2D03}"/>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57529</xdr:rowOff>
    </xdr:from>
    <xdr:ext cx="405111" cy="259045"/>
    <xdr:sp macro="" textlink="">
      <xdr:nvSpPr>
        <xdr:cNvPr id="95" name="【福祉施設】&#10;有形固定資産減価償却率平均値テキスト">
          <a:extLst>
            <a:ext uri="{FF2B5EF4-FFF2-40B4-BE49-F238E27FC236}">
              <a16:creationId xmlns:a16="http://schemas.microsoft.com/office/drawing/2014/main" id="{8B948426-A1E6-4667-BD2F-B8A2A9A97A88}"/>
            </a:ext>
          </a:extLst>
        </xdr:cNvPr>
        <xdr:cNvSpPr txBox="1"/>
      </xdr:nvSpPr>
      <xdr:spPr>
        <a:xfrm>
          <a:off x="4673600" y="1394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96" name="フローチャート: 判断 95">
          <a:extLst>
            <a:ext uri="{FF2B5EF4-FFF2-40B4-BE49-F238E27FC236}">
              <a16:creationId xmlns:a16="http://schemas.microsoft.com/office/drawing/2014/main" id="{5AF1053C-38D0-4D33-9B72-6C94B02E9F07}"/>
            </a:ext>
          </a:extLst>
        </xdr:cNvPr>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97" name="フローチャート: 判断 96">
          <a:extLst>
            <a:ext uri="{FF2B5EF4-FFF2-40B4-BE49-F238E27FC236}">
              <a16:creationId xmlns:a16="http://schemas.microsoft.com/office/drawing/2014/main" id="{50ACE821-8223-421A-B7EF-A1A0FD1302BA}"/>
            </a:ext>
          </a:extLst>
        </xdr:cNvPr>
        <xdr:cNvSpPr/>
      </xdr:nvSpPr>
      <xdr:spPr>
        <a:xfrm>
          <a:off x="3746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98" name="フローチャート: 判断 97">
          <a:extLst>
            <a:ext uri="{FF2B5EF4-FFF2-40B4-BE49-F238E27FC236}">
              <a16:creationId xmlns:a16="http://schemas.microsoft.com/office/drawing/2014/main" id="{DB5BE645-6329-4592-8E15-CEE34BF78964}"/>
            </a:ext>
          </a:extLst>
        </xdr:cNvPr>
        <xdr:cNvSpPr/>
      </xdr:nvSpPr>
      <xdr:spPr>
        <a:xfrm>
          <a:off x="2857500"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99" name="フローチャート: 判断 98">
          <a:extLst>
            <a:ext uri="{FF2B5EF4-FFF2-40B4-BE49-F238E27FC236}">
              <a16:creationId xmlns:a16="http://schemas.microsoft.com/office/drawing/2014/main" id="{4E1A9DFE-BE84-499B-B803-4DBD3B57ABE7}"/>
            </a:ext>
          </a:extLst>
        </xdr:cNvPr>
        <xdr:cNvSpPr/>
      </xdr:nvSpPr>
      <xdr:spPr>
        <a:xfrm>
          <a:off x="1968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100" name="フローチャート: 判断 99">
          <a:extLst>
            <a:ext uri="{FF2B5EF4-FFF2-40B4-BE49-F238E27FC236}">
              <a16:creationId xmlns:a16="http://schemas.microsoft.com/office/drawing/2014/main" id="{CB1A4B24-B021-41C4-8C4A-CE64D78FDE35}"/>
            </a:ext>
          </a:extLst>
        </xdr:cNvPr>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FFEB0BD3-5A43-485E-9CF9-BA2F347D26B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59C50996-8C3D-4330-9514-62AD7AC0E43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3956AC9C-1022-4AB7-A9B2-31C724FA085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id="{8C672F83-6B01-4E52-A255-F2A00889703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5" name="テキスト ボックス 104">
          <a:extLst>
            <a:ext uri="{FF2B5EF4-FFF2-40B4-BE49-F238E27FC236}">
              <a16:creationId xmlns:a16="http://schemas.microsoft.com/office/drawing/2014/main" id="{76B6FAD5-C1DE-45A6-860C-B9893E74B20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6894</xdr:rowOff>
    </xdr:from>
    <xdr:to>
      <xdr:col>24</xdr:col>
      <xdr:colOff>114300</xdr:colOff>
      <xdr:row>86</xdr:row>
      <xdr:rowOff>108494</xdr:rowOff>
    </xdr:to>
    <xdr:sp macro="" textlink="">
      <xdr:nvSpPr>
        <xdr:cNvPr id="106" name="楕円 105">
          <a:extLst>
            <a:ext uri="{FF2B5EF4-FFF2-40B4-BE49-F238E27FC236}">
              <a16:creationId xmlns:a16="http://schemas.microsoft.com/office/drawing/2014/main" id="{F1D33CCE-462D-4A19-B382-2C8E36414C4A}"/>
            </a:ext>
          </a:extLst>
        </xdr:cNvPr>
        <xdr:cNvSpPr/>
      </xdr:nvSpPr>
      <xdr:spPr>
        <a:xfrm>
          <a:off x="4584700" y="147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93271</xdr:rowOff>
    </xdr:from>
    <xdr:ext cx="405111" cy="259045"/>
    <xdr:sp macro="" textlink="">
      <xdr:nvSpPr>
        <xdr:cNvPr id="107" name="【福祉施設】&#10;有形固定資産減価償却率該当値テキスト">
          <a:extLst>
            <a:ext uri="{FF2B5EF4-FFF2-40B4-BE49-F238E27FC236}">
              <a16:creationId xmlns:a16="http://schemas.microsoft.com/office/drawing/2014/main" id="{BCC383FB-4644-4C96-95EF-DEE4E219C8F7}"/>
            </a:ext>
          </a:extLst>
        </xdr:cNvPr>
        <xdr:cNvSpPr txBox="1"/>
      </xdr:nvSpPr>
      <xdr:spPr>
        <a:xfrm>
          <a:off x="4673600" y="14666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142983</xdr:rowOff>
    </xdr:from>
    <xdr:ext cx="405111" cy="259045"/>
    <xdr:sp macro="" textlink="">
      <xdr:nvSpPr>
        <xdr:cNvPr id="108" name="n_1aveValue【福祉施設】&#10;有形固定資産減価償却率">
          <a:extLst>
            <a:ext uri="{FF2B5EF4-FFF2-40B4-BE49-F238E27FC236}">
              <a16:creationId xmlns:a16="http://schemas.microsoft.com/office/drawing/2014/main" id="{CBBF96B7-F1F2-4588-8874-479AE6A65523}"/>
            </a:ext>
          </a:extLst>
        </xdr:cNvPr>
        <xdr:cNvSpPr txBox="1"/>
      </xdr:nvSpPr>
      <xdr:spPr>
        <a:xfrm>
          <a:off x="35820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97263</xdr:rowOff>
    </xdr:from>
    <xdr:ext cx="405111" cy="259045"/>
    <xdr:sp macro="" textlink="">
      <xdr:nvSpPr>
        <xdr:cNvPr id="109" name="n_2aveValue【福祉施設】&#10;有形固定資産減価償却率">
          <a:extLst>
            <a:ext uri="{FF2B5EF4-FFF2-40B4-BE49-F238E27FC236}">
              <a16:creationId xmlns:a16="http://schemas.microsoft.com/office/drawing/2014/main" id="{878385EA-3D9B-4B8B-9F26-B7F453689FA6}"/>
            </a:ext>
          </a:extLst>
        </xdr:cNvPr>
        <xdr:cNvSpPr txBox="1"/>
      </xdr:nvSpPr>
      <xdr:spPr>
        <a:xfrm>
          <a:off x="2705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49909</xdr:rowOff>
    </xdr:from>
    <xdr:ext cx="405111" cy="259045"/>
    <xdr:sp macro="" textlink="">
      <xdr:nvSpPr>
        <xdr:cNvPr id="110" name="n_3aveValue【福祉施設】&#10;有形固定資産減価償却率">
          <a:extLst>
            <a:ext uri="{FF2B5EF4-FFF2-40B4-BE49-F238E27FC236}">
              <a16:creationId xmlns:a16="http://schemas.microsoft.com/office/drawing/2014/main" id="{6608E8AA-8EBF-4E9E-B61F-C44D0D778DE6}"/>
            </a:ext>
          </a:extLst>
        </xdr:cNvPr>
        <xdr:cNvSpPr txBox="1"/>
      </xdr:nvSpPr>
      <xdr:spPr>
        <a:xfrm>
          <a:off x="1816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28683</xdr:rowOff>
    </xdr:from>
    <xdr:ext cx="405111" cy="259045"/>
    <xdr:sp macro="" textlink="">
      <xdr:nvSpPr>
        <xdr:cNvPr id="111" name="n_4aveValue【福祉施設】&#10;有形固定資産減価償却率">
          <a:extLst>
            <a:ext uri="{FF2B5EF4-FFF2-40B4-BE49-F238E27FC236}">
              <a16:creationId xmlns:a16="http://schemas.microsoft.com/office/drawing/2014/main" id="{7A5E4CD4-A3BB-4D0F-A64A-FF17A5F6A210}"/>
            </a:ext>
          </a:extLst>
        </xdr:cNvPr>
        <xdr:cNvSpPr txBox="1"/>
      </xdr:nvSpPr>
      <xdr:spPr>
        <a:xfrm>
          <a:off x="927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12" name="正方形/長方形 111">
          <a:extLst>
            <a:ext uri="{FF2B5EF4-FFF2-40B4-BE49-F238E27FC236}">
              <a16:creationId xmlns:a16="http://schemas.microsoft.com/office/drawing/2014/main" id="{46F832CF-46ED-4636-8276-EBDDD3BA12E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13" name="正方形/長方形 112">
          <a:extLst>
            <a:ext uri="{FF2B5EF4-FFF2-40B4-BE49-F238E27FC236}">
              <a16:creationId xmlns:a16="http://schemas.microsoft.com/office/drawing/2014/main" id="{7863F890-47C0-41D8-BDCC-CFE5FD6576D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14" name="正方形/長方形 113">
          <a:extLst>
            <a:ext uri="{FF2B5EF4-FFF2-40B4-BE49-F238E27FC236}">
              <a16:creationId xmlns:a16="http://schemas.microsoft.com/office/drawing/2014/main" id="{F4F44760-B909-43D5-9E1C-09947E5C030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15" name="正方形/長方形 114">
          <a:extLst>
            <a:ext uri="{FF2B5EF4-FFF2-40B4-BE49-F238E27FC236}">
              <a16:creationId xmlns:a16="http://schemas.microsoft.com/office/drawing/2014/main" id="{2916809D-0182-4559-9F44-D36D3D17D7B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16" name="正方形/長方形 115">
          <a:extLst>
            <a:ext uri="{FF2B5EF4-FFF2-40B4-BE49-F238E27FC236}">
              <a16:creationId xmlns:a16="http://schemas.microsoft.com/office/drawing/2014/main" id="{CA6D045B-90B7-4B09-BF17-E5A8E407FAE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17" name="正方形/長方形 116">
          <a:extLst>
            <a:ext uri="{FF2B5EF4-FFF2-40B4-BE49-F238E27FC236}">
              <a16:creationId xmlns:a16="http://schemas.microsoft.com/office/drawing/2014/main" id="{A2A63DEF-EECF-405B-AA17-CD5C1BF70AF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18" name="正方形/長方形 117">
          <a:extLst>
            <a:ext uri="{FF2B5EF4-FFF2-40B4-BE49-F238E27FC236}">
              <a16:creationId xmlns:a16="http://schemas.microsoft.com/office/drawing/2014/main" id="{086773D1-9229-458C-BEF7-71815EA714D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19" name="正方形/長方形 118">
          <a:extLst>
            <a:ext uri="{FF2B5EF4-FFF2-40B4-BE49-F238E27FC236}">
              <a16:creationId xmlns:a16="http://schemas.microsoft.com/office/drawing/2014/main" id="{C044F146-549F-40BE-B708-B5B8EC1E950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20" name="テキスト ボックス 119">
          <a:extLst>
            <a:ext uri="{FF2B5EF4-FFF2-40B4-BE49-F238E27FC236}">
              <a16:creationId xmlns:a16="http://schemas.microsoft.com/office/drawing/2014/main" id="{DB622E8B-14A6-44E2-B9D2-703E5480A46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21" name="直線コネクタ 120">
          <a:extLst>
            <a:ext uri="{FF2B5EF4-FFF2-40B4-BE49-F238E27FC236}">
              <a16:creationId xmlns:a16="http://schemas.microsoft.com/office/drawing/2014/main" id="{BC3C7527-E4E6-4FB3-8041-37251ECCA13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22" name="直線コネクタ 121">
          <a:extLst>
            <a:ext uri="{FF2B5EF4-FFF2-40B4-BE49-F238E27FC236}">
              <a16:creationId xmlns:a16="http://schemas.microsoft.com/office/drawing/2014/main" id="{CFD9840D-C529-45F5-8E87-37E02A88D872}"/>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23" name="テキスト ボックス 122">
          <a:extLst>
            <a:ext uri="{FF2B5EF4-FFF2-40B4-BE49-F238E27FC236}">
              <a16:creationId xmlns:a16="http://schemas.microsoft.com/office/drawing/2014/main" id="{9CAF923D-EF9D-4C7D-8CE0-2AAA1178BFA3}"/>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24" name="直線コネクタ 123">
          <a:extLst>
            <a:ext uri="{FF2B5EF4-FFF2-40B4-BE49-F238E27FC236}">
              <a16:creationId xmlns:a16="http://schemas.microsoft.com/office/drawing/2014/main" id="{A7EFB35A-14AF-4D2E-92B8-0D0F23520FCC}"/>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25" name="テキスト ボックス 124">
          <a:extLst>
            <a:ext uri="{FF2B5EF4-FFF2-40B4-BE49-F238E27FC236}">
              <a16:creationId xmlns:a16="http://schemas.microsoft.com/office/drawing/2014/main" id="{BD67DBB3-BD00-40C3-A389-72631E3BB95D}"/>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26" name="直線コネクタ 125">
          <a:extLst>
            <a:ext uri="{FF2B5EF4-FFF2-40B4-BE49-F238E27FC236}">
              <a16:creationId xmlns:a16="http://schemas.microsoft.com/office/drawing/2014/main" id="{08E9AD1E-1ABC-46AF-82B8-6E80FCC3042F}"/>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27" name="テキスト ボックス 126">
          <a:extLst>
            <a:ext uri="{FF2B5EF4-FFF2-40B4-BE49-F238E27FC236}">
              <a16:creationId xmlns:a16="http://schemas.microsoft.com/office/drawing/2014/main" id="{5908B3E9-1EB5-4346-B19E-B2889FC26FE6}"/>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28" name="直線コネクタ 127">
          <a:extLst>
            <a:ext uri="{FF2B5EF4-FFF2-40B4-BE49-F238E27FC236}">
              <a16:creationId xmlns:a16="http://schemas.microsoft.com/office/drawing/2014/main" id="{B6066088-B620-4E26-A641-4E418C36338A}"/>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29" name="テキスト ボックス 128">
          <a:extLst>
            <a:ext uri="{FF2B5EF4-FFF2-40B4-BE49-F238E27FC236}">
              <a16:creationId xmlns:a16="http://schemas.microsoft.com/office/drawing/2014/main" id="{E0721996-2F5B-409A-A367-24F278BFD34E}"/>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130" name="直線コネクタ 129">
          <a:extLst>
            <a:ext uri="{FF2B5EF4-FFF2-40B4-BE49-F238E27FC236}">
              <a16:creationId xmlns:a16="http://schemas.microsoft.com/office/drawing/2014/main" id="{18B586FF-58A0-4083-98FC-AECBCA440559}"/>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131" name="テキスト ボックス 130">
          <a:extLst>
            <a:ext uri="{FF2B5EF4-FFF2-40B4-BE49-F238E27FC236}">
              <a16:creationId xmlns:a16="http://schemas.microsoft.com/office/drawing/2014/main" id="{4925EE16-D7EE-475D-891F-8DE842FCFA1B}"/>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132" name="直線コネクタ 131">
          <a:extLst>
            <a:ext uri="{FF2B5EF4-FFF2-40B4-BE49-F238E27FC236}">
              <a16:creationId xmlns:a16="http://schemas.microsoft.com/office/drawing/2014/main" id="{BD891743-5653-4241-AD87-DF403F122421}"/>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133" name="テキスト ボックス 132">
          <a:extLst>
            <a:ext uri="{FF2B5EF4-FFF2-40B4-BE49-F238E27FC236}">
              <a16:creationId xmlns:a16="http://schemas.microsoft.com/office/drawing/2014/main" id="{2824B296-0FDC-4D07-9065-ED2034082986}"/>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34" name="直線コネクタ 133">
          <a:extLst>
            <a:ext uri="{FF2B5EF4-FFF2-40B4-BE49-F238E27FC236}">
              <a16:creationId xmlns:a16="http://schemas.microsoft.com/office/drawing/2014/main" id="{4206978A-37B8-42F1-9BBA-3E1AFA1522A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35" name="テキスト ボックス 134">
          <a:extLst>
            <a:ext uri="{FF2B5EF4-FFF2-40B4-BE49-F238E27FC236}">
              <a16:creationId xmlns:a16="http://schemas.microsoft.com/office/drawing/2014/main" id="{44D71669-248F-4DDE-8160-82B80E1C38E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36" name="【福祉施設】&#10;一人当たり面積グラフ枠">
          <a:extLst>
            <a:ext uri="{FF2B5EF4-FFF2-40B4-BE49-F238E27FC236}">
              <a16:creationId xmlns:a16="http://schemas.microsoft.com/office/drawing/2014/main" id="{8236AFD4-19CA-41BE-A68C-CD5D7DE16AD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137" name="直線コネクタ 136">
          <a:extLst>
            <a:ext uri="{FF2B5EF4-FFF2-40B4-BE49-F238E27FC236}">
              <a16:creationId xmlns:a16="http://schemas.microsoft.com/office/drawing/2014/main" id="{0D87C585-718F-4F1C-ACDD-9A7DD56949DE}"/>
            </a:ext>
          </a:extLst>
        </xdr:cNvPr>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138" name="【福祉施設】&#10;一人当たり面積最小値テキスト">
          <a:extLst>
            <a:ext uri="{FF2B5EF4-FFF2-40B4-BE49-F238E27FC236}">
              <a16:creationId xmlns:a16="http://schemas.microsoft.com/office/drawing/2014/main" id="{4D1BB9B8-194C-41D9-8FDA-0A73087A785C}"/>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139" name="直線コネクタ 138">
          <a:extLst>
            <a:ext uri="{FF2B5EF4-FFF2-40B4-BE49-F238E27FC236}">
              <a16:creationId xmlns:a16="http://schemas.microsoft.com/office/drawing/2014/main" id="{8D257382-D90A-4B4C-B086-B6FC1463B360}"/>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140" name="【福祉施設】&#10;一人当たり面積最大値テキスト">
          <a:extLst>
            <a:ext uri="{FF2B5EF4-FFF2-40B4-BE49-F238E27FC236}">
              <a16:creationId xmlns:a16="http://schemas.microsoft.com/office/drawing/2014/main" id="{DD7DE8BE-FA5D-4338-814E-DD539E1712F0}"/>
            </a:ext>
          </a:extLst>
        </xdr:cNvPr>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141" name="直線コネクタ 140">
          <a:extLst>
            <a:ext uri="{FF2B5EF4-FFF2-40B4-BE49-F238E27FC236}">
              <a16:creationId xmlns:a16="http://schemas.microsoft.com/office/drawing/2014/main" id="{9B6ABA70-5B22-4ED2-9D73-33FB2CD059BD}"/>
            </a:ext>
          </a:extLst>
        </xdr:cNvPr>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142" name="【福祉施設】&#10;一人当たり面積平均値テキスト">
          <a:extLst>
            <a:ext uri="{FF2B5EF4-FFF2-40B4-BE49-F238E27FC236}">
              <a16:creationId xmlns:a16="http://schemas.microsoft.com/office/drawing/2014/main" id="{ACFCAD27-0B9C-41EB-8B2A-25DB2951C91D}"/>
            </a:ext>
          </a:extLst>
        </xdr:cNvPr>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143" name="フローチャート: 判断 142">
          <a:extLst>
            <a:ext uri="{FF2B5EF4-FFF2-40B4-BE49-F238E27FC236}">
              <a16:creationId xmlns:a16="http://schemas.microsoft.com/office/drawing/2014/main" id="{17299F4B-3EC0-47BF-8EBD-8B5D4CB04AF6}"/>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144" name="フローチャート: 判断 143">
          <a:extLst>
            <a:ext uri="{FF2B5EF4-FFF2-40B4-BE49-F238E27FC236}">
              <a16:creationId xmlns:a16="http://schemas.microsoft.com/office/drawing/2014/main" id="{5249554C-8095-4308-9AD7-7C9B4CA632E9}"/>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145" name="フローチャート: 判断 144">
          <a:extLst>
            <a:ext uri="{FF2B5EF4-FFF2-40B4-BE49-F238E27FC236}">
              <a16:creationId xmlns:a16="http://schemas.microsoft.com/office/drawing/2014/main" id="{16A7004C-9C74-439B-97DF-35D69593F567}"/>
            </a:ext>
          </a:extLst>
        </xdr:cNvPr>
        <xdr:cNvSpPr/>
      </xdr:nvSpPr>
      <xdr:spPr>
        <a:xfrm>
          <a:off x="8699500" y="145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146" name="フローチャート: 判断 145">
          <a:extLst>
            <a:ext uri="{FF2B5EF4-FFF2-40B4-BE49-F238E27FC236}">
              <a16:creationId xmlns:a16="http://schemas.microsoft.com/office/drawing/2014/main" id="{3FE8AF0B-6BE4-4A13-9493-386EA3D87A96}"/>
            </a:ext>
          </a:extLst>
        </xdr:cNvPr>
        <xdr:cNvSpPr/>
      </xdr:nvSpPr>
      <xdr:spPr>
        <a:xfrm>
          <a:off x="7810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147" name="フローチャート: 判断 146">
          <a:extLst>
            <a:ext uri="{FF2B5EF4-FFF2-40B4-BE49-F238E27FC236}">
              <a16:creationId xmlns:a16="http://schemas.microsoft.com/office/drawing/2014/main" id="{3C79319E-3E17-4808-BBED-5BF0D740901D}"/>
            </a:ext>
          </a:extLst>
        </xdr:cNvPr>
        <xdr:cNvSpPr/>
      </xdr:nvSpPr>
      <xdr:spPr>
        <a:xfrm>
          <a:off x="6921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48" name="テキスト ボックス 147">
          <a:extLst>
            <a:ext uri="{FF2B5EF4-FFF2-40B4-BE49-F238E27FC236}">
              <a16:creationId xmlns:a16="http://schemas.microsoft.com/office/drawing/2014/main" id="{F827C30B-B653-4390-9180-E6F36FF8760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49" name="テキスト ボックス 148">
          <a:extLst>
            <a:ext uri="{FF2B5EF4-FFF2-40B4-BE49-F238E27FC236}">
              <a16:creationId xmlns:a16="http://schemas.microsoft.com/office/drawing/2014/main" id="{BE01A857-34E5-43EF-8ACF-D3F7DFB0537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50" name="テキスト ボックス 149">
          <a:extLst>
            <a:ext uri="{FF2B5EF4-FFF2-40B4-BE49-F238E27FC236}">
              <a16:creationId xmlns:a16="http://schemas.microsoft.com/office/drawing/2014/main" id="{EC3B0DB9-8161-4DC0-ABF6-36A30C1E1CD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51" name="テキスト ボックス 150">
          <a:extLst>
            <a:ext uri="{FF2B5EF4-FFF2-40B4-BE49-F238E27FC236}">
              <a16:creationId xmlns:a16="http://schemas.microsoft.com/office/drawing/2014/main" id="{3A8E6325-A12F-4043-A294-4710A50FF5E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52" name="テキスト ボックス 151">
          <a:extLst>
            <a:ext uri="{FF2B5EF4-FFF2-40B4-BE49-F238E27FC236}">
              <a16:creationId xmlns:a16="http://schemas.microsoft.com/office/drawing/2014/main" id="{BDE1B6F4-E97A-4832-8B34-F7EB946E860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103232</xdr:rowOff>
    </xdr:from>
    <xdr:to>
      <xdr:col>55</xdr:col>
      <xdr:colOff>50800</xdr:colOff>
      <xdr:row>87</xdr:row>
      <xdr:rowOff>33382</xdr:rowOff>
    </xdr:to>
    <xdr:sp macro="" textlink="">
      <xdr:nvSpPr>
        <xdr:cNvPr id="153" name="楕円 152">
          <a:extLst>
            <a:ext uri="{FF2B5EF4-FFF2-40B4-BE49-F238E27FC236}">
              <a16:creationId xmlns:a16="http://schemas.microsoft.com/office/drawing/2014/main" id="{EA01A60D-6CC9-4D53-8017-EA626128E9CD}"/>
            </a:ext>
          </a:extLst>
        </xdr:cNvPr>
        <xdr:cNvSpPr/>
      </xdr:nvSpPr>
      <xdr:spPr>
        <a:xfrm>
          <a:off x="10426700" y="148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18159</xdr:rowOff>
    </xdr:from>
    <xdr:ext cx="469744" cy="259045"/>
    <xdr:sp macro="" textlink="">
      <xdr:nvSpPr>
        <xdr:cNvPr id="154" name="【福祉施設】&#10;一人当たり面積該当値テキスト">
          <a:extLst>
            <a:ext uri="{FF2B5EF4-FFF2-40B4-BE49-F238E27FC236}">
              <a16:creationId xmlns:a16="http://schemas.microsoft.com/office/drawing/2014/main" id="{3C715202-3727-4352-856E-489203BE8458}"/>
            </a:ext>
          </a:extLst>
        </xdr:cNvPr>
        <xdr:cNvSpPr txBox="1"/>
      </xdr:nvSpPr>
      <xdr:spPr>
        <a:xfrm>
          <a:off x="10515600" y="1476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118817</xdr:rowOff>
    </xdr:from>
    <xdr:ext cx="469744" cy="259045"/>
    <xdr:sp macro="" textlink="">
      <xdr:nvSpPr>
        <xdr:cNvPr id="155" name="n_1aveValue【福祉施設】&#10;一人当たり面積">
          <a:extLst>
            <a:ext uri="{FF2B5EF4-FFF2-40B4-BE49-F238E27FC236}">
              <a16:creationId xmlns:a16="http://schemas.microsoft.com/office/drawing/2014/main" id="{BB516D07-4BF5-471D-AD55-165395FBD6D0}"/>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99223</xdr:rowOff>
    </xdr:from>
    <xdr:ext cx="469744" cy="259045"/>
    <xdr:sp macro="" textlink="">
      <xdr:nvSpPr>
        <xdr:cNvPr id="156" name="n_2aveValue【福祉施設】&#10;一人当たり面積">
          <a:extLst>
            <a:ext uri="{FF2B5EF4-FFF2-40B4-BE49-F238E27FC236}">
              <a16:creationId xmlns:a16="http://schemas.microsoft.com/office/drawing/2014/main" id="{3077A533-494A-4B52-8F77-676CCD4C19C9}"/>
            </a:ext>
          </a:extLst>
        </xdr:cNvPr>
        <xdr:cNvSpPr txBox="1"/>
      </xdr:nvSpPr>
      <xdr:spPr>
        <a:xfrm>
          <a:off x="8515427" y="1432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118817</xdr:rowOff>
    </xdr:from>
    <xdr:ext cx="469744" cy="259045"/>
    <xdr:sp macro="" textlink="">
      <xdr:nvSpPr>
        <xdr:cNvPr id="157" name="n_3aveValue【福祉施設】&#10;一人当たり面積">
          <a:extLst>
            <a:ext uri="{FF2B5EF4-FFF2-40B4-BE49-F238E27FC236}">
              <a16:creationId xmlns:a16="http://schemas.microsoft.com/office/drawing/2014/main" id="{91B9F6C4-E32D-4922-B9E2-376A7F98017C}"/>
            </a:ext>
          </a:extLst>
        </xdr:cNvPr>
        <xdr:cNvSpPr txBox="1"/>
      </xdr:nvSpPr>
      <xdr:spPr>
        <a:xfrm>
          <a:off x="76264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128940</xdr:rowOff>
    </xdr:from>
    <xdr:ext cx="469744" cy="259045"/>
    <xdr:sp macro="" textlink="">
      <xdr:nvSpPr>
        <xdr:cNvPr id="158" name="n_4aveValue【福祉施設】&#10;一人当たり面積">
          <a:extLst>
            <a:ext uri="{FF2B5EF4-FFF2-40B4-BE49-F238E27FC236}">
              <a16:creationId xmlns:a16="http://schemas.microsoft.com/office/drawing/2014/main" id="{E797EEA4-0A1C-4387-9EEE-F7CD9D213F0E}"/>
            </a:ext>
          </a:extLst>
        </xdr:cNvPr>
        <xdr:cNvSpPr txBox="1"/>
      </xdr:nvSpPr>
      <xdr:spPr>
        <a:xfrm>
          <a:off x="6737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59" name="正方形/長方形 158">
          <a:extLst>
            <a:ext uri="{FF2B5EF4-FFF2-40B4-BE49-F238E27FC236}">
              <a16:creationId xmlns:a16="http://schemas.microsoft.com/office/drawing/2014/main" id="{38651C4B-279A-4BF7-91C5-852076C0F1C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0" name="正方形/長方形 159">
          <a:extLst>
            <a:ext uri="{FF2B5EF4-FFF2-40B4-BE49-F238E27FC236}">
              <a16:creationId xmlns:a16="http://schemas.microsoft.com/office/drawing/2014/main" id="{687FE453-DC88-41BC-A749-0640BACC633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1" name="正方形/長方形 160">
          <a:extLst>
            <a:ext uri="{FF2B5EF4-FFF2-40B4-BE49-F238E27FC236}">
              <a16:creationId xmlns:a16="http://schemas.microsoft.com/office/drawing/2014/main" id="{D6F1B7AC-BD32-4BCD-A8C6-D74BE68A394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2" name="正方形/長方形 161">
          <a:extLst>
            <a:ext uri="{FF2B5EF4-FFF2-40B4-BE49-F238E27FC236}">
              <a16:creationId xmlns:a16="http://schemas.microsoft.com/office/drawing/2014/main" id="{5D5A25A3-1AE5-4591-917A-CDC282EBA74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3" name="正方形/長方形 162">
          <a:extLst>
            <a:ext uri="{FF2B5EF4-FFF2-40B4-BE49-F238E27FC236}">
              <a16:creationId xmlns:a16="http://schemas.microsoft.com/office/drawing/2014/main" id="{63FB19CC-19BF-45D1-9A78-8C8F1922EF1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4" name="正方形/長方形 163">
          <a:extLst>
            <a:ext uri="{FF2B5EF4-FFF2-40B4-BE49-F238E27FC236}">
              <a16:creationId xmlns:a16="http://schemas.microsoft.com/office/drawing/2014/main" id="{4F93D10F-609D-445A-9B35-4BE74B5E138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5" name="正方形/長方形 164">
          <a:extLst>
            <a:ext uri="{FF2B5EF4-FFF2-40B4-BE49-F238E27FC236}">
              <a16:creationId xmlns:a16="http://schemas.microsoft.com/office/drawing/2014/main" id="{900279F2-DC1C-498B-91BA-05BE9F229EA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6" name="正方形/長方形 165">
          <a:extLst>
            <a:ext uri="{FF2B5EF4-FFF2-40B4-BE49-F238E27FC236}">
              <a16:creationId xmlns:a16="http://schemas.microsoft.com/office/drawing/2014/main" id="{1A06D52F-86D2-4583-AC3A-4E2353DDF08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7" name="正方形/長方形 166">
          <a:extLst>
            <a:ext uri="{FF2B5EF4-FFF2-40B4-BE49-F238E27FC236}">
              <a16:creationId xmlns:a16="http://schemas.microsoft.com/office/drawing/2014/main" id="{63144553-C758-41AC-99EF-F9FCCF3E128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8" name="正方形/長方形 167">
          <a:extLst>
            <a:ext uri="{FF2B5EF4-FFF2-40B4-BE49-F238E27FC236}">
              <a16:creationId xmlns:a16="http://schemas.microsoft.com/office/drawing/2014/main" id="{DC63B8E4-DCD5-4C1C-A7C1-D2A738A5993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9" name="正方形/長方形 168">
          <a:extLst>
            <a:ext uri="{FF2B5EF4-FFF2-40B4-BE49-F238E27FC236}">
              <a16:creationId xmlns:a16="http://schemas.microsoft.com/office/drawing/2014/main" id="{3D3A0F11-9B5B-462D-B265-5496ADC12DA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0" name="正方形/長方形 169">
          <a:extLst>
            <a:ext uri="{FF2B5EF4-FFF2-40B4-BE49-F238E27FC236}">
              <a16:creationId xmlns:a16="http://schemas.microsoft.com/office/drawing/2014/main" id="{C84D6DA2-F3D9-426E-9C99-36E2831307E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1" name="正方形/長方形 170">
          <a:extLst>
            <a:ext uri="{FF2B5EF4-FFF2-40B4-BE49-F238E27FC236}">
              <a16:creationId xmlns:a16="http://schemas.microsoft.com/office/drawing/2014/main" id="{FA9782BC-283F-4394-924F-C5DB284718F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2" name="正方形/長方形 171">
          <a:extLst>
            <a:ext uri="{FF2B5EF4-FFF2-40B4-BE49-F238E27FC236}">
              <a16:creationId xmlns:a16="http://schemas.microsoft.com/office/drawing/2014/main" id="{C6A03B44-3A0F-4E01-96BD-B8D28FA8ADA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3" name="正方形/長方形 172">
          <a:extLst>
            <a:ext uri="{FF2B5EF4-FFF2-40B4-BE49-F238E27FC236}">
              <a16:creationId xmlns:a16="http://schemas.microsoft.com/office/drawing/2014/main" id="{B442AE21-B1A4-4BBC-87C8-D9491F3A09E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4" name="正方形/長方形 173">
          <a:extLst>
            <a:ext uri="{FF2B5EF4-FFF2-40B4-BE49-F238E27FC236}">
              <a16:creationId xmlns:a16="http://schemas.microsoft.com/office/drawing/2014/main" id="{0544B699-8669-4637-8085-81EB4ABBEBA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5" name="正方形/長方形 174">
          <a:extLst>
            <a:ext uri="{FF2B5EF4-FFF2-40B4-BE49-F238E27FC236}">
              <a16:creationId xmlns:a16="http://schemas.microsoft.com/office/drawing/2014/main" id="{F4F6B3B9-FACB-49CD-9DD9-997EE8F0FE1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6" name="正方形/長方形 175">
          <a:extLst>
            <a:ext uri="{FF2B5EF4-FFF2-40B4-BE49-F238E27FC236}">
              <a16:creationId xmlns:a16="http://schemas.microsoft.com/office/drawing/2014/main" id="{D8E77134-D66F-4941-81C8-DDA18DEF85B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7" name="正方形/長方形 176">
          <a:extLst>
            <a:ext uri="{FF2B5EF4-FFF2-40B4-BE49-F238E27FC236}">
              <a16:creationId xmlns:a16="http://schemas.microsoft.com/office/drawing/2014/main" id="{C3B554E5-7A3A-4734-9526-CA9ED658381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8" name="正方形/長方形 177">
          <a:extLst>
            <a:ext uri="{FF2B5EF4-FFF2-40B4-BE49-F238E27FC236}">
              <a16:creationId xmlns:a16="http://schemas.microsoft.com/office/drawing/2014/main" id="{9230B3AE-6CE9-493E-840D-BA7A0CF3997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9" name="正方形/長方形 178">
          <a:extLst>
            <a:ext uri="{FF2B5EF4-FFF2-40B4-BE49-F238E27FC236}">
              <a16:creationId xmlns:a16="http://schemas.microsoft.com/office/drawing/2014/main" id="{D1703400-BD16-4B17-AD80-7C7F8AF0764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0" name="正方形/長方形 179">
          <a:extLst>
            <a:ext uri="{FF2B5EF4-FFF2-40B4-BE49-F238E27FC236}">
              <a16:creationId xmlns:a16="http://schemas.microsoft.com/office/drawing/2014/main" id="{D8151CF5-8E56-42BE-BEB9-7F85FEBB201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1" name="正方形/長方形 180">
          <a:extLst>
            <a:ext uri="{FF2B5EF4-FFF2-40B4-BE49-F238E27FC236}">
              <a16:creationId xmlns:a16="http://schemas.microsoft.com/office/drawing/2014/main" id="{CB042849-DAFA-42E5-9C84-1406EF578D7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2" name="正方形/長方形 181">
          <a:extLst>
            <a:ext uri="{FF2B5EF4-FFF2-40B4-BE49-F238E27FC236}">
              <a16:creationId xmlns:a16="http://schemas.microsoft.com/office/drawing/2014/main" id="{F9D10A47-6882-4FBF-9831-B0E4E98D2E0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83" name="テキスト ボックス 182">
          <a:extLst>
            <a:ext uri="{FF2B5EF4-FFF2-40B4-BE49-F238E27FC236}">
              <a16:creationId xmlns:a16="http://schemas.microsoft.com/office/drawing/2014/main" id="{12AEBCEC-8638-432D-A5AB-1709BE65FE5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84" name="直線コネクタ 183">
          <a:extLst>
            <a:ext uri="{FF2B5EF4-FFF2-40B4-BE49-F238E27FC236}">
              <a16:creationId xmlns:a16="http://schemas.microsoft.com/office/drawing/2014/main" id="{A85D8815-3ECA-481F-BDF9-ABA23C540BB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185" name="テキスト ボックス 184">
          <a:extLst>
            <a:ext uri="{FF2B5EF4-FFF2-40B4-BE49-F238E27FC236}">
              <a16:creationId xmlns:a16="http://schemas.microsoft.com/office/drawing/2014/main" id="{DC647758-17E3-45CF-8D2F-603AB7ACCAA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186" name="直線コネクタ 185">
          <a:extLst>
            <a:ext uri="{FF2B5EF4-FFF2-40B4-BE49-F238E27FC236}">
              <a16:creationId xmlns:a16="http://schemas.microsoft.com/office/drawing/2014/main" id="{77419C0F-0146-467D-8EFF-DE30954FA1F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187" name="テキスト ボックス 186">
          <a:extLst>
            <a:ext uri="{FF2B5EF4-FFF2-40B4-BE49-F238E27FC236}">
              <a16:creationId xmlns:a16="http://schemas.microsoft.com/office/drawing/2014/main" id="{31F2116B-3DD9-4C13-82F9-34BBC2168B01}"/>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88" name="直線コネクタ 187">
          <a:extLst>
            <a:ext uri="{FF2B5EF4-FFF2-40B4-BE49-F238E27FC236}">
              <a16:creationId xmlns:a16="http://schemas.microsoft.com/office/drawing/2014/main" id="{A4302F0B-AF55-4676-BD92-49609AB921A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89" name="テキスト ボックス 188">
          <a:extLst>
            <a:ext uri="{FF2B5EF4-FFF2-40B4-BE49-F238E27FC236}">
              <a16:creationId xmlns:a16="http://schemas.microsoft.com/office/drawing/2014/main" id="{73827E50-A6E5-44BD-85A4-B35A7A75B1D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90" name="直線コネクタ 189">
          <a:extLst>
            <a:ext uri="{FF2B5EF4-FFF2-40B4-BE49-F238E27FC236}">
              <a16:creationId xmlns:a16="http://schemas.microsoft.com/office/drawing/2014/main" id="{1B8DB246-8194-4ECB-A1F7-77073351201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91" name="テキスト ボックス 190">
          <a:extLst>
            <a:ext uri="{FF2B5EF4-FFF2-40B4-BE49-F238E27FC236}">
              <a16:creationId xmlns:a16="http://schemas.microsoft.com/office/drawing/2014/main" id="{05488ABC-EDAB-46A0-B1A7-A0E1B15A792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192" name="直線コネクタ 191">
          <a:extLst>
            <a:ext uri="{FF2B5EF4-FFF2-40B4-BE49-F238E27FC236}">
              <a16:creationId xmlns:a16="http://schemas.microsoft.com/office/drawing/2014/main" id="{9F5F14C4-7C08-44BC-B9EA-3EDFC958BDA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193" name="テキスト ボックス 192">
          <a:extLst>
            <a:ext uri="{FF2B5EF4-FFF2-40B4-BE49-F238E27FC236}">
              <a16:creationId xmlns:a16="http://schemas.microsoft.com/office/drawing/2014/main" id="{22F9D34A-DB1C-43B3-A88F-FAD2D77673E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194" name="直線コネクタ 193">
          <a:extLst>
            <a:ext uri="{FF2B5EF4-FFF2-40B4-BE49-F238E27FC236}">
              <a16:creationId xmlns:a16="http://schemas.microsoft.com/office/drawing/2014/main" id="{BE8160E3-CBCC-4DD7-926A-B8CF81D6C9A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195" name="テキスト ボックス 194">
          <a:extLst>
            <a:ext uri="{FF2B5EF4-FFF2-40B4-BE49-F238E27FC236}">
              <a16:creationId xmlns:a16="http://schemas.microsoft.com/office/drawing/2014/main" id="{1C7F664F-1220-4091-8AB4-31C7F674617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196" name="直線コネクタ 195">
          <a:extLst>
            <a:ext uri="{FF2B5EF4-FFF2-40B4-BE49-F238E27FC236}">
              <a16:creationId xmlns:a16="http://schemas.microsoft.com/office/drawing/2014/main" id="{745291E4-F656-4F8E-AE74-7546D66CA1D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197" name="テキスト ボックス 196">
          <a:extLst>
            <a:ext uri="{FF2B5EF4-FFF2-40B4-BE49-F238E27FC236}">
              <a16:creationId xmlns:a16="http://schemas.microsoft.com/office/drawing/2014/main" id="{C4ACB92A-BD9A-46AC-A3FB-8801B76B43A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98" name="直線コネクタ 197">
          <a:extLst>
            <a:ext uri="{FF2B5EF4-FFF2-40B4-BE49-F238E27FC236}">
              <a16:creationId xmlns:a16="http://schemas.microsoft.com/office/drawing/2014/main" id="{3FE28892-2B1D-46C1-856F-A423F1D2C1D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199" name="【一般廃棄物処理施設】&#10;有形固定資産減価償却率グラフ枠">
          <a:extLst>
            <a:ext uri="{FF2B5EF4-FFF2-40B4-BE49-F238E27FC236}">
              <a16:creationId xmlns:a16="http://schemas.microsoft.com/office/drawing/2014/main" id="{F6B2CA70-05C0-4FD0-8BF3-ACB3D8675E0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200" name="直線コネクタ 199">
          <a:extLst>
            <a:ext uri="{FF2B5EF4-FFF2-40B4-BE49-F238E27FC236}">
              <a16:creationId xmlns:a16="http://schemas.microsoft.com/office/drawing/2014/main" id="{81E39484-25D5-4288-840A-1729695EC100}"/>
            </a:ext>
          </a:extLst>
        </xdr:cNvPr>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01" name="【一般廃棄物処理施設】&#10;有形固定資産減価償却率最小値テキスト">
          <a:extLst>
            <a:ext uri="{FF2B5EF4-FFF2-40B4-BE49-F238E27FC236}">
              <a16:creationId xmlns:a16="http://schemas.microsoft.com/office/drawing/2014/main" id="{85C8A56F-7758-414B-B0DC-A7D661B2A84F}"/>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02" name="直線コネクタ 201">
          <a:extLst>
            <a:ext uri="{FF2B5EF4-FFF2-40B4-BE49-F238E27FC236}">
              <a16:creationId xmlns:a16="http://schemas.microsoft.com/office/drawing/2014/main" id="{21018C23-B1B0-4FD2-ACF3-6B929A19B07E}"/>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203" name="【一般廃棄物処理施設】&#10;有形固定資産減価償却率最大値テキスト">
          <a:extLst>
            <a:ext uri="{FF2B5EF4-FFF2-40B4-BE49-F238E27FC236}">
              <a16:creationId xmlns:a16="http://schemas.microsoft.com/office/drawing/2014/main" id="{23EAFB0A-AAC8-4893-B788-0ACADFC9ABA6}"/>
            </a:ext>
          </a:extLst>
        </xdr:cNvPr>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204" name="直線コネクタ 203">
          <a:extLst>
            <a:ext uri="{FF2B5EF4-FFF2-40B4-BE49-F238E27FC236}">
              <a16:creationId xmlns:a16="http://schemas.microsoft.com/office/drawing/2014/main" id="{14E03CC5-AD22-40BF-9EA6-C472337023FC}"/>
            </a:ext>
          </a:extLst>
        </xdr:cNvPr>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48277</xdr:rowOff>
    </xdr:from>
    <xdr:ext cx="405111" cy="259045"/>
    <xdr:sp macro="" textlink="">
      <xdr:nvSpPr>
        <xdr:cNvPr id="205" name="【一般廃棄物処理施設】&#10;有形固定資産減価償却率平均値テキスト">
          <a:extLst>
            <a:ext uri="{FF2B5EF4-FFF2-40B4-BE49-F238E27FC236}">
              <a16:creationId xmlns:a16="http://schemas.microsoft.com/office/drawing/2014/main" id="{CA7B692C-6436-4C18-BD29-8C33C7DB4254}"/>
            </a:ext>
          </a:extLst>
        </xdr:cNvPr>
        <xdr:cNvSpPr txBox="1"/>
      </xdr:nvSpPr>
      <xdr:spPr>
        <a:xfrm>
          <a:off x="16357600" y="639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206" name="フローチャート: 判断 205">
          <a:extLst>
            <a:ext uri="{FF2B5EF4-FFF2-40B4-BE49-F238E27FC236}">
              <a16:creationId xmlns:a16="http://schemas.microsoft.com/office/drawing/2014/main" id="{B48D0423-F517-4ADC-AB0C-34E120363338}"/>
            </a:ext>
          </a:extLst>
        </xdr:cNvPr>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207" name="フローチャート: 判断 206">
          <a:extLst>
            <a:ext uri="{FF2B5EF4-FFF2-40B4-BE49-F238E27FC236}">
              <a16:creationId xmlns:a16="http://schemas.microsoft.com/office/drawing/2014/main" id="{8B2E69AE-3C8C-4CC7-93CB-D5CD506003B0}"/>
            </a:ext>
          </a:extLst>
        </xdr:cNvPr>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208" name="フローチャート: 判断 207">
          <a:extLst>
            <a:ext uri="{FF2B5EF4-FFF2-40B4-BE49-F238E27FC236}">
              <a16:creationId xmlns:a16="http://schemas.microsoft.com/office/drawing/2014/main" id="{511C7AA6-EB76-4055-BE34-9663C55E9360}"/>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209" name="フローチャート: 判断 208">
          <a:extLst>
            <a:ext uri="{FF2B5EF4-FFF2-40B4-BE49-F238E27FC236}">
              <a16:creationId xmlns:a16="http://schemas.microsoft.com/office/drawing/2014/main" id="{245B6020-F0B8-4F47-86C7-30D3BB04E726}"/>
            </a:ext>
          </a:extLst>
        </xdr:cNvPr>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210" name="フローチャート: 判断 209">
          <a:extLst>
            <a:ext uri="{FF2B5EF4-FFF2-40B4-BE49-F238E27FC236}">
              <a16:creationId xmlns:a16="http://schemas.microsoft.com/office/drawing/2014/main" id="{AFFA8026-3710-42EA-AAD7-EBF0554BA739}"/>
            </a:ext>
          </a:extLst>
        </xdr:cNvPr>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11" name="テキスト ボックス 210">
          <a:extLst>
            <a:ext uri="{FF2B5EF4-FFF2-40B4-BE49-F238E27FC236}">
              <a16:creationId xmlns:a16="http://schemas.microsoft.com/office/drawing/2014/main" id="{C9FB881C-9B6E-4B5E-A976-0E25303AD74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12" name="テキスト ボックス 211">
          <a:extLst>
            <a:ext uri="{FF2B5EF4-FFF2-40B4-BE49-F238E27FC236}">
              <a16:creationId xmlns:a16="http://schemas.microsoft.com/office/drawing/2014/main" id="{EF5325BF-1ECC-4A69-B632-4055A7286C5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13" name="テキスト ボックス 212">
          <a:extLst>
            <a:ext uri="{FF2B5EF4-FFF2-40B4-BE49-F238E27FC236}">
              <a16:creationId xmlns:a16="http://schemas.microsoft.com/office/drawing/2014/main" id="{C8365B94-50EC-4690-9435-318264D442E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14" name="テキスト ボックス 213">
          <a:extLst>
            <a:ext uri="{FF2B5EF4-FFF2-40B4-BE49-F238E27FC236}">
              <a16:creationId xmlns:a16="http://schemas.microsoft.com/office/drawing/2014/main" id="{2EC029C1-8D29-4F53-9517-F1C366B0858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15" name="テキスト ボックス 214">
          <a:extLst>
            <a:ext uri="{FF2B5EF4-FFF2-40B4-BE49-F238E27FC236}">
              <a16:creationId xmlns:a16="http://schemas.microsoft.com/office/drawing/2014/main" id="{326E19B5-64D6-400F-954E-C40D3DBE862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103777</xdr:rowOff>
    </xdr:from>
    <xdr:to>
      <xdr:col>85</xdr:col>
      <xdr:colOff>177800</xdr:colOff>
      <xdr:row>39</xdr:row>
      <xdr:rowOff>33927</xdr:rowOff>
    </xdr:to>
    <xdr:sp macro="" textlink="">
      <xdr:nvSpPr>
        <xdr:cNvPr id="216" name="楕円 215">
          <a:extLst>
            <a:ext uri="{FF2B5EF4-FFF2-40B4-BE49-F238E27FC236}">
              <a16:creationId xmlns:a16="http://schemas.microsoft.com/office/drawing/2014/main" id="{F7363FE7-D401-4724-9F5B-CD3BE73CC494}"/>
            </a:ext>
          </a:extLst>
        </xdr:cNvPr>
        <xdr:cNvSpPr/>
      </xdr:nvSpPr>
      <xdr:spPr>
        <a:xfrm>
          <a:off x="162687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82204</xdr:rowOff>
    </xdr:from>
    <xdr:ext cx="405111" cy="259045"/>
    <xdr:sp macro="" textlink="">
      <xdr:nvSpPr>
        <xdr:cNvPr id="217" name="【一般廃棄物処理施設】&#10;有形固定資産減価償却率該当値テキスト">
          <a:extLst>
            <a:ext uri="{FF2B5EF4-FFF2-40B4-BE49-F238E27FC236}">
              <a16:creationId xmlns:a16="http://schemas.microsoft.com/office/drawing/2014/main" id="{659CD46D-C775-4761-B67B-695D8AF97A57}"/>
            </a:ext>
          </a:extLst>
        </xdr:cNvPr>
        <xdr:cNvSpPr txBox="1"/>
      </xdr:nvSpPr>
      <xdr:spPr>
        <a:xfrm>
          <a:off x="16357600"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148426</xdr:rowOff>
    </xdr:from>
    <xdr:ext cx="405111" cy="259045"/>
    <xdr:sp macro="" textlink="">
      <xdr:nvSpPr>
        <xdr:cNvPr id="218" name="n_1aveValue【一般廃棄物処理施設】&#10;有形固定資産減価償却率">
          <a:extLst>
            <a:ext uri="{FF2B5EF4-FFF2-40B4-BE49-F238E27FC236}">
              <a16:creationId xmlns:a16="http://schemas.microsoft.com/office/drawing/2014/main" id="{FAA5D07D-681C-4675-9FB8-1703BE5405E7}"/>
            </a:ext>
          </a:extLst>
        </xdr:cNvPr>
        <xdr:cNvSpPr txBox="1"/>
      </xdr:nvSpPr>
      <xdr:spPr>
        <a:xfrm>
          <a:off x="152660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219" name="n_2aveValue【一般廃棄物処理施設】&#10;有形固定資産減価償却率">
          <a:extLst>
            <a:ext uri="{FF2B5EF4-FFF2-40B4-BE49-F238E27FC236}">
              <a16:creationId xmlns:a16="http://schemas.microsoft.com/office/drawing/2014/main" id="{C22C1E95-D738-46FF-81E2-88D3D7765777}"/>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70049</xdr:rowOff>
    </xdr:from>
    <xdr:ext cx="405111" cy="259045"/>
    <xdr:sp macro="" textlink="">
      <xdr:nvSpPr>
        <xdr:cNvPr id="220" name="n_3aveValue【一般廃棄物処理施設】&#10;有形固定資産減価償却率">
          <a:extLst>
            <a:ext uri="{FF2B5EF4-FFF2-40B4-BE49-F238E27FC236}">
              <a16:creationId xmlns:a16="http://schemas.microsoft.com/office/drawing/2014/main" id="{0CD7E3E5-E615-44DF-9F4D-6AC3FD6B6FB3}"/>
            </a:ext>
          </a:extLst>
        </xdr:cNvPr>
        <xdr:cNvSpPr txBox="1"/>
      </xdr:nvSpPr>
      <xdr:spPr>
        <a:xfrm>
          <a:off x="13500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221" name="n_4aveValue【一般廃棄物処理施設】&#10;有形固定資産減価償却率">
          <a:extLst>
            <a:ext uri="{FF2B5EF4-FFF2-40B4-BE49-F238E27FC236}">
              <a16:creationId xmlns:a16="http://schemas.microsoft.com/office/drawing/2014/main" id="{BC0E01A4-444B-43FC-9E4E-9B2AD8C3AD6C}"/>
            </a:ext>
          </a:extLst>
        </xdr:cNvPr>
        <xdr:cNvSpPr txBox="1"/>
      </xdr:nvSpPr>
      <xdr:spPr>
        <a:xfrm>
          <a:off x="12611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22" name="正方形/長方形 221">
          <a:extLst>
            <a:ext uri="{FF2B5EF4-FFF2-40B4-BE49-F238E27FC236}">
              <a16:creationId xmlns:a16="http://schemas.microsoft.com/office/drawing/2014/main" id="{D9D7A535-7CE0-49FF-96FD-9077C2690EB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23" name="正方形/長方形 222">
          <a:extLst>
            <a:ext uri="{FF2B5EF4-FFF2-40B4-BE49-F238E27FC236}">
              <a16:creationId xmlns:a16="http://schemas.microsoft.com/office/drawing/2014/main" id="{642D2A01-6F30-42A0-98BA-DFEEBA52BA8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24" name="正方形/長方形 223">
          <a:extLst>
            <a:ext uri="{FF2B5EF4-FFF2-40B4-BE49-F238E27FC236}">
              <a16:creationId xmlns:a16="http://schemas.microsoft.com/office/drawing/2014/main" id="{3E34729E-12DC-46C1-92AC-3D4941AE523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25" name="正方形/長方形 224">
          <a:extLst>
            <a:ext uri="{FF2B5EF4-FFF2-40B4-BE49-F238E27FC236}">
              <a16:creationId xmlns:a16="http://schemas.microsoft.com/office/drawing/2014/main" id="{EAC675E9-995A-4015-A474-3F3052EB0B2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26" name="正方形/長方形 225">
          <a:extLst>
            <a:ext uri="{FF2B5EF4-FFF2-40B4-BE49-F238E27FC236}">
              <a16:creationId xmlns:a16="http://schemas.microsoft.com/office/drawing/2014/main" id="{6B1E36C4-69E1-49AD-80D4-7A8285FA5D2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27" name="正方形/長方形 226">
          <a:extLst>
            <a:ext uri="{FF2B5EF4-FFF2-40B4-BE49-F238E27FC236}">
              <a16:creationId xmlns:a16="http://schemas.microsoft.com/office/drawing/2014/main" id="{5B775D79-4AF1-49DB-B96C-9FF82FA5655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28" name="正方形/長方形 227">
          <a:extLst>
            <a:ext uri="{FF2B5EF4-FFF2-40B4-BE49-F238E27FC236}">
              <a16:creationId xmlns:a16="http://schemas.microsoft.com/office/drawing/2014/main" id="{4860E204-E1D3-4E2D-8A49-529B6B560B2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29" name="正方形/長方形 228">
          <a:extLst>
            <a:ext uri="{FF2B5EF4-FFF2-40B4-BE49-F238E27FC236}">
              <a16:creationId xmlns:a16="http://schemas.microsoft.com/office/drawing/2014/main" id="{BC644E84-1C1E-434F-A2C9-C0B3C80D6BC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30" name="テキスト ボックス 229">
          <a:extLst>
            <a:ext uri="{FF2B5EF4-FFF2-40B4-BE49-F238E27FC236}">
              <a16:creationId xmlns:a16="http://schemas.microsoft.com/office/drawing/2014/main" id="{D42FE838-43CC-4306-AC5B-05B9BB7A3C6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31" name="直線コネクタ 230">
          <a:extLst>
            <a:ext uri="{FF2B5EF4-FFF2-40B4-BE49-F238E27FC236}">
              <a16:creationId xmlns:a16="http://schemas.microsoft.com/office/drawing/2014/main" id="{35CCD92B-F1EC-4E85-AAC0-F500180CCFD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32" name="直線コネクタ 231">
          <a:extLst>
            <a:ext uri="{FF2B5EF4-FFF2-40B4-BE49-F238E27FC236}">
              <a16:creationId xmlns:a16="http://schemas.microsoft.com/office/drawing/2014/main" id="{1DF02193-9952-4131-8CD9-585FC55DE3FC}"/>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33" name="テキスト ボックス 232">
          <a:extLst>
            <a:ext uri="{FF2B5EF4-FFF2-40B4-BE49-F238E27FC236}">
              <a16:creationId xmlns:a16="http://schemas.microsoft.com/office/drawing/2014/main" id="{9DA4C519-03D3-4B81-A503-2134C3BE413E}"/>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34" name="直線コネクタ 233">
          <a:extLst>
            <a:ext uri="{FF2B5EF4-FFF2-40B4-BE49-F238E27FC236}">
              <a16:creationId xmlns:a16="http://schemas.microsoft.com/office/drawing/2014/main" id="{0CEC7762-74F6-44AA-A3BF-E85C3DE777C1}"/>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35" name="テキスト ボックス 234">
          <a:extLst>
            <a:ext uri="{FF2B5EF4-FFF2-40B4-BE49-F238E27FC236}">
              <a16:creationId xmlns:a16="http://schemas.microsoft.com/office/drawing/2014/main" id="{5618396D-9E8E-4532-BDE1-C961BF82F3F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36" name="直線コネクタ 235">
          <a:extLst>
            <a:ext uri="{FF2B5EF4-FFF2-40B4-BE49-F238E27FC236}">
              <a16:creationId xmlns:a16="http://schemas.microsoft.com/office/drawing/2014/main" id="{6DF5CCA2-8234-4729-83DA-3A8341C1D7E3}"/>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37" name="テキスト ボックス 236">
          <a:extLst>
            <a:ext uri="{FF2B5EF4-FFF2-40B4-BE49-F238E27FC236}">
              <a16:creationId xmlns:a16="http://schemas.microsoft.com/office/drawing/2014/main" id="{5CFE8478-900A-4514-85D3-5F168E731E4B}"/>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38" name="直線コネクタ 237">
          <a:extLst>
            <a:ext uri="{FF2B5EF4-FFF2-40B4-BE49-F238E27FC236}">
              <a16:creationId xmlns:a16="http://schemas.microsoft.com/office/drawing/2014/main" id="{17E1A88C-0E7F-4831-8971-298D5667BC08}"/>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39" name="テキスト ボックス 238">
          <a:extLst>
            <a:ext uri="{FF2B5EF4-FFF2-40B4-BE49-F238E27FC236}">
              <a16:creationId xmlns:a16="http://schemas.microsoft.com/office/drawing/2014/main" id="{7DA78CED-E83F-4B72-999E-F490D268A233}"/>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40" name="直線コネクタ 239">
          <a:extLst>
            <a:ext uri="{FF2B5EF4-FFF2-40B4-BE49-F238E27FC236}">
              <a16:creationId xmlns:a16="http://schemas.microsoft.com/office/drawing/2014/main" id="{5FED7AF7-58B2-474A-A920-A2350E34D1FD}"/>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241" name="テキスト ボックス 240">
          <a:extLst>
            <a:ext uri="{FF2B5EF4-FFF2-40B4-BE49-F238E27FC236}">
              <a16:creationId xmlns:a16="http://schemas.microsoft.com/office/drawing/2014/main" id="{F78FF087-D042-4EA6-A178-0FFF91D70A4C}"/>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42" name="直線コネクタ 241">
          <a:extLst>
            <a:ext uri="{FF2B5EF4-FFF2-40B4-BE49-F238E27FC236}">
              <a16:creationId xmlns:a16="http://schemas.microsoft.com/office/drawing/2014/main" id="{DE17D42F-22F8-4060-B9A0-A5AEC8873BEF}"/>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43" name="テキスト ボックス 242">
          <a:extLst>
            <a:ext uri="{FF2B5EF4-FFF2-40B4-BE49-F238E27FC236}">
              <a16:creationId xmlns:a16="http://schemas.microsoft.com/office/drawing/2014/main" id="{37FA571E-DB67-4E4F-AD08-14544C708470}"/>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44" name="直線コネクタ 243">
          <a:extLst>
            <a:ext uri="{FF2B5EF4-FFF2-40B4-BE49-F238E27FC236}">
              <a16:creationId xmlns:a16="http://schemas.microsoft.com/office/drawing/2014/main" id="{D4123A98-6641-4E07-8BDC-18F865F44B0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45" name="テキスト ボックス 244">
          <a:extLst>
            <a:ext uri="{FF2B5EF4-FFF2-40B4-BE49-F238E27FC236}">
              <a16:creationId xmlns:a16="http://schemas.microsoft.com/office/drawing/2014/main" id="{E2F0C18A-4D59-429D-9700-14257FE4DEAF}"/>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46" name="【一般廃棄物処理施設】&#10;一人当たり有形固定資産（償却資産）額グラフ枠">
          <a:extLst>
            <a:ext uri="{FF2B5EF4-FFF2-40B4-BE49-F238E27FC236}">
              <a16:creationId xmlns:a16="http://schemas.microsoft.com/office/drawing/2014/main" id="{90CCD217-F317-4F7A-8FF1-BD1FB16CB08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247" name="直線コネクタ 246">
          <a:extLst>
            <a:ext uri="{FF2B5EF4-FFF2-40B4-BE49-F238E27FC236}">
              <a16:creationId xmlns:a16="http://schemas.microsoft.com/office/drawing/2014/main" id="{5FFD26C1-BC7A-4404-AD8D-6BAC76629D67}"/>
            </a:ext>
          </a:extLst>
        </xdr:cNvPr>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248" name="【一般廃棄物処理施設】&#10;一人当たり有形固定資産（償却資産）額最小値テキスト">
          <a:extLst>
            <a:ext uri="{FF2B5EF4-FFF2-40B4-BE49-F238E27FC236}">
              <a16:creationId xmlns:a16="http://schemas.microsoft.com/office/drawing/2014/main" id="{1D8BD26C-C49E-4949-A53C-8B00660C1373}"/>
            </a:ext>
          </a:extLst>
        </xdr:cNvPr>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249" name="直線コネクタ 248">
          <a:extLst>
            <a:ext uri="{FF2B5EF4-FFF2-40B4-BE49-F238E27FC236}">
              <a16:creationId xmlns:a16="http://schemas.microsoft.com/office/drawing/2014/main" id="{1FEDF618-F9D8-4C41-A824-B83D503FC49F}"/>
            </a:ext>
          </a:extLst>
        </xdr:cNvPr>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250" name="【一般廃棄物処理施設】&#10;一人当たり有形固定資産（償却資産）額最大値テキスト">
          <a:extLst>
            <a:ext uri="{FF2B5EF4-FFF2-40B4-BE49-F238E27FC236}">
              <a16:creationId xmlns:a16="http://schemas.microsoft.com/office/drawing/2014/main" id="{45E198E0-B2F2-48E9-A61F-9DCA420CBBCE}"/>
            </a:ext>
          </a:extLst>
        </xdr:cNvPr>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251" name="直線コネクタ 250">
          <a:extLst>
            <a:ext uri="{FF2B5EF4-FFF2-40B4-BE49-F238E27FC236}">
              <a16:creationId xmlns:a16="http://schemas.microsoft.com/office/drawing/2014/main" id="{102083EF-E781-45B3-A3D5-8D545568F249}"/>
            </a:ext>
          </a:extLst>
        </xdr:cNvPr>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61221</xdr:rowOff>
    </xdr:from>
    <xdr:ext cx="599010" cy="259045"/>
    <xdr:sp macro="" textlink="">
      <xdr:nvSpPr>
        <xdr:cNvPr id="252" name="【一般廃棄物処理施設】&#10;一人当たり有形固定資産（償却資産）額平均値テキスト">
          <a:extLst>
            <a:ext uri="{FF2B5EF4-FFF2-40B4-BE49-F238E27FC236}">
              <a16:creationId xmlns:a16="http://schemas.microsoft.com/office/drawing/2014/main" id="{E6447F3C-FCBD-47BC-A18D-EE6BA064D49A}"/>
            </a:ext>
          </a:extLst>
        </xdr:cNvPr>
        <xdr:cNvSpPr txBox="1"/>
      </xdr:nvSpPr>
      <xdr:spPr>
        <a:xfrm>
          <a:off x="22199600" y="6919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253" name="フローチャート: 判断 252">
          <a:extLst>
            <a:ext uri="{FF2B5EF4-FFF2-40B4-BE49-F238E27FC236}">
              <a16:creationId xmlns:a16="http://schemas.microsoft.com/office/drawing/2014/main" id="{B066CFCE-4B67-4A28-B567-55421E7551DB}"/>
            </a:ext>
          </a:extLst>
        </xdr:cNvPr>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254" name="フローチャート: 判断 253">
          <a:extLst>
            <a:ext uri="{FF2B5EF4-FFF2-40B4-BE49-F238E27FC236}">
              <a16:creationId xmlns:a16="http://schemas.microsoft.com/office/drawing/2014/main" id="{A524610E-9581-482A-BA7E-31A67DC8991C}"/>
            </a:ext>
          </a:extLst>
        </xdr:cNvPr>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255" name="フローチャート: 判断 254">
          <a:extLst>
            <a:ext uri="{FF2B5EF4-FFF2-40B4-BE49-F238E27FC236}">
              <a16:creationId xmlns:a16="http://schemas.microsoft.com/office/drawing/2014/main" id="{1AC22F72-160A-4922-AC1B-E8541D767DB3}"/>
            </a:ext>
          </a:extLst>
        </xdr:cNvPr>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256" name="フローチャート: 判断 255">
          <a:extLst>
            <a:ext uri="{FF2B5EF4-FFF2-40B4-BE49-F238E27FC236}">
              <a16:creationId xmlns:a16="http://schemas.microsoft.com/office/drawing/2014/main" id="{561C3925-BB83-4F0B-AE63-FD6AE3E2458C}"/>
            </a:ext>
          </a:extLst>
        </xdr:cNvPr>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257" name="フローチャート: 判断 256">
          <a:extLst>
            <a:ext uri="{FF2B5EF4-FFF2-40B4-BE49-F238E27FC236}">
              <a16:creationId xmlns:a16="http://schemas.microsoft.com/office/drawing/2014/main" id="{CBEBF162-DE40-4325-88C3-02DB50247B4E}"/>
            </a:ext>
          </a:extLst>
        </xdr:cNvPr>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58" name="テキスト ボックス 257">
          <a:extLst>
            <a:ext uri="{FF2B5EF4-FFF2-40B4-BE49-F238E27FC236}">
              <a16:creationId xmlns:a16="http://schemas.microsoft.com/office/drawing/2014/main" id="{90D3DB8E-D9DA-41F4-B203-3BF3A944A68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59" name="テキスト ボックス 258">
          <a:extLst>
            <a:ext uri="{FF2B5EF4-FFF2-40B4-BE49-F238E27FC236}">
              <a16:creationId xmlns:a16="http://schemas.microsoft.com/office/drawing/2014/main" id="{58E821A8-EC60-4106-9796-3F64F224CA4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60" name="テキスト ボックス 259">
          <a:extLst>
            <a:ext uri="{FF2B5EF4-FFF2-40B4-BE49-F238E27FC236}">
              <a16:creationId xmlns:a16="http://schemas.microsoft.com/office/drawing/2014/main" id="{EE6C3A06-7892-4936-B613-8B09EDC37F4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61" name="テキスト ボックス 260">
          <a:extLst>
            <a:ext uri="{FF2B5EF4-FFF2-40B4-BE49-F238E27FC236}">
              <a16:creationId xmlns:a16="http://schemas.microsoft.com/office/drawing/2014/main" id="{46DAC3B2-C756-4C5E-9B84-7ADE15022C5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62" name="テキスト ボックス 261">
          <a:extLst>
            <a:ext uri="{FF2B5EF4-FFF2-40B4-BE49-F238E27FC236}">
              <a16:creationId xmlns:a16="http://schemas.microsoft.com/office/drawing/2014/main" id="{A95528AF-5D49-4651-8467-6838D1F6740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120402</xdr:rowOff>
    </xdr:from>
    <xdr:to>
      <xdr:col>116</xdr:col>
      <xdr:colOff>114300</xdr:colOff>
      <xdr:row>42</xdr:row>
      <xdr:rowOff>50552</xdr:rowOff>
    </xdr:to>
    <xdr:sp macro="" textlink="">
      <xdr:nvSpPr>
        <xdr:cNvPr id="263" name="楕円 262">
          <a:extLst>
            <a:ext uri="{FF2B5EF4-FFF2-40B4-BE49-F238E27FC236}">
              <a16:creationId xmlns:a16="http://schemas.microsoft.com/office/drawing/2014/main" id="{F6C525DD-0831-4F83-88F1-F12FF14DD9F5}"/>
            </a:ext>
          </a:extLst>
        </xdr:cNvPr>
        <xdr:cNvSpPr/>
      </xdr:nvSpPr>
      <xdr:spPr>
        <a:xfrm>
          <a:off x="22110700" y="714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35329</xdr:rowOff>
    </xdr:from>
    <xdr:ext cx="534377" cy="259045"/>
    <xdr:sp macro="" textlink="">
      <xdr:nvSpPr>
        <xdr:cNvPr id="264" name="【一般廃棄物処理施設】&#10;一人当たり有形固定資産（償却資産）額該当値テキスト">
          <a:extLst>
            <a:ext uri="{FF2B5EF4-FFF2-40B4-BE49-F238E27FC236}">
              <a16:creationId xmlns:a16="http://schemas.microsoft.com/office/drawing/2014/main" id="{A9E2AC10-C054-49FA-9124-8F923AFEB422}"/>
            </a:ext>
          </a:extLst>
        </xdr:cNvPr>
        <xdr:cNvSpPr txBox="1"/>
      </xdr:nvSpPr>
      <xdr:spPr>
        <a:xfrm>
          <a:off x="22199600" y="706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159549</xdr:rowOff>
    </xdr:from>
    <xdr:ext cx="599010" cy="259045"/>
    <xdr:sp macro="" textlink="">
      <xdr:nvSpPr>
        <xdr:cNvPr id="265" name="n_1aveValue【一般廃棄物処理施設】&#10;一人当たり有形固定資産（償却資産）額">
          <a:extLst>
            <a:ext uri="{FF2B5EF4-FFF2-40B4-BE49-F238E27FC236}">
              <a16:creationId xmlns:a16="http://schemas.microsoft.com/office/drawing/2014/main" id="{DE34F80D-42A9-4D8D-B528-4E4B272CB4FD}"/>
            </a:ext>
          </a:extLst>
        </xdr:cNvPr>
        <xdr:cNvSpPr txBox="1"/>
      </xdr:nvSpPr>
      <xdr:spPr>
        <a:xfrm>
          <a:off x="210110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167418</xdr:rowOff>
    </xdr:from>
    <xdr:ext cx="599010" cy="259045"/>
    <xdr:sp macro="" textlink="">
      <xdr:nvSpPr>
        <xdr:cNvPr id="266" name="n_2aveValue【一般廃棄物処理施設】&#10;一人当たり有形固定資産（償却資産）額">
          <a:extLst>
            <a:ext uri="{FF2B5EF4-FFF2-40B4-BE49-F238E27FC236}">
              <a16:creationId xmlns:a16="http://schemas.microsoft.com/office/drawing/2014/main" id="{F0E88237-F7EC-4D96-BC1C-B0057554FDBB}"/>
            </a:ext>
          </a:extLst>
        </xdr:cNvPr>
        <xdr:cNvSpPr txBox="1"/>
      </xdr:nvSpPr>
      <xdr:spPr>
        <a:xfrm>
          <a:off x="20134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8190</xdr:rowOff>
    </xdr:from>
    <xdr:ext cx="599010" cy="259045"/>
    <xdr:sp macro="" textlink="">
      <xdr:nvSpPr>
        <xdr:cNvPr id="267" name="n_3aveValue【一般廃棄物処理施設】&#10;一人当たり有形固定資産（償却資産）額">
          <a:extLst>
            <a:ext uri="{FF2B5EF4-FFF2-40B4-BE49-F238E27FC236}">
              <a16:creationId xmlns:a16="http://schemas.microsoft.com/office/drawing/2014/main" id="{86EA2473-E491-4E6B-9A5A-B4DC5163A65F}"/>
            </a:ext>
          </a:extLst>
        </xdr:cNvPr>
        <xdr:cNvSpPr txBox="1"/>
      </xdr:nvSpPr>
      <xdr:spPr>
        <a:xfrm>
          <a:off x="19245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129085</xdr:rowOff>
    </xdr:from>
    <xdr:ext cx="599010" cy="259045"/>
    <xdr:sp macro="" textlink="">
      <xdr:nvSpPr>
        <xdr:cNvPr id="268" name="n_4aveValue【一般廃棄物処理施設】&#10;一人当たり有形固定資産（償却資産）額">
          <a:extLst>
            <a:ext uri="{FF2B5EF4-FFF2-40B4-BE49-F238E27FC236}">
              <a16:creationId xmlns:a16="http://schemas.microsoft.com/office/drawing/2014/main" id="{D593814D-2B1B-4BC7-A592-29F78B7E1DED}"/>
            </a:ext>
          </a:extLst>
        </xdr:cNvPr>
        <xdr:cNvSpPr txBox="1"/>
      </xdr:nvSpPr>
      <xdr:spPr>
        <a:xfrm>
          <a:off x="18356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69" name="正方形/長方形 268">
          <a:extLst>
            <a:ext uri="{FF2B5EF4-FFF2-40B4-BE49-F238E27FC236}">
              <a16:creationId xmlns:a16="http://schemas.microsoft.com/office/drawing/2014/main" id="{3C39D70F-9357-4385-9DFF-5E2CC11BAF2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0" name="正方形/長方形 269">
          <a:extLst>
            <a:ext uri="{FF2B5EF4-FFF2-40B4-BE49-F238E27FC236}">
              <a16:creationId xmlns:a16="http://schemas.microsoft.com/office/drawing/2014/main" id="{75753BD5-3CB1-4B3B-9892-AE4D395678E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1" name="正方形/長方形 270">
          <a:extLst>
            <a:ext uri="{FF2B5EF4-FFF2-40B4-BE49-F238E27FC236}">
              <a16:creationId xmlns:a16="http://schemas.microsoft.com/office/drawing/2014/main" id="{45FA8C35-F8D3-4C31-B365-4E747C252FB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2" name="正方形/長方形 271">
          <a:extLst>
            <a:ext uri="{FF2B5EF4-FFF2-40B4-BE49-F238E27FC236}">
              <a16:creationId xmlns:a16="http://schemas.microsoft.com/office/drawing/2014/main" id="{F3697AA3-D0FF-4B8E-BDFD-1E24F385EC7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3" name="正方形/長方形 272">
          <a:extLst>
            <a:ext uri="{FF2B5EF4-FFF2-40B4-BE49-F238E27FC236}">
              <a16:creationId xmlns:a16="http://schemas.microsoft.com/office/drawing/2014/main" id="{0013FCE4-D200-4D22-9711-B22A9A2339C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4" name="正方形/長方形 273">
          <a:extLst>
            <a:ext uri="{FF2B5EF4-FFF2-40B4-BE49-F238E27FC236}">
              <a16:creationId xmlns:a16="http://schemas.microsoft.com/office/drawing/2014/main" id="{E27A3C90-B55B-457B-BB51-1C989D21D5A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5" name="正方形/長方形 274">
          <a:extLst>
            <a:ext uri="{FF2B5EF4-FFF2-40B4-BE49-F238E27FC236}">
              <a16:creationId xmlns:a16="http://schemas.microsoft.com/office/drawing/2014/main" id="{D2A1C442-C2B0-4A4B-9147-B97D3F67FA9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6" name="正方形/長方形 275">
          <a:extLst>
            <a:ext uri="{FF2B5EF4-FFF2-40B4-BE49-F238E27FC236}">
              <a16:creationId xmlns:a16="http://schemas.microsoft.com/office/drawing/2014/main" id="{EAC2982D-0787-4B23-A4F9-228A6A584B2A}"/>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77" name="正方形/長方形 276">
          <a:extLst>
            <a:ext uri="{FF2B5EF4-FFF2-40B4-BE49-F238E27FC236}">
              <a16:creationId xmlns:a16="http://schemas.microsoft.com/office/drawing/2014/main" id="{894C49B3-BEC3-43C3-AC79-300BC5DA5C9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78" name="正方形/長方形 277">
          <a:extLst>
            <a:ext uri="{FF2B5EF4-FFF2-40B4-BE49-F238E27FC236}">
              <a16:creationId xmlns:a16="http://schemas.microsoft.com/office/drawing/2014/main" id="{4024CC0B-156A-4564-8671-DB030A38615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79" name="正方形/長方形 278">
          <a:extLst>
            <a:ext uri="{FF2B5EF4-FFF2-40B4-BE49-F238E27FC236}">
              <a16:creationId xmlns:a16="http://schemas.microsoft.com/office/drawing/2014/main" id="{F792DB84-3AC6-4BED-B767-676B42A6F4D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80" name="正方形/長方形 279">
          <a:extLst>
            <a:ext uri="{FF2B5EF4-FFF2-40B4-BE49-F238E27FC236}">
              <a16:creationId xmlns:a16="http://schemas.microsoft.com/office/drawing/2014/main" id="{45E6395C-AA6A-45D4-B62D-428F13FE362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81" name="正方形/長方形 280">
          <a:extLst>
            <a:ext uri="{FF2B5EF4-FFF2-40B4-BE49-F238E27FC236}">
              <a16:creationId xmlns:a16="http://schemas.microsoft.com/office/drawing/2014/main" id="{43D917D6-6882-4666-BB66-AA03D40A460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82" name="正方形/長方形 281">
          <a:extLst>
            <a:ext uri="{FF2B5EF4-FFF2-40B4-BE49-F238E27FC236}">
              <a16:creationId xmlns:a16="http://schemas.microsoft.com/office/drawing/2014/main" id="{969407A7-3A44-40EB-914F-72073FC521C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83" name="正方形/長方形 282">
          <a:extLst>
            <a:ext uri="{FF2B5EF4-FFF2-40B4-BE49-F238E27FC236}">
              <a16:creationId xmlns:a16="http://schemas.microsoft.com/office/drawing/2014/main" id="{CFD70A5B-02E5-4AA7-8D63-5B8982CDAD5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84" name="正方形/長方形 283">
          <a:extLst>
            <a:ext uri="{FF2B5EF4-FFF2-40B4-BE49-F238E27FC236}">
              <a16:creationId xmlns:a16="http://schemas.microsoft.com/office/drawing/2014/main" id="{A25A7D17-324F-4B42-9F52-148E2406270C}"/>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85" name="正方形/長方形 284">
          <a:extLst>
            <a:ext uri="{FF2B5EF4-FFF2-40B4-BE49-F238E27FC236}">
              <a16:creationId xmlns:a16="http://schemas.microsoft.com/office/drawing/2014/main" id="{08A51721-13F4-4887-B498-9AF94664603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86" name="正方形/長方形 285">
          <a:extLst>
            <a:ext uri="{FF2B5EF4-FFF2-40B4-BE49-F238E27FC236}">
              <a16:creationId xmlns:a16="http://schemas.microsoft.com/office/drawing/2014/main" id="{E93FAFDE-F1FC-4DD1-A40A-B4D48A96E14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87" name="正方形/長方形 286">
          <a:extLst>
            <a:ext uri="{FF2B5EF4-FFF2-40B4-BE49-F238E27FC236}">
              <a16:creationId xmlns:a16="http://schemas.microsoft.com/office/drawing/2014/main" id="{7E523CF7-98B5-4FE1-825F-336520A75AA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88" name="正方形/長方形 287">
          <a:extLst>
            <a:ext uri="{FF2B5EF4-FFF2-40B4-BE49-F238E27FC236}">
              <a16:creationId xmlns:a16="http://schemas.microsoft.com/office/drawing/2014/main" id="{489392EC-9F30-4722-8BB1-925DFE50670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89" name="正方形/長方形 288">
          <a:extLst>
            <a:ext uri="{FF2B5EF4-FFF2-40B4-BE49-F238E27FC236}">
              <a16:creationId xmlns:a16="http://schemas.microsoft.com/office/drawing/2014/main" id="{4FF353E8-A25F-4608-81EE-40F97FB995D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90" name="正方形/長方形 289">
          <a:extLst>
            <a:ext uri="{FF2B5EF4-FFF2-40B4-BE49-F238E27FC236}">
              <a16:creationId xmlns:a16="http://schemas.microsoft.com/office/drawing/2014/main" id="{728FF877-6642-4080-AE54-19AFA672C60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91" name="正方形/長方形 290">
          <a:extLst>
            <a:ext uri="{FF2B5EF4-FFF2-40B4-BE49-F238E27FC236}">
              <a16:creationId xmlns:a16="http://schemas.microsoft.com/office/drawing/2014/main" id="{0090DD07-AD50-4429-AA52-B26FF534C6B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92" name="正方形/長方形 291">
          <a:extLst>
            <a:ext uri="{FF2B5EF4-FFF2-40B4-BE49-F238E27FC236}">
              <a16:creationId xmlns:a16="http://schemas.microsoft.com/office/drawing/2014/main" id="{378CC877-8FD7-4F7C-B70A-3DE10E229D8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93" name="テキスト ボックス 292">
          <a:extLst>
            <a:ext uri="{FF2B5EF4-FFF2-40B4-BE49-F238E27FC236}">
              <a16:creationId xmlns:a16="http://schemas.microsoft.com/office/drawing/2014/main" id="{58DA5316-982E-45D3-B95B-19170B7ACF4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94" name="直線コネクタ 293">
          <a:extLst>
            <a:ext uri="{FF2B5EF4-FFF2-40B4-BE49-F238E27FC236}">
              <a16:creationId xmlns:a16="http://schemas.microsoft.com/office/drawing/2014/main" id="{D64633E5-484C-43DD-A672-92B1F79B465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295" name="テキスト ボックス 294">
          <a:extLst>
            <a:ext uri="{FF2B5EF4-FFF2-40B4-BE49-F238E27FC236}">
              <a16:creationId xmlns:a16="http://schemas.microsoft.com/office/drawing/2014/main" id="{9130BFE5-39C0-4BD6-9DB1-4CA92B1E0DE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296" name="直線コネクタ 295">
          <a:extLst>
            <a:ext uri="{FF2B5EF4-FFF2-40B4-BE49-F238E27FC236}">
              <a16:creationId xmlns:a16="http://schemas.microsoft.com/office/drawing/2014/main" id="{ED414AC3-0984-49BF-91F1-987FCDEB450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297" name="テキスト ボックス 296">
          <a:extLst>
            <a:ext uri="{FF2B5EF4-FFF2-40B4-BE49-F238E27FC236}">
              <a16:creationId xmlns:a16="http://schemas.microsoft.com/office/drawing/2014/main" id="{2CF17CE6-D20D-429C-9D57-BA063598D564}"/>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98" name="直線コネクタ 297">
          <a:extLst>
            <a:ext uri="{FF2B5EF4-FFF2-40B4-BE49-F238E27FC236}">
              <a16:creationId xmlns:a16="http://schemas.microsoft.com/office/drawing/2014/main" id="{CBE51A6D-7605-493A-98EB-567EB31F1C44}"/>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99" name="テキスト ボックス 298">
          <a:extLst>
            <a:ext uri="{FF2B5EF4-FFF2-40B4-BE49-F238E27FC236}">
              <a16:creationId xmlns:a16="http://schemas.microsoft.com/office/drawing/2014/main" id="{BDB38285-CB78-407E-9F46-51E4FF0A5794}"/>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00" name="直線コネクタ 299">
          <a:extLst>
            <a:ext uri="{FF2B5EF4-FFF2-40B4-BE49-F238E27FC236}">
              <a16:creationId xmlns:a16="http://schemas.microsoft.com/office/drawing/2014/main" id="{636938A0-9F60-4982-9775-4A45BC06BED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01" name="テキスト ボックス 300">
          <a:extLst>
            <a:ext uri="{FF2B5EF4-FFF2-40B4-BE49-F238E27FC236}">
              <a16:creationId xmlns:a16="http://schemas.microsoft.com/office/drawing/2014/main" id="{0FB85D4E-14CA-470F-8D2F-7503C1211B1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02" name="直線コネクタ 301">
          <a:extLst>
            <a:ext uri="{FF2B5EF4-FFF2-40B4-BE49-F238E27FC236}">
              <a16:creationId xmlns:a16="http://schemas.microsoft.com/office/drawing/2014/main" id="{87D529CE-3142-49F4-A506-A934FF9702E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03" name="テキスト ボックス 302">
          <a:extLst>
            <a:ext uri="{FF2B5EF4-FFF2-40B4-BE49-F238E27FC236}">
              <a16:creationId xmlns:a16="http://schemas.microsoft.com/office/drawing/2014/main" id="{0B1DAB47-948B-4FB0-ABE0-7C53CE27C11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04" name="直線コネクタ 303">
          <a:extLst>
            <a:ext uri="{FF2B5EF4-FFF2-40B4-BE49-F238E27FC236}">
              <a16:creationId xmlns:a16="http://schemas.microsoft.com/office/drawing/2014/main" id="{BB6BAA36-0167-4257-BF92-3FC737F2C9C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05" name="テキスト ボックス 304">
          <a:extLst>
            <a:ext uri="{FF2B5EF4-FFF2-40B4-BE49-F238E27FC236}">
              <a16:creationId xmlns:a16="http://schemas.microsoft.com/office/drawing/2014/main" id="{841F3930-B904-470E-A590-909D6D8A5C5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06" name="直線コネクタ 305">
          <a:extLst>
            <a:ext uri="{FF2B5EF4-FFF2-40B4-BE49-F238E27FC236}">
              <a16:creationId xmlns:a16="http://schemas.microsoft.com/office/drawing/2014/main" id="{8CA9681A-2528-46A3-BC2A-C087D6BDCC6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07" name="テキスト ボックス 306">
          <a:extLst>
            <a:ext uri="{FF2B5EF4-FFF2-40B4-BE49-F238E27FC236}">
              <a16:creationId xmlns:a16="http://schemas.microsoft.com/office/drawing/2014/main" id="{341F9243-0817-4479-B696-2EE5286A1AC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08" name="直線コネクタ 307">
          <a:extLst>
            <a:ext uri="{FF2B5EF4-FFF2-40B4-BE49-F238E27FC236}">
              <a16:creationId xmlns:a16="http://schemas.microsoft.com/office/drawing/2014/main" id="{E7293286-75A3-47C2-BEAD-1C69FA269ED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09" name="【消防施設】&#10;有形固定資産減価償却率グラフ枠">
          <a:extLst>
            <a:ext uri="{FF2B5EF4-FFF2-40B4-BE49-F238E27FC236}">
              <a16:creationId xmlns:a16="http://schemas.microsoft.com/office/drawing/2014/main" id="{A20CF258-2AA7-4AAA-BA0E-3BB720013DD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310" name="直線コネクタ 309">
          <a:extLst>
            <a:ext uri="{FF2B5EF4-FFF2-40B4-BE49-F238E27FC236}">
              <a16:creationId xmlns:a16="http://schemas.microsoft.com/office/drawing/2014/main" id="{63B24823-744C-456A-85D5-B3DBF60CB649}"/>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11" name="【消防施設】&#10;有形固定資産減価償却率最小値テキスト">
          <a:extLst>
            <a:ext uri="{FF2B5EF4-FFF2-40B4-BE49-F238E27FC236}">
              <a16:creationId xmlns:a16="http://schemas.microsoft.com/office/drawing/2014/main" id="{8733E880-0AAD-4639-B3F8-5EBDC2EDCE7C}"/>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12" name="直線コネクタ 311">
          <a:extLst>
            <a:ext uri="{FF2B5EF4-FFF2-40B4-BE49-F238E27FC236}">
              <a16:creationId xmlns:a16="http://schemas.microsoft.com/office/drawing/2014/main" id="{402D1E1E-BE6A-4C1B-8BCB-EDC261EC8789}"/>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313" name="【消防施設】&#10;有形固定資産減価償却率最大値テキスト">
          <a:extLst>
            <a:ext uri="{FF2B5EF4-FFF2-40B4-BE49-F238E27FC236}">
              <a16:creationId xmlns:a16="http://schemas.microsoft.com/office/drawing/2014/main" id="{7558142E-BEC1-495B-ADB4-F010A7BC194D}"/>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314" name="直線コネクタ 313">
          <a:extLst>
            <a:ext uri="{FF2B5EF4-FFF2-40B4-BE49-F238E27FC236}">
              <a16:creationId xmlns:a16="http://schemas.microsoft.com/office/drawing/2014/main" id="{D51E218E-F770-4FFC-9C2C-0673523DA483}"/>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315" name="【消防施設】&#10;有形固定資産減価償却率平均値テキスト">
          <a:extLst>
            <a:ext uri="{FF2B5EF4-FFF2-40B4-BE49-F238E27FC236}">
              <a16:creationId xmlns:a16="http://schemas.microsoft.com/office/drawing/2014/main" id="{62504437-7BDE-4ADE-B003-D9F50465BF10}"/>
            </a:ext>
          </a:extLst>
        </xdr:cNvPr>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316" name="フローチャート: 判断 315">
          <a:extLst>
            <a:ext uri="{FF2B5EF4-FFF2-40B4-BE49-F238E27FC236}">
              <a16:creationId xmlns:a16="http://schemas.microsoft.com/office/drawing/2014/main" id="{84557DE3-40A1-4BF3-91D7-8851A5027C0D}"/>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317" name="フローチャート: 判断 316">
          <a:extLst>
            <a:ext uri="{FF2B5EF4-FFF2-40B4-BE49-F238E27FC236}">
              <a16:creationId xmlns:a16="http://schemas.microsoft.com/office/drawing/2014/main" id="{AC85F685-E693-4063-9F89-8A065E6A00F6}"/>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318" name="フローチャート: 判断 317">
          <a:extLst>
            <a:ext uri="{FF2B5EF4-FFF2-40B4-BE49-F238E27FC236}">
              <a16:creationId xmlns:a16="http://schemas.microsoft.com/office/drawing/2014/main" id="{581607AC-AF7A-4522-BE4D-C8D651936BDA}"/>
            </a:ext>
          </a:extLst>
        </xdr:cNvPr>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319" name="フローチャート: 判断 318">
          <a:extLst>
            <a:ext uri="{FF2B5EF4-FFF2-40B4-BE49-F238E27FC236}">
              <a16:creationId xmlns:a16="http://schemas.microsoft.com/office/drawing/2014/main" id="{CF28CC35-8046-4C6C-92E8-7E9B56ADCCCA}"/>
            </a:ext>
          </a:extLst>
        </xdr:cNvPr>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320" name="フローチャート: 判断 319">
          <a:extLst>
            <a:ext uri="{FF2B5EF4-FFF2-40B4-BE49-F238E27FC236}">
              <a16:creationId xmlns:a16="http://schemas.microsoft.com/office/drawing/2014/main" id="{E978BB33-9AFF-4683-8AD3-B04FA8344007}"/>
            </a:ext>
          </a:extLst>
        </xdr:cNvPr>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E4621654-24D9-4C3C-9415-A064917C4C8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C8E6A8D8-B2A8-4A90-A5AB-FB4040729EA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1859E947-F063-4D89-956D-35244BFE8EC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404070FC-001B-41B6-B3F1-4F3C2E48598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158000D2-C95F-4956-80A0-2C0713175F8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80373</xdr:rowOff>
    </xdr:from>
    <xdr:to>
      <xdr:col>85</xdr:col>
      <xdr:colOff>177800</xdr:colOff>
      <xdr:row>83</xdr:row>
      <xdr:rowOff>10523</xdr:rowOff>
    </xdr:to>
    <xdr:sp macro="" textlink="">
      <xdr:nvSpPr>
        <xdr:cNvPr id="326" name="楕円 325">
          <a:extLst>
            <a:ext uri="{FF2B5EF4-FFF2-40B4-BE49-F238E27FC236}">
              <a16:creationId xmlns:a16="http://schemas.microsoft.com/office/drawing/2014/main" id="{D1C43ED1-F3E5-4F8A-89B8-9C6998F7A64E}"/>
            </a:ext>
          </a:extLst>
        </xdr:cNvPr>
        <xdr:cNvSpPr/>
      </xdr:nvSpPr>
      <xdr:spPr>
        <a:xfrm>
          <a:off x="16268700" y="141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103250</xdr:rowOff>
    </xdr:from>
    <xdr:ext cx="405111" cy="259045"/>
    <xdr:sp macro="" textlink="">
      <xdr:nvSpPr>
        <xdr:cNvPr id="327" name="【消防施設】&#10;有形固定資産減価償却率該当値テキスト">
          <a:extLst>
            <a:ext uri="{FF2B5EF4-FFF2-40B4-BE49-F238E27FC236}">
              <a16:creationId xmlns:a16="http://schemas.microsoft.com/office/drawing/2014/main" id="{48B1F32E-7222-4351-91D3-A926E9EB12B5}"/>
            </a:ext>
          </a:extLst>
        </xdr:cNvPr>
        <xdr:cNvSpPr txBox="1"/>
      </xdr:nvSpPr>
      <xdr:spPr>
        <a:xfrm>
          <a:off x="16357600" y="13990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146248</xdr:rowOff>
    </xdr:from>
    <xdr:ext cx="405111" cy="259045"/>
    <xdr:sp macro="" textlink="">
      <xdr:nvSpPr>
        <xdr:cNvPr id="328" name="n_1aveValue【消防施設】&#10;有形固定資産減価償却率">
          <a:extLst>
            <a:ext uri="{FF2B5EF4-FFF2-40B4-BE49-F238E27FC236}">
              <a16:creationId xmlns:a16="http://schemas.microsoft.com/office/drawing/2014/main" id="{BD7F2974-2D75-4249-B1D7-068B60DFF31F}"/>
            </a:ext>
          </a:extLst>
        </xdr:cNvPr>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123389</xdr:rowOff>
    </xdr:from>
    <xdr:ext cx="405111" cy="259045"/>
    <xdr:sp macro="" textlink="">
      <xdr:nvSpPr>
        <xdr:cNvPr id="329" name="n_2aveValue【消防施設】&#10;有形固定資産減価償却率">
          <a:extLst>
            <a:ext uri="{FF2B5EF4-FFF2-40B4-BE49-F238E27FC236}">
              <a16:creationId xmlns:a16="http://schemas.microsoft.com/office/drawing/2014/main" id="{11965A46-ACA8-4471-A5DA-B0AC7768478B}"/>
            </a:ext>
          </a:extLst>
        </xdr:cNvPr>
        <xdr:cNvSpPr txBox="1"/>
      </xdr:nvSpPr>
      <xdr:spPr>
        <a:xfrm>
          <a:off x="143897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64606</xdr:rowOff>
    </xdr:from>
    <xdr:ext cx="405111" cy="259045"/>
    <xdr:sp macro="" textlink="">
      <xdr:nvSpPr>
        <xdr:cNvPr id="330" name="n_3aveValue【消防施設】&#10;有形固定資産減価償却率">
          <a:extLst>
            <a:ext uri="{FF2B5EF4-FFF2-40B4-BE49-F238E27FC236}">
              <a16:creationId xmlns:a16="http://schemas.microsoft.com/office/drawing/2014/main" id="{130EA006-289C-4D1E-97B8-DDBA548BB07E}"/>
            </a:ext>
          </a:extLst>
        </xdr:cNvPr>
        <xdr:cNvSpPr txBox="1"/>
      </xdr:nvSpPr>
      <xdr:spPr>
        <a:xfrm>
          <a:off x="13500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331" name="n_4aveValue【消防施設】&#10;有形固定資産減価償却率">
          <a:extLst>
            <a:ext uri="{FF2B5EF4-FFF2-40B4-BE49-F238E27FC236}">
              <a16:creationId xmlns:a16="http://schemas.microsoft.com/office/drawing/2014/main" id="{8A559F26-3A71-4E17-91F8-F25C83B4087D}"/>
            </a:ext>
          </a:extLst>
        </xdr:cNvPr>
        <xdr:cNvSpPr txBox="1"/>
      </xdr:nvSpPr>
      <xdr:spPr>
        <a:xfrm>
          <a:off x="12611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32" name="正方形/長方形 331">
          <a:extLst>
            <a:ext uri="{FF2B5EF4-FFF2-40B4-BE49-F238E27FC236}">
              <a16:creationId xmlns:a16="http://schemas.microsoft.com/office/drawing/2014/main" id="{B3362102-ED8D-406F-8796-312F4812CB9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33" name="正方形/長方形 332">
          <a:extLst>
            <a:ext uri="{FF2B5EF4-FFF2-40B4-BE49-F238E27FC236}">
              <a16:creationId xmlns:a16="http://schemas.microsoft.com/office/drawing/2014/main" id="{2ECFE7D6-CD27-4F0E-96D2-CC8E6100D09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34" name="正方形/長方形 333">
          <a:extLst>
            <a:ext uri="{FF2B5EF4-FFF2-40B4-BE49-F238E27FC236}">
              <a16:creationId xmlns:a16="http://schemas.microsoft.com/office/drawing/2014/main" id="{E6ABBDAF-4751-45E7-AF57-D504A6AFD74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35" name="正方形/長方形 334">
          <a:extLst>
            <a:ext uri="{FF2B5EF4-FFF2-40B4-BE49-F238E27FC236}">
              <a16:creationId xmlns:a16="http://schemas.microsoft.com/office/drawing/2014/main" id="{5DFBD7D2-5298-496C-AF01-64B1041022F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36" name="正方形/長方形 335">
          <a:extLst>
            <a:ext uri="{FF2B5EF4-FFF2-40B4-BE49-F238E27FC236}">
              <a16:creationId xmlns:a16="http://schemas.microsoft.com/office/drawing/2014/main" id="{559C64AB-4715-4325-8B23-2A1E8D24C32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37" name="正方形/長方形 336">
          <a:extLst>
            <a:ext uri="{FF2B5EF4-FFF2-40B4-BE49-F238E27FC236}">
              <a16:creationId xmlns:a16="http://schemas.microsoft.com/office/drawing/2014/main" id="{313B9EAF-43E9-469A-BEF4-5AB48E60415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38" name="正方形/長方形 337">
          <a:extLst>
            <a:ext uri="{FF2B5EF4-FFF2-40B4-BE49-F238E27FC236}">
              <a16:creationId xmlns:a16="http://schemas.microsoft.com/office/drawing/2014/main" id="{1F1673AD-6190-4B76-B260-228E6FC8C39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39" name="正方形/長方形 338">
          <a:extLst>
            <a:ext uri="{FF2B5EF4-FFF2-40B4-BE49-F238E27FC236}">
              <a16:creationId xmlns:a16="http://schemas.microsoft.com/office/drawing/2014/main" id="{7FDBC217-7A6E-4F5B-A8E7-65558B2AC0B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40" name="テキスト ボックス 339">
          <a:extLst>
            <a:ext uri="{FF2B5EF4-FFF2-40B4-BE49-F238E27FC236}">
              <a16:creationId xmlns:a16="http://schemas.microsoft.com/office/drawing/2014/main" id="{51B531D0-8B05-45EB-B9C9-0D1A4C15C6F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41" name="直線コネクタ 340">
          <a:extLst>
            <a:ext uri="{FF2B5EF4-FFF2-40B4-BE49-F238E27FC236}">
              <a16:creationId xmlns:a16="http://schemas.microsoft.com/office/drawing/2014/main" id="{F196DCD9-A848-4B31-9F32-2D8B9516697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342" name="直線コネクタ 341">
          <a:extLst>
            <a:ext uri="{FF2B5EF4-FFF2-40B4-BE49-F238E27FC236}">
              <a16:creationId xmlns:a16="http://schemas.microsoft.com/office/drawing/2014/main" id="{A75F7618-3D3D-410E-B72D-28B5F68EBDB6}"/>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343" name="テキスト ボックス 342">
          <a:extLst>
            <a:ext uri="{FF2B5EF4-FFF2-40B4-BE49-F238E27FC236}">
              <a16:creationId xmlns:a16="http://schemas.microsoft.com/office/drawing/2014/main" id="{3D0F0E4F-CB16-4081-99C2-79049F0E3C16}"/>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44" name="直線コネクタ 343">
          <a:extLst>
            <a:ext uri="{FF2B5EF4-FFF2-40B4-BE49-F238E27FC236}">
              <a16:creationId xmlns:a16="http://schemas.microsoft.com/office/drawing/2014/main" id="{E4399C44-B0FD-4361-962C-30A69CDAD52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45" name="テキスト ボックス 344">
          <a:extLst>
            <a:ext uri="{FF2B5EF4-FFF2-40B4-BE49-F238E27FC236}">
              <a16:creationId xmlns:a16="http://schemas.microsoft.com/office/drawing/2014/main" id="{EA75CB62-6552-4D97-AC61-21459FBF860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346" name="直線コネクタ 345">
          <a:extLst>
            <a:ext uri="{FF2B5EF4-FFF2-40B4-BE49-F238E27FC236}">
              <a16:creationId xmlns:a16="http://schemas.microsoft.com/office/drawing/2014/main" id="{124A0133-CE0E-4074-AA5B-8C4F0E64976E}"/>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347" name="テキスト ボックス 346">
          <a:extLst>
            <a:ext uri="{FF2B5EF4-FFF2-40B4-BE49-F238E27FC236}">
              <a16:creationId xmlns:a16="http://schemas.microsoft.com/office/drawing/2014/main" id="{93494E2F-0173-4B2B-990E-D3254619DE10}"/>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48" name="直線コネクタ 347">
          <a:extLst>
            <a:ext uri="{FF2B5EF4-FFF2-40B4-BE49-F238E27FC236}">
              <a16:creationId xmlns:a16="http://schemas.microsoft.com/office/drawing/2014/main" id="{6AE6472B-E9AF-4760-B9D5-3447D355054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49" name="テキスト ボックス 348">
          <a:extLst>
            <a:ext uri="{FF2B5EF4-FFF2-40B4-BE49-F238E27FC236}">
              <a16:creationId xmlns:a16="http://schemas.microsoft.com/office/drawing/2014/main" id="{C5A6F768-819E-4F19-9576-0BB69E24CAC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50" name="【消防施設】&#10;一人当たり面積グラフ枠">
          <a:extLst>
            <a:ext uri="{FF2B5EF4-FFF2-40B4-BE49-F238E27FC236}">
              <a16:creationId xmlns:a16="http://schemas.microsoft.com/office/drawing/2014/main" id="{0C7F7851-8316-4F68-85B4-5413E4E7D62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351" name="直線コネクタ 350">
          <a:extLst>
            <a:ext uri="{FF2B5EF4-FFF2-40B4-BE49-F238E27FC236}">
              <a16:creationId xmlns:a16="http://schemas.microsoft.com/office/drawing/2014/main" id="{78A525F9-96AD-4A85-BD48-62A820288DC9}"/>
            </a:ext>
          </a:extLst>
        </xdr:cNvPr>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352" name="【消防施設】&#10;一人当たり面積最小値テキスト">
          <a:extLst>
            <a:ext uri="{FF2B5EF4-FFF2-40B4-BE49-F238E27FC236}">
              <a16:creationId xmlns:a16="http://schemas.microsoft.com/office/drawing/2014/main" id="{7DA4C559-5555-4CF2-8AF4-DE1F0ABBF818}"/>
            </a:ext>
          </a:extLst>
        </xdr:cNvPr>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353" name="直線コネクタ 352">
          <a:extLst>
            <a:ext uri="{FF2B5EF4-FFF2-40B4-BE49-F238E27FC236}">
              <a16:creationId xmlns:a16="http://schemas.microsoft.com/office/drawing/2014/main" id="{4A252717-6644-452A-9740-0294C11D5827}"/>
            </a:ext>
          </a:extLst>
        </xdr:cNvPr>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354" name="【消防施設】&#10;一人当たり面積最大値テキスト">
          <a:extLst>
            <a:ext uri="{FF2B5EF4-FFF2-40B4-BE49-F238E27FC236}">
              <a16:creationId xmlns:a16="http://schemas.microsoft.com/office/drawing/2014/main" id="{2C4FC3E3-197B-48BD-BCA1-9453155C35C5}"/>
            </a:ext>
          </a:extLst>
        </xdr:cNvPr>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355" name="直線コネクタ 354">
          <a:extLst>
            <a:ext uri="{FF2B5EF4-FFF2-40B4-BE49-F238E27FC236}">
              <a16:creationId xmlns:a16="http://schemas.microsoft.com/office/drawing/2014/main" id="{609B66AB-EE0B-4BB5-AF11-9E8DFACBBC8E}"/>
            </a:ext>
          </a:extLst>
        </xdr:cNvPr>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17163</xdr:rowOff>
    </xdr:from>
    <xdr:ext cx="469744" cy="259045"/>
    <xdr:sp macro="" textlink="">
      <xdr:nvSpPr>
        <xdr:cNvPr id="356" name="【消防施設】&#10;一人当たり面積平均値テキスト">
          <a:extLst>
            <a:ext uri="{FF2B5EF4-FFF2-40B4-BE49-F238E27FC236}">
              <a16:creationId xmlns:a16="http://schemas.microsoft.com/office/drawing/2014/main" id="{44CB9861-3F27-487C-B68D-8F21A731C11A}"/>
            </a:ext>
          </a:extLst>
        </xdr:cNvPr>
        <xdr:cNvSpPr txBox="1"/>
      </xdr:nvSpPr>
      <xdr:spPr>
        <a:xfrm>
          <a:off x="22199600" y="14418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357" name="フローチャート: 判断 356">
          <a:extLst>
            <a:ext uri="{FF2B5EF4-FFF2-40B4-BE49-F238E27FC236}">
              <a16:creationId xmlns:a16="http://schemas.microsoft.com/office/drawing/2014/main" id="{481AB882-28DB-4FF3-8D61-CC1D80E52D2C}"/>
            </a:ext>
          </a:extLst>
        </xdr:cNvPr>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358" name="フローチャート: 判断 357">
          <a:extLst>
            <a:ext uri="{FF2B5EF4-FFF2-40B4-BE49-F238E27FC236}">
              <a16:creationId xmlns:a16="http://schemas.microsoft.com/office/drawing/2014/main" id="{AF446217-A481-403C-8DA4-90E7E893EA39}"/>
            </a:ext>
          </a:extLst>
        </xdr:cNvPr>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359" name="フローチャート: 判断 358">
          <a:extLst>
            <a:ext uri="{FF2B5EF4-FFF2-40B4-BE49-F238E27FC236}">
              <a16:creationId xmlns:a16="http://schemas.microsoft.com/office/drawing/2014/main" id="{CB04FC07-B62C-4D3D-8ECA-7D34048CA009}"/>
            </a:ext>
          </a:extLst>
        </xdr:cNvPr>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360" name="フローチャート: 判断 359">
          <a:extLst>
            <a:ext uri="{FF2B5EF4-FFF2-40B4-BE49-F238E27FC236}">
              <a16:creationId xmlns:a16="http://schemas.microsoft.com/office/drawing/2014/main" id="{F9F8FA5B-FCF5-472D-AECC-BDE668F3EABB}"/>
            </a:ext>
          </a:extLst>
        </xdr:cNvPr>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361" name="フローチャート: 判断 360">
          <a:extLst>
            <a:ext uri="{FF2B5EF4-FFF2-40B4-BE49-F238E27FC236}">
              <a16:creationId xmlns:a16="http://schemas.microsoft.com/office/drawing/2014/main" id="{F8076C33-70A5-4D7A-853C-89FA90AC6890}"/>
            </a:ext>
          </a:extLst>
        </xdr:cNvPr>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6CC65417-9313-449D-B738-27489C57CB9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BFECDAC2-AC5F-414F-92B7-0418985817D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5124A245-7A06-4C0E-AE26-836E84E0AC4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7B449E6A-C61D-4C00-A234-C29AD7243BA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C48CD853-F799-4FE0-86C0-2E217C50D4D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367" name="楕円 366">
          <a:extLst>
            <a:ext uri="{FF2B5EF4-FFF2-40B4-BE49-F238E27FC236}">
              <a16:creationId xmlns:a16="http://schemas.microsoft.com/office/drawing/2014/main" id="{E4D65077-683F-4CFA-897E-8D685950C4DC}"/>
            </a:ext>
          </a:extLst>
        </xdr:cNvPr>
        <xdr:cNvSpPr/>
      </xdr:nvSpPr>
      <xdr:spPr>
        <a:xfrm>
          <a:off x="221107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42181</xdr:rowOff>
    </xdr:from>
    <xdr:ext cx="469744" cy="259045"/>
    <xdr:sp macro="" textlink="">
      <xdr:nvSpPr>
        <xdr:cNvPr id="368" name="【消防施設】&#10;一人当たり面積該当値テキスト">
          <a:extLst>
            <a:ext uri="{FF2B5EF4-FFF2-40B4-BE49-F238E27FC236}">
              <a16:creationId xmlns:a16="http://schemas.microsoft.com/office/drawing/2014/main" id="{D0BF1146-88CF-4584-8553-7724ACEB9B9A}"/>
            </a:ext>
          </a:extLst>
        </xdr:cNvPr>
        <xdr:cNvSpPr txBox="1"/>
      </xdr:nvSpPr>
      <xdr:spPr>
        <a:xfrm>
          <a:off x="22199600" y="1427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163149</xdr:rowOff>
    </xdr:from>
    <xdr:ext cx="469744" cy="259045"/>
    <xdr:sp macro="" textlink="">
      <xdr:nvSpPr>
        <xdr:cNvPr id="369" name="n_1aveValue【消防施設】&#10;一人当たり面積">
          <a:extLst>
            <a:ext uri="{FF2B5EF4-FFF2-40B4-BE49-F238E27FC236}">
              <a16:creationId xmlns:a16="http://schemas.microsoft.com/office/drawing/2014/main" id="{224C5B71-567B-4C70-B785-E9FC474C243B}"/>
            </a:ext>
          </a:extLst>
        </xdr:cNvPr>
        <xdr:cNvSpPr txBox="1"/>
      </xdr:nvSpPr>
      <xdr:spPr>
        <a:xfrm>
          <a:off x="21075727" y="1422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162005</xdr:rowOff>
    </xdr:from>
    <xdr:ext cx="469744" cy="259045"/>
    <xdr:sp macro="" textlink="">
      <xdr:nvSpPr>
        <xdr:cNvPr id="370" name="n_2aveValue【消防施設】&#10;一人当たり面積">
          <a:extLst>
            <a:ext uri="{FF2B5EF4-FFF2-40B4-BE49-F238E27FC236}">
              <a16:creationId xmlns:a16="http://schemas.microsoft.com/office/drawing/2014/main" id="{BA410E48-68D0-40BF-ADEE-EAC25D78CB9F}"/>
            </a:ext>
          </a:extLst>
        </xdr:cNvPr>
        <xdr:cNvSpPr txBox="1"/>
      </xdr:nvSpPr>
      <xdr:spPr>
        <a:xfrm>
          <a:off x="20199427" y="1422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124286</xdr:rowOff>
    </xdr:from>
    <xdr:ext cx="469744" cy="259045"/>
    <xdr:sp macro="" textlink="">
      <xdr:nvSpPr>
        <xdr:cNvPr id="371" name="n_3aveValue【消防施設】&#10;一人当たり面積">
          <a:extLst>
            <a:ext uri="{FF2B5EF4-FFF2-40B4-BE49-F238E27FC236}">
              <a16:creationId xmlns:a16="http://schemas.microsoft.com/office/drawing/2014/main" id="{37E013BC-ADA6-4300-9BE1-7710D2BF0F2F}"/>
            </a:ext>
          </a:extLst>
        </xdr:cNvPr>
        <xdr:cNvSpPr txBox="1"/>
      </xdr:nvSpPr>
      <xdr:spPr>
        <a:xfrm>
          <a:off x="19310427" y="1418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116285</xdr:rowOff>
    </xdr:from>
    <xdr:ext cx="469744" cy="259045"/>
    <xdr:sp macro="" textlink="">
      <xdr:nvSpPr>
        <xdr:cNvPr id="372" name="n_4aveValue【消防施設】&#10;一人当たり面積">
          <a:extLst>
            <a:ext uri="{FF2B5EF4-FFF2-40B4-BE49-F238E27FC236}">
              <a16:creationId xmlns:a16="http://schemas.microsoft.com/office/drawing/2014/main" id="{5B3FEABD-A77E-4852-986D-B706D516154D}"/>
            </a:ext>
          </a:extLst>
        </xdr:cNvPr>
        <xdr:cNvSpPr txBox="1"/>
      </xdr:nvSpPr>
      <xdr:spPr>
        <a:xfrm>
          <a:off x="18421427" y="1417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73" name="正方形/長方形 372">
          <a:extLst>
            <a:ext uri="{FF2B5EF4-FFF2-40B4-BE49-F238E27FC236}">
              <a16:creationId xmlns:a16="http://schemas.microsoft.com/office/drawing/2014/main" id="{83AF4676-0FEE-4DF8-B042-D3D57670B43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74" name="正方形/長方形 373">
          <a:extLst>
            <a:ext uri="{FF2B5EF4-FFF2-40B4-BE49-F238E27FC236}">
              <a16:creationId xmlns:a16="http://schemas.microsoft.com/office/drawing/2014/main" id="{87AB99F0-981E-498A-8815-62187A0E22C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75" name="正方形/長方形 374">
          <a:extLst>
            <a:ext uri="{FF2B5EF4-FFF2-40B4-BE49-F238E27FC236}">
              <a16:creationId xmlns:a16="http://schemas.microsoft.com/office/drawing/2014/main" id="{DB07D2A3-65D0-45F8-9D67-61DA6C32E0A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76" name="正方形/長方形 375">
          <a:extLst>
            <a:ext uri="{FF2B5EF4-FFF2-40B4-BE49-F238E27FC236}">
              <a16:creationId xmlns:a16="http://schemas.microsoft.com/office/drawing/2014/main" id="{4CCBDA67-5B1A-4ED9-8A6F-33FDB1945C6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77" name="正方形/長方形 376">
          <a:extLst>
            <a:ext uri="{FF2B5EF4-FFF2-40B4-BE49-F238E27FC236}">
              <a16:creationId xmlns:a16="http://schemas.microsoft.com/office/drawing/2014/main" id="{1873CA70-CAE9-4D38-9150-93506D4DE8B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78" name="正方形/長方形 377">
          <a:extLst>
            <a:ext uri="{FF2B5EF4-FFF2-40B4-BE49-F238E27FC236}">
              <a16:creationId xmlns:a16="http://schemas.microsoft.com/office/drawing/2014/main" id="{43B5124C-3DFF-429A-B272-F0367D6C531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79" name="正方形/長方形 378">
          <a:extLst>
            <a:ext uri="{FF2B5EF4-FFF2-40B4-BE49-F238E27FC236}">
              <a16:creationId xmlns:a16="http://schemas.microsoft.com/office/drawing/2014/main" id="{F253225D-78B7-4C15-9283-7717D0F4F4D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80" name="正方形/長方形 379">
          <a:extLst>
            <a:ext uri="{FF2B5EF4-FFF2-40B4-BE49-F238E27FC236}">
              <a16:creationId xmlns:a16="http://schemas.microsoft.com/office/drawing/2014/main" id="{C941951A-F801-42A9-B36F-937142AE50B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81" name="テキスト ボックス 380">
          <a:extLst>
            <a:ext uri="{FF2B5EF4-FFF2-40B4-BE49-F238E27FC236}">
              <a16:creationId xmlns:a16="http://schemas.microsoft.com/office/drawing/2014/main" id="{7720215C-C50F-4983-8CF3-AF652BCF1DC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82" name="直線コネクタ 381">
          <a:extLst>
            <a:ext uri="{FF2B5EF4-FFF2-40B4-BE49-F238E27FC236}">
              <a16:creationId xmlns:a16="http://schemas.microsoft.com/office/drawing/2014/main" id="{ED5E7DC6-D951-402F-B790-3A5BC181B9B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83" name="テキスト ボックス 382">
          <a:extLst>
            <a:ext uri="{FF2B5EF4-FFF2-40B4-BE49-F238E27FC236}">
              <a16:creationId xmlns:a16="http://schemas.microsoft.com/office/drawing/2014/main" id="{018D84C5-2753-418D-BD5F-E69FC5BE352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384" name="直線コネクタ 383">
          <a:extLst>
            <a:ext uri="{FF2B5EF4-FFF2-40B4-BE49-F238E27FC236}">
              <a16:creationId xmlns:a16="http://schemas.microsoft.com/office/drawing/2014/main" id="{EFCC1191-2EC3-40B8-8532-C4A63329E7BE}"/>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385" name="テキスト ボックス 384">
          <a:extLst>
            <a:ext uri="{FF2B5EF4-FFF2-40B4-BE49-F238E27FC236}">
              <a16:creationId xmlns:a16="http://schemas.microsoft.com/office/drawing/2014/main" id="{869B586C-ADF3-427D-9BBA-36253421BEEA}"/>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386" name="直線コネクタ 385">
          <a:extLst>
            <a:ext uri="{FF2B5EF4-FFF2-40B4-BE49-F238E27FC236}">
              <a16:creationId xmlns:a16="http://schemas.microsoft.com/office/drawing/2014/main" id="{CAD1BB66-B68A-4957-B2AB-C0276728DDA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387" name="テキスト ボックス 386">
          <a:extLst>
            <a:ext uri="{FF2B5EF4-FFF2-40B4-BE49-F238E27FC236}">
              <a16:creationId xmlns:a16="http://schemas.microsoft.com/office/drawing/2014/main" id="{A8AE64E2-6B39-4648-AE69-54CB2943DFE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388" name="直線コネクタ 387">
          <a:extLst>
            <a:ext uri="{FF2B5EF4-FFF2-40B4-BE49-F238E27FC236}">
              <a16:creationId xmlns:a16="http://schemas.microsoft.com/office/drawing/2014/main" id="{F5694CDA-A4C9-41E4-8B64-3D8D0D26460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389" name="テキスト ボックス 388">
          <a:extLst>
            <a:ext uri="{FF2B5EF4-FFF2-40B4-BE49-F238E27FC236}">
              <a16:creationId xmlns:a16="http://schemas.microsoft.com/office/drawing/2014/main" id="{3211BADD-0F87-4861-B0B8-C22D4D89B13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390" name="直線コネクタ 389">
          <a:extLst>
            <a:ext uri="{FF2B5EF4-FFF2-40B4-BE49-F238E27FC236}">
              <a16:creationId xmlns:a16="http://schemas.microsoft.com/office/drawing/2014/main" id="{13A90827-366A-440B-A010-4D073D24C0A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391" name="テキスト ボックス 390">
          <a:extLst>
            <a:ext uri="{FF2B5EF4-FFF2-40B4-BE49-F238E27FC236}">
              <a16:creationId xmlns:a16="http://schemas.microsoft.com/office/drawing/2014/main" id="{CD45C862-A79A-4C1D-AE7F-23119122EF6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392" name="直線コネクタ 391">
          <a:extLst>
            <a:ext uri="{FF2B5EF4-FFF2-40B4-BE49-F238E27FC236}">
              <a16:creationId xmlns:a16="http://schemas.microsoft.com/office/drawing/2014/main" id="{84C38393-5377-442C-B08E-BD08D5D8E66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393" name="テキスト ボックス 392">
          <a:extLst>
            <a:ext uri="{FF2B5EF4-FFF2-40B4-BE49-F238E27FC236}">
              <a16:creationId xmlns:a16="http://schemas.microsoft.com/office/drawing/2014/main" id="{90BB48E3-63DB-44B2-A42F-B984B90D1232}"/>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94" name="直線コネクタ 393">
          <a:extLst>
            <a:ext uri="{FF2B5EF4-FFF2-40B4-BE49-F238E27FC236}">
              <a16:creationId xmlns:a16="http://schemas.microsoft.com/office/drawing/2014/main" id="{7E455C53-8FAD-42BD-A1DF-DFEB3CB813C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95" name="【庁舎】&#10;有形固定資産減価償却率グラフ枠">
          <a:extLst>
            <a:ext uri="{FF2B5EF4-FFF2-40B4-BE49-F238E27FC236}">
              <a16:creationId xmlns:a16="http://schemas.microsoft.com/office/drawing/2014/main" id="{4BF24FA9-5079-446E-9E99-A6F006AF947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396" name="直線コネクタ 395">
          <a:extLst>
            <a:ext uri="{FF2B5EF4-FFF2-40B4-BE49-F238E27FC236}">
              <a16:creationId xmlns:a16="http://schemas.microsoft.com/office/drawing/2014/main" id="{177721BE-DBB8-48F6-AB05-55F85E76CA55}"/>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397" name="【庁舎】&#10;有形固定資産減価償却率最小値テキスト">
          <a:extLst>
            <a:ext uri="{FF2B5EF4-FFF2-40B4-BE49-F238E27FC236}">
              <a16:creationId xmlns:a16="http://schemas.microsoft.com/office/drawing/2014/main" id="{E8F95483-A0AD-4F49-A420-CC1594FA6479}"/>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398" name="直線コネクタ 397">
          <a:extLst>
            <a:ext uri="{FF2B5EF4-FFF2-40B4-BE49-F238E27FC236}">
              <a16:creationId xmlns:a16="http://schemas.microsoft.com/office/drawing/2014/main" id="{D1E57C7B-BD59-4D1C-A1A7-C10508975D7A}"/>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399" name="【庁舎】&#10;有形固定資産減価償却率最大値テキスト">
          <a:extLst>
            <a:ext uri="{FF2B5EF4-FFF2-40B4-BE49-F238E27FC236}">
              <a16:creationId xmlns:a16="http://schemas.microsoft.com/office/drawing/2014/main" id="{A67AE26F-D84A-4E63-9DC7-1F00180E6C74}"/>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00" name="直線コネクタ 399">
          <a:extLst>
            <a:ext uri="{FF2B5EF4-FFF2-40B4-BE49-F238E27FC236}">
              <a16:creationId xmlns:a16="http://schemas.microsoft.com/office/drawing/2014/main" id="{1D678707-49B7-483D-A7CA-1B01A1B4162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29227</xdr:rowOff>
    </xdr:from>
    <xdr:ext cx="405111" cy="259045"/>
    <xdr:sp macro="" textlink="">
      <xdr:nvSpPr>
        <xdr:cNvPr id="401" name="【庁舎】&#10;有形固定資産減価償却率平均値テキスト">
          <a:extLst>
            <a:ext uri="{FF2B5EF4-FFF2-40B4-BE49-F238E27FC236}">
              <a16:creationId xmlns:a16="http://schemas.microsoft.com/office/drawing/2014/main" id="{8749A910-C2A4-4CE0-8BD4-8CBFCC80D040}"/>
            </a:ext>
          </a:extLst>
        </xdr:cNvPr>
        <xdr:cNvSpPr txBox="1"/>
      </xdr:nvSpPr>
      <xdr:spPr>
        <a:xfrm>
          <a:off x="16357600" y="18031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402" name="フローチャート: 判断 401">
          <a:extLst>
            <a:ext uri="{FF2B5EF4-FFF2-40B4-BE49-F238E27FC236}">
              <a16:creationId xmlns:a16="http://schemas.microsoft.com/office/drawing/2014/main" id="{1EE369FF-25A0-411D-88C0-56BD9D755901}"/>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403" name="フローチャート: 判断 402">
          <a:extLst>
            <a:ext uri="{FF2B5EF4-FFF2-40B4-BE49-F238E27FC236}">
              <a16:creationId xmlns:a16="http://schemas.microsoft.com/office/drawing/2014/main" id="{F7241669-BF39-4B87-A5CD-F0F0A3BD0641}"/>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404" name="フローチャート: 判断 403">
          <a:extLst>
            <a:ext uri="{FF2B5EF4-FFF2-40B4-BE49-F238E27FC236}">
              <a16:creationId xmlns:a16="http://schemas.microsoft.com/office/drawing/2014/main" id="{5EE516FD-A6E6-48D4-AAC3-617D154F3676}"/>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405" name="フローチャート: 判断 404">
          <a:extLst>
            <a:ext uri="{FF2B5EF4-FFF2-40B4-BE49-F238E27FC236}">
              <a16:creationId xmlns:a16="http://schemas.microsoft.com/office/drawing/2014/main" id="{34187072-8DDD-4FE4-80EF-CF055025C544}"/>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406" name="フローチャート: 判断 405">
          <a:extLst>
            <a:ext uri="{FF2B5EF4-FFF2-40B4-BE49-F238E27FC236}">
              <a16:creationId xmlns:a16="http://schemas.microsoft.com/office/drawing/2014/main" id="{40DF03CA-C467-4D65-B8D9-3C2A391FDADF}"/>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29B42E6D-1A1E-4C2B-AC5F-86F2179E995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B996D048-8625-41A5-851F-0A07246DE4C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D414F1E5-047D-4B60-BA36-F9DD864BACE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28A442FA-5C3C-4953-8952-2CB98F576D0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89924A1-697A-4F41-8242-72513CAC0D9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95250</xdr:rowOff>
    </xdr:from>
    <xdr:to>
      <xdr:col>85</xdr:col>
      <xdr:colOff>177800</xdr:colOff>
      <xdr:row>104</xdr:row>
      <xdr:rowOff>25400</xdr:rowOff>
    </xdr:to>
    <xdr:sp macro="" textlink="">
      <xdr:nvSpPr>
        <xdr:cNvPr id="412" name="楕円 411">
          <a:extLst>
            <a:ext uri="{FF2B5EF4-FFF2-40B4-BE49-F238E27FC236}">
              <a16:creationId xmlns:a16="http://schemas.microsoft.com/office/drawing/2014/main" id="{D6D65A41-C576-48BB-97A0-FC65DF16F472}"/>
            </a:ext>
          </a:extLst>
        </xdr:cNvPr>
        <xdr:cNvSpPr/>
      </xdr:nvSpPr>
      <xdr:spPr>
        <a:xfrm>
          <a:off x="16268700" y="1775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118127</xdr:rowOff>
    </xdr:from>
    <xdr:ext cx="405111" cy="259045"/>
    <xdr:sp macro="" textlink="">
      <xdr:nvSpPr>
        <xdr:cNvPr id="413" name="【庁舎】&#10;有形固定資産減価償却率該当値テキスト">
          <a:extLst>
            <a:ext uri="{FF2B5EF4-FFF2-40B4-BE49-F238E27FC236}">
              <a16:creationId xmlns:a16="http://schemas.microsoft.com/office/drawing/2014/main" id="{10D88110-1DF9-409B-B81C-97CD7CBB2C35}"/>
            </a:ext>
          </a:extLst>
        </xdr:cNvPr>
        <xdr:cNvSpPr txBox="1"/>
      </xdr:nvSpPr>
      <xdr:spPr>
        <a:xfrm>
          <a:off x="16357600"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142257</xdr:rowOff>
    </xdr:from>
    <xdr:ext cx="405111" cy="259045"/>
    <xdr:sp macro="" textlink="">
      <xdr:nvSpPr>
        <xdr:cNvPr id="414" name="n_1aveValue【庁舎】&#10;有形固定資産減価償却率">
          <a:extLst>
            <a:ext uri="{FF2B5EF4-FFF2-40B4-BE49-F238E27FC236}">
              <a16:creationId xmlns:a16="http://schemas.microsoft.com/office/drawing/2014/main" id="{0D9EE673-FD56-44F5-B9A3-D17B27675F94}"/>
            </a:ext>
          </a:extLst>
        </xdr:cNvPr>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415" name="n_2aveValue【庁舎】&#10;有形固定資産減価償却率">
          <a:extLst>
            <a:ext uri="{FF2B5EF4-FFF2-40B4-BE49-F238E27FC236}">
              <a16:creationId xmlns:a16="http://schemas.microsoft.com/office/drawing/2014/main" id="{6B9CDE4D-9929-42E9-BDFD-8FA56EA08EEA}"/>
            </a:ext>
          </a:extLst>
        </xdr:cNvPr>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416" name="n_3aveValue【庁舎】&#10;有形固定資産減価償却率">
          <a:extLst>
            <a:ext uri="{FF2B5EF4-FFF2-40B4-BE49-F238E27FC236}">
              <a16:creationId xmlns:a16="http://schemas.microsoft.com/office/drawing/2014/main" id="{461C583F-7450-44CF-9D68-95BD7EA848EE}"/>
            </a:ext>
          </a:extLst>
        </xdr:cNvPr>
        <xdr:cNvSpPr txBox="1"/>
      </xdr:nvSpPr>
      <xdr:spPr>
        <a:xfrm>
          <a:off x="13500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417" name="n_4aveValue【庁舎】&#10;有形固定資産減価償却率">
          <a:extLst>
            <a:ext uri="{FF2B5EF4-FFF2-40B4-BE49-F238E27FC236}">
              <a16:creationId xmlns:a16="http://schemas.microsoft.com/office/drawing/2014/main" id="{2B9C6BCC-0B80-4C4B-B619-14EFF3917CA9}"/>
            </a:ext>
          </a:extLst>
        </xdr:cNvPr>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18" name="正方形/長方形 417">
          <a:extLst>
            <a:ext uri="{FF2B5EF4-FFF2-40B4-BE49-F238E27FC236}">
              <a16:creationId xmlns:a16="http://schemas.microsoft.com/office/drawing/2014/main" id="{0B73DE2B-908D-4CDE-95C8-9D33766C192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19" name="正方形/長方形 418">
          <a:extLst>
            <a:ext uri="{FF2B5EF4-FFF2-40B4-BE49-F238E27FC236}">
              <a16:creationId xmlns:a16="http://schemas.microsoft.com/office/drawing/2014/main" id="{73E01025-6275-493C-A333-0CEFDCD8DAC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20" name="正方形/長方形 419">
          <a:extLst>
            <a:ext uri="{FF2B5EF4-FFF2-40B4-BE49-F238E27FC236}">
              <a16:creationId xmlns:a16="http://schemas.microsoft.com/office/drawing/2014/main" id="{11834EB3-2E2B-4563-91FF-642A8DDD37E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21" name="正方形/長方形 420">
          <a:extLst>
            <a:ext uri="{FF2B5EF4-FFF2-40B4-BE49-F238E27FC236}">
              <a16:creationId xmlns:a16="http://schemas.microsoft.com/office/drawing/2014/main" id="{57F97600-7841-4295-BF28-8FED28C04FF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22" name="正方形/長方形 421">
          <a:extLst>
            <a:ext uri="{FF2B5EF4-FFF2-40B4-BE49-F238E27FC236}">
              <a16:creationId xmlns:a16="http://schemas.microsoft.com/office/drawing/2014/main" id="{8934CE20-7671-4F19-85D4-0D5F3B1EBD1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23" name="正方形/長方形 422">
          <a:extLst>
            <a:ext uri="{FF2B5EF4-FFF2-40B4-BE49-F238E27FC236}">
              <a16:creationId xmlns:a16="http://schemas.microsoft.com/office/drawing/2014/main" id="{6626A5C2-845C-4808-9CBD-8647CB8BB16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24" name="正方形/長方形 423">
          <a:extLst>
            <a:ext uri="{FF2B5EF4-FFF2-40B4-BE49-F238E27FC236}">
              <a16:creationId xmlns:a16="http://schemas.microsoft.com/office/drawing/2014/main" id="{D8E24246-6B66-42C2-B683-410329043D0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25" name="正方形/長方形 424">
          <a:extLst>
            <a:ext uri="{FF2B5EF4-FFF2-40B4-BE49-F238E27FC236}">
              <a16:creationId xmlns:a16="http://schemas.microsoft.com/office/drawing/2014/main" id="{E641EE34-D037-46FE-B515-9EFF78157E8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26" name="テキスト ボックス 425">
          <a:extLst>
            <a:ext uri="{FF2B5EF4-FFF2-40B4-BE49-F238E27FC236}">
              <a16:creationId xmlns:a16="http://schemas.microsoft.com/office/drawing/2014/main" id="{512ABDEE-31A9-47C7-B8B6-40223755257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27" name="直線コネクタ 426">
          <a:extLst>
            <a:ext uri="{FF2B5EF4-FFF2-40B4-BE49-F238E27FC236}">
              <a16:creationId xmlns:a16="http://schemas.microsoft.com/office/drawing/2014/main" id="{90E3214F-C9EE-41D6-A497-42ECDFEE0F8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28" name="直線コネクタ 427">
          <a:extLst>
            <a:ext uri="{FF2B5EF4-FFF2-40B4-BE49-F238E27FC236}">
              <a16:creationId xmlns:a16="http://schemas.microsoft.com/office/drawing/2014/main" id="{74C50A7C-DE12-4219-9809-92C1809A1C3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29" name="テキスト ボックス 428">
          <a:extLst>
            <a:ext uri="{FF2B5EF4-FFF2-40B4-BE49-F238E27FC236}">
              <a16:creationId xmlns:a16="http://schemas.microsoft.com/office/drawing/2014/main" id="{7052437E-2B5C-40CD-A729-8EA3DFCF160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30" name="直線コネクタ 429">
          <a:extLst>
            <a:ext uri="{FF2B5EF4-FFF2-40B4-BE49-F238E27FC236}">
              <a16:creationId xmlns:a16="http://schemas.microsoft.com/office/drawing/2014/main" id="{E63DD66C-F848-4646-8C50-BA8C380CC44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31" name="テキスト ボックス 430">
          <a:extLst>
            <a:ext uri="{FF2B5EF4-FFF2-40B4-BE49-F238E27FC236}">
              <a16:creationId xmlns:a16="http://schemas.microsoft.com/office/drawing/2014/main" id="{8EFC4CE7-5494-441A-8F20-630F941FB19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32" name="直線コネクタ 431">
          <a:extLst>
            <a:ext uri="{FF2B5EF4-FFF2-40B4-BE49-F238E27FC236}">
              <a16:creationId xmlns:a16="http://schemas.microsoft.com/office/drawing/2014/main" id="{DF17F667-0713-46BE-88B6-5D3A037B7D0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33" name="テキスト ボックス 432">
          <a:extLst>
            <a:ext uri="{FF2B5EF4-FFF2-40B4-BE49-F238E27FC236}">
              <a16:creationId xmlns:a16="http://schemas.microsoft.com/office/drawing/2014/main" id="{E12AD2EF-58C4-42A0-84C9-14076FC93E5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34" name="直線コネクタ 433">
          <a:extLst>
            <a:ext uri="{FF2B5EF4-FFF2-40B4-BE49-F238E27FC236}">
              <a16:creationId xmlns:a16="http://schemas.microsoft.com/office/drawing/2014/main" id="{A89DAD6A-EF0B-420A-AD5D-52A5CDF8918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35" name="テキスト ボックス 434">
          <a:extLst>
            <a:ext uri="{FF2B5EF4-FFF2-40B4-BE49-F238E27FC236}">
              <a16:creationId xmlns:a16="http://schemas.microsoft.com/office/drawing/2014/main" id="{607515F8-1D4E-48B6-A4DD-798A19FFDD35}"/>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36" name="直線コネクタ 435">
          <a:extLst>
            <a:ext uri="{FF2B5EF4-FFF2-40B4-BE49-F238E27FC236}">
              <a16:creationId xmlns:a16="http://schemas.microsoft.com/office/drawing/2014/main" id="{D309C28D-BBB0-4711-A30B-725E3ACD47A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37" name="テキスト ボックス 436">
          <a:extLst>
            <a:ext uri="{FF2B5EF4-FFF2-40B4-BE49-F238E27FC236}">
              <a16:creationId xmlns:a16="http://schemas.microsoft.com/office/drawing/2014/main" id="{38298FE3-0204-41B6-AD37-84691529DA6F}"/>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38" name="直線コネクタ 437">
          <a:extLst>
            <a:ext uri="{FF2B5EF4-FFF2-40B4-BE49-F238E27FC236}">
              <a16:creationId xmlns:a16="http://schemas.microsoft.com/office/drawing/2014/main" id="{3E8FA1AD-B741-425C-9122-BFEEF202B19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39" name="テキスト ボックス 438">
          <a:extLst>
            <a:ext uri="{FF2B5EF4-FFF2-40B4-BE49-F238E27FC236}">
              <a16:creationId xmlns:a16="http://schemas.microsoft.com/office/drawing/2014/main" id="{61C8A4A6-DCA6-4D41-97A6-B7771AB56E6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40" name="【庁舎】&#10;一人当たり面積グラフ枠">
          <a:extLst>
            <a:ext uri="{FF2B5EF4-FFF2-40B4-BE49-F238E27FC236}">
              <a16:creationId xmlns:a16="http://schemas.microsoft.com/office/drawing/2014/main" id="{0AAF124E-C137-431D-8B6D-767E94ECF51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441" name="直線コネクタ 440">
          <a:extLst>
            <a:ext uri="{FF2B5EF4-FFF2-40B4-BE49-F238E27FC236}">
              <a16:creationId xmlns:a16="http://schemas.microsoft.com/office/drawing/2014/main" id="{DD034F3A-D137-4305-873E-8D5C2753749F}"/>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442" name="【庁舎】&#10;一人当たり面積最小値テキスト">
          <a:extLst>
            <a:ext uri="{FF2B5EF4-FFF2-40B4-BE49-F238E27FC236}">
              <a16:creationId xmlns:a16="http://schemas.microsoft.com/office/drawing/2014/main" id="{1AB3230D-8D5C-45D5-B369-C2857E13441C}"/>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443" name="直線コネクタ 442">
          <a:extLst>
            <a:ext uri="{FF2B5EF4-FFF2-40B4-BE49-F238E27FC236}">
              <a16:creationId xmlns:a16="http://schemas.microsoft.com/office/drawing/2014/main" id="{24AB3E1A-79F5-4FDA-A8C8-93972F2BE07C}"/>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444" name="【庁舎】&#10;一人当たり面積最大値テキスト">
          <a:extLst>
            <a:ext uri="{FF2B5EF4-FFF2-40B4-BE49-F238E27FC236}">
              <a16:creationId xmlns:a16="http://schemas.microsoft.com/office/drawing/2014/main" id="{52F430C1-8C4F-4BFD-A383-322DCB3C645A}"/>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445" name="直線コネクタ 444">
          <a:extLst>
            <a:ext uri="{FF2B5EF4-FFF2-40B4-BE49-F238E27FC236}">
              <a16:creationId xmlns:a16="http://schemas.microsoft.com/office/drawing/2014/main" id="{13F8D202-FC2B-4F12-8BCA-DDCD0B34CBDA}"/>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117239</xdr:rowOff>
    </xdr:from>
    <xdr:ext cx="469744" cy="259045"/>
    <xdr:sp macro="" textlink="">
      <xdr:nvSpPr>
        <xdr:cNvPr id="446" name="【庁舎】&#10;一人当たり面積平均値テキスト">
          <a:extLst>
            <a:ext uri="{FF2B5EF4-FFF2-40B4-BE49-F238E27FC236}">
              <a16:creationId xmlns:a16="http://schemas.microsoft.com/office/drawing/2014/main" id="{55BB1476-9EAA-4E60-9A8D-4A96F0BC5727}"/>
            </a:ext>
          </a:extLst>
        </xdr:cNvPr>
        <xdr:cNvSpPr txBox="1"/>
      </xdr:nvSpPr>
      <xdr:spPr>
        <a:xfrm>
          <a:off x="22199600" y="18119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447" name="フローチャート: 判断 446">
          <a:extLst>
            <a:ext uri="{FF2B5EF4-FFF2-40B4-BE49-F238E27FC236}">
              <a16:creationId xmlns:a16="http://schemas.microsoft.com/office/drawing/2014/main" id="{1095B5D2-51BD-4811-B2AF-49367DF69635}"/>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448" name="フローチャート: 判断 447">
          <a:extLst>
            <a:ext uri="{FF2B5EF4-FFF2-40B4-BE49-F238E27FC236}">
              <a16:creationId xmlns:a16="http://schemas.microsoft.com/office/drawing/2014/main" id="{FF2FA57C-EBE5-46DA-95A7-734DB33FCF3E}"/>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449" name="フローチャート: 判断 448">
          <a:extLst>
            <a:ext uri="{FF2B5EF4-FFF2-40B4-BE49-F238E27FC236}">
              <a16:creationId xmlns:a16="http://schemas.microsoft.com/office/drawing/2014/main" id="{C7E508D1-9D76-491B-8F76-21E229E2D035}"/>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450" name="フローチャート: 判断 449">
          <a:extLst>
            <a:ext uri="{FF2B5EF4-FFF2-40B4-BE49-F238E27FC236}">
              <a16:creationId xmlns:a16="http://schemas.microsoft.com/office/drawing/2014/main" id="{C5646475-3852-446E-8272-1D69F077C2B9}"/>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451" name="フローチャート: 判断 450">
          <a:extLst>
            <a:ext uri="{FF2B5EF4-FFF2-40B4-BE49-F238E27FC236}">
              <a16:creationId xmlns:a16="http://schemas.microsoft.com/office/drawing/2014/main" id="{46971545-3034-46CA-A4C8-ADBAC0521263}"/>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2445A75F-B592-4719-9BC1-32DF457B905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0129C0AB-A39B-41A8-8F41-68BAC3DE8E3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27127136-7A7A-4B13-8A90-7D5E75A4398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303AA548-4626-4F83-A1C3-E6F89218754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C5442FA4-DEC6-44C2-8344-8CA383A52B5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41021</xdr:rowOff>
    </xdr:from>
    <xdr:to>
      <xdr:col>116</xdr:col>
      <xdr:colOff>114300</xdr:colOff>
      <xdr:row>107</xdr:row>
      <xdr:rowOff>142621</xdr:rowOff>
    </xdr:to>
    <xdr:sp macro="" textlink="">
      <xdr:nvSpPr>
        <xdr:cNvPr id="457" name="楕円 456">
          <a:extLst>
            <a:ext uri="{FF2B5EF4-FFF2-40B4-BE49-F238E27FC236}">
              <a16:creationId xmlns:a16="http://schemas.microsoft.com/office/drawing/2014/main" id="{40136990-487C-4760-921A-9F82FB44B744}"/>
            </a:ext>
          </a:extLst>
        </xdr:cNvPr>
        <xdr:cNvSpPr/>
      </xdr:nvSpPr>
      <xdr:spPr>
        <a:xfrm>
          <a:off x="22110700" y="1838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19448</xdr:rowOff>
    </xdr:from>
    <xdr:ext cx="469744" cy="259045"/>
    <xdr:sp macro="" textlink="">
      <xdr:nvSpPr>
        <xdr:cNvPr id="458" name="【庁舎】&#10;一人当たり面積該当値テキスト">
          <a:extLst>
            <a:ext uri="{FF2B5EF4-FFF2-40B4-BE49-F238E27FC236}">
              <a16:creationId xmlns:a16="http://schemas.microsoft.com/office/drawing/2014/main" id="{6A89BFB3-4CF0-41FB-9C54-D7DF3C5F3B1E}"/>
            </a:ext>
          </a:extLst>
        </xdr:cNvPr>
        <xdr:cNvSpPr txBox="1"/>
      </xdr:nvSpPr>
      <xdr:spPr>
        <a:xfrm>
          <a:off x="22199600" y="1836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47514</xdr:rowOff>
    </xdr:from>
    <xdr:ext cx="469744" cy="259045"/>
    <xdr:sp macro="" textlink="">
      <xdr:nvSpPr>
        <xdr:cNvPr id="459" name="n_1aveValue【庁舎】&#10;一人当たり面積">
          <a:extLst>
            <a:ext uri="{FF2B5EF4-FFF2-40B4-BE49-F238E27FC236}">
              <a16:creationId xmlns:a16="http://schemas.microsoft.com/office/drawing/2014/main" id="{21F61BCD-6685-4FA3-93F9-8818749B3C28}"/>
            </a:ext>
          </a:extLst>
        </xdr:cNvPr>
        <xdr:cNvSpPr txBox="1"/>
      </xdr:nvSpPr>
      <xdr:spPr>
        <a:xfrm>
          <a:off x="210757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55515</xdr:rowOff>
    </xdr:from>
    <xdr:ext cx="469744" cy="259045"/>
    <xdr:sp macro="" textlink="">
      <xdr:nvSpPr>
        <xdr:cNvPr id="460" name="n_2aveValue【庁舎】&#10;一人当たり面積">
          <a:extLst>
            <a:ext uri="{FF2B5EF4-FFF2-40B4-BE49-F238E27FC236}">
              <a16:creationId xmlns:a16="http://schemas.microsoft.com/office/drawing/2014/main" id="{2C2C0D74-D8A7-4E78-915C-9C1048CB73A7}"/>
            </a:ext>
          </a:extLst>
        </xdr:cNvPr>
        <xdr:cNvSpPr txBox="1"/>
      </xdr:nvSpPr>
      <xdr:spPr>
        <a:xfrm>
          <a:off x="20199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59707</xdr:rowOff>
    </xdr:from>
    <xdr:ext cx="469744" cy="259045"/>
    <xdr:sp macro="" textlink="">
      <xdr:nvSpPr>
        <xdr:cNvPr id="461" name="n_3aveValue【庁舎】&#10;一人当たり面積">
          <a:extLst>
            <a:ext uri="{FF2B5EF4-FFF2-40B4-BE49-F238E27FC236}">
              <a16:creationId xmlns:a16="http://schemas.microsoft.com/office/drawing/2014/main" id="{06D6F233-F4D1-4CEA-BB91-7ED5465E8135}"/>
            </a:ext>
          </a:extLst>
        </xdr:cNvPr>
        <xdr:cNvSpPr txBox="1"/>
      </xdr:nvSpPr>
      <xdr:spPr>
        <a:xfrm>
          <a:off x="19310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53991</xdr:rowOff>
    </xdr:from>
    <xdr:ext cx="469744" cy="259045"/>
    <xdr:sp macro="" textlink="">
      <xdr:nvSpPr>
        <xdr:cNvPr id="462" name="n_4aveValue【庁舎】&#10;一人当たり面積">
          <a:extLst>
            <a:ext uri="{FF2B5EF4-FFF2-40B4-BE49-F238E27FC236}">
              <a16:creationId xmlns:a16="http://schemas.microsoft.com/office/drawing/2014/main" id="{AFB6102F-24F7-463F-BE25-5E33CEB6045B}"/>
            </a:ext>
          </a:extLst>
        </xdr:cNvPr>
        <xdr:cNvSpPr txBox="1"/>
      </xdr:nvSpPr>
      <xdr:spPr>
        <a:xfrm>
          <a:off x="18421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63" name="正方形/長方形 462">
          <a:extLst>
            <a:ext uri="{FF2B5EF4-FFF2-40B4-BE49-F238E27FC236}">
              <a16:creationId xmlns:a16="http://schemas.microsoft.com/office/drawing/2014/main" id="{4DE34133-025B-4DB6-8200-7B39DE61A3B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64" name="正方形/長方形 463">
          <a:extLst>
            <a:ext uri="{FF2B5EF4-FFF2-40B4-BE49-F238E27FC236}">
              <a16:creationId xmlns:a16="http://schemas.microsoft.com/office/drawing/2014/main" id="{F93A4EB4-F1FE-49E1-B366-9515B894838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65" name="テキスト ボックス 464">
          <a:extLst>
            <a:ext uri="{FF2B5EF4-FFF2-40B4-BE49-F238E27FC236}">
              <a16:creationId xmlns:a16="http://schemas.microsoft.com/office/drawing/2014/main" id="{A164CB88-4C06-4290-A94F-E79E1FCF531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一部の施設を除き、有形固定資産減価償却率は類似団体と同程度となっている。東日本大震災により被災した建物の解体が進んでくると数値は下がっていくものと思われる。</a:t>
          </a:r>
        </a:p>
        <a:p>
          <a:r>
            <a:rPr kumimoji="1" lang="ja-JP" altLang="en-US" sz="1300">
              <a:latin typeface="ＭＳ Ｐゴシック" panose="020B0600070205080204" pitchFamily="50" charset="-128"/>
              <a:ea typeface="ＭＳ Ｐゴシック" panose="020B0600070205080204" pitchFamily="50" charset="-128"/>
            </a:rPr>
            <a:t>東日本大震災により被災した建物の解体が進む一方で、新たな施設の整備も進めており、今後見直しを行う公共施設等総合管理計画に基づき適切な財産の管理・運用に努めていく。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福島県浪江町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16,718
16,658
223.14
34,298,757
31,508,289
201,701
4,967,445
2,266,979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基準財政需要額においては前年度比</a:t>
          </a:r>
          <a:r>
            <a:rPr kumimoji="1" lang="en-US" altLang="ja-JP" sz="1300" baseline="0">
              <a:latin typeface="ＭＳ Ｐゴシック" panose="020B0600070205080204" pitchFamily="50" charset="-128"/>
              <a:ea typeface="ＭＳ Ｐゴシック" panose="020B0600070205080204" pitchFamily="50" charset="-128"/>
            </a:rPr>
            <a:t>5.8</a:t>
          </a:r>
          <a:r>
            <a:rPr kumimoji="1" lang="ja-JP" altLang="en-US" sz="1300" baseline="0">
              <a:latin typeface="ＭＳ Ｐゴシック" panose="020B0600070205080204" pitchFamily="50" charset="-128"/>
              <a:ea typeface="ＭＳ Ｐゴシック" panose="020B0600070205080204" pitchFamily="50" charset="-128"/>
            </a:rPr>
            <a:t>％減となっているが、基準財政収入額において前年度比</a:t>
          </a:r>
          <a:r>
            <a:rPr kumimoji="1" lang="en-US" altLang="ja-JP" sz="1300" baseline="0">
              <a:latin typeface="ＭＳ Ｐゴシック" panose="020B0600070205080204" pitchFamily="50" charset="-128"/>
              <a:ea typeface="ＭＳ Ｐゴシック" panose="020B0600070205080204" pitchFamily="50" charset="-128"/>
            </a:rPr>
            <a:t>11.1</a:t>
          </a:r>
          <a:r>
            <a:rPr kumimoji="1" lang="ja-JP" altLang="en-US" sz="1300" baseline="0">
              <a:latin typeface="ＭＳ Ｐゴシック" panose="020B0600070205080204" pitchFamily="50" charset="-128"/>
              <a:ea typeface="ＭＳ Ｐゴシック" panose="020B0600070205080204" pitchFamily="50" charset="-128"/>
            </a:rPr>
            <a:t>％増となっているため、その結果、財政力指数において</a:t>
          </a:r>
          <a:r>
            <a:rPr kumimoji="1" lang="en-US" altLang="ja-JP" sz="1300" baseline="0">
              <a:latin typeface="ＭＳ Ｐゴシック" panose="020B0600070205080204" pitchFamily="50" charset="-128"/>
              <a:ea typeface="ＭＳ Ｐゴシック" panose="020B0600070205080204" pitchFamily="50" charset="-128"/>
            </a:rPr>
            <a:t>0.03</a:t>
          </a:r>
          <a:r>
            <a:rPr kumimoji="1" lang="ja-JP" altLang="en-US" sz="1300" baseline="0">
              <a:latin typeface="ＭＳ Ｐゴシック" panose="020B0600070205080204" pitchFamily="50" charset="-128"/>
              <a:ea typeface="ＭＳ Ｐゴシック" panose="020B0600070205080204" pitchFamily="50" charset="-128"/>
            </a:rPr>
            <a:t>ポイントの減となった。また、東日本大震災の影響により、人口の特例措置が設けられているためほぼ横ばいとなっているが、今後の見通しは不透明であり、業務の効率化や一般財源の確保に努め、財政の健全化を図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3326</xdr:rowOff>
    </xdr:from>
    <xdr:to>
      <xdr:col>23</xdr:col>
      <xdr:colOff>133350</xdr:colOff>
      <xdr:row>43</xdr:row>
      <xdr:rowOff>37798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75676"/>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140305</xdr:rowOff>
    </xdr:from>
    <xdr:to>
      <xdr:col>19</xdr:col>
      <xdr:colOff>133350</xdr:colOff>
      <xdr:row>43</xdr:row>
      <xdr:rowOff>3326</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4120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128815</xdr:rowOff>
    </xdr:from>
    <xdr:to>
      <xdr:col>15</xdr:col>
      <xdr:colOff>82550</xdr:colOff>
      <xdr:row>42</xdr:row>
      <xdr:rowOff>140305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297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128815</xdr:rowOff>
    </xdr:from>
    <xdr:to>
      <xdr:col>11</xdr:col>
      <xdr:colOff>31750</xdr:colOff>
      <xdr:row>42</xdr:row>
      <xdr:rowOff>163285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3297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3525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123976</xdr:rowOff>
    </xdr:from>
    <xdr:to>
      <xdr:col>19</xdr:col>
      <xdr:colOff>184150</xdr:colOff>
      <xdr:row>43</xdr:row>
      <xdr:rowOff>54126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89505</xdr:rowOff>
    </xdr:from>
    <xdr:to>
      <xdr:col>15</xdr:col>
      <xdr:colOff>133350</xdr:colOff>
      <xdr:row>43</xdr:row>
      <xdr:rowOff>19655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29832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5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78015</xdr:rowOff>
    </xdr:from>
    <xdr:to>
      <xdr:col>11</xdr:col>
      <xdr:colOff>82550</xdr:colOff>
      <xdr:row>43</xdr:row>
      <xdr:rowOff>8165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52812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減となり、やや改善が見られたものの、東日本大震災以降、町税等の経常一般財源が確保できない中、震災復興特別交付税等の臨時一般財源に頼った財政運営となっていることにより、依然として財政構造が硬直化した状態が続いてい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1451</xdr:rowOff>
    </xdr:from>
    <xdr:to>
      <xdr:col>23</xdr:col>
      <xdr:colOff>133350</xdr:colOff>
      <xdr:row>65</xdr:row>
      <xdr:rowOff>91984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974251"/>
          <a:ext cx="838200" cy="26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12700</xdr:rowOff>
    </xdr:from>
    <xdr:to>
      <xdr:col>19</xdr:col>
      <xdr:colOff>133350</xdr:colOff>
      <xdr:row>65</xdr:row>
      <xdr:rowOff>91984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1156950"/>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12700</xdr:rowOff>
    </xdr:from>
    <xdr:to>
      <xdr:col>15</xdr:col>
      <xdr:colOff>82550</xdr:colOff>
      <xdr:row>65</xdr:row>
      <xdr:rowOff>160927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2336800" y="11156950"/>
          <a:ext cx="8890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160927</xdr:rowOff>
    </xdr:from>
    <xdr:to>
      <xdr:col>11</xdr:col>
      <xdr:colOff>31750</xdr:colOff>
      <xdr:row>65</xdr:row>
      <xdr:rowOff>160927</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1305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122101</xdr:rowOff>
    </xdr:from>
    <xdr:to>
      <xdr:col>23</xdr:col>
      <xdr:colOff>184150</xdr:colOff>
      <xdr:row>64</xdr:row>
      <xdr:rowOff>52251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94178</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89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41184</xdr:rowOff>
    </xdr:from>
    <xdr:to>
      <xdr:col>19</xdr:col>
      <xdr:colOff>184150</xdr:colOff>
      <xdr:row>65</xdr:row>
      <xdr:rowOff>142784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11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127561</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1271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133350</xdr:rowOff>
    </xdr:from>
    <xdr:to>
      <xdr:col>15</xdr:col>
      <xdr:colOff>133350</xdr:colOff>
      <xdr:row>65</xdr:row>
      <xdr:rowOff>63500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48277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110127</xdr:rowOff>
    </xdr:from>
    <xdr:to>
      <xdr:col>11</xdr:col>
      <xdr:colOff>82550</xdr:colOff>
      <xdr:row>66</xdr:row>
      <xdr:rowOff>40277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125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25054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134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110127</xdr:rowOff>
    </xdr:from>
    <xdr:to>
      <xdr:col>7</xdr:col>
      <xdr:colOff>31750</xdr:colOff>
      <xdr:row>66</xdr:row>
      <xdr:rowOff>40277</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125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25054</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134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[296,784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前年度に引き続き、復旧・復興事業に関する人件費や物件費の増加により依然として高い値で推移している。また、東日本大震災以降、住基人口は年々減少の一途をたどっており、震災時</a:t>
          </a:r>
          <a:r>
            <a:rPr kumimoji="1" lang="en-US" altLang="ja-JP" sz="1300">
              <a:latin typeface="ＭＳ Ｐゴシック" panose="020B0600070205080204" pitchFamily="50" charset="-128"/>
              <a:ea typeface="ＭＳ Ｐゴシック" panose="020B0600070205080204" pitchFamily="50" charset="-128"/>
            </a:rPr>
            <a:t>21,434</a:t>
          </a:r>
          <a:r>
            <a:rPr kumimoji="1" lang="ja-JP" altLang="en-US" sz="1300">
              <a:latin typeface="ＭＳ Ｐゴシック" panose="020B0600070205080204" pitchFamily="50" charset="-128"/>
              <a:ea typeface="ＭＳ Ｐゴシック" panose="020B0600070205080204" pitchFamily="50" charset="-128"/>
            </a:rPr>
            <a:t>人の人口に対し、令和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日現在は</a:t>
          </a:r>
          <a:r>
            <a:rPr kumimoji="1" lang="en-US" altLang="ja-JP" sz="1300">
              <a:latin typeface="ＭＳ Ｐゴシック" panose="020B0600070205080204" pitchFamily="50" charset="-128"/>
              <a:ea typeface="ＭＳ Ｐゴシック" panose="020B0600070205080204" pitchFamily="50" charset="-128"/>
            </a:rPr>
            <a:t>4,716</a:t>
          </a:r>
          <a:r>
            <a:rPr kumimoji="1" lang="ja-JP" altLang="en-US" sz="1300">
              <a:latin typeface="ＭＳ Ｐゴシック" panose="020B0600070205080204" pitchFamily="50" charset="-128"/>
              <a:ea typeface="ＭＳ Ｐゴシック" panose="020B0600070205080204" pitchFamily="50" charset="-128"/>
            </a:rPr>
            <a:t>人減の</a:t>
          </a:r>
          <a:r>
            <a:rPr kumimoji="1" lang="en-US" altLang="ja-JP" sz="1300">
              <a:latin typeface="ＭＳ Ｐゴシック" panose="020B0600070205080204" pitchFamily="50" charset="-128"/>
              <a:ea typeface="ＭＳ Ｐゴシック" panose="020B0600070205080204" pitchFamily="50" charset="-128"/>
            </a:rPr>
            <a:t>16,718</a:t>
          </a:r>
          <a:r>
            <a:rPr kumimoji="1" lang="ja-JP" altLang="en-US" sz="1300">
              <a:latin typeface="ＭＳ Ｐゴシック" panose="020B0600070205080204" pitchFamily="50" charset="-128"/>
              <a:ea typeface="ＭＳ Ｐゴシック" panose="020B0600070205080204" pitchFamily="50" charset="-128"/>
            </a:rPr>
            <a:t>人であり、当面は分母の人口が大幅に上昇することは困難であると思われる。今後も復旧・復興事業需要は継続し、当面の間横ばい傾向で推移していく見通しである。</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79</xdr:row>
      <xdr:rowOff>132717</xdr:rowOff>
    </xdr:from>
    <xdr:to>
      <xdr:col>23</xdr:col>
      <xdr:colOff>133350</xdr:colOff>
      <xdr:row>80</xdr:row>
      <xdr:rowOff>23519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3677267"/>
          <a:ext cx="838200" cy="6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79</xdr:row>
      <xdr:rowOff>129797</xdr:rowOff>
    </xdr:from>
    <xdr:to>
      <xdr:col>19</xdr:col>
      <xdr:colOff>133350</xdr:colOff>
      <xdr:row>79</xdr:row>
      <xdr:rowOff>132717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3674347"/>
          <a:ext cx="889000" cy="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38862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92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129797</xdr:rowOff>
    </xdr:from>
    <xdr:to>
      <xdr:col>15</xdr:col>
      <xdr:colOff>82550</xdr:colOff>
      <xdr:row>79</xdr:row>
      <xdr:rowOff>150657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2336800" y="13674347"/>
          <a:ext cx="889000" cy="2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150657</xdr:rowOff>
    </xdr:from>
    <xdr:to>
      <xdr:col>11</xdr:col>
      <xdr:colOff>31750</xdr:colOff>
      <xdr:row>79</xdr:row>
      <xdr:rowOff>152344</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flipV="1">
          <a:off x="1447800" y="13695207"/>
          <a:ext cx="889000" cy="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144169</xdr:rowOff>
    </xdr:from>
    <xdr:to>
      <xdr:col>23</xdr:col>
      <xdr:colOff>184150</xdr:colOff>
      <xdr:row>80</xdr:row>
      <xdr:rowOff>74319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68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65446</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60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81917</xdr:rowOff>
    </xdr:from>
    <xdr:to>
      <xdr:col>19</xdr:col>
      <xdr:colOff>184150</xdr:colOff>
      <xdr:row>80</xdr:row>
      <xdr:rowOff>12067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62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22244</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395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78997</xdr:rowOff>
    </xdr:from>
    <xdr:to>
      <xdr:col>15</xdr:col>
      <xdr:colOff>133350</xdr:colOff>
      <xdr:row>80</xdr:row>
      <xdr:rowOff>9147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62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19324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392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99857</xdr:rowOff>
    </xdr:from>
    <xdr:to>
      <xdr:col>11</xdr:col>
      <xdr:colOff>82550</xdr:colOff>
      <xdr:row>80</xdr:row>
      <xdr:rowOff>30007</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64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40184</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41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101544</xdr:rowOff>
    </xdr:from>
    <xdr:to>
      <xdr:col>7</xdr:col>
      <xdr:colOff>31750</xdr:colOff>
      <xdr:row>80</xdr:row>
      <xdr:rowOff>31694</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64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41871</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41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以降、早期退職者を含む退職者の増加により、職員の年齢層が低年齢化しており、それに伴って平均給与額が減少した結果、ラスパイレス指数は年々減少傾向にある。今後も、国・県の動向に準じて</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以下の水準を維持していく。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146368</xdr:rowOff>
    </xdr:from>
    <xdr:to>
      <xdr:col>81</xdr:col>
      <xdr:colOff>44450</xdr:colOff>
      <xdr:row>85</xdr:row>
      <xdr:rowOff>158432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719618"/>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158432</xdr:rowOff>
    </xdr:from>
    <xdr:to>
      <xdr:col>77</xdr:col>
      <xdr:colOff>44450</xdr:colOff>
      <xdr:row>86</xdr:row>
      <xdr:rowOff>29211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731682"/>
          <a:ext cx="889000" cy="4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29211</xdr:rowOff>
    </xdr:from>
    <xdr:to>
      <xdr:col>72</xdr:col>
      <xdr:colOff>203200</xdr:colOff>
      <xdr:row>86</xdr:row>
      <xdr:rowOff>41275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773911"/>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41275</xdr:rowOff>
    </xdr:from>
    <xdr:to>
      <xdr:col>68</xdr:col>
      <xdr:colOff>152400</xdr:colOff>
      <xdr:row>86</xdr:row>
      <xdr:rowOff>131763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785975"/>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95568</xdr:rowOff>
    </xdr:from>
    <xdr:to>
      <xdr:col>81</xdr:col>
      <xdr:colOff>95250</xdr:colOff>
      <xdr:row>86</xdr:row>
      <xdr:rowOff>25718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112095</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1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107632</xdr:rowOff>
    </xdr:from>
    <xdr:to>
      <xdr:col>77</xdr:col>
      <xdr:colOff>95250</xdr:colOff>
      <xdr:row>86</xdr:row>
      <xdr:rowOff>37782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68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47959</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449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149861</xdr:rowOff>
    </xdr:from>
    <xdr:to>
      <xdr:col>73</xdr:col>
      <xdr:colOff>44450</xdr:colOff>
      <xdr:row>86</xdr:row>
      <xdr:rowOff>80011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90188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161925</xdr:rowOff>
    </xdr:from>
    <xdr:to>
      <xdr:col>68</xdr:col>
      <xdr:colOff>203200</xdr:colOff>
      <xdr:row>86</xdr:row>
      <xdr:rowOff>92075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102252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80963</xdr:rowOff>
    </xdr:from>
    <xdr:to>
      <xdr:col>64</xdr:col>
      <xdr:colOff>152400</xdr:colOff>
      <xdr:row>87</xdr:row>
      <xdr:rowOff>11113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21290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通常業務に加え、復旧・復興事務に対応する必要があることから、正規職員のみならず、任期付職員や応援職員の受入れにより、必要な人員を確保しているため、全国平均及び福島県平均をやや上回っているが、類似団体内順位では全国最小となっている。今後は、業務の民間委託等の効率化や、復旧・復興事業の進捗に合わせた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27330</xdr:rowOff>
    </xdr:from>
    <xdr:to>
      <xdr:col>81</xdr:col>
      <xdr:colOff>44450</xdr:colOff>
      <xdr:row>60</xdr:row>
      <xdr:rowOff>39636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314330"/>
          <a:ext cx="8382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11405</xdr:rowOff>
    </xdr:from>
    <xdr:to>
      <xdr:col>77</xdr:col>
      <xdr:colOff>44450</xdr:colOff>
      <xdr:row>60</xdr:row>
      <xdr:rowOff>27330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298405"/>
          <a:ext cx="889000" cy="1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1029</xdr:rowOff>
    </xdr:from>
    <xdr:to>
      <xdr:col>72</xdr:col>
      <xdr:colOff>203200</xdr:colOff>
      <xdr:row>60</xdr:row>
      <xdr:rowOff>11405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288029"/>
          <a:ext cx="8890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152451</xdr:rowOff>
    </xdr:from>
    <xdr:to>
      <xdr:col>68</xdr:col>
      <xdr:colOff>152400</xdr:colOff>
      <xdr:row>60</xdr:row>
      <xdr:rowOff>1029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268001"/>
          <a:ext cx="889000" cy="2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160286</xdr:rowOff>
    </xdr:from>
    <xdr:to>
      <xdr:col>81</xdr:col>
      <xdr:colOff>95250</xdr:colOff>
      <xdr:row>60</xdr:row>
      <xdr:rowOff>90436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27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81563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19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147980</xdr:rowOff>
    </xdr:from>
    <xdr:to>
      <xdr:col>77</xdr:col>
      <xdr:colOff>95250</xdr:colOff>
      <xdr:row>60</xdr:row>
      <xdr:rowOff>78130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26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88307</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03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132055</xdr:rowOff>
    </xdr:from>
    <xdr:to>
      <xdr:col>73</xdr:col>
      <xdr:colOff>44450</xdr:colOff>
      <xdr:row>60</xdr:row>
      <xdr:rowOff>62205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2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72382</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0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121679</xdr:rowOff>
    </xdr:from>
    <xdr:to>
      <xdr:col>68</xdr:col>
      <xdr:colOff>203200</xdr:colOff>
      <xdr:row>60</xdr:row>
      <xdr:rowOff>51829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23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62006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0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101651</xdr:rowOff>
    </xdr:from>
    <xdr:to>
      <xdr:col>64</xdr:col>
      <xdr:colOff>152400</xdr:colOff>
      <xdr:row>60</xdr:row>
      <xdr:rowOff>31801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21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41978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986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新規借入を抑制し、公債費の縮減を図ったことにより、改善傾向にある。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167217</xdr:rowOff>
    </xdr:from>
    <xdr:to>
      <xdr:col>81</xdr:col>
      <xdr:colOff>44450</xdr:colOff>
      <xdr:row>41</xdr:row>
      <xdr:rowOff>100330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025217"/>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42</xdr:row>
      <xdr:rowOff>1270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1297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1270</xdr:rowOff>
    </xdr:from>
    <xdr:to>
      <xdr:col>72</xdr:col>
      <xdr:colOff>203200</xdr:colOff>
      <xdr:row>42</xdr:row>
      <xdr:rowOff>33444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2021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33444</xdr:rowOff>
    </xdr:from>
    <xdr:to>
      <xdr:col>68</xdr:col>
      <xdr:colOff>152400</xdr:colOff>
      <xdr:row>42</xdr:row>
      <xdr:rowOff>65617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23434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132944</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121920</xdr:rowOff>
    </xdr:from>
    <xdr:to>
      <xdr:col>73</xdr:col>
      <xdr:colOff>44450</xdr:colOff>
      <xdr:row>42</xdr:row>
      <xdr:rowOff>52070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154094</xdr:rowOff>
    </xdr:from>
    <xdr:to>
      <xdr:col>68</xdr:col>
      <xdr:colOff>203200</xdr:colOff>
      <xdr:row>42</xdr:row>
      <xdr:rowOff>84244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69021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101194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検出されなかった。この要因としては、新規起債の抑制による地方債現在高の減及び復旧・復興事業に係る交付金の基金化による財源の増が挙げられる。しかし、基金については特定目的基金のため、復旧・復興事業の進捗に伴って減少するものであることから、将来負担比率の非検出は一時的なものとして捉え、今後注視していきたい。</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福島県浪江町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16,718
16,658
223.14
34,298,757
31,508,289
201,701
4,967,445
2,266,979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東日本大震災以降増大している復旧・復興事業に対応するため、人件費は増加しており、類似団体の平均を上回る状況が続いている。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133858</xdr:rowOff>
    </xdr:from>
    <xdr:to>
      <xdr:col>24</xdr:col>
      <xdr:colOff>25400</xdr:colOff>
      <xdr:row>37</xdr:row>
      <xdr:rowOff>143002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775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133858</xdr:rowOff>
    </xdr:from>
    <xdr:to>
      <xdr:col>19</xdr:col>
      <xdr:colOff>187325</xdr:colOff>
      <xdr:row>38</xdr:row>
      <xdr:rowOff>149860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77508"/>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149860</xdr:rowOff>
    </xdr:from>
    <xdr:to>
      <xdr:col>15</xdr:col>
      <xdr:colOff>98425</xdr:colOff>
      <xdr:row>39</xdr:row>
      <xdr:rowOff>56134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66496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19558</xdr:rowOff>
    </xdr:from>
    <xdr:to>
      <xdr:col>11</xdr:col>
      <xdr:colOff>9525</xdr:colOff>
      <xdr:row>39</xdr:row>
      <xdr:rowOff>56134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7061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64279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83058</xdr:rowOff>
    </xdr:from>
    <xdr:to>
      <xdr:col>20</xdr:col>
      <xdr:colOff>38100</xdr:colOff>
      <xdr:row>38</xdr:row>
      <xdr:rowOff>13208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169435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99060</xdr:rowOff>
    </xdr:from>
    <xdr:to>
      <xdr:col>15</xdr:col>
      <xdr:colOff>149225</xdr:colOff>
      <xdr:row>39</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13987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5334</xdr:rowOff>
    </xdr:from>
    <xdr:to>
      <xdr:col>11</xdr:col>
      <xdr:colOff>60325</xdr:colOff>
      <xdr:row>39</xdr:row>
      <xdr:rowOff>106934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91711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140208</xdr:rowOff>
    </xdr:from>
    <xdr:to>
      <xdr:col>6</xdr:col>
      <xdr:colOff>171450</xdr:colOff>
      <xdr:row>39</xdr:row>
      <xdr:rowOff>70358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55135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感染拡大の影響を受け、実施を見送った事業あったことなどにより、一時的に改善されたように見えるが、町内公共施設等の管理業務などについては依然として事業を継続する必要があり、また、今後の復旧・復興事業において施設が増加する可能性があることから、今後も横ばい傾向となることが予想され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17</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4734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16</xdr:row>
      <xdr:rowOff>140716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8473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140716</xdr:rowOff>
    </xdr:from>
    <xdr:to>
      <xdr:col>73</xdr:col>
      <xdr:colOff>180975</xdr:colOff>
      <xdr:row>17</xdr:row>
      <xdr:rowOff>10414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8839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10414</xdr:rowOff>
    </xdr:from>
    <xdr:to>
      <xdr:col>69</xdr:col>
      <xdr:colOff>92075</xdr:colOff>
      <xdr:row>17</xdr:row>
      <xdr:rowOff>19558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9250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143019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71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89916</xdr:rowOff>
    </xdr:from>
    <xdr:to>
      <xdr:col>74</xdr:col>
      <xdr:colOff>31750</xdr:colOff>
      <xdr:row>17</xdr:row>
      <xdr:rowOff>20066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30243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131064</xdr:rowOff>
    </xdr:from>
    <xdr:to>
      <xdr:col>69</xdr:col>
      <xdr:colOff>142875</xdr:colOff>
      <xdr:row>17</xdr:row>
      <xdr:rowOff>61214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71391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4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140208</xdr:rowOff>
    </xdr:from>
    <xdr:to>
      <xdr:col>65</xdr:col>
      <xdr:colOff>53975</xdr:colOff>
      <xdr:row>17</xdr:row>
      <xdr:rowOff>70358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80535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において亡くなられた方や重度の障害を受けた方、津波被災世帯等に対して支給された災害弔慰金・災害障害見舞金・津波被災者見舞金などの震災関連の費用が減少傾向にあることから、扶助費の経常収支比率は改善されてい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12700</xdr:rowOff>
    </xdr:from>
    <xdr:to>
      <xdr:col>24</xdr:col>
      <xdr:colOff>25400</xdr:colOff>
      <xdr:row>57</xdr:row>
      <xdr:rowOff>31750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7853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57</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80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107950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84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57</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728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105427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や類似団体平均を大きく上回る数値となった。主な要因としては、繰出金の増額によるものである。東日本大震災以降、復旧・復興事業が大規模化していることもあり、赤字補てん的な繰出金が見られるため、各種事業の見直しや適正化を図るとともに、経常一般財源の確保に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46990</xdr:rowOff>
    </xdr:from>
    <xdr:to>
      <xdr:col>82</xdr:col>
      <xdr:colOff>107950</xdr:colOff>
      <xdr:row>59</xdr:row>
      <xdr:rowOff>62230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991090"/>
          <a:ext cx="8382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77470</xdr:rowOff>
    </xdr:from>
    <xdr:to>
      <xdr:col>78</xdr:col>
      <xdr:colOff>69850</xdr:colOff>
      <xdr:row>59</xdr:row>
      <xdr:rowOff>62230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85012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77470</xdr:rowOff>
    </xdr:from>
    <xdr:to>
      <xdr:col>73</xdr:col>
      <xdr:colOff>180975</xdr:colOff>
      <xdr:row>57</xdr:row>
      <xdr:rowOff>85090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850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57</xdr:row>
      <xdr:rowOff>85090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61390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167640</xdr:rowOff>
    </xdr:from>
    <xdr:to>
      <xdr:col>82</xdr:col>
      <xdr:colOff>158750</xdr:colOff>
      <xdr:row>58</xdr:row>
      <xdr:rowOff>97790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139717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91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11430</xdr:rowOff>
    </xdr:from>
    <xdr:to>
      <xdr:col>78</xdr:col>
      <xdr:colOff>120650</xdr:colOff>
      <xdr:row>59</xdr:row>
      <xdr:rowOff>113030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97807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21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26670</xdr:rowOff>
    </xdr:from>
    <xdr:to>
      <xdr:col>74</xdr:col>
      <xdr:colOff>31750</xdr:colOff>
      <xdr:row>57</xdr:row>
      <xdr:rowOff>128270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34290</xdr:rowOff>
    </xdr:from>
    <xdr:to>
      <xdr:col>69</xdr:col>
      <xdr:colOff>142875</xdr:colOff>
      <xdr:row>57</xdr:row>
      <xdr:rowOff>135890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の大部分を占める地方税の減免・課税免除措置が一部継続していることから、経常収支比率は全国平均及び類似団体平均を上回る数値となった。今後も町民に対する各種助成金などの増額が見込まれることから、経常一般財源の確保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129286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39064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56134</xdr:rowOff>
    </xdr:from>
    <xdr:to>
      <xdr:col>78</xdr:col>
      <xdr:colOff>69850</xdr:colOff>
      <xdr:row>37</xdr:row>
      <xdr:rowOff>129286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3997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159004</xdr:rowOff>
    </xdr:from>
    <xdr:to>
      <xdr:col>73</xdr:col>
      <xdr:colOff>180975</xdr:colOff>
      <xdr:row>37</xdr:row>
      <xdr:rowOff>56134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3312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159004</xdr:rowOff>
    </xdr:from>
    <xdr:to>
      <xdr:col>69</xdr:col>
      <xdr:colOff>92075</xdr:colOff>
      <xdr:row>38</xdr:row>
      <xdr:rowOff>76708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331204"/>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139717</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78486</xdr:rowOff>
    </xdr:from>
    <xdr:to>
      <xdr:col>78</xdr:col>
      <xdr:colOff>120650</xdr:colOff>
      <xdr:row>38</xdr:row>
      <xdr:rowOff>8636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164863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5334</xdr:rowOff>
    </xdr:from>
    <xdr:to>
      <xdr:col>74</xdr:col>
      <xdr:colOff>31750</xdr:colOff>
      <xdr:row>37</xdr:row>
      <xdr:rowOff>106934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91711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23131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25908</xdr:rowOff>
    </xdr:from>
    <xdr:to>
      <xdr:col>65</xdr:col>
      <xdr:colOff>53975</xdr:colOff>
      <xdr:row>38</xdr:row>
      <xdr:rowOff>127508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112285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新規借入の抑制により、平成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年度以降減少傾向にある。令和元年度においては</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ポイント減となり、類似団体平均を下回る結果となったが、引き続き財政健全化に留意しつつ減少させていく。</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123190</xdr:rowOff>
    </xdr:from>
    <xdr:to>
      <xdr:col>24</xdr:col>
      <xdr:colOff>25400</xdr:colOff>
      <xdr:row>75</xdr:row>
      <xdr:rowOff>50800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281049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50800</xdr:rowOff>
    </xdr:from>
    <xdr:to>
      <xdr:col>19</xdr:col>
      <xdr:colOff>187325</xdr:colOff>
      <xdr:row>75</xdr:row>
      <xdr:rowOff>157480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290955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157480</xdr:rowOff>
    </xdr:from>
    <xdr:to>
      <xdr:col>15</xdr:col>
      <xdr:colOff>98425</xdr:colOff>
      <xdr:row>76</xdr:row>
      <xdr:rowOff>92711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01623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92711</xdr:rowOff>
    </xdr:from>
    <xdr:to>
      <xdr:col>11</xdr:col>
      <xdr:colOff>9525</xdr:colOff>
      <xdr:row>77</xdr:row>
      <xdr:rowOff>1270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12291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72390</xdr:rowOff>
    </xdr:from>
    <xdr:to>
      <xdr:col>24</xdr:col>
      <xdr:colOff>76200</xdr:colOff>
      <xdr:row>75</xdr:row>
      <xdr:rowOff>2540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88917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0</xdr:rowOff>
    </xdr:from>
    <xdr:to>
      <xdr:col>20</xdr:col>
      <xdr:colOff>38100</xdr:colOff>
      <xdr:row>75</xdr:row>
      <xdr:rowOff>101600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111777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62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106680</xdr:rowOff>
    </xdr:from>
    <xdr:to>
      <xdr:col>15</xdr:col>
      <xdr:colOff>149225</xdr:colOff>
      <xdr:row>76</xdr:row>
      <xdr:rowOff>36830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47007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41911</xdr:rowOff>
    </xdr:from>
    <xdr:to>
      <xdr:col>11</xdr:col>
      <xdr:colOff>60325</xdr:colOff>
      <xdr:row>76</xdr:row>
      <xdr:rowOff>143511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153687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公債費以外に係る経常収支比率は、全国平均及び類似団体平均を上回っており、非常に高い値となっている。平成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a:t>
          </a:r>
          <a:r>
            <a:rPr kumimoji="1" lang="en-US" altLang="ja-JP" sz="1300" baseline="0">
              <a:latin typeface="ＭＳ Ｐゴシック" panose="020B0600070205080204" pitchFamily="50" charset="-128"/>
              <a:ea typeface="ＭＳ Ｐゴシック" panose="020B0600070205080204" pitchFamily="50" charset="-128"/>
            </a:rPr>
            <a:t>3</a:t>
          </a:r>
          <a:r>
            <a:rPr kumimoji="1" lang="ja-JP" altLang="en-US" sz="1300" baseline="0">
              <a:latin typeface="ＭＳ Ｐゴシック" panose="020B0600070205080204" pitchFamily="50" charset="-128"/>
              <a:ea typeface="ＭＳ Ｐゴシック" panose="020B0600070205080204" pitchFamily="50" charset="-128"/>
            </a:rPr>
            <a:t>月</a:t>
          </a:r>
          <a:r>
            <a:rPr kumimoji="1" lang="en-US" altLang="ja-JP" sz="1300" baseline="0">
              <a:latin typeface="ＭＳ Ｐゴシック" panose="020B0600070205080204" pitchFamily="50" charset="-128"/>
              <a:ea typeface="ＭＳ Ｐゴシック" panose="020B0600070205080204" pitchFamily="50" charset="-128"/>
            </a:rPr>
            <a:t>31</a:t>
          </a:r>
          <a:r>
            <a:rPr kumimoji="1" lang="ja-JP" altLang="en-US" sz="1300" baseline="0">
              <a:latin typeface="ＭＳ Ｐゴシック" panose="020B0600070205080204" pitchFamily="50" charset="-128"/>
              <a:ea typeface="ＭＳ Ｐゴシック" panose="020B0600070205080204" pitchFamily="50" charset="-128"/>
            </a:rPr>
            <a:t>日に一部地域の避難指示が解除され、町内の公共施設における維持管理費用等の増が見込まれることから、今後も同程度もしくはそれ以上の高い値で推移していくと考えられる。そのため、経費の節減・合理化により、効率的な行政運営を図ることで経常収支比率の改善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136798</xdr:rowOff>
    </xdr:from>
    <xdr:to>
      <xdr:col>82</xdr:col>
      <xdr:colOff>107950</xdr:colOff>
      <xdr:row>79</xdr:row>
      <xdr:rowOff>128632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509898"/>
          <a:ext cx="838200" cy="16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133531</xdr:rowOff>
    </xdr:from>
    <xdr:to>
      <xdr:col>78</xdr:col>
      <xdr:colOff>69850</xdr:colOff>
      <xdr:row>79</xdr:row>
      <xdr:rowOff>128632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506631"/>
          <a:ext cx="8890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133531</xdr:rowOff>
    </xdr:from>
    <xdr:to>
      <xdr:col>73</xdr:col>
      <xdr:colOff>180975</xdr:colOff>
      <xdr:row>79</xdr:row>
      <xdr:rowOff>11068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506631"/>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113937</xdr:rowOff>
    </xdr:from>
    <xdr:to>
      <xdr:col>69</xdr:col>
      <xdr:colOff>92075</xdr:colOff>
      <xdr:row>79</xdr:row>
      <xdr:rowOff>11068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487037"/>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85998</xdr:rowOff>
    </xdr:from>
    <xdr:to>
      <xdr:col>82</xdr:col>
      <xdr:colOff>158750</xdr:colOff>
      <xdr:row>79</xdr:row>
      <xdr:rowOff>16148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45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58075</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77832</xdr:rowOff>
    </xdr:from>
    <xdr:to>
      <xdr:col>78</xdr:col>
      <xdr:colOff>120650</xdr:colOff>
      <xdr:row>80</xdr:row>
      <xdr:rowOff>7982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62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164209</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708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82731</xdr:rowOff>
    </xdr:from>
    <xdr:to>
      <xdr:col>74</xdr:col>
      <xdr:colOff>31750</xdr:colOff>
      <xdr:row>79</xdr:row>
      <xdr:rowOff>12881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169108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54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131718</xdr:rowOff>
    </xdr:from>
    <xdr:to>
      <xdr:col>69</xdr:col>
      <xdr:colOff>142875</xdr:colOff>
      <xdr:row>79</xdr:row>
      <xdr:rowOff>61868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50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46645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591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63137</xdr:rowOff>
    </xdr:from>
    <xdr:to>
      <xdr:col>65</xdr:col>
      <xdr:colOff>53975</xdr:colOff>
      <xdr:row>78</xdr:row>
      <xdr:rowOff>164737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4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149514</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52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福島県浪江町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53273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5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43096</xdr:rowOff>
    </xdr:from>
    <xdr:to>
      <xdr:col>29</xdr:col>
      <xdr:colOff>127000</xdr:colOff>
      <xdr:row>19</xdr:row>
      <xdr:rowOff>55063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348271"/>
          <a:ext cx="647700" cy="11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55063</xdr:rowOff>
    </xdr:from>
    <xdr:to>
      <xdr:col>26</xdr:col>
      <xdr:colOff>50800</xdr:colOff>
      <xdr:row>19</xdr:row>
      <xdr:rowOff>60948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360238"/>
          <a:ext cx="698500" cy="5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2051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9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60948</xdr:rowOff>
    </xdr:from>
    <xdr:to>
      <xdr:col>22</xdr:col>
      <xdr:colOff>114300</xdr:colOff>
      <xdr:row>19</xdr:row>
      <xdr:rowOff>62824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366123"/>
          <a:ext cx="698500" cy="1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20429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62824</xdr:rowOff>
    </xdr:from>
    <xdr:to>
      <xdr:col>18</xdr:col>
      <xdr:colOff>177800</xdr:colOff>
      <xdr:row>19</xdr:row>
      <xdr:rowOff>78156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367999"/>
          <a:ext cx="698500" cy="15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163746</xdr:rowOff>
    </xdr:from>
    <xdr:to>
      <xdr:col>29</xdr:col>
      <xdr:colOff>177800</xdr:colOff>
      <xdr:row>19</xdr:row>
      <xdr:rowOff>93896</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297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72323</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20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4263</xdr:rowOff>
    </xdr:from>
    <xdr:to>
      <xdr:col>26</xdr:col>
      <xdr:colOff>101600</xdr:colOff>
      <xdr:row>19</xdr:row>
      <xdr:rowOff>105863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309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90640</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39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10148</xdr:rowOff>
    </xdr:from>
    <xdr:to>
      <xdr:col>22</xdr:col>
      <xdr:colOff>165100</xdr:colOff>
      <xdr:row>19</xdr:row>
      <xdr:rowOff>111748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315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96525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40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12024</xdr:rowOff>
    </xdr:from>
    <xdr:to>
      <xdr:col>19</xdr:col>
      <xdr:colOff>38100</xdr:colOff>
      <xdr:row>19</xdr:row>
      <xdr:rowOff>113624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317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98401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40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27356</xdr:rowOff>
    </xdr:from>
    <xdr:to>
      <xdr:col>15</xdr:col>
      <xdr:colOff>101600</xdr:colOff>
      <xdr:row>19</xdr:row>
      <xdr:rowOff>128956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332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113733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41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114922</xdr:rowOff>
    </xdr:from>
    <xdr:to>
      <xdr:col>29</xdr:col>
      <xdr:colOff>127000</xdr:colOff>
      <xdr:row>36</xdr:row>
      <xdr:rowOff>141401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7068172"/>
          <a:ext cx="647700" cy="26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92992</xdr:rowOff>
    </xdr:from>
    <xdr:to>
      <xdr:col>26</xdr:col>
      <xdr:colOff>50800</xdr:colOff>
      <xdr:row>36</xdr:row>
      <xdr:rowOff>114922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046242"/>
          <a:ext cx="698500" cy="21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74681</xdr:rowOff>
    </xdr:from>
    <xdr:to>
      <xdr:col>22</xdr:col>
      <xdr:colOff>114300</xdr:colOff>
      <xdr:row>36</xdr:row>
      <xdr:rowOff>92992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027931"/>
          <a:ext cx="698500" cy="18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68585</xdr:rowOff>
    </xdr:from>
    <xdr:to>
      <xdr:col>18</xdr:col>
      <xdr:colOff>177800</xdr:colOff>
      <xdr:row>36</xdr:row>
      <xdr:rowOff>74681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021835"/>
          <a:ext cx="698500" cy="6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90601</xdr:rowOff>
    </xdr:from>
    <xdr:to>
      <xdr:col>29</xdr:col>
      <xdr:colOff>177800</xdr:colOff>
      <xdr:row>37</xdr:row>
      <xdr:rowOff>20751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043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62678</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01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64122</xdr:rowOff>
    </xdr:from>
    <xdr:to>
      <xdr:col>26</xdr:col>
      <xdr:colOff>101600</xdr:colOff>
      <xdr:row>36</xdr:row>
      <xdr:rowOff>165722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017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150499</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10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42192</xdr:rowOff>
    </xdr:from>
    <xdr:to>
      <xdr:col>22</xdr:col>
      <xdr:colOff>165100</xdr:colOff>
      <xdr:row>36</xdr:row>
      <xdr:rowOff>143792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95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128569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081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23881</xdr:rowOff>
    </xdr:from>
    <xdr:to>
      <xdr:col>19</xdr:col>
      <xdr:colOff>38100</xdr:colOff>
      <xdr:row>36</xdr:row>
      <xdr:rowOff>125481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77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110258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06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17785</xdr:rowOff>
    </xdr:from>
    <xdr:to>
      <xdr:col>15</xdr:col>
      <xdr:colOff>101600</xdr:colOff>
      <xdr:row>36</xdr:row>
      <xdr:rowOff>119385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71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104162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0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福島県浪江町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16,718
16,658
223.14
34,298,757
31,508,289
201,701
4,967,445
2,266,979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32736</xdr:rowOff>
    </xdr:from>
    <xdr:to>
      <xdr:col>24</xdr:col>
      <xdr:colOff>63500</xdr:colOff>
      <xdr:row>38</xdr:row>
      <xdr:rowOff>54511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547836"/>
          <a:ext cx="838200" cy="2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54511</xdr:rowOff>
    </xdr:from>
    <xdr:to>
      <xdr:col>19</xdr:col>
      <xdr:colOff>177800</xdr:colOff>
      <xdr:row>38</xdr:row>
      <xdr:rowOff>54998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569611"/>
          <a:ext cx="889000" cy="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50581</xdr:rowOff>
    </xdr:from>
    <xdr:to>
      <xdr:col>15</xdr:col>
      <xdr:colOff>50800</xdr:colOff>
      <xdr:row>38</xdr:row>
      <xdr:rowOff>54998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565681"/>
          <a:ext cx="889000" cy="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50581</xdr:rowOff>
    </xdr:from>
    <xdr:to>
      <xdr:col>10</xdr:col>
      <xdr:colOff>114300</xdr:colOff>
      <xdr:row>38</xdr:row>
      <xdr:rowOff>68559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565681"/>
          <a:ext cx="889000" cy="1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153386</xdr:rowOff>
    </xdr:from>
    <xdr:to>
      <xdr:col>24</xdr:col>
      <xdr:colOff>114300</xdr:colOff>
      <xdr:row>38</xdr:row>
      <xdr:rowOff>83536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9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68313</xdr:rowOff>
    </xdr:from>
    <xdr:ext cx="534377"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41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3711</xdr:rowOff>
    </xdr:from>
    <xdr:to>
      <xdr:col>20</xdr:col>
      <xdr:colOff>38100</xdr:colOff>
      <xdr:row>38</xdr:row>
      <xdr:rowOff>105311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51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96438</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530111" y="661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4198</xdr:rowOff>
    </xdr:from>
    <xdr:to>
      <xdr:col>15</xdr:col>
      <xdr:colOff>101600</xdr:colOff>
      <xdr:row>38</xdr:row>
      <xdr:rowOff>105798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51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96925</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61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171231</xdr:rowOff>
    </xdr:from>
    <xdr:to>
      <xdr:col>10</xdr:col>
      <xdr:colOff>165100</xdr:colOff>
      <xdr:row>38</xdr:row>
      <xdr:rowOff>101381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51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92508</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60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17759</xdr:rowOff>
    </xdr:from>
    <xdr:to>
      <xdr:col>6</xdr:col>
      <xdr:colOff>38100</xdr:colOff>
      <xdr:row>38</xdr:row>
      <xdr:rowOff>119359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53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110486</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62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162330</xdr:rowOff>
    </xdr:from>
    <xdr:to>
      <xdr:col>24</xdr:col>
      <xdr:colOff>63500</xdr:colOff>
      <xdr:row>57</xdr:row>
      <xdr:rowOff>72684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763530"/>
          <a:ext cx="838200" cy="8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71676</xdr:rowOff>
    </xdr:from>
    <xdr:to>
      <xdr:col>19</xdr:col>
      <xdr:colOff>177800</xdr:colOff>
      <xdr:row>57</xdr:row>
      <xdr:rowOff>72684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844326"/>
          <a:ext cx="889000" cy="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37969</xdr:rowOff>
    </xdr:from>
    <xdr:to>
      <xdr:col>15</xdr:col>
      <xdr:colOff>50800</xdr:colOff>
      <xdr:row>57</xdr:row>
      <xdr:rowOff>71676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810619"/>
          <a:ext cx="889000" cy="3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22365</xdr:rowOff>
    </xdr:from>
    <xdr:to>
      <xdr:col>10</xdr:col>
      <xdr:colOff>114300</xdr:colOff>
      <xdr:row>57</xdr:row>
      <xdr:rowOff>37969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795015"/>
          <a:ext cx="889000" cy="1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111530</xdr:rowOff>
    </xdr:from>
    <xdr:to>
      <xdr:col>24</xdr:col>
      <xdr:colOff>114300</xdr:colOff>
      <xdr:row>57</xdr:row>
      <xdr:rowOff>41680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1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89957</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9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21884</xdr:rowOff>
    </xdr:from>
    <xdr:to>
      <xdr:col>20</xdr:col>
      <xdr:colOff>38100</xdr:colOff>
      <xdr:row>57</xdr:row>
      <xdr:rowOff>123484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9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114611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88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20876</xdr:rowOff>
    </xdr:from>
    <xdr:to>
      <xdr:col>15</xdr:col>
      <xdr:colOff>101600</xdr:colOff>
      <xdr:row>57</xdr:row>
      <xdr:rowOff>122476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9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113603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886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158619</xdr:rowOff>
    </xdr:from>
    <xdr:to>
      <xdr:col>10</xdr:col>
      <xdr:colOff>165100</xdr:colOff>
      <xdr:row>57</xdr:row>
      <xdr:rowOff>88769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5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79896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85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143015</xdr:rowOff>
    </xdr:from>
    <xdr:to>
      <xdr:col>6</xdr:col>
      <xdr:colOff>38100</xdr:colOff>
      <xdr:row>57</xdr:row>
      <xdr:rowOff>73165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4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64292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836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38072</xdr:rowOff>
    </xdr:from>
    <xdr:to>
      <xdr:col>24</xdr:col>
      <xdr:colOff>63500</xdr:colOff>
      <xdr:row>79</xdr:row>
      <xdr:rowOff>40297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82622"/>
          <a:ext cx="838200" cy="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39261</xdr:rowOff>
    </xdr:from>
    <xdr:to>
      <xdr:col>19</xdr:col>
      <xdr:colOff>177800</xdr:colOff>
      <xdr:row>79</xdr:row>
      <xdr:rowOff>40297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83811"/>
          <a:ext cx="889000" cy="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38671</xdr:rowOff>
    </xdr:from>
    <xdr:to>
      <xdr:col>15</xdr:col>
      <xdr:colOff>50800</xdr:colOff>
      <xdr:row>79</xdr:row>
      <xdr:rowOff>39261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583221"/>
          <a:ext cx="88900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27305</xdr:rowOff>
    </xdr:from>
    <xdr:to>
      <xdr:col>10</xdr:col>
      <xdr:colOff>114300</xdr:colOff>
      <xdr:row>79</xdr:row>
      <xdr:rowOff>38671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571855"/>
          <a:ext cx="889000" cy="1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158722</xdr:rowOff>
    </xdr:from>
    <xdr:to>
      <xdr:col>24</xdr:col>
      <xdr:colOff>114300</xdr:colOff>
      <xdr:row>79</xdr:row>
      <xdr:rowOff>88872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53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73649</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46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160947</xdr:rowOff>
    </xdr:from>
    <xdr:to>
      <xdr:col>20</xdr:col>
      <xdr:colOff>38100</xdr:colOff>
      <xdr:row>79</xdr:row>
      <xdr:rowOff>91097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53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82224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62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159911</xdr:rowOff>
    </xdr:from>
    <xdr:to>
      <xdr:col>15</xdr:col>
      <xdr:colOff>101600</xdr:colOff>
      <xdr:row>79</xdr:row>
      <xdr:rowOff>90061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3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81188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6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159321</xdr:rowOff>
    </xdr:from>
    <xdr:to>
      <xdr:col>10</xdr:col>
      <xdr:colOff>165100</xdr:colOff>
      <xdr:row>79</xdr:row>
      <xdr:rowOff>89471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3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80598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62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147955</xdr:rowOff>
    </xdr:from>
    <xdr:to>
      <xdr:col>6</xdr:col>
      <xdr:colOff>38100</xdr:colOff>
      <xdr:row>79</xdr:row>
      <xdr:rowOff>78105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69232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61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8386</xdr:rowOff>
    </xdr:from>
    <xdr:to>
      <xdr:col>24</xdr:col>
      <xdr:colOff>63500</xdr:colOff>
      <xdr:row>97</xdr:row>
      <xdr:rowOff>26989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639036"/>
          <a:ext cx="838200" cy="1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7189</xdr:rowOff>
    </xdr:from>
    <xdr:to>
      <xdr:col>19</xdr:col>
      <xdr:colOff>177800</xdr:colOff>
      <xdr:row>97</xdr:row>
      <xdr:rowOff>8386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637839"/>
          <a:ext cx="8890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57088</xdr:rowOff>
    </xdr:from>
    <xdr:to>
      <xdr:col>15</xdr:col>
      <xdr:colOff>50800</xdr:colOff>
      <xdr:row>97</xdr:row>
      <xdr:rowOff>7189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516288"/>
          <a:ext cx="889000" cy="12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57088</xdr:rowOff>
    </xdr:from>
    <xdr:to>
      <xdr:col>10</xdr:col>
      <xdr:colOff>114300</xdr:colOff>
      <xdr:row>97</xdr:row>
      <xdr:rowOff>766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516288"/>
          <a:ext cx="889000" cy="11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147639</xdr:rowOff>
    </xdr:from>
    <xdr:to>
      <xdr:col>24</xdr:col>
      <xdr:colOff>114300</xdr:colOff>
      <xdr:row>97</xdr:row>
      <xdr:rowOff>77789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60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126066</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8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129036</xdr:rowOff>
    </xdr:from>
    <xdr:to>
      <xdr:col>20</xdr:col>
      <xdr:colOff>38100</xdr:colOff>
      <xdr:row>97</xdr:row>
      <xdr:rowOff>59186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8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50313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68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127839</xdr:rowOff>
    </xdr:from>
    <xdr:to>
      <xdr:col>15</xdr:col>
      <xdr:colOff>101600</xdr:colOff>
      <xdr:row>97</xdr:row>
      <xdr:rowOff>57989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8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49116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67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6288</xdr:rowOff>
    </xdr:from>
    <xdr:to>
      <xdr:col>10</xdr:col>
      <xdr:colOff>165100</xdr:colOff>
      <xdr:row>96</xdr:row>
      <xdr:rowOff>107888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6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99015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55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121416</xdr:rowOff>
    </xdr:from>
    <xdr:to>
      <xdr:col>6</xdr:col>
      <xdr:colOff>38100</xdr:colOff>
      <xdr:row>97</xdr:row>
      <xdr:rowOff>51566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8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42693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67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91254</xdr:rowOff>
    </xdr:from>
    <xdr:to>
      <xdr:col>55</xdr:col>
      <xdr:colOff>0</xdr:colOff>
      <xdr:row>37</xdr:row>
      <xdr:rowOff>35611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092004"/>
          <a:ext cx="838200" cy="28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35611</xdr:rowOff>
    </xdr:from>
    <xdr:to>
      <xdr:col>50</xdr:col>
      <xdr:colOff>114300</xdr:colOff>
      <xdr:row>38</xdr:row>
      <xdr:rowOff>7802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379261"/>
          <a:ext cx="889000" cy="14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129282</xdr:rowOff>
    </xdr:from>
    <xdr:to>
      <xdr:col>50</xdr:col>
      <xdr:colOff>165100</xdr:colOff>
      <xdr:row>37</xdr:row>
      <xdr:rowOff>59432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75959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163209</xdr:rowOff>
    </xdr:from>
    <xdr:to>
      <xdr:col>45</xdr:col>
      <xdr:colOff>177800</xdr:colOff>
      <xdr:row>38</xdr:row>
      <xdr:rowOff>7802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506859"/>
          <a:ext cx="889000" cy="1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148155</xdr:rowOff>
    </xdr:from>
    <xdr:to>
      <xdr:col>46</xdr:col>
      <xdr:colOff>38100</xdr:colOff>
      <xdr:row>37</xdr:row>
      <xdr:rowOff>78305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94832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163209</xdr:rowOff>
    </xdr:from>
    <xdr:to>
      <xdr:col>41</xdr:col>
      <xdr:colOff>50800</xdr:colOff>
      <xdr:row>38</xdr:row>
      <xdr:rowOff>44046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06859"/>
          <a:ext cx="889000" cy="5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134586</xdr:rowOff>
    </xdr:from>
    <xdr:to>
      <xdr:col>41</xdr:col>
      <xdr:colOff>101600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162862</xdr:rowOff>
    </xdr:from>
    <xdr:to>
      <xdr:col>36</xdr:col>
      <xdr:colOff>165100</xdr:colOff>
      <xdr:row>37</xdr:row>
      <xdr:rowOff>93012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109539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40454</xdr:rowOff>
    </xdr:from>
    <xdr:to>
      <xdr:col>55</xdr:col>
      <xdr:colOff>50800</xdr:colOff>
      <xdr:row>35</xdr:row>
      <xdr:rowOff>142054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4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18881</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1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156261</xdr:rowOff>
    </xdr:from>
    <xdr:to>
      <xdr:col>50</xdr:col>
      <xdr:colOff>165100</xdr:colOff>
      <xdr:row>37</xdr:row>
      <xdr:rowOff>86411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2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77538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42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128451</xdr:rowOff>
    </xdr:from>
    <xdr:to>
      <xdr:col>46</xdr:col>
      <xdr:colOff>38100</xdr:colOff>
      <xdr:row>38</xdr:row>
      <xdr:rowOff>58601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7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49729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56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112409</xdr:rowOff>
    </xdr:from>
    <xdr:to>
      <xdr:col>41</xdr:col>
      <xdr:colOff>101600</xdr:colOff>
      <xdr:row>38</xdr:row>
      <xdr:rowOff>42559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5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33686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4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164696</xdr:rowOff>
    </xdr:from>
    <xdr:to>
      <xdr:col>36</xdr:col>
      <xdr:colOff>165100</xdr:colOff>
      <xdr:row>38</xdr:row>
      <xdr:rowOff>94846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0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85973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0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61633</xdr:rowOff>
    </xdr:from>
    <xdr:to>
      <xdr:col>55</xdr:col>
      <xdr:colOff>0</xdr:colOff>
      <xdr:row>57</xdr:row>
      <xdr:rowOff>111927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834283"/>
          <a:ext cx="838200" cy="5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111927</xdr:rowOff>
    </xdr:from>
    <xdr:to>
      <xdr:col>50</xdr:col>
      <xdr:colOff>114300</xdr:colOff>
      <xdr:row>57</xdr:row>
      <xdr:rowOff>153874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884577"/>
          <a:ext cx="889000" cy="4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155576</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153874</xdr:rowOff>
    </xdr:from>
    <xdr:to>
      <xdr:col>45</xdr:col>
      <xdr:colOff>177800</xdr:colOff>
      <xdr:row>58</xdr:row>
      <xdr:rowOff>32452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926524"/>
          <a:ext cx="889000" cy="5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154355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32452</xdr:rowOff>
    </xdr:from>
    <xdr:to>
      <xdr:col>41</xdr:col>
      <xdr:colOff>50800</xdr:colOff>
      <xdr:row>58</xdr:row>
      <xdr:rowOff>129895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976552"/>
          <a:ext cx="889000" cy="9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146890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10833</xdr:rowOff>
    </xdr:from>
    <xdr:to>
      <xdr:col>55</xdr:col>
      <xdr:colOff>50800</xdr:colOff>
      <xdr:row>57</xdr:row>
      <xdr:rowOff>112433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78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33710</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634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61127</xdr:rowOff>
    </xdr:from>
    <xdr:to>
      <xdr:col>50</xdr:col>
      <xdr:colOff>165100</xdr:colOff>
      <xdr:row>57</xdr:row>
      <xdr:rowOff>162727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83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7804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60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103074</xdr:rowOff>
    </xdr:from>
    <xdr:to>
      <xdr:col>46</xdr:col>
      <xdr:colOff>38100</xdr:colOff>
      <xdr:row>58</xdr:row>
      <xdr:rowOff>33224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87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49751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650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153102</xdr:rowOff>
    </xdr:from>
    <xdr:to>
      <xdr:col>41</xdr:col>
      <xdr:colOff>101600</xdr:colOff>
      <xdr:row>58</xdr:row>
      <xdr:rowOff>83252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2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99779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700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79095</xdr:rowOff>
    </xdr:from>
    <xdr:to>
      <xdr:col>36</xdr:col>
      <xdr:colOff>165100</xdr:colOff>
      <xdr:row>59</xdr:row>
      <xdr:rowOff>9245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2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372</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11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29077</xdr:rowOff>
    </xdr:from>
    <xdr:to>
      <xdr:col>55</xdr:col>
      <xdr:colOff>0</xdr:colOff>
      <xdr:row>76</xdr:row>
      <xdr:rowOff>98445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059277"/>
          <a:ext cx="838200" cy="6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82880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55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29077</xdr:rowOff>
    </xdr:from>
    <xdr:to>
      <xdr:col>50</xdr:col>
      <xdr:colOff>114300</xdr:colOff>
      <xdr:row>77</xdr:row>
      <xdr:rowOff>52184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059277"/>
          <a:ext cx="889000" cy="19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27421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7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52184</xdr:rowOff>
    </xdr:from>
    <xdr:to>
      <xdr:col>45</xdr:col>
      <xdr:colOff>177800</xdr:colOff>
      <xdr:row>78</xdr:row>
      <xdr:rowOff>33632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253834"/>
          <a:ext cx="889000" cy="15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33301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33632</xdr:rowOff>
    </xdr:from>
    <xdr:to>
      <xdr:col>41</xdr:col>
      <xdr:colOff>50800</xdr:colOff>
      <xdr:row>78</xdr:row>
      <xdr:rowOff>170827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406732"/>
          <a:ext cx="889000" cy="13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26542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5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47645</xdr:rowOff>
    </xdr:from>
    <xdr:to>
      <xdr:col>55</xdr:col>
      <xdr:colOff>50800</xdr:colOff>
      <xdr:row>76</xdr:row>
      <xdr:rowOff>149245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07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70521</xdr:rowOff>
    </xdr:from>
    <xdr:ext cx="599010"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292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149727</xdr:rowOff>
    </xdr:from>
    <xdr:to>
      <xdr:col>50</xdr:col>
      <xdr:colOff>165100</xdr:colOff>
      <xdr:row>76</xdr:row>
      <xdr:rowOff>79877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00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96404</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39795" y="1278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1384</xdr:rowOff>
    </xdr:from>
    <xdr:to>
      <xdr:col>46</xdr:col>
      <xdr:colOff>38100</xdr:colOff>
      <xdr:row>77</xdr:row>
      <xdr:rowOff>102984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20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119511</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297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154282</xdr:rowOff>
    </xdr:from>
    <xdr:to>
      <xdr:col>41</xdr:col>
      <xdr:colOff>101600</xdr:colOff>
      <xdr:row>78</xdr:row>
      <xdr:rowOff>84432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35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100959</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3131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120027</xdr:rowOff>
    </xdr:from>
    <xdr:to>
      <xdr:col>36</xdr:col>
      <xdr:colOff>165100</xdr:colOff>
      <xdr:row>79</xdr:row>
      <xdr:rowOff>50177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9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41304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8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31307</xdr:rowOff>
    </xdr:from>
    <xdr:to>
      <xdr:col>55</xdr:col>
      <xdr:colOff>0</xdr:colOff>
      <xdr:row>98</xdr:row>
      <xdr:rowOff>134348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33407"/>
          <a:ext cx="838200" cy="10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156523</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787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85137</xdr:rowOff>
    </xdr:from>
    <xdr:to>
      <xdr:col>50</xdr:col>
      <xdr:colOff>114300</xdr:colOff>
      <xdr:row>98</xdr:row>
      <xdr:rowOff>134348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887237"/>
          <a:ext cx="889000" cy="4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35702</xdr:rowOff>
    </xdr:from>
    <xdr:to>
      <xdr:col>45</xdr:col>
      <xdr:colOff>177800</xdr:colOff>
      <xdr:row>98</xdr:row>
      <xdr:rowOff>85137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837802"/>
          <a:ext cx="889000" cy="4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35702</xdr:rowOff>
    </xdr:from>
    <xdr:to>
      <xdr:col>41</xdr:col>
      <xdr:colOff>50800</xdr:colOff>
      <xdr:row>98</xdr:row>
      <xdr:rowOff>99130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37802"/>
          <a:ext cx="889000" cy="6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109986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151957</xdr:rowOff>
    </xdr:from>
    <xdr:to>
      <xdr:col>55</xdr:col>
      <xdr:colOff>50800</xdr:colOff>
      <xdr:row>98</xdr:row>
      <xdr:rowOff>82107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8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111334</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570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83548</xdr:rowOff>
    </xdr:from>
    <xdr:to>
      <xdr:col>50</xdr:col>
      <xdr:colOff>165100</xdr:colOff>
      <xdr:row>99</xdr:row>
      <xdr:rowOff>13698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8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4825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7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34337</xdr:rowOff>
    </xdr:from>
    <xdr:to>
      <xdr:col>46</xdr:col>
      <xdr:colOff>38100</xdr:colOff>
      <xdr:row>98</xdr:row>
      <xdr:rowOff>135937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3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127064</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92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156352</xdr:rowOff>
    </xdr:from>
    <xdr:to>
      <xdr:col>41</xdr:col>
      <xdr:colOff>101600</xdr:colOff>
      <xdr:row>98</xdr:row>
      <xdr:rowOff>86502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8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103029</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562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48330</xdr:rowOff>
    </xdr:from>
    <xdr:to>
      <xdr:col>36</xdr:col>
      <xdr:colOff>165100</xdr:colOff>
      <xdr:row>98</xdr:row>
      <xdr:rowOff>149930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5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141057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4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4083</xdr:rowOff>
    </xdr:from>
    <xdr:to>
      <xdr:col>85</xdr:col>
      <xdr:colOff>127000</xdr:colOff>
      <xdr:row>39</xdr:row>
      <xdr:rowOff>27911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690633"/>
          <a:ext cx="838200" cy="2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134379</xdr:rowOff>
    </xdr:from>
    <xdr:to>
      <xdr:col>81</xdr:col>
      <xdr:colOff>50800</xdr:colOff>
      <xdr:row>39</xdr:row>
      <xdr:rowOff>27911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49479"/>
          <a:ext cx="889000" cy="6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134379</xdr:rowOff>
    </xdr:from>
    <xdr:to>
      <xdr:col>76</xdr:col>
      <xdr:colOff>114300</xdr:colOff>
      <xdr:row>38</xdr:row>
      <xdr:rowOff>165734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49479"/>
          <a:ext cx="889000" cy="3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49830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165734</xdr:rowOff>
    </xdr:from>
    <xdr:to>
      <xdr:col>71</xdr:col>
      <xdr:colOff>177800</xdr:colOff>
      <xdr:row>39</xdr:row>
      <xdr:rowOff>24947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680834"/>
          <a:ext cx="889000" cy="3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54093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74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124733</xdr:rowOff>
    </xdr:from>
    <xdr:to>
      <xdr:col>85</xdr:col>
      <xdr:colOff>177800</xdr:colOff>
      <xdr:row>39</xdr:row>
      <xdr:rowOff>54883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3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1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148561</xdr:rowOff>
    </xdr:from>
    <xdr:to>
      <xdr:col>81</xdr:col>
      <xdr:colOff>101600</xdr:colOff>
      <xdr:row>39</xdr:row>
      <xdr:rowOff>78711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6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69838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5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83579</xdr:rowOff>
    </xdr:from>
    <xdr:to>
      <xdr:col>76</xdr:col>
      <xdr:colOff>165100</xdr:colOff>
      <xdr:row>39</xdr:row>
      <xdr:rowOff>13729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59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30256</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37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114934</xdr:rowOff>
    </xdr:from>
    <xdr:to>
      <xdr:col>72</xdr:col>
      <xdr:colOff>38100</xdr:colOff>
      <xdr:row>39</xdr:row>
      <xdr:rowOff>45084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3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61611</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40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145597</xdr:rowOff>
    </xdr:from>
    <xdr:to>
      <xdr:col>67</xdr:col>
      <xdr:colOff>101600</xdr:colOff>
      <xdr:row>39</xdr:row>
      <xdr:rowOff>75747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6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66874</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75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59232</xdr:rowOff>
    </xdr:from>
    <xdr:to>
      <xdr:col>85</xdr:col>
      <xdr:colOff>127000</xdr:colOff>
      <xdr:row>79</xdr:row>
      <xdr:rowOff>66553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603782"/>
          <a:ext cx="838200" cy="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54076</xdr:rowOff>
    </xdr:from>
    <xdr:to>
      <xdr:col>81</xdr:col>
      <xdr:colOff>50800</xdr:colOff>
      <xdr:row>79</xdr:row>
      <xdr:rowOff>59232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598626"/>
          <a:ext cx="889000" cy="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48616</xdr:rowOff>
    </xdr:from>
    <xdr:to>
      <xdr:col>76</xdr:col>
      <xdr:colOff>114300</xdr:colOff>
      <xdr:row>79</xdr:row>
      <xdr:rowOff>54076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593166"/>
          <a:ext cx="889000" cy="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45807</xdr:rowOff>
    </xdr:from>
    <xdr:to>
      <xdr:col>71</xdr:col>
      <xdr:colOff>177800</xdr:colOff>
      <xdr:row>79</xdr:row>
      <xdr:rowOff>48616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590357"/>
          <a:ext cx="889000" cy="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15753</xdr:rowOff>
    </xdr:from>
    <xdr:to>
      <xdr:col>85</xdr:col>
      <xdr:colOff>177800</xdr:colOff>
      <xdr:row>79</xdr:row>
      <xdr:rowOff>117353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56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102130</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47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8432</xdr:rowOff>
    </xdr:from>
    <xdr:to>
      <xdr:col>81</xdr:col>
      <xdr:colOff>101600</xdr:colOff>
      <xdr:row>79</xdr:row>
      <xdr:rowOff>110032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55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101159</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64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3276</xdr:rowOff>
    </xdr:from>
    <xdr:to>
      <xdr:col>76</xdr:col>
      <xdr:colOff>165100</xdr:colOff>
      <xdr:row>79</xdr:row>
      <xdr:rowOff>104876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54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96003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64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169266</xdr:rowOff>
    </xdr:from>
    <xdr:to>
      <xdr:col>72</xdr:col>
      <xdr:colOff>38100</xdr:colOff>
      <xdr:row>79</xdr:row>
      <xdr:rowOff>99416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54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90543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63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166457</xdr:rowOff>
    </xdr:from>
    <xdr:to>
      <xdr:col>67</xdr:col>
      <xdr:colOff>101600</xdr:colOff>
      <xdr:row>79</xdr:row>
      <xdr:rowOff>96607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53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87734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63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119442</xdr:rowOff>
    </xdr:from>
    <xdr:to>
      <xdr:col>85</xdr:col>
      <xdr:colOff>127000</xdr:colOff>
      <xdr:row>98</xdr:row>
      <xdr:rowOff>42495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407192"/>
          <a:ext cx="838200" cy="43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119442</xdr:rowOff>
    </xdr:from>
    <xdr:to>
      <xdr:col>81</xdr:col>
      <xdr:colOff>50800</xdr:colOff>
      <xdr:row>96</xdr:row>
      <xdr:rowOff>515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407192"/>
          <a:ext cx="889000" cy="5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113660</xdr:rowOff>
    </xdr:from>
    <xdr:to>
      <xdr:col>76</xdr:col>
      <xdr:colOff>114300</xdr:colOff>
      <xdr:row>96</xdr:row>
      <xdr:rowOff>515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5887060"/>
          <a:ext cx="889000" cy="57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31926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700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113660</xdr:rowOff>
    </xdr:from>
    <xdr:to>
      <xdr:col>71</xdr:col>
      <xdr:colOff>177800</xdr:colOff>
      <xdr:row>98</xdr:row>
      <xdr:rowOff>45884</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5887060"/>
          <a:ext cx="889000" cy="96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32028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70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163145</xdr:rowOff>
    </xdr:from>
    <xdr:to>
      <xdr:col>85</xdr:col>
      <xdr:colOff>177800</xdr:colOff>
      <xdr:row>98</xdr:row>
      <xdr:rowOff>93295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79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14572</xdr:rowOff>
    </xdr:from>
    <xdr:ext cx="599010"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645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68642</xdr:rowOff>
    </xdr:from>
    <xdr:to>
      <xdr:col>81</xdr:col>
      <xdr:colOff>101600</xdr:colOff>
      <xdr:row>95</xdr:row>
      <xdr:rowOff>170242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35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15319</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181795" y="1613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121165</xdr:rowOff>
    </xdr:from>
    <xdr:to>
      <xdr:col>76</xdr:col>
      <xdr:colOff>165100</xdr:colOff>
      <xdr:row>96</xdr:row>
      <xdr:rowOff>51315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40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67842</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292795" y="1618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62860</xdr:rowOff>
    </xdr:from>
    <xdr:to>
      <xdr:col>72</xdr:col>
      <xdr:colOff>38100</xdr:colOff>
      <xdr:row>92</xdr:row>
      <xdr:rowOff>164460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58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23205</xdr:colOff>
      <xdr:row>91</xdr:row>
      <xdr:rowOff>9537</xdr:rowOff>
    </xdr:from>
    <xdr:ext cx="69018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358205" y="156114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166534</xdr:rowOff>
    </xdr:from>
    <xdr:to>
      <xdr:col>67</xdr:col>
      <xdr:colOff>101600</xdr:colOff>
      <xdr:row>98</xdr:row>
      <xdr:rowOff>96684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79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113211</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14795" y="1657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101638</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16738"/>
          <a:ext cx="889000" cy="3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101638</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656300" y="6616738"/>
          <a:ext cx="889000" cy="3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160116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675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50838</xdr:rowOff>
    </xdr:from>
    <xdr:to>
      <xdr:col>102</xdr:col>
      <xdr:colOff>165100</xdr:colOff>
      <xdr:row>38</xdr:row>
      <xdr:rowOff>152438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56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168965</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10428" y="634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132764</xdr:rowOff>
    </xdr:from>
    <xdr:to>
      <xdr:col>116</xdr:col>
      <xdr:colOff>63500</xdr:colOff>
      <xdr:row>58</xdr:row>
      <xdr:rowOff>132952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76864"/>
          <a:ext cx="838200" cy="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132330</xdr:rowOff>
    </xdr:from>
    <xdr:to>
      <xdr:col>111</xdr:col>
      <xdr:colOff>177800</xdr:colOff>
      <xdr:row>58</xdr:row>
      <xdr:rowOff>132952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76430"/>
          <a:ext cx="8890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132330</xdr:rowOff>
    </xdr:from>
    <xdr:to>
      <xdr:col>107</xdr:col>
      <xdr:colOff>50800</xdr:colOff>
      <xdr:row>58</xdr:row>
      <xdr:rowOff>133176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76430"/>
          <a:ext cx="8890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128220</xdr:rowOff>
    </xdr:from>
    <xdr:to>
      <xdr:col>102</xdr:col>
      <xdr:colOff>114300</xdr:colOff>
      <xdr:row>58</xdr:row>
      <xdr:rowOff>133176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72320"/>
          <a:ext cx="889000" cy="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81964</xdr:rowOff>
    </xdr:from>
    <xdr:to>
      <xdr:col>116</xdr:col>
      <xdr:colOff>114300</xdr:colOff>
      <xdr:row>59</xdr:row>
      <xdr:rowOff>12114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2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7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82152</xdr:rowOff>
    </xdr:from>
    <xdr:to>
      <xdr:col>112</xdr:col>
      <xdr:colOff>38100</xdr:colOff>
      <xdr:row>59</xdr:row>
      <xdr:rowOff>12302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2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3429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1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81530</xdr:rowOff>
    </xdr:from>
    <xdr:to>
      <xdr:col>107</xdr:col>
      <xdr:colOff>101600</xdr:colOff>
      <xdr:row>59</xdr:row>
      <xdr:rowOff>11680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2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2807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1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82376</xdr:rowOff>
    </xdr:from>
    <xdr:to>
      <xdr:col>102</xdr:col>
      <xdr:colOff>165100</xdr:colOff>
      <xdr:row>59</xdr:row>
      <xdr:rowOff>12526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2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3653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1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77420</xdr:rowOff>
    </xdr:from>
    <xdr:to>
      <xdr:col>98</xdr:col>
      <xdr:colOff>38100</xdr:colOff>
      <xdr:row>59</xdr:row>
      <xdr:rowOff>7570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2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170147</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1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50279</xdr:rowOff>
    </xdr:from>
    <xdr:to>
      <xdr:col>116</xdr:col>
      <xdr:colOff>63500</xdr:colOff>
      <xdr:row>77</xdr:row>
      <xdr:rowOff>81617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251929"/>
          <a:ext cx="838200" cy="3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50279</xdr:rowOff>
    </xdr:from>
    <xdr:to>
      <xdr:col>111</xdr:col>
      <xdr:colOff>177800</xdr:colOff>
      <xdr:row>77</xdr:row>
      <xdr:rowOff>81818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251929"/>
          <a:ext cx="889000" cy="3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81818</xdr:rowOff>
    </xdr:from>
    <xdr:to>
      <xdr:col>107</xdr:col>
      <xdr:colOff>50800</xdr:colOff>
      <xdr:row>77</xdr:row>
      <xdr:rowOff>96765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283468"/>
          <a:ext cx="889000" cy="1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49845</xdr:rowOff>
    </xdr:from>
    <xdr:to>
      <xdr:col>102</xdr:col>
      <xdr:colOff>114300</xdr:colOff>
      <xdr:row>77</xdr:row>
      <xdr:rowOff>96765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251495"/>
          <a:ext cx="889000" cy="4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30817</xdr:rowOff>
    </xdr:from>
    <xdr:to>
      <xdr:col>116</xdr:col>
      <xdr:colOff>114300</xdr:colOff>
      <xdr:row>77</xdr:row>
      <xdr:rowOff>132417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23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9244</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21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170929</xdr:rowOff>
    </xdr:from>
    <xdr:to>
      <xdr:col>112</xdr:col>
      <xdr:colOff>38100</xdr:colOff>
      <xdr:row>77</xdr:row>
      <xdr:rowOff>101079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2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92206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9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31018</xdr:rowOff>
    </xdr:from>
    <xdr:to>
      <xdr:col>107</xdr:col>
      <xdr:colOff>101600</xdr:colOff>
      <xdr:row>77</xdr:row>
      <xdr:rowOff>132618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3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123745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2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45965</xdr:rowOff>
    </xdr:from>
    <xdr:to>
      <xdr:col>102</xdr:col>
      <xdr:colOff>165100</xdr:colOff>
      <xdr:row>77</xdr:row>
      <xdr:rowOff>147565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138692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170495</xdr:rowOff>
    </xdr:from>
    <xdr:to>
      <xdr:col>98</xdr:col>
      <xdr:colOff>38100</xdr:colOff>
      <xdr:row>77</xdr:row>
      <xdr:rowOff>100645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20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91772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29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1,884,693</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238,138</a:t>
          </a:r>
          <a:r>
            <a:rPr kumimoji="1" lang="ja-JP" altLang="en-US" sz="1300">
              <a:latin typeface="ＭＳ Ｐゴシック" panose="020B0600070205080204" pitchFamily="50" charset="-128"/>
              <a:ea typeface="ＭＳ Ｐゴシック" panose="020B0600070205080204" pitchFamily="50" charset="-128"/>
            </a:rPr>
            <a:t>円の減となっており、平成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年度における一人当たりのコスト（平成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日現在人口「</a:t>
          </a:r>
          <a:r>
            <a:rPr kumimoji="1" lang="en-US" altLang="ja-JP" sz="1300">
              <a:latin typeface="ＭＳ Ｐゴシック" panose="020B0600070205080204" pitchFamily="50" charset="-128"/>
              <a:ea typeface="ＭＳ Ｐゴシック" panose="020B0600070205080204" pitchFamily="50" charset="-128"/>
            </a:rPr>
            <a:t>21,434</a:t>
          </a:r>
          <a:r>
            <a:rPr kumimoji="1" lang="ja-JP" altLang="en-US" sz="1300">
              <a:latin typeface="ＭＳ Ｐゴシック" panose="020B0600070205080204" pitchFamily="50" charset="-128"/>
              <a:ea typeface="ＭＳ Ｐゴシック" panose="020B0600070205080204" pitchFamily="50" charset="-128"/>
            </a:rPr>
            <a:t>人」にて算出）は</a:t>
          </a:r>
          <a:r>
            <a:rPr kumimoji="1" lang="en-US" altLang="ja-JP" sz="1300">
              <a:latin typeface="ＭＳ Ｐゴシック" panose="020B0600070205080204" pitchFamily="50" charset="-128"/>
              <a:ea typeface="ＭＳ Ｐゴシック" panose="020B0600070205080204" pitchFamily="50" charset="-128"/>
            </a:rPr>
            <a:t>412,065</a:t>
          </a:r>
          <a:r>
            <a:rPr kumimoji="1" lang="ja-JP" altLang="en-US" sz="1300">
              <a:latin typeface="ＭＳ Ｐゴシック" panose="020B0600070205080204" pitchFamily="50" charset="-128"/>
              <a:ea typeface="ＭＳ Ｐゴシック" panose="020B0600070205080204" pitchFamily="50" charset="-128"/>
            </a:rPr>
            <a:t>円であり、比較すると約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倍の負担となり高止まりの傾向にある。主な要因としては、復旧・復興事業の増加によるものである。普通建設事業費は、住民一人当たり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854,900</a:t>
          </a:r>
          <a:r>
            <a:rPr kumimoji="1" lang="ja-JP" altLang="en-US" sz="1300">
              <a:latin typeface="ＭＳ Ｐゴシック" panose="020B0600070205080204" pitchFamily="50" charset="-128"/>
              <a:ea typeface="ＭＳ Ｐゴシック" panose="020B0600070205080204" pitchFamily="50" charset="-128"/>
            </a:rPr>
            <a:t>円となっており、雇用の場の確保を目的とした産業団地や住民同士の交流・情報発信を目的とした施設などの整備により、全国平均及び類似団体平均を大幅に上回っている。積立金は、事業費の基金化のため全国平均及び類似団体平均を大幅に上回っている。公債費は、新規借入の抑制や、償還の進捗により年々減少傾向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福島県浪江町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16,718
16,658
223.14
34,298,757
31,508,289
201,701
4,967,445
2,266,979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90170</xdr:rowOff>
    </xdr:from>
    <xdr:to>
      <xdr:col>24</xdr:col>
      <xdr:colOff>63500</xdr:colOff>
      <xdr:row>38</xdr:row>
      <xdr:rowOff>90532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605270"/>
          <a:ext cx="8382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90532</xdr:rowOff>
    </xdr:from>
    <xdr:to>
      <xdr:col>19</xdr:col>
      <xdr:colOff>177800</xdr:colOff>
      <xdr:row>38</xdr:row>
      <xdr:rowOff>95676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605632"/>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116806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95676</xdr:rowOff>
    </xdr:from>
    <xdr:to>
      <xdr:col>15</xdr:col>
      <xdr:colOff>50800</xdr:colOff>
      <xdr:row>38</xdr:row>
      <xdr:rowOff>95733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610776"/>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123379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86531</xdr:rowOff>
    </xdr:from>
    <xdr:to>
      <xdr:col>10</xdr:col>
      <xdr:colOff>114300</xdr:colOff>
      <xdr:row>38</xdr:row>
      <xdr:rowOff>95733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601631"/>
          <a:ext cx="889000" cy="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39370</xdr:rowOff>
    </xdr:from>
    <xdr:to>
      <xdr:col>24</xdr:col>
      <xdr:colOff>114300</xdr:colOff>
      <xdr:row>38</xdr:row>
      <xdr:rowOff>140970</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5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125747</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6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39732</xdr:rowOff>
    </xdr:from>
    <xdr:to>
      <xdr:col>20</xdr:col>
      <xdr:colOff>38100</xdr:colOff>
      <xdr:row>38</xdr:row>
      <xdr:rowOff>141332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55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132459</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64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44876</xdr:rowOff>
    </xdr:from>
    <xdr:to>
      <xdr:col>15</xdr:col>
      <xdr:colOff>101600</xdr:colOff>
      <xdr:row>38</xdr:row>
      <xdr:rowOff>146476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55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137603</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65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44933</xdr:rowOff>
    </xdr:from>
    <xdr:to>
      <xdr:col>10</xdr:col>
      <xdr:colOff>165100</xdr:colOff>
      <xdr:row>38</xdr:row>
      <xdr:rowOff>146533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56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137660</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65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35731</xdr:rowOff>
    </xdr:from>
    <xdr:to>
      <xdr:col>6</xdr:col>
      <xdr:colOff>38100</xdr:colOff>
      <xdr:row>38</xdr:row>
      <xdr:rowOff>137331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55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128458</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643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53831</xdr:rowOff>
    </xdr:from>
    <xdr:to>
      <xdr:col>24</xdr:col>
      <xdr:colOff>63500</xdr:colOff>
      <xdr:row>57</xdr:row>
      <xdr:rowOff>106882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655031"/>
          <a:ext cx="838200" cy="22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53831</xdr:rowOff>
    </xdr:from>
    <xdr:to>
      <xdr:col>19</xdr:col>
      <xdr:colOff>177800</xdr:colOff>
      <xdr:row>56</xdr:row>
      <xdr:rowOff>105839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655031"/>
          <a:ext cx="889000" cy="5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101241</xdr:rowOff>
    </xdr:from>
    <xdr:to>
      <xdr:col>15</xdr:col>
      <xdr:colOff>50800</xdr:colOff>
      <xdr:row>56</xdr:row>
      <xdr:rowOff>105839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359541"/>
          <a:ext cx="889000" cy="3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52560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101241</xdr:rowOff>
    </xdr:from>
    <xdr:to>
      <xdr:col>10</xdr:col>
      <xdr:colOff>114300</xdr:colOff>
      <xdr:row>57</xdr:row>
      <xdr:rowOff>166085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359541"/>
          <a:ext cx="889000" cy="57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56082</xdr:rowOff>
    </xdr:from>
    <xdr:to>
      <xdr:col>24</xdr:col>
      <xdr:colOff>114300</xdr:colOff>
      <xdr:row>57</xdr:row>
      <xdr:rowOff>157682</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2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15459</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3031</xdr:rowOff>
    </xdr:from>
    <xdr:to>
      <xdr:col>20</xdr:col>
      <xdr:colOff>38100</xdr:colOff>
      <xdr:row>56</xdr:row>
      <xdr:rowOff>104631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6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121158</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379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55039</xdr:rowOff>
    </xdr:from>
    <xdr:to>
      <xdr:col>15</xdr:col>
      <xdr:colOff>101600</xdr:colOff>
      <xdr:row>56</xdr:row>
      <xdr:rowOff>156639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65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1716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431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50441</xdr:rowOff>
    </xdr:from>
    <xdr:to>
      <xdr:col>10</xdr:col>
      <xdr:colOff>165100</xdr:colOff>
      <xdr:row>54</xdr:row>
      <xdr:rowOff>152041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30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52</xdr:row>
      <xdr:rowOff>168568</xdr:rowOff>
    </xdr:from>
    <xdr:ext cx="690189"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674205" y="90839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115285</xdr:rowOff>
    </xdr:from>
    <xdr:to>
      <xdr:col>6</xdr:col>
      <xdr:colOff>38100</xdr:colOff>
      <xdr:row>58</xdr:row>
      <xdr:rowOff>45435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8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61962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63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44100</xdr:rowOff>
    </xdr:from>
    <xdr:to>
      <xdr:col>24</xdr:col>
      <xdr:colOff>63500</xdr:colOff>
      <xdr:row>77</xdr:row>
      <xdr:rowOff>128367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45750"/>
          <a:ext cx="838200" cy="8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128367</xdr:rowOff>
    </xdr:from>
    <xdr:to>
      <xdr:col>19</xdr:col>
      <xdr:colOff>177800</xdr:colOff>
      <xdr:row>77</xdr:row>
      <xdr:rowOff>134257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330017"/>
          <a:ext cx="889000" cy="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71504</xdr:rowOff>
    </xdr:from>
    <xdr:to>
      <xdr:col>15</xdr:col>
      <xdr:colOff>50800</xdr:colOff>
      <xdr:row>77</xdr:row>
      <xdr:rowOff>134257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273154"/>
          <a:ext cx="889000" cy="6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71504</xdr:rowOff>
    </xdr:from>
    <xdr:to>
      <xdr:col>10</xdr:col>
      <xdr:colOff>114300</xdr:colOff>
      <xdr:row>77</xdr:row>
      <xdr:rowOff>96737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273154"/>
          <a:ext cx="889000" cy="2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164750</xdr:rowOff>
    </xdr:from>
    <xdr:to>
      <xdr:col>24</xdr:col>
      <xdr:colOff>114300</xdr:colOff>
      <xdr:row>77</xdr:row>
      <xdr:rowOff>94900</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9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79677</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0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77567</xdr:rowOff>
    </xdr:from>
    <xdr:to>
      <xdr:col>20</xdr:col>
      <xdr:colOff>38100</xdr:colOff>
      <xdr:row>78</xdr:row>
      <xdr:rowOff>7717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7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170294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371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83457</xdr:rowOff>
    </xdr:from>
    <xdr:to>
      <xdr:col>15</xdr:col>
      <xdr:colOff>101600</xdr:colOff>
      <xdr:row>78</xdr:row>
      <xdr:rowOff>13607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28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4734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37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20704</xdr:rowOff>
    </xdr:from>
    <xdr:to>
      <xdr:col>10</xdr:col>
      <xdr:colOff>165100</xdr:colOff>
      <xdr:row>77</xdr:row>
      <xdr:rowOff>122304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22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113431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315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45937</xdr:rowOff>
    </xdr:from>
    <xdr:to>
      <xdr:col>6</xdr:col>
      <xdr:colOff>38100</xdr:colOff>
      <xdr:row>77</xdr:row>
      <xdr:rowOff>147537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24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138664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340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8941</xdr:rowOff>
    </xdr:from>
    <xdr:to>
      <xdr:col>24</xdr:col>
      <xdr:colOff>63500</xdr:colOff>
      <xdr:row>98</xdr:row>
      <xdr:rowOff>15774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811041"/>
          <a:ext cx="838200" cy="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8941</xdr:rowOff>
    </xdr:from>
    <xdr:to>
      <xdr:col>19</xdr:col>
      <xdr:colOff>177800</xdr:colOff>
      <xdr:row>98</xdr:row>
      <xdr:rowOff>22157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811041"/>
          <a:ext cx="889000" cy="1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16396</xdr:rowOff>
    </xdr:from>
    <xdr:to>
      <xdr:col>15</xdr:col>
      <xdr:colOff>50800</xdr:colOff>
      <xdr:row>98</xdr:row>
      <xdr:rowOff>22157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818496"/>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153037</xdr:rowOff>
    </xdr:from>
    <xdr:to>
      <xdr:col>10</xdr:col>
      <xdr:colOff>114300</xdr:colOff>
      <xdr:row>98</xdr:row>
      <xdr:rowOff>16396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783687"/>
          <a:ext cx="889000" cy="3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136424</xdr:rowOff>
    </xdr:from>
    <xdr:to>
      <xdr:col>24</xdr:col>
      <xdr:colOff>114300</xdr:colOff>
      <xdr:row>98</xdr:row>
      <xdr:rowOff>66574</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76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51351</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129591</xdr:rowOff>
    </xdr:from>
    <xdr:to>
      <xdr:col>20</xdr:col>
      <xdr:colOff>38100</xdr:colOff>
      <xdr:row>98</xdr:row>
      <xdr:rowOff>59741</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76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50868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85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142807</xdr:rowOff>
    </xdr:from>
    <xdr:to>
      <xdr:col>15</xdr:col>
      <xdr:colOff>101600</xdr:colOff>
      <xdr:row>98</xdr:row>
      <xdr:rowOff>72957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77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64084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86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137046</xdr:rowOff>
    </xdr:from>
    <xdr:to>
      <xdr:col>10</xdr:col>
      <xdr:colOff>165100</xdr:colOff>
      <xdr:row>98</xdr:row>
      <xdr:rowOff>67196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76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58323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86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102237</xdr:rowOff>
    </xdr:from>
    <xdr:to>
      <xdr:col>6</xdr:col>
      <xdr:colOff>38100</xdr:colOff>
      <xdr:row>98</xdr:row>
      <xdr:rowOff>32387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7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23514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82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139395</xdr:rowOff>
    </xdr:from>
    <xdr:to>
      <xdr:col>55</xdr:col>
      <xdr:colOff>0</xdr:colOff>
      <xdr:row>39</xdr:row>
      <xdr:rowOff>10484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311595"/>
          <a:ext cx="838200" cy="38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129601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644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10484</xdr:rowOff>
    </xdr:from>
    <xdr:to>
      <xdr:col>50</xdr:col>
      <xdr:colOff>114300</xdr:colOff>
      <xdr:row>39</xdr:row>
      <xdr:rowOff>12141</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697034"/>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75633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76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147110</xdr:rowOff>
    </xdr:from>
    <xdr:to>
      <xdr:col>45</xdr:col>
      <xdr:colOff>177800</xdr:colOff>
      <xdr:row>39</xdr:row>
      <xdr:rowOff>12141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5976410"/>
          <a:ext cx="889000" cy="72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76337</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76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147110</xdr:rowOff>
    </xdr:from>
    <xdr:to>
      <xdr:col>41</xdr:col>
      <xdr:colOff>50800</xdr:colOff>
      <xdr:row>38</xdr:row>
      <xdr:rowOff>105201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5976410"/>
          <a:ext cx="889000" cy="6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76261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762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60469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74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88595</xdr:rowOff>
    </xdr:from>
    <xdr:to>
      <xdr:col>55</xdr:col>
      <xdr:colOff>50800</xdr:colOff>
      <xdr:row>37</xdr:row>
      <xdr:rowOff>18745</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26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111472</xdr:rowOff>
    </xdr:from>
    <xdr:ext cx="534377"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1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131134</xdr:rowOff>
    </xdr:from>
    <xdr:to>
      <xdr:col>50</xdr:col>
      <xdr:colOff>165100</xdr:colOff>
      <xdr:row>39</xdr:row>
      <xdr:rowOff>61284</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4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77811</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04428" y="642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132791</xdr:rowOff>
    </xdr:from>
    <xdr:to>
      <xdr:col>46</xdr:col>
      <xdr:colOff>38100</xdr:colOff>
      <xdr:row>39</xdr:row>
      <xdr:rowOff>62941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4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79468</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15428" y="642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96310</xdr:rowOff>
    </xdr:from>
    <xdr:to>
      <xdr:col>41</xdr:col>
      <xdr:colOff>101600</xdr:colOff>
      <xdr:row>35</xdr:row>
      <xdr:rowOff>26460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592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42987</xdr:rowOff>
    </xdr:from>
    <xdr:ext cx="534377"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594111" y="570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54401</xdr:rowOff>
    </xdr:from>
    <xdr:to>
      <xdr:col>36</xdr:col>
      <xdr:colOff>165100</xdr:colOff>
      <xdr:row>38</xdr:row>
      <xdr:rowOff>156001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56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1078</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634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6767</xdr:rowOff>
    </xdr:from>
    <xdr:to>
      <xdr:col>55</xdr:col>
      <xdr:colOff>0</xdr:colOff>
      <xdr:row>58</xdr:row>
      <xdr:rowOff>28501</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950867"/>
          <a:ext cx="838200" cy="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28501</xdr:rowOff>
    </xdr:from>
    <xdr:to>
      <xdr:col>50</xdr:col>
      <xdr:colOff>114300</xdr:colOff>
      <xdr:row>58</xdr:row>
      <xdr:rowOff>91062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9972601"/>
          <a:ext cx="889000" cy="6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109674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91062</xdr:rowOff>
    </xdr:from>
    <xdr:to>
      <xdr:col>45</xdr:col>
      <xdr:colOff>177800</xdr:colOff>
      <xdr:row>58</xdr:row>
      <xdr:rowOff>106831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10035162"/>
          <a:ext cx="889000" cy="1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106831</xdr:rowOff>
    </xdr:from>
    <xdr:to>
      <xdr:col>41</xdr:col>
      <xdr:colOff>50800</xdr:colOff>
      <xdr:row>58</xdr:row>
      <xdr:rowOff>127835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10050931"/>
          <a:ext cx="889000" cy="2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127417</xdr:rowOff>
    </xdr:from>
    <xdr:to>
      <xdr:col>55</xdr:col>
      <xdr:colOff>50800</xdr:colOff>
      <xdr:row>58</xdr:row>
      <xdr:rowOff>57567</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0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86794</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68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149151</xdr:rowOff>
    </xdr:from>
    <xdr:to>
      <xdr:col>50</xdr:col>
      <xdr:colOff>165100</xdr:colOff>
      <xdr:row>58</xdr:row>
      <xdr:rowOff>79301</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2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95828</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9697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40262</xdr:rowOff>
    </xdr:from>
    <xdr:to>
      <xdr:col>46</xdr:col>
      <xdr:colOff>38100</xdr:colOff>
      <xdr:row>58</xdr:row>
      <xdr:rowOff>141862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8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132989</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1007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56031</xdr:rowOff>
    </xdr:from>
    <xdr:to>
      <xdr:col>41</xdr:col>
      <xdr:colOff>101600</xdr:colOff>
      <xdr:row>58</xdr:row>
      <xdr:rowOff>157631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1000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148758</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9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77035</xdr:rowOff>
    </xdr:from>
    <xdr:to>
      <xdr:col>36</xdr:col>
      <xdr:colOff>165100</xdr:colOff>
      <xdr:row>59</xdr:row>
      <xdr:rowOff>7185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1002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169762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11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135265</xdr:rowOff>
    </xdr:from>
    <xdr:to>
      <xdr:col>55</xdr:col>
      <xdr:colOff>0</xdr:colOff>
      <xdr:row>71</xdr:row>
      <xdr:rowOff>170617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2136765"/>
          <a:ext cx="838200" cy="20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162812</xdr:rowOff>
    </xdr:from>
    <xdr:to>
      <xdr:col>50</xdr:col>
      <xdr:colOff>114300</xdr:colOff>
      <xdr:row>71</xdr:row>
      <xdr:rowOff>170617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2164312"/>
          <a:ext cx="889000" cy="17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141090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5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162812</xdr:rowOff>
    </xdr:from>
    <xdr:to>
      <xdr:col>45</xdr:col>
      <xdr:colOff>177800</xdr:colOff>
      <xdr:row>78</xdr:row>
      <xdr:rowOff>19600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2164312"/>
          <a:ext cx="889000" cy="122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149026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5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19600</xdr:rowOff>
    </xdr:from>
    <xdr:to>
      <xdr:col>41</xdr:col>
      <xdr:colOff>50800</xdr:colOff>
      <xdr:row>78</xdr:row>
      <xdr:rowOff>65101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392700"/>
          <a:ext cx="889000" cy="4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159235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5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163320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5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84465</xdr:rowOff>
    </xdr:from>
    <xdr:to>
      <xdr:col>55</xdr:col>
      <xdr:colOff>50800</xdr:colOff>
      <xdr:row>71</xdr:row>
      <xdr:rowOff>14615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208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37492</xdr:rowOff>
    </xdr:from>
    <xdr:ext cx="599010"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038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119817</xdr:rowOff>
    </xdr:from>
    <xdr:to>
      <xdr:col>50</xdr:col>
      <xdr:colOff>165100</xdr:colOff>
      <xdr:row>72</xdr:row>
      <xdr:rowOff>49967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229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70</xdr:row>
      <xdr:rowOff>66494</xdr:rowOff>
    </xdr:from>
    <xdr:ext cx="59901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39795" y="1206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112012</xdr:rowOff>
    </xdr:from>
    <xdr:to>
      <xdr:col>46</xdr:col>
      <xdr:colOff>38100</xdr:colOff>
      <xdr:row>71</xdr:row>
      <xdr:rowOff>42162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211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58689</xdr:rowOff>
    </xdr:from>
    <xdr:ext cx="59901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50795" y="1188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140250</xdr:rowOff>
    </xdr:from>
    <xdr:to>
      <xdr:col>41</xdr:col>
      <xdr:colOff>101600</xdr:colOff>
      <xdr:row>78</xdr:row>
      <xdr:rowOff>70400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86927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11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14301</xdr:rowOff>
    </xdr:from>
    <xdr:to>
      <xdr:col>36</xdr:col>
      <xdr:colOff>165100</xdr:colOff>
      <xdr:row>78</xdr:row>
      <xdr:rowOff>115901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8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132428</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16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20594</xdr:rowOff>
    </xdr:from>
    <xdr:to>
      <xdr:col>55</xdr:col>
      <xdr:colOff>0</xdr:colOff>
      <xdr:row>98</xdr:row>
      <xdr:rowOff>45402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822694"/>
          <a:ext cx="838200" cy="2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45402</xdr:rowOff>
    </xdr:from>
    <xdr:to>
      <xdr:col>50</xdr:col>
      <xdr:colOff>114300</xdr:colOff>
      <xdr:row>98</xdr:row>
      <xdr:rowOff>98101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847502"/>
          <a:ext cx="889000" cy="5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86368</xdr:rowOff>
    </xdr:from>
    <xdr:to>
      <xdr:col>45</xdr:col>
      <xdr:colOff>177800</xdr:colOff>
      <xdr:row>98</xdr:row>
      <xdr:rowOff>98101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717018"/>
          <a:ext cx="889000" cy="18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155080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9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86368</xdr:rowOff>
    </xdr:from>
    <xdr:to>
      <xdr:col>41</xdr:col>
      <xdr:colOff>50800</xdr:colOff>
      <xdr:row>98</xdr:row>
      <xdr:rowOff>67748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717018"/>
          <a:ext cx="889000" cy="15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147335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9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149961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95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141244</xdr:rowOff>
    </xdr:from>
    <xdr:to>
      <xdr:col>55</xdr:col>
      <xdr:colOff>50800</xdr:colOff>
      <xdr:row>98</xdr:row>
      <xdr:rowOff>71394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77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164121</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2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166052</xdr:rowOff>
    </xdr:from>
    <xdr:to>
      <xdr:col>50</xdr:col>
      <xdr:colOff>165100</xdr:colOff>
      <xdr:row>98</xdr:row>
      <xdr:rowOff>96202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79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112729</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571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47301</xdr:rowOff>
    </xdr:from>
    <xdr:to>
      <xdr:col>46</xdr:col>
      <xdr:colOff>38100</xdr:colOff>
      <xdr:row>98</xdr:row>
      <xdr:rowOff>148901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84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165428</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624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35568</xdr:rowOff>
    </xdr:from>
    <xdr:to>
      <xdr:col>41</xdr:col>
      <xdr:colOff>101600</xdr:colOff>
      <xdr:row>97</xdr:row>
      <xdr:rowOff>137168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66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153695</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44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16948</xdr:rowOff>
    </xdr:from>
    <xdr:to>
      <xdr:col>36</xdr:col>
      <xdr:colOff>165100</xdr:colOff>
      <xdr:row>98</xdr:row>
      <xdr:rowOff>118548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8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135075</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594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66399</xdr:rowOff>
    </xdr:from>
    <xdr:to>
      <xdr:col>85</xdr:col>
      <xdr:colOff>127000</xdr:colOff>
      <xdr:row>37</xdr:row>
      <xdr:rowOff>71497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410049"/>
          <a:ext cx="838200" cy="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48418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9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71497</xdr:rowOff>
    </xdr:from>
    <xdr:to>
      <xdr:col>81</xdr:col>
      <xdr:colOff>50800</xdr:colOff>
      <xdr:row>37</xdr:row>
      <xdr:rowOff>139064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415147"/>
          <a:ext cx="889000" cy="6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55805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5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114116</xdr:rowOff>
    </xdr:from>
    <xdr:to>
      <xdr:col>76</xdr:col>
      <xdr:colOff>114300</xdr:colOff>
      <xdr:row>37</xdr:row>
      <xdr:rowOff>139064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457766"/>
          <a:ext cx="889000" cy="2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50323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56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69131</xdr:rowOff>
    </xdr:from>
    <xdr:to>
      <xdr:col>71</xdr:col>
      <xdr:colOff>177800</xdr:colOff>
      <xdr:row>37</xdr:row>
      <xdr:rowOff>114116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412781"/>
          <a:ext cx="889000" cy="4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69510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58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63933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57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15599</xdr:rowOff>
    </xdr:from>
    <xdr:to>
      <xdr:col>85</xdr:col>
      <xdr:colOff>177800</xdr:colOff>
      <xdr:row>37</xdr:row>
      <xdr:rowOff>117199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5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38476</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21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20697</xdr:rowOff>
    </xdr:from>
    <xdr:to>
      <xdr:col>81</xdr:col>
      <xdr:colOff>101600</xdr:colOff>
      <xdr:row>37</xdr:row>
      <xdr:rowOff>122297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6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138824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13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88264</xdr:rowOff>
    </xdr:from>
    <xdr:to>
      <xdr:col>76</xdr:col>
      <xdr:colOff>165100</xdr:colOff>
      <xdr:row>38</xdr:row>
      <xdr:rowOff>18414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3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34941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20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63316</xdr:rowOff>
    </xdr:from>
    <xdr:to>
      <xdr:col>72</xdr:col>
      <xdr:colOff>38100</xdr:colOff>
      <xdr:row>37</xdr:row>
      <xdr:rowOff>164916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0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9993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18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18331</xdr:rowOff>
    </xdr:from>
    <xdr:to>
      <xdr:col>67</xdr:col>
      <xdr:colOff>101600</xdr:colOff>
      <xdr:row>37</xdr:row>
      <xdr:rowOff>119931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36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136458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13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86078</xdr:rowOff>
    </xdr:from>
    <xdr:to>
      <xdr:col>85</xdr:col>
      <xdr:colOff>127000</xdr:colOff>
      <xdr:row>59</xdr:row>
      <xdr:rowOff>6805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10030178"/>
          <a:ext cx="838200" cy="9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160811</xdr:rowOff>
    </xdr:from>
    <xdr:to>
      <xdr:col>81</xdr:col>
      <xdr:colOff>50800</xdr:colOff>
      <xdr:row>59</xdr:row>
      <xdr:rowOff>6805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10104911"/>
          <a:ext cx="889000" cy="1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46690</xdr:rowOff>
    </xdr:from>
    <xdr:to>
      <xdr:col>76</xdr:col>
      <xdr:colOff>114300</xdr:colOff>
      <xdr:row>58</xdr:row>
      <xdr:rowOff>160811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9990790"/>
          <a:ext cx="889000" cy="11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46690</xdr:rowOff>
    </xdr:from>
    <xdr:to>
      <xdr:col>71</xdr:col>
      <xdr:colOff>177800</xdr:colOff>
      <xdr:row>58</xdr:row>
      <xdr:rowOff>150966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990790"/>
          <a:ext cx="889000" cy="10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35278</xdr:rowOff>
    </xdr:from>
    <xdr:to>
      <xdr:col>85</xdr:col>
      <xdr:colOff>177800</xdr:colOff>
      <xdr:row>58</xdr:row>
      <xdr:rowOff>136878</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7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121655</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9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127455</xdr:rowOff>
    </xdr:from>
    <xdr:to>
      <xdr:col>81</xdr:col>
      <xdr:colOff>101600</xdr:colOff>
      <xdr:row>59</xdr:row>
      <xdr:rowOff>57605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1007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48732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16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110011</xdr:rowOff>
    </xdr:from>
    <xdr:to>
      <xdr:col>76</xdr:col>
      <xdr:colOff>165100</xdr:colOff>
      <xdr:row>59</xdr:row>
      <xdr:rowOff>40161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1005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31288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14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167340</xdr:rowOff>
    </xdr:from>
    <xdr:to>
      <xdr:col>72</xdr:col>
      <xdr:colOff>38100</xdr:colOff>
      <xdr:row>58</xdr:row>
      <xdr:rowOff>97490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3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88617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3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100166</xdr:rowOff>
    </xdr:from>
    <xdr:to>
      <xdr:col>67</xdr:col>
      <xdr:colOff>101600</xdr:colOff>
      <xdr:row>59</xdr:row>
      <xdr:rowOff>30316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100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21443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13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4083</xdr:rowOff>
    </xdr:from>
    <xdr:to>
      <xdr:col>85</xdr:col>
      <xdr:colOff>127000</xdr:colOff>
      <xdr:row>79</xdr:row>
      <xdr:rowOff>27911</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548633"/>
          <a:ext cx="838200" cy="2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134370</xdr:rowOff>
    </xdr:from>
    <xdr:to>
      <xdr:col>81</xdr:col>
      <xdr:colOff>50800</xdr:colOff>
      <xdr:row>79</xdr:row>
      <xdr:rowOff>27911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07470"/>
          <a:ext cx="889000" cy="6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134370</xdr:rowOff>
    </xdr:from>
    <xdr:to>
      <xdr:col>76</xdr:col>
      <xdr:colOff>114300</xdr:colOff>
      <xdr:row>78</xdr:row>
      <xdr:rowOff>165734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507470"/>
          <a:ext cx="889000" cy="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49829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165734</xdr:rowOff>
    </xdr:from>
    <xdr:to>
      <xdr:col>71</xdr:col>
      <xdr:colOff>177800</xdr:colOff>
      <xdr:row>79</xdr:row>
      <xdr:rowOff>24947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538834"/>
          <a:ext cx="889000" cy="3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54094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59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124733</xdr:rowOff>
    </xdr:from>
    <xdr:to>
      <xdr:col>85</xdr:col>
      <xdr:colOff>177800</xdr:colOff>
      <xdr:row>79</xdr:row>
      <xdr:rowOff>54883</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9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534377"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7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148561</xdr:rowOff>
    </xdr:from>
    <xdr:to>
      <xdr:col>81</xdr:col>
      <xdr:colOff>101600</xdr:colOff>
      <xdr:row>79</xdr:row>
      <xdr:rowOff>78711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2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69838</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61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83570</xdr:rowOff>
    </xdr:from>
    <xdr:to>
      <xdr:col>76</xdr:col>
      <xdr:colOff>165100</xdr:colOff>
      <xdr:row>79</xdr:row>
      <xdr:rowOff>13720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5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30247</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2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114934</xdr:rowOff>
    </xdr:from>
    <xdr:to>
      <xdr:col>72</xdr:col>
      <xdr:colOff>38100</xdr:colOff>
      <xdr:row>79</xdr:row>
      <xdr:rowOff>45084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8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61611</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26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145597</xdr:rowOff>
    </xdr:from>
    <xdr:to>
      <xdr:col>67</xdr:col>
      <xdr:colOff>101600</xdr:colOff>
      <xdr:row>79</xdr:row>
      <xdr:rowOff>75747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1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66874</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47111" y="1361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59232</xdr:rowOff>
    </xdr:from>
    <xdr:to>
      <xdr:col>85</xdr:col>
      <xdr:colOff>127000</xdr:colOff>
      <xdr:row>99</xdr:row>
      <xdr:rowOff>66553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7032782"/>
          <a:ext cx="838200" cy="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54076</xdr:rowOff>
    </xdr:from>
    <xdr:to>
      <xdr:col>81</xdr:col>
      <xdr:colOff>50800</xdr:colOff>
      <xdr:row>99</xdr:row>
      <xdr:rowOff>59232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7027626"/>
          <a:ext cx="889000" cy="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48616</xdr:rowOff>
    </xdr:from>
    <xdr:to>
      <xdr:col>76</xdr:col>
      <xdr:colOff>114300</xdr:colOff>
      <xdr:row>99</xdr:row>
      <xdr:rowOff>54076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7022166"/>
          <a:ext cx="889000" cy="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45807</xdr:rowOff>
    </xdr:from>
    <xdr:to>
      <xdr:col>71</xdr:col>
      <xdr:colOff>177800</xdr:colOff>
      <xdr:row>99</xdr:row>
      <xdr:rowOff>48616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7019357"/>
          <a:ext cx="889000" cy="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15753</xdr:rowOff>
    </xdr:from>
    <xdr:to>
      <xdr:col>85</xdr:col>
      <xdr:colOff>177800</xdr:colOff>
      <xdr:row>99</xdr:row>
      <xdr:rowOff>117353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98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102130</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90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8432</xdr:rowOff>
    </xdr:from>
    <xdr:to>
      <xdr:col>81</xdr:col>
      <xdr:colOff>101600</xdr:colOff>
      <xdr:row>99</xdr:row>
      <xdr:rowOff>110032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98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101159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707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3276</xdr:rowOff>
    </xdr:from>
    <xdr:to>
      <xdr:col>76</xdr:col>
      <xdr:colOff>165100</xdr:colOff>
      <xdr:row>99</xdr:row>
      <xdr:rowOff>104876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97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96003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706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169266</xdr:rowOff>
    </xdr:from>
    <xdr:to>
      <xdr:col>72</xdr:col>
      <xdr:colOff>38100</xdr:colOff>
      <xdr:row>99</xdr:row>
      <xdr:rowOff>99416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97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90543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706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166457</xdr:rowOff>
    </xdr:from>
    <xdr:to>
      <xdr:col>67</xdr:col>
      <xdr:colOff>101600</xdr:colOff>
      <xdr:row>99</xdr:row>
      <xdr:rowOff>96607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96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87734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706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復旧・復興事業費の基金化のための積立金が減少したことによる減となっている。労働費はいこいの村管理棟建設工事による増となっている。商工費は産業団地や交流・情報発信を目的とした施設などの整備費の増加による増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福島県浪江町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財政調整基金残高は、今後の見通しに備え、前年度歳計剰余金を積み立てるとともに、取崩しについては最低限に努めた結果、増加傾向にある。実質収支額は、震災関連事業等の繰越事業のため翌年度への繰越額が増加し、前年度より</a:t>
          </a:r>
          <a:r>
            <a:rPr kumimoji="1" lang="en-US" altLang="ja-JP" sz="1100">
              <a:latin typeface="ＭＳ ゴシック" pitchFamily="49" charset="-128"/>
              <a:ea typeface="ＭＳ ゴシック" pitchFamily="49" charset="-128"/>
            </a:rPr>
            <a:t>18.19</a:t>
          </a:r>
          <a:r>
            <a:rPr kumimoji="1" lang="ja-JP" altLang="en-US" sz="1100">
              <a:latin typeface="ＭＳ ゴシック" pitchFamily="49" charset="-128"/>
              <a:ea typeface="ＭＳ ゴシック" pitchFamily="49" charset="-128"/>
            </a:rPr>
            <a:t>ポイント減となった。実質単年度収支は、単年度収支が▲</a:t>
          </a:r>
          <a:r>
            <a:rPr kumimoji="1" lang="en-US" altLang="ja-JP" sz="1100">
              <a:latin typeface="ＭＳ ゴシック" pitchFamily="49" charset="-128"/>
              <a:ea typeface="ＭＳ ゴシック" pitchFamily="49" charset="-128"/>
            </a:rPr>
            <a:t>878,358</a:t>
          </a:r>
          <a:r>
            <a:rPr kumimoji="1" lang="ja-JP" altLang="en-US" sz="1100">
              <a:latin typeface="ＭＳ ゴシック" pitchFamily="49" charset="-128"/>
              <a:ea typeface="ＭＳ ゴシック" pitchFamily="49" charset="-128"/>
            </a:rPr>
            <a:t>千円の赤字となったことにより赤字となった。</a:t>
          </a:r>
        </a:p>
        <a:p>
          <a:r>
            <a:rPr kumimoji="1" lang="ja-JP" altLang="en-US" sz="1100">
              <a:latin typeface="ＭＳ ゴシック" pitchFamily="49" charset="-128"/>
              <a:ea typeface="ＭＳ ゴシック" pitchFamily="49" charset="-128"/>
            </a:rPr>
            <a:t>東日本大震災以降発生している多くの復旧・復興事業は、国県支出金（復興財源）により賄っているものであり、こういった特殊な状況の中で単年度ごとの改善は難しい状態である。中長期の財政需要等を見定めながら、本数値についても推移を把握し、継続して適正な状態を維持できるよう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福島県浪江町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自治体財政全体を考慮しながら、各会計ともに健全な財政運営に努めた結果、黒字となった。しかしながら、今後も厳しい歳入状況であることが予想されるため、効率的かつ適正な事務を行い、健全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16" workbookViewId="0">
      <selection activeCell="L12" sqref="L12:Q12"/>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34298757</v>
      </c>
      <c r="BO4" s="433"/>
      <c r="BP4" s="433"/>
      <c r="BQ4" s="433"/>
      <c r="BR4" s="433"/>
      <c r="BS4" s="433"/>
      <c r="BT4" s="433"/>
      <c r="BU4" s="434"/>
      <c r="BV4" s="432">
        <v>38686565</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4.0999999999999996</v>
      </c>
      <c r="CU4" s="439"/>
      <c r="CV4" s="439"/>
      <c r="CW4" s="439"/>
      <c r="CX4" s="439"/>
      <c r="CY4" s="439"/>
      <c r="CZ4" s="439"/>
      <c r="DA4" s="440"/>
      <c r="DB4" s="438">
        <v>22.2</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31508289</v>
      </c>
      <c r="BO5" s="470"/>
      <c r="BP5" s="470"/>
      <c r="BQ5" s="470"/>
      <c r="BR5" s="470"/>
      <c r="BS5" s="470"/>
      <c r="BT5" s="470"/>
      <c r="BU5" s="471"/>
      <c r="BV5" s="469">
        <v>36440490</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90.2</v>
      </c>
      <c r="CU5" s="467"/>
      <c r="CV5" s="467"/>
      <c r="CW5" s="467"/>
      <c r="CX5" s="467"/>
      <c r="CY5" s="467"/>
      <c r="CZ5" s="467"/>
      <c r="DA5" s="468"/>
      <c r="DB5" s="466">
        <v>97.8</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2790468</v>
      </c>
      <c r="BO6" s="470"/>
      <c r="BP6" s="470"/>
      <c r="BQ6" s="470"/>
      <c r="BR6" s="470"/>
      <c r="BS6" s="470"/>
      <c r="BT6" s="470"/>
      <c r="BU6" s="471"/>
      <c r="BV6" s="469">
        <v>2246075</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90.2</v>
      </c>
      <c r="CU6" s="507"/>
      <c r="CV6" s="507"/>
      <c r="CW6" s="507"/>
      <c r="CX6" s="507"/>
      <c r="CY6" s="507"/>
      <c r="CZ6" s="507"/>
      <c r="DA6" s="508"/>
      <c r="DB6" s="506">
        <v>97.8</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2588767</v>
      </c>
      <c r="BO7" s="470"/>
      <c r="BP7" s="470"/>
      <c r="BQ7" s="470"/>
      <c r="BR7" s="470"/>
      <c r="BS7" s="470"/>
      <c r="BT7" s="470"/>
      <c r="BU7" s="471"/>
      <c r="BV7" s="469">
        <v>1166016</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4967445</v>
      </c>
      <c r="CU7" s="470"/>
      <c r="CV7" s="470"/>
      <c r="CW7" s="470"/>
      <c r="CX7" s="470"/>
      <c r="CY7" s="470"/>
      <c r="CZ7" s="470"/>
      <c r="DA7" s="471"/>
      <c r="DB7" s="469">
        <v>4854654</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201701</v>
      </c>
      <c r="BO8" s="470"/>
      <c r="BP8" s="470"/>
      <c r="BQ8" s="470"/>
      <c r="BR8" s="470"/>
      <c r="BS8" s="470"/>
      <c r="BT8" s="470"/>
      <c r="BU8" s="471"/>
      <c r="BV8" s="469">
        <v>1080059</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0.38</v>
      </c>
      <c r="CU8" s="510"/>
      <c r="CV8" s="510"/>
      <c r="CW8" s="510"/>
      <c r="CX8" s="510"/>
      <c r="CY8" s="510"/>
      <c r="CZ8" s="510"/>
      <c r="DA8" s="511"/>
      <c r="DB8" s="509">
        <v>0.41</v>
      </c>
      <c r="DC8" s="510"/>
      <c r="DD8" s="510"/>
      <c r="DE8" s="510"/>
      <c r="DF8" s="510"/>
      <c r="DG8" s="510"/>
      <c r="DH8" s="510"/>
      <c r="DI8" s="511"/>
      <c r="DJ8" s="186"/>
      <c r="DK8" s="186"/>
      <c r="DL8" s="186"/>
      <c r="DM8" s="186"/>
      <c r="DN8" s="186"/>
      <c r="DO8" s="186"/>
    </row>
    <row r="9" spans="1:119" ht="18.75" customHeight="1" thickBot="1" x14ac:dyDescent="0.2">
      <c r="A9" s="187"/>
      <c r="B9" s="463" t="s">
        <v>113</v>
      </c>
      <c r="C9" s="464"/>
      <c r="D9" s="464"/>
      <c r="E9" s="464"/>
      <c r="F9" s="464"/>
      <c r="G9" s="464"/>
      <c r="H9" s="464"/>
      <c r="I9" s="464"/>
      <c r="J9" s="464"/>
      <c r="K9" s="512"/>
      <c r="L9" s="513" t="s">
        <v>114</v>
      </c>
      <c r="M9" s="514"/>
      <c r="N9" s="514"/>
      <c r="O9" s="514"/>
      <c r="P9" s="514"/>
      <c r="Q9" s="515"/>
      <c r="R9" s="516">
        <v>1923</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117</v>
      </c>
      <c r="AV9" s="502"/>
      <c r="AW9" s="502"/>
      <c r="AX9" s="502"/>
      <c r="AY9" s="503" t="s">
        <v>118</v>
      </c>
      <c r="AZ9" s="504"/>
      <c r="BA9" s="504"/>
      <c r="BB9" s="504"/>
      <c r="BC9" s="504"/>
      <c r="BD9" s="504"/>
      <c r="BE9" s="504"/>
      <c r="BF9" s="504"/>
      <c r="BG9" s="504"/>
      <c r="BH9" s="504"/>
      <c r="BI9" s="504"/>
      <c r="BJ9" s="504"/>
      <c r="BK9" s="504"/>
      <c r="BL9" s="504"/>
      <c r="BM9" s="505"/>
      <c r="BN9" s="469">
        <v>-878358</v>
      </c>
      <c r="BO9" s="470"/>
      <c r="BP9" s="470"/>
      <c r="BQ9" s="470"/>
      <c r="BR9" s="470"/>
      <c r="BS9" s="470"/>
      <c r="BT9" s="470"/>
      <c r="BU9" s="471"/>
      <c r="BV9" s="469">
        <v>208181</v>
      </c>
      <c r="BW9" s="470"/>
      <c r="BX9" s="470"/>
      <c r="BY9" s="470"/>
      <c r="BZ9" s="470"/>
      <c r="CA9" s="470"/>
      <c r="CB9" s="470"/>
      <c r="CC9" s="471"/>
      <c r="CD9" s="472" t="s">
        <v>119</v>
      </c>
      <c r="CE9" s="473"/>
      <c r="CF9" s="473"/>
      <c r="CG9" s="473"/>
      <c r="CH9" s="473"/>
      <c r="CI9" s="473"/>
      <c r="CJ9" s="473"/>
      <c r="CK9" s="473"/>
      <c r="CL9" s="473"/>
      <c r="CM9" s="473"/>
      <c r="CN9" s="473"/>
      <c r="CO9" s="473"/>
      <c r="CP9" s="473"/>
      <c r="CQ9" s="473"/>
      <c r="CR9" s="473"/>
      <c r="CS9" s="474"/>
      <c r="CT9" s="466">
        <v>2.8</v>
      </c>
      <c r="CU9" s="467"/>
      <c r="CV9" s="467"/>
      <c r="CW9" s="467"/>
      <c r="CX9" s="467"/>
      <c r="CY9" s="467"/>
      <c r="CZ9" s="467"/>
      <c r="DA9" s="468"/>
      <c r="DB9" s="466">
        <v>3.4</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120</v>
      </c>
      <c r="M10" s="499"/>
      <c r="N10" s="499"/>
      <c r="O10" s="499"/>
      <c r="P10" s="499"/>
      <c r="Q10" s="500"/>
      <c r="R10" s="520">
        <v>0</v>
      </c>
      <c r="S10" s="521"/>
      <c r="T10" s="521"/>
      <c r="U10" s="521"/>
      <c r="V10" s="522"/>
      <c r="W10" s="457"/>
      <c r="X10" s="458"/>
      <c r="Y10" s="458"/>
      <c r="Z10" s="458"/>
      <c r="AA10" s="458"/>
      <c r="AB10" s="458"/>
      <c r="AC10" s="458"/>
      <c r="AD10" s="458"/>
      <c r="AE10" s="458"/>
      <c r="AF10" s="458"/>
      <c r="AG10" s="458"/>
      <c r="AH10" s="458"/>
      <c r="AI10" s="458"/>
      <c r="AJ10" s="458"/>
      <c r="AK10" s="458"/>
      <c r="AL10" s="461"/>
      <c r="AM10" s="498" t="s">
        <v>121</v>
      </c>
      <c r="AN10" s="499"/>
      <c r="AO10" s="499"/>
      <c r="AP10" s="499"/>
      <c r="AQ10" s="499"/>
      <c r="AR10" s="499"/>
      <c r="AS10" s="499"/>
      <c r="AT10" s="500"/>
      <c r="AU10" s="501" t="s">
        <v>122</v>
      </c>
      <c r="AV10" s="502"/>
      <c r="AW10" s="502"/>
      <c r="AX10" s="502"/>
      <c r="AY10" s="503" t="s">
        <v>123</v>
      </c>
      <c r="AZ10" s="504"/>
      <c r="BA10" s="504"/>
      <c r="BB10" s="504"/>
      <c r="BC10" s="504"/>
      <c r="BD10" s="504"/>
      <c r="BE10" s="504"/>
      <c r="BF10" s="504"/>
      <c r="BG10" s="504"/>
      <c r="BH10" s="504"/>
      <c r="BI10" s="504"/>
      <c r="BJ10" s="504"/>
      <c r="BK10" s="504"/>
      <c r="BL10" s="504"/>
      <c r="BM10" s="505"/>
      <c r="BN10" s="469">
        <v>801018</v>
      </c>
      <c r="BO10" s="470"/>
      <c r="BP10" s="470"/>
      <c r="BQ10" s="470"/>
      <c r="BR10" s="470"/>
      <c r="BS10" s="470"/>
      <c r="BT10" s="470"/>
      <c r="BU10" s="471"/>
      <c r="BV10" s="469">
        <v>500324</v>
      </c>
      <c r="BW10" s="470"/>
      <c r="BX10" s="470"/>
      <c r="BY10" s="470"/>
      <c r="BZ10" s="470"/>
      <c r="CA10" s="470"/>
      <c r="CB10" s="470"/>
      <c r="CC10" s="471"/>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125</v>
      </c>
      <c r="M11" s="524"/>
      <c r="N11" s="524"/>
      <c r="O11" s="524"/>
      <c r="P11" s="524"/>
      <c r="Q11" s="525"/>
      <c r="R11" s="526" t="s">
        <v>126</v>
      </c>
      <c r="S11" s="527"/>
      <c r="T11" s="527"/>
      <c r="U11" s="527"/>
      <c r="V11" s="528"/>
      <c r="W11" s="457"/>
      <c r="X11" s="458"/>
      <c r="Y11" s="458"/>
      <c r="Z11" s="458"/>
      <c r="AA11" s="458"/>
      <c r="AB11" s="458"/>
      <c r="AC11" s="458"/>
      <c r="AD11" s="458"/>
      <c r="AE11" s="458"/>
      <c r="AF11" s="458"/>
      <c r="AG11" s="458"/>
      <c r="AH11" s="458"/>
      <c r="AI11" s="458"/>
      <c r="AJ11" s="458"/>
      <c r="AK11" s="458"/>
      <c r="AL11" s="461"/>
      <c r="AM11" s="498" t="s">
        <v>127</v>
      </c>
      <c r="AN11" s="499"/>
      <c r="AO11" s="499"/>
      <c r="AP11" s="499"/>
      <c r="AQ11" s="499"/>
      <c r="AR11" s="499"/>
      <c r="AS11" s="499"/>
      <c r="AT11" s="500"/>
      <c r="AU11" s="501" t="s">
        <v>122</v>
      </c>
      <c r="AV11" s="502"/>
      <c r="AW11" s="502"/>
      <c r="AX11" s="502"/>
      <c r="AY11" s="503" t="s">
        <v>128</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131</v>
      </c>
      <c r="DC11" s="510"/>
      <c r="DD11" s="510"/>
      <c r="DE11" s="510"/>
      <c r="DF11" s="510"/>
      <c r="DG11" s="510"/>
      <c r="DH11" s="510"/>
      <c r="DI11" s="511"/>
      <c r="DJ11" s="186"/>
      <c r="DK11" s="186"/>
      <c r="DL11" s="186"/>
      <c r="DM11" s="186"/>
      <c r="DN11" s="186"/>
      <c r="DO11" s="186"/>
    </row>
    <row r="12" spans="1:119" ht="18.75" customHeight="1" x14ac:dyDescent="0.15">
      <c r="A12" s="187"/>
      <c r="B12" s="529" t="s">
        <v>132</v>
      </c>
      <c r="C12" s="530"/>
      <c r="D12" s="530"/>
      <c r="E12" s="530"/>
      <c r="F12" s="530"/>
      <c r="G12" s="530"/>
      <c r="H12" s="530"/>
      <c r="I12" s="530"/>
      <c r="J12" s="530"/>
      <c r="K12" s="531"/>
      <c r="L12" s="538" t="s">
        <v>133</v>
      </c>
      <c r="M12" s="539"/>
      <c r="N12" s="539"/>
      <c r="O12" s="539"/>
      <c r="P12" s="539"/>
      <c r="Q12" s="540"/>
      <c r="R12" s="541">
        <v>16718</v>
      </c>
      <c r="S12" s="542"/>
      <c r="T12" s="542"/>
      <c r="U12" s="542"/>
      <c r="V12" s="543"/>
      <c r="W12" s="544" t="s">
        <v>1</v>
      </c>
      <c r="X12" s="502"/>
      <c r="Y12" s="502"/>
      <c r="Z12" s="502"/>
      <c r="AA12" s="502"/>
      <c r="AB12" s="545"/>
      <c r="AC12" s="546" t="s">
        <v>134</v>
      </c>
      <c r="AD12" s="547"/>
      <c r="AE12" s="547"/>
      <c r="AF12" s="547"/>
      <c r="AG12" s="548"/>
      <c r="AH12" s="546" t="s">
        <v>135</v>
      </c>
      <c r="AI12" s="547"/>
      <c r="AJ12" s="547"/>
      <c r="AK12" s="547"/>
      <c r="AL12" s="549"/>
      <c r="AM12" s="498" t="s">
        <v>136</v>
      </c>
      <c r="AN12" s="499"/>
      <c r="AO12" s="499"/>
      <c r="AP12" s="499"/>
      <c r="AQ12" s="499"/>
      <c r="AR12" s="499"/>
      <c r="AS12" s="499"/>
      <c r="AT12" s="500"/>
      <c r="AU12" s="501" t="s">
        <v>122</v>
      </c>
      <c r="AV12" s="502"/>
      <c r="AW12" s="502"/>
      <c r="AX12" s="502"/>
      <c r="AY12" s="503" t="s">
        <v>137</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130</v>
      </c>
      <c r="CU12" s="510"/>
      <c r="CV12" s="510"/>
      <c r="CW12" s="510"/>
      <c r="CX12" s="510"/>
      <c r="CY12" s="510"/>
      <c r="CZ12" s="510"/>
      <c r="DA12" s="511"/>
      <c r="DB12" s="509" t="s">
        <v>131</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16658</v>
      </c>
      <c r="S13" s="554"/>
      <c r="T13" s="554"/>
      <c r="U13" s="554"/>
      <c r="V13" s="555"/>
      <c r="W13" s="485" t="s">
        <v>140</v>
      </c>
      <c r="X13" s="486"/>
      <c r="Y13" s="486"/>
      <c r="Z13" s="486"/>
      <c r="AA13" s="486"/>
      <c r="AB13" s="476"/>
      <c r="AC13" s="520" t="s">
        <v>130</v>
      </c>
      <c r="AD13" s="521"/>
      <c r="AE13" s="521"/>
      <c r="AF13" s="521"/>
      <c r="AG13" s="563"/>
      <c r="AH13" s="520">
        <v>881</v>
      </c>
      <c r="AI13" s="521"/>
      <c r="AJ13" s="521"/>
      <c r="AK13" s="521"/>
      <c r="AL13" s="522"/>
      <c r="AM13" s="498" t="s">
        <v>141</v>
      </c>
      <c r="AN13" s="499"/>
      <c r="AO13" s="499"/>
      <c r="AP13" s="499"/>
      <c r="AQ13" s="499"/>
      <c r="AR13" s="499"/>
      <c r="AS13" s="499"/>
      <c r="AT13" s="500"/>
      <c r="AU13" s="501" t="s">
        <v>117</v>
      </c>
      <c r="AV13" s="502"/>
      <c r="AW13" s="502"/>
      <c r="AX13" s="502"/>
      <c r="AY13" s="503" t="s">
        <v>142</v>
      </c>
      <c r="AZ13" s="504"/>
      <c r="BA13" s="504"/>
      <c r="BB13" s="504"/>
      <c r="BC13" s="504"/>
      <c r="BD13" s="504"/>
      <c r="BE13" s="504"/>
      <c r="BF13" s="504"/>
      <c r="BG13" s="504"/>
      <c r="BH13" s="504"/>
      <c r="BI13" s="504"/>
      <c r="BJ13" s="504"/>
      <c r="BK13" s="504"/>
      <c r="BL13" s="504"/>
      <c r="BM13" s="505"/>
      <c r="BN13" s="469">
        <v>-77340</v>
      </c>
      <c r="BO13" s="470"/>
      <c r="BP13" s="470"/>
      <c r="BQ13" s="470"/>
      <c r="BR13" s="470"/>
      <c r="BS13" s="470"/>
      <c r="BT13" s="470"/>
      <c r="BU13" s="471"/>
      <c r="BV13" s="469">
        <v>708505</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5.5</v>
      </c>
      <c r="CU13" s="467"/>
      <c r="CV13" s="467"/>
      <c r="CW13" s="467"/>
      <c r="CX13" s="467"/>
      <c r="CY13" s="467"/>
      <c r="CZ13" s="467"/>
      <c r="DA13" s="468"/>
      <c r="DB13" s="466">
        <v>6.8</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17166</v>
      </c>
      <c r="S14" s="554"/>
      <c r="T14" s="554"/>
      <c r="U14" s="554"/>
      <c r="V14" s="555"/>
      <c r="W14" s="459"/>
      <c r="X14" s="460"/>
      <c r="Y14" s="460"/>
      <c r="Z14" s="460"/>
      <c r="AA14" s="460"/>
      <c r="AB14" s="449"/>
      <c r="AC14" s="556" t="s">
        <v>131</v>
      </c>
      <c r="AD14" s="557"/>
      <c r="AE14" s="557"/>
      <c r="AF14" s="557"/>
      <c r="AG14" s="558"/>
      <c r="AH14" s="556">
        <v>9.1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t="s">
        <v>131</v>
      </c>
      <c r="CU14" s="568"/>
      <c r="CV14" s="568"/>
      <c r="CW14" s="568"/>
      <c r="CX14" s="568"/>
      <c r="CY14" s="568"/>
      <c r="CZ14" s="568"/>
      <c r="DA14" s="569"/>
      <c r="DB14" s="567" t="s">
        <v>130</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139</v>
      </c>
      <c r="N15" s="561"/>
      <c r="O15" s="561"/>
      <c r="P15" s="561"/>
      <c r="Q15" s="562"/>
      <c r="R15" s="553">
        <v>17122</v>
      </c>
      <c r="S15" s="554"/>
      <c r="T15" s="554"/>
      <c r="U15" s="554"/>
      <c r="V15" s="555"/>
      <c r="W15" s="485" t="s">
        <v>146</v>
      </c>
      <c r="X15" s="486"/>
      <c r="Y15" s="486"/>
      <c r="Z15" s="486"/>
      <c r="AA15" s="486"/>
      <c r="AB15" s="476"/>
      <c r="AC15" s="520" t="s">
        <v>131</v>
      </c>
      <c r="AD15" s="521"/>
      <c r="AE15" s="521"/>
      <c r="AF15" s="521"/>
      <c r="AG15" s="563"/>
      <c r="AH15" s="520">
        <v>3174</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1706775</v>
      </c>
      <c r="BO15" s="433"/>
      <c r="BP15" s="433"/>
      <c r="BQ15" s="433"/>
      <c r="BR15" s="433"/>
      <c r="BS15" s="433"/>
      <c r="BT15" s="433"/>
      <c r="BU15" s="434"/>
      <c r="BV15" s="432">
        <v>1572761</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t="s">
        <v>131</v>
      </c>
      <c r="AD16" s="557"/>
      <c r="AE16" s="557"/>
      <c r="AF16" s="557"/>
      <c r="AG16" s="558"/>
      <c r="AH16" s="556">
        <v>32.9</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4349503</v>
      </c>
      <c r="BO16" s="470"/>
      <c r="BP16" s="470"/>
      <c r="BQ16" s="470"/>
      <c r="BR16" s="470"/>
      <c r="BS16" s="470"/>
      <c r="BT16" s="470"/>
      <c r="BU16" s="471"/>
      <c r="BV16" s="469">
        <v>4240152</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t="s">
        <v>155</v>
      </c>
      <c r="AD17" s="521"/>
      <c r="AE17" s="521"/>
      <c r="AF17" s="521"/>
      <c r="AG17" s="563"/>
      <c r="AH17" s="520">
        <v>5582</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2123719</v>
      </c>
      <c r="BO17" s="470"/>
      <c r="BP17" s="470"/>
      <c r="BQ17" s="470"/>
      <c r="BR17" s="470"/>
      <c r="BS17" s="470"/>
      <c r="BT17" s="470"/>
      <c r="BU17" s="471"/>
      <c r="BV17" s="469">
        <v>1970734</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223.14</v>
      </c>
      <c r="M18" s="585"/>
      <c r="N18" s="585"/>
      <c r="O18" s="585"/>
      <c r="P18" s="585"/>
      <c r="Q18" s="585"/>
      <c r="R18" s="586"/>
      <c r="S18" s="586"/>
      <c r="T18" s="586"/>
      <c r="U18" s="586"/>
      <c r="V18" s="587"/>
      <c r="W18" s="487"/>
      <c r="X18" s="488"/>
      <c r="Y18" s="488"/>
      <c r="Z18" s="488"/>
      <c r="AA18" s="488"/>
      <c r="AB18" s="479"/>
      <c r="AC18" s="588" t="s">
        <v>158</v>
      </c>
      <c r="AD18" s="589"/>
      <c r="AE18" s="589"/>
      <c r="AF18" s="589"/>
      <c r="AG18" s="590"/>
      <c r="AH18" s="588">
        <v>57.9</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3787753</v>
      </c>
      <c r="BO18" s="470"/>
      <c r="BP18" s="470"/>
      <c r="BQ18" s="470"/>
      <c r="BR18" s="470"/>
      <c r="BS18" s="470"/>
      <c r="BT18" s="470"/>
      <c r="BU18" s="471"/>
      <c r="BV18" s="469">
        <v>3889027</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160</v>
      </c>
      <c r="C19" s="512"/>
      <c r="D19" s="512"/>
      <c r="E19" s="584"/>
      <c r="F19" s="584"/>
      <c r="G19" s="584"/>
      <c r="H19" s="584"/>
      <c r="I19" s="584"/>
      <c r="J19" s="584"/>
      <c r="K19" s="584"/>
      <c r="L19" s="592">
        <v>9</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11630619</v>
      </c>
      <c r="BO19" s="470"/>
      <c r="BP19" s="470"/>
      <c r="BQ19" s="470"/>
      <c r="BR19" s="470"/>
      <c r="BS19" s="470"/>
      <c r="BT19" s="470"/>
      <c r="BU19" s="471"/>
      <c r="BV19" s="469">
        <v>12187242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162</v>
      </c>
      <c r="C20" s="512"/>
      <c r="D20" s="512"/>
      <c r="E20" s="584"/>
      <c r="F20" s="584"/>
      <c r="G20" s="584"/>
      <c r="H20" s="584"/>
      <c r="I20" s="584"/>
      <c r="J20" s="584"/>
      <c r="K20" s="584"/>
      <c r="L20" s="592">
        <v>1405</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2266979</v>
      </c>
      <c r="BO23" s="470"/>
      <c r="BP23" s="470"/>
      <c r="BQ23" s="470"/>
      <c r="BR23" s="470"/>
      <c r="BS23" s="470"/>
      <c r="BT23" s="470"/>
      <c r="BU23" s="471"/>
      <c r="BV23" s="469">
        <v>2335375</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171</v>
      </c>
      <c r="F24" s="499"/>
      <c r="G24" s="499"/>
      <c r="H24" s="499"/>
      <c r="I24" s="499"/>
      <c r="J24" s="499"/>
      <c r="K24" s="500"/>
      <c r="L24" s="520">
        <v>1</v>
      </c>
      <c r="M24" s="521"/>
      <c r="N24" s="521"/>
      <c r="O24" s="521"/>
      <c r="P24" s="563"/>
      <c r="Q24" s="520">
        <v>7980</v>
      </c>
      <c r="R24" s="521"/>
      <c r="S24" s="521"/>
      <c r="T24" s="521"/>
      <c r="U24" s="521"/>
      <c r="V24" s="563"/>
      <c r="W24" s="622"/>
      <c r="X24" s="610"/>
      <c r="Y24" s="611"/>
      <c r="Z24" s="519" t="s">
        <v>172</v>
      </c>
      <c r="AA24" s="499"/>
      <c r="AB24" s="499"/>
      <c r="AC24" s="499"/>
      <c r="AD24" s="499"/>
      <c r="AE24" s="499"/>
      <c r="AF24" s="499"/>
      <c r="AG24" s="500"/>
      <c r="AH24" s="520">
        <v>177</v>
      </c>
      <c r="AI24" s="521"/>
      <c r="AJ24" s="521"/>
      <c r="AK24" s="521"/>
      <c r="AL24" s="563"/>
      <c r="AM24" s="520">
        <v>509583</v>
      </c>
      <c r="AN24" s="521"/>
      <c r="AO24" s="521"/>
      <c r="AP24" s="521"/>
      <c r="AQ24" s="521"/>
      <c r="AR24" s="563"/>
      <c r="AS24" s="520">
        <v>2879</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2207106</v>
      </c>
      <c r="BO24" s="470"/>
      <c r="BP24" s="470"/>
      <c r="BQ24" s="470"/>
      <c r="BR24" s="470"/>
      <c r="BS24" s="470"/>
      <c r="BT24" s="470"/>
      <c r="BU24" s="471"/>
      <c r="BV24" s="469">
        <v>2266037</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174</v>
      </c>
      <c r="F25" s="499"/>
      <c r="G25" s="499"/>
      <c r="H25" s="499"/>
      <c r="I25" s="499"/>
      <c r="J25" s="499"/>
      <c r="K25" s="500"/>
      <c r="L25" s="520">
        <v>2</v>
      </c>
      <c r="M25" s="521"/>
      <c r="N25" s="521"/>
      <c r="O25" s="521"/>
      <c r="P25" s="563"/>
      <c r="Q25" s="520">
        <v>6300</v>
      </c>
      <c r="R25" s="521"/>
      <c r="S25" s="521"/>
      <c r="T25" s="521"/>
      <c r="U25" s="521"/>
      <c r="V25" s="563"/>
      <c r="W25" s="622"/>
      <c r="X25" s="610"/>
      <c r="Y25" s="611"/>
      <c r="Z25" s="519" t="s">
        <v>175</v>
      </c>
      <c r="AA25" s="499"/>
      <c r="AB25" s="499"/>
      <c r="AC25" s="499"/>
      <c r="AD25" s="499"/>
      <c r="AE25" s="499"/>
      <c r="AF25" s="499"/>
      <c r="AG25" s="500"/>
      <c r="AH25" s="520" t="s">
        <v>130</v>
      </c>
      <c r="AI25" s="521"/>
      <c r="AJ25" s="521"/>
      <c r="AK25" s="521"/>
      <c r="AL25" s="563"/>
      <c r="AM25" s="520" t="s">
        <v>130</v>
      </c>
      <c r="AN25" s="521"/>
      <c r="AO25" s="521"/>
      <c r="AP25" s="521"/>
      <c r="AQ25" s="521"/>
      <c r="AR25" s="563"/>
      <c r="AS25" s="520" t="s">
        <v>158</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69587</v>
      </c>
      <c r="BO25" s="433"/>
      <c r="BP25" s="433"/>
      <c r="BQ25" s="433"/>
      <c r="BR25" s="433"/>
      <c r="BS25" s="433"/>
      <c r="BT25" s="433"/>
      <c r="BU25" s="434"/>
      <c r="BV25" s="432">
        <v>1494226</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177</v>
      </c>
      <c r="F26" s="499"/>
      <c r="G26" s="499"/>
      <c r="H26" s="499"/>
      <c r="I26" s="499"/>
      <c r="J26" s="499"/>
      <c r="K26" s="500"/>
      <c r="L26" s="520">
        <v>1</v>
      </c>
      <c r="M26" s="521"/>
      <c r="N26" s="521"/>
      <c r="O26" s="521"/>
      <c r="P26" s="563"/>
      <c r="Q26" s="520">
        <v>5870</v>
      </c>
      <c r="R26" s="521"/>
      <c r="S26" s="521"/>
      <c r="T26" s="521"/>
      <c r="U26" s="521"/>
      <c r="V26" s="563"/>
      <c r="W26" s="622"/>
      <c r="X26" s="610"/>
      <c r="Y26" s="611"/>
      <c r="Z26" s="519" t="s">
        <v>178</v>
      </c>
      <c r="AA26" s="632"/>
      <c r="AB26" s="632"/>
      <c r="AC26" s="632"/>
      <c r="AD26" s="632"/>
      <c r="AE26" s="632"/>
      <c r="AF26" s="632"/>
      <c r="AG26" s="633"/>
      <c r="AH26" s="520" t="s">
        <v>158</v>
      </c>
      <c r="AI26" s="521"/>
      <c r="AJ26" s="521"/>
      <c r="AK26" s="521"/>
      <c r="AL26" s="563"/>
      <c r="AM26" s="520" t="s">
        <v>130</v>
      </c>
      <c r="AN26" s="521"/>
      <c r="AO26" s="521"/>
      <c r="AP26" s="521"/>
      <c r="AQ26" s="521"/>
      <c r="AR26" s="563"/>
      <c r="AS26" s="520" t="s">
        <v>130</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158</v>
      </c>
      <c r="BO26" s="470"/>
      <c r="BP26" s="470"/>
      <c r="BQ26" s="470"/>
      <c r="BR26" s="470"/>
      <c r="BS26" s="470"/>
      <c r="BT26" s="470"/>
      <c r="BU26" s="471"/>
      <c r="BV26" s="469" t="s">
        <v>131</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3020</v>
      </c>
      <c r="R27" s="521"/>
      <c r="S27" s="521"/>
      <c r="T27" s="521"/>
      <c r="U27" s="521"/>
      <c r="V27" s="563"/>
      <c r="W27" s="622"/>
      <c r="X27" s="610"/>
      <c r="Y27" s="611"/>
      <c r="Z27" s="519" t="s">
        <v>181</v>
      </c>
      <c r="AA27" s="499"/>
      <c r="AB27" s="499"/>
      <c r="AC27" s="499"/>
      <c r="AD27" s="499"/>
      <c r="AE27" s="499"/>
      <c r="AF27" s="499"/>
      <c r="AG27" s="500"/>
      <c r="AH27" s="520" t="s">
        <v>131</v>
      </c>
      <c r="AI27" s="521"/>
      <c r="AJ27" s="521"/>
      <c r="AK27" s="521"/>
      <c r="AL27" s="563"/>
      <c r="AM27" s="520" t="s">
        <v>158</v>
      </c>
      <c r="AN27" s="521"/>
      <c r="AO27" s="521"/>
      <c r="AP27" s="521"/>
      <c r="AQ27" s="521"/>
      <c r="AR27" s="563"/>
      <c r="AS27" s="520" t="s">
        <v>130</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v>491736</v>
      </c>
      <c r="BO27" s="646"/>
      <c r="BP27" s="646"/>
      <c r="BQ27" s="646"/>
      <c r="BR27" s="646"/>
      <c r="BS27" s="646"/>
      <c r="BT27" s="646"/>
      <c r="BU27" s="647"/>
      <c r="BV27" s="645">
        <v>491666</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v>1</v>
      </c>
      <c r="M28" s="521"/>
      <c r="N28" s="521"/>
      <c r="O28" s="521"/>
      <c r="P28" s="563"/>
      <c r="Q28" s="520">
        <v>2560</v>
      </c>
      <c r="R28" s="521"/>
      <c r="S28" s="521"/>
      <c r="T28" s="521"/>
      <c r="U28" s="521"/>
      <c r="V28" s="563"/>
      <c r="W28" s="622"/>
      <c r="X28" s="610"/>
      <c r="Y28" s="611"/>
      <c r="Z28" s="519" t="s">
        <v>184</v>
      </c>
      <c r="AA28" s="499"/>
      <c r="AB28" s="499"/>
      <c r="AC28" s="499"/>
      <c r="AD28" s="499"/>
      <c r="AE28" s="499"/>
      <c r="AF28" s="499"/>
      <c r="AG28" s="500"/>
      <c r="AH28" s="520" t="s">
        <v>130</v>
      </c>
      <c r="AI28" s="521"/>
      <c r="AJ28" s="521"/>
      <c r="AK28" s="521"/>
      <c r="AL28" s="563"/>
      <c r="AM28" s="520" t="s">
        <v>130</v>
      </c>
      <c r="AN28" s="521"/>
      <c r="AO28" s="521"/>
      <c r="AP28" s="521"/>
      <c r="AQ28" s="521"/>
      <c r="AR28" s="563"/>
      <c r="AS28" s="520" t="s">
        <v>131</v>
      </c>
      <c r="AT28" s="521"/>
      <c r="AU28" s="521"/>
      <c r="AV28" s="521"/>
      <c r="AW28" s="521"/>
      <c r="AX28" s="522"/>
      <c r="AY28" s="648" t="s">
        <v>185</v>
      </c>
      <c r="AZ28" s="649"/>
      <c r="BA28" s="649"/>
      <c r="BB28" s="650"/>
      <c r="BC28" s="429" t="s">
        <v>48</v>
      </c>
      <c r="BD28" s="430"/>
      <c r="BE28" s="430"/>
      <c r="BF28" s="430"/>
      <c r="BG28" s="430"/>
      <c r="BH28" s="430"/>
      <c r="BI28" s="430"/>
      <c r="BJ28" s="430"/>
      <c r="BK28" s="430"/>
      <c r="BL28" s="430"/>
      <c r="BM28" s="431"/>
      <c r="BN28" s="432">
        <v>4121224</v>
      </c>
      <c r="BO28" s="433"/>
      <c r="BP28" s="433"/>
      <c r="BQ28" s="433"/>
      <c r="BR28" s="433"/>
      <c r="BS28" s="433"/>
      <c r="BT28" s="433"/>
      <c r="BU28" s="434"/>
      <c r="BV28" s="432">
        <v>3320206</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186</v>
      </c>
      <c r="F29" s="499"/>
      <c r="G29" s="499"/>
      <c r="H29" s="499"/>
      <c r="I29" s="499"/>
      <c r="J29" s="499"/>
      <c r="K29" s="500"/>
      <c r="L29" s="520">
        <v>14</v>
      </c>
      <c r="M29" s="521"/>
      <c r="N29" s="521"/>
      <c r="O29" s="521"/>
      <c r="P29" s="563"/>
      <c r="Q29" s="520">
        <v>2350</v>
      </c>
      <c r="R29" s="521"/>
      <c r="S29" s="521"/>
      <c r="T29" s="521"/>
      <c r="U29" s="521"/>
      <c r="V29" s="563"/>
      <c r="W29" s="623"/>
      <c r="X29" s="624"/>
      <c r="Y29" s="625"/>
      <c r="Z29" s="519" t="s">
        <v>187</v>
      </c>
      <c r="AA29" s="499"/>
      <c r="AB29" s="499"/>
      <c r="AC29" s="499"/>
      <c r="AD29" s="499"/>
      <c r="AE29" s="499"/>
      <c r="AF29" s="499"/>
      <c r="AG29" s="500"/>
      <c r="AH29" s="520">
        <v>177</v>
      </c>
      <c r="AI29" s="521"/>
      <c r="AJ29" s="521"/>
      <c r="AK29" s="521"/>
      <c r="AL29" s="563"/>
      <c r="AM29" s="520">
        <v>509583</v>
      </c>
      <c r="AN29" s="521"/>
      <c r="AO29" s="521"/>
      <c r="AP29" s="521"/>
      <c r="AQ29" s="521"/>
      <c r="AR29" s="563"/>
      <c r="AS29" s="520">
        <v>2879</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502006</v>
      </c>
      <c r="BO29" s="470"/>
      <c r="BP29" s="470"/>
      <c r="BQ29" s="470"/>
      <c r="BR29" s="470"/>
      <c r="BS29" s="470"/>
      <c r="BT29" s="470"/>
      <c r="BU29" s="471"/>
      <c r="BV29" s="469">
        <v>501791</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91.9</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28932787</v>
      </c>
      <c r="BO30" s="646"/>
      <c r="BP30" s="646"/>
      <c r="BQ30" s="646"/>
      <c r="BR30" s="646"/>
      <c r="BS30" s="646"/>
      <c r="BT30" s="646"/>
      <c r="BU30" s="647"/>
      <c r="BV30" s="645">
        <v>37560513</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198</v>
      </c>
      <c r="V33" s="493"/>
      <c r="W33" s="458" t="s">
        <v>197</v>
      </c>
      <c r="X33" s="458"/>
      <c r="Y33" s="458"/>
      <c r="Z33" s="458"/>
      <c r="AA33" s="458"/>
      <c r="AB33" s="458"/>
      <c r="AC33" s="458"/>
      <c r="AD33" s="458"/>
      <c r="AE33" s="458"/>
      <c r="AF33" s="458"/>
      <c r="AG33" s="458"/>
      <c r="AH33" s="458"/>
      <c r="AI33" s="458"/>
      <c r="AJ33" s="458"/>
      <c r="AK33" s="458"/>
      <c r="AL33" s="216"/>
      <c r="AM33" s="493" t="s">
        <v>199</v>
      </c>
      <c r="AN33" s="493"/>
      <c r="AO33" s="458" t="s">
        <v>200</v>
      </c>
      <c r="AP33" s="458"/>
      <c r="AQ33" s="458"/>
      <c r="AR33" s="458"/>
      <c r="AS33" s="458"/>
      <c r="AT33" s="458"/>
      <c r="AU33" s="458"/>
      <c r="AV33" s="458"/>
      <c r="AW33" s="458"/>
      <c r="AX33" s="458"/>
      <c r="AY33" s="458"/>
      <c r="AZ33" s="458"/>
      <c r="BA33" s="458"/>
      <c r="BB33" s="458"/>
      <c r="BC33" s="458"/>
      <c r="BD33" s="217"/>
      <c r="BE33" s="458" t="s">
        <v>201</v>
      </c>
      <c r="BF33" s="458"/>
      <c r="BG33" s="458" t="s">
        <v>202</v>
      </c>
      <c r="BH33" s="458"/>
      <c r="BI33" s="458"/>
      <c r="BJ33" s="458"/>
      <c r="BK33" s="458"/>
      <c r="BL33" s="458"/>
      <c r="BM33" s="458"/>
      <c r="BN33" s="458"/>
      <c r="BO33" s="458"/>
      <c r="BP33" s="458"/>
      <c r="BQ33" s="458"/>
      <c r="BR33" s="458"/>
      <c r="BS33" s="458"/>
      <c r="BT33" s="458"/>
      <c r="BU33" s="458"/>
      <c r="BV33" s="217"/>
      <c r="BW33" s="493" t="s">
        <v>201</v>
      </c>
      <c r="BX33" s="493"/>
      <c r="BY33" s="458" t="s">
        <v>203</v>
      </c>
      <c r="BZ33" s="458"/>
      <c r="CA33" s="458"/>
      <c r="CB33" s="458"/>
      <c r="CC33" s="458"/>
      <c r="CD33" s="458"/>
      <c r="CE33" s="458"/>
      <c r="CF33" s="458"/>
      <c r="CG33" s="458"/>
      <c r="CH33" s="458"/>
      <c r="CI33" s="458"/>
      <c r="CJ33" s="458"/>
      <c r="CK33" s="458"/>
      <c r="CL33" s="458"/>
      <c r="CM33" s="458"/>
      <c r="CN33" s="216"/>
      <c r="CO33" s="493" t="s">
        <v>199</v>
      </c>
      <c r="CP33" s="493"/>
      <c r="CQ33" s="458" t="s">
        <v>204</v>
      </c>
      <c r="CR33" s="458"/>
      <c r="CS33" s="458"/>
      <c r="CT33" s="458"/>
      <c r="CU33" s="458"/>
      <c r="CV33" s="458"/>
      <c r="CW33" s="458"/>
      <c r="CX33" s="458"/>
      <c r="CY33" s="458"/>
      <c r="CZ33" s="458"/>
      <c r="DA33" s="458"/>
      <c r="DB33" s="458"/>
      <c r="DC33" s="458"/>
      <c r="DD33" s="458"/>
      <c r="DE33" s="458"/>
      <c r="DF33" s="216"/>
      <c r="DG33" s="657" t="s">
        <v>205</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国民健康保険事業</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IF('各会計、関係団体の財政状況及び健全化判断比率'!B32="","",'各会計、関係団体の財政状況及び健全化判断比率'!B32)</f>
        <v>上水道事業</v>
      </c>
      <c r="AP34" s="659"/>
      <c r="AQ34" s="659"/>
      <c r="AR34" s="659"/>
      <c r="AS34" s="659"/>
      <c r="AT34" s="659"/>
      <c r="AU34" s="659"/>
      <c r="AV34" s="659"/>
      <c r="AW34" s="659"/>
      <c r="AX34" s="659"/>
      <c r="AY34" s="659"/>
      <c r="AZ34" s="659"/>
      <c r="BA34" s="659"/>
      <c r="BB34" s="659"/>
      <c r="BC34" s="659"/>
      <c r="BD34" s="214"/>
      <c r="BE34" s="658">
        <f>IF(BG34="","",MAX(C34:D43,U34:V43,AM34:AN43)+1)</f>
        <v>8</v>
      </c>
      <c r="BF34" s="658"/>
      <c r="BG34" s="659" t="str">
        <f>IF('各会計、関係団体の財政状況及び健全化判断比率'!B33="","",'各会計、関係団体の財政状況及び健全化判断比率'!B33)</f>
        <v>公共下水道事業</v>
      </c>
      <c r="BH34" s="659"/>
      <c r="BI34" s="659"/>
      <c r="BJ34" s="659"/>
      <c r="BK34" s="659"/>
      <c r="BL34" s="659"/>
      <c r="BM34" s="659"/>
      <c r="BN34" s="659"/>
      <c r="BO34" s="659"/>
      <c r="BP34" s="659"/>
      <c r="BQ34" s="659"/>
      <c r="BR34" s="659"/>
      <c r="BS34" s="659"/>
      <c r="BT34" s="659"/>
      <c r="BU34" s="659"/>
      <c r="BV34" s="214"/>
      <c r="BW34" s="658">
        <f>IF(BY34="","",MAX(C34:D43,U34:V43,AM34:AN43,BE34:BF43)+1)</f>
        <v>12</v>
      </c>
      <c r="BX34" s="658"/>
      <c r="BY34" s="659" t="str">
        <f>IF('各会計、関係団体の財政状況及び健全化判断比率'!B68="","",'各会計、関係団体の財政状況及び健全化判断比率'!B68)</f>
        <v>福島県後期高齢者医療広域連合一般会計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文化及びスポーツ振興育成事業</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国民健康保険直営診療施設事業</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9</v>
      </c>
      <c r="BF35" s="658"/>
      <c r="BG35" s="659" t="str">
        <f>IF('各会計、関係団体の財政状況及び健全化判断比率'!B34="","",'各会計、関係団体の財政状況及び健全化判断比率'!B34)</f>
        <v>農業集落排水事業</v>
      </c>
      <c r="BH35" s="659"/>
      <c r="BI35" s="659"/>
      <c r="BJ35" s="659"/>
      <c r="BK35" s="659"/>
      <c r="BL35" s="659"/>
      <c r="BM35" s="659"/>
      <c r="BN35" s="659"/>
      <c r="BO35" s="659"/>
      <c r="BP35" s="659"/>
      <c r="BQ35" s="659"/>
      <c r="BR35" s="659"/>
      <c r="BS35" s="659"/>
      <c r="BT35" s="659"/>
      <c r="BU35" s="659"/>
      <c r="BV35" s="214"/>
      <c r="BW35" s="658">
        <f t="shared" ref="BW35:BW43" si="2">IF(BY35="","",BW34+1)</f>
        <v>13</v>
      </c>
      <c r="BX35" s="658"/>
      <c r="BY35" s="659" t="str">
        <f>IF('各会計、関係団体の財政状況及び健全化判断比率'!B69="","",'各会計、関係団体の財政状況及び健全化判断比率'!B69)</f>
        <v>福島県後期高齢者医療広域連合後期高齢者医療特別会計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介護保険事業</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10</v>
      </c>
      <c r="BF36" s="658"/>
      <c r="BG36" s="659" t="str">
        <f>IF('各会計、関係団体の財政状況及び健全化判断比率'!B35="","",'各会計、関係団体の財政状況及び健全化判断比率'!B35)</f>
        <v>宅地造成事業</v>
      </c>
      <c r="BH36" s="659"/>
      <c r="BI36" s="659"/>
      <c r="BJ36" s="659"/>
      <c r="BK36" s="659"/>
      <c r="BL36" s="659"/>
      <c r="BM36" s="659"/>
      <c r="BN36" s="659"/>
      <c r="BO36" s="659"/>
      <c r="BP36" s="659"/>
      <c r="BQ36" s="659"/>
      <c r="BR36" s="659"/>
      <c r="BS36" s="659"/>
      <c r="BT36" s="659"/>
      <c r="BU36" s="659"/>
      <c r="BV36" s="214"/>
      <c r="BW36" s="658">
        <f t="shared" si="2"/>
        <v>14</v>
      </c>
      <c r="BX36" s="658"/>
      <c r="BY36" s="659" t="str">
        <f>IF('各会計、関係団体の財政状況及び健全化判断比率'!B70="","",'各会計、関係団体の財政状況及び健全化判断比率'!B70)</f>
        <v>福島県市町村総合事務組合一般会計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6</v>
      </c>
      <c r="V37" s="658"/>
      <c r="W37" s="659" t="str">
        <f>IF('各会計、関係団体の財政状況及び健全化判断比率'!B31="","",'各会計、関係団体の財政状況及び健全化判断比率'!B31)</f>
        <v>後期高齢者医療事業</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f t="shared" si="1"/>
        <v>11</v>
      </c>
      <c r="BF37" s="658"/>
      <c r="BG37" s="659" t="str">
        <f>IF('各会計、関係団体の財政状況及び健全化判断比率'!B36="","",'各会計、関係団体の財政状況及び健全化判断比率'!B36)</f>
        <v>工業団地造成事業</v>
      </c>
      <c r="BH37" s="659"/>
      <c r="BI37" s="659"/>
      <c r="BJ37" s="659"/>
      <c r="BK37" s="659"/>
      <c r="BL37" s="659"/>
      <c r="BM37" s="659"/>
      <c r="BN37" s="659"/>
      <c r="BO37" s="659"/>
      <c r="BP37" s="659"/>
      <c r="BQ37" s="659"/>
      <c r="BR37" s="659"/>
      <c r="BS37" s="659"/>
      <c r="BT37" s="659"/>
      <c r="BU37" s="659"/>
      <c r="BV37" s="214"/>
      <c r="BW37" s="658">
        <f t="shared" si="2"/>
        <v>15</v>
      </c>
      <c r="BX37" s="658"/>
      <c r="BY37" s="659" t="str">
        <f>IF('各会計、関係団体の財政状況及び健全化判断比率'!B71="","",'各会計、関係団体の財政状況及び健全化判断比率'!B71)</f>
        <v>福島県市町村総合事務組合消防補償等特別会計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16</v>
      </c>
      <c r="BX38" s="658"/>
      <c r="BY38" s="659" t="str">
        <f>IF('各会計、関係団体の財政状況及び健全化判断比率'!B72="","",'各会計、関係団体の財政状況及び健全化判断比率'!B72)</f>
        <v>福島県市町村総合事務組合消防賞じゅつ金特別会計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17</v>
      </c>
      <c r="BX39" s="658"/>
      <c r="BY39" s="659" t="str">
        <f>IF('各会計、関係団体の財政状況及び健全化判断比率'!B73="","",'各会計、関係団体の財政状況及び健全化判断比率'!B73)</f>
        <v>福島県市町村総合事務組合非常勤職員公務災害補償特別会計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18</v>
      </c>
      <c r="BX40" s="658"/>
      <c r="BY40" s="659" t="str">
        <f>IF('各会計、関係団体の財政状況及び健全化判断比率'!B74="","",'各会計、関係団体の財政状況及び健全化判断比率'!B74)</f>
        <v>福島県市町村総合事務組合自治会館管理特別会計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19</v>
      </c>
      <c r="BX41" s="658"/>
      <c r="BY41" s="659" t="str">
        <f>IF('各会計、関係団体の財政状況及び健全化判断比率'!B75="","",'各会計、関係団体の財政状況及び健全化判断比率'!B75)</f>
        <v>双葉地方広域市町村圏組合一般会計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20</v>
      </c>
      <c r="BX42" s="658"/>
      <c r="BY42" s="659" t="str">
        <f>IF('各会計、関係団体の財政状況及び健全化判断比率'!B76="","",'各会計、関係団体の財政状況及び健全化判断比率'!B76)</f>
        <v>双葉地方広域市町村圏組合下水道事業特別会計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jQ2DRPSD5vwMSoks7cTLM0R8APLA+Y67GSyQCB228Y7BpY3LP5JAPC/ZoxxQGINN2fO+8CyjX4pyqHyLOtLWgA==" saltValue="ZSBORi6K0Qdfp6O6VsyeZ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rgb="FFFFFF00"/>
    <pageSetUpPr fitToPage="1"/>
  </sheetPr>
  <dimension ref="A1:P45"/>
  <sheetViews>
    <sheetView showGridLines="0" zoomScale="70" zoomScaleNormal="70" zoomScaleSheetLayoutView="100" workbookViewId="0">
      <selection activeCell="L12" sqref="L12:Q1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53" t="s">
        <v>567</v>
      </c>
      <c r="D34" s="1253"/>
      <c r="E34" s="1254"/>
      <c r="F34" s="32">
        <v>16.32</v>
      </c>
      <c r="G34" s="33">
        <v>10.71</v>
      </c>
      <c r="H34" s="33">
        <v>13.06</v>
      </c>
      <c r="I34" s="33">
        <v>13.52</v>
      </c>
      <c r="J34" s="34">
        <v>19.73</v>
      </c>
      <c r="K34" s="22"/>
      <c r="L34" s="22"/>
      <c r="M34" s="22"/>
      <c r="N34" s="22"/>
      <c r="O34" s="22"/>
      <c r="P34" s="22"/>
    </row>
    <row r="35" spans="1:16" ht="39" customHeight="1" x14ac:dyDescent="0.15">
      <c r="A35" s="22"/>
      <c r="B35" s="35"/>
      <c r="C35" s="1247" t="s">
        <v>568</v>
      </c>
      <c r="D35" s="1248"/>
      <c r="E35" s="1249"/>
      <c r="F35" s="36">
        <v>5.59</v>
      </c>
      <c r="G35" s="37">
        <v>1.83</v>
      </c>
      <c r="H35" s="37">
        <v>6.2</v>
      </c>
      <c r="I35" s="37">
        <v>6.12</v>
      </c>
      <c r="J35" s="38">
        <v>5.54</v>
      </c>
      <c r="K35" s="22"/>
      <c r="L35" s="22"/>
      <c r="M35" s="22"/>
      <c r="N35" s="22"/>
      <c r="O35" s="22"/>
      <c r="P35" s="22"/>
    </row>
    <row r="36" spans="1:16" ht="39" customHeight="1" x14ac:dyDescent="0.15">
      <c r="A36" s="22"/>
      <c r="B36" s="35"/>
      <c r="C36" s="1247" t="s">
        <v>569</v>
      </c>
      <c r="D36" s="1248"/>
      <c r="E36" s="1249"/>
      <c r="F36" s="36">
        <v>11.23</v>
      </c>
      <c r="G36" s="37">
        <v>10.58</v>
      </c>
      <c r="H36" s="37">
        <v>4.9000000000000004</v>
      </c>
      <c r="I36" s="37">
        <v>4.87</v>
      </c>
      <c r="J36" s="38">
        <v>4.47</v>
      </c>
      <c r="K36" s="22"/>
      <c r="L36" s="22"/>
      <c r="M36" s="22"/>
      <c r="N36" s="22"/>
      <c r="O36" s="22"/>
      <c r="P36" s="22"/>
    </row>
    <row r="37" spans="1:16" ht="39" customHeight="1" x14ac:dyDescent="0.15">
      <c r="A37" s="22"/>
      <c r="B37" s="35"/>
      <c r="C37" s="1247" t="s">
        <v>570</v>
      </c>
      <c r="D37" s="1248"/>
      <c r="E37" s="1249"/>
      <c r="F37" s="36">
        <v>6.46</v>
      </c>
      <c r="G37" s="37">
        <v>28.4</v>
      </c>
      <c r="H37" s="37">
        <v>16.75</v>
      </c>
      <c r="I37" s="37">
        <v>22.24</v>
      </c>
      <c r="J37" s="38">
        <v>4.05</v>
      </c>
      <c r="K37" s="22"/>
      <c r="L37" s="22"/>
      <c r="M37" s="22"/>
      <c r="N37" s="22"/>
      <c r="O37" s="22"/>
      <c r="P37" s="22"/>
    </row>
    <row r="38" spans="1:16" ht="39" customHeight="1" x14ac:dyDescent="0.15">
      <c r="A38" s="22"/>
      <c r="B38" s="35"/>
      <c r="C38" s="1247" t="s">
        <v>571</v>
      </c>
      <c r="D38" s="1248"/>
      <c r="E38" s="1249"/>
      <c r="F38" s="36">
        <v>0.21</v>
      </c>
      <c r="G38" s="37">
        <v>0.15</v>
      </c>
      <c r="H38" s="37">
        <v>0.6</v>
      </c>
      <c r="I38" s="37">
        <v>0.83</v>
      </c>
      <c r="J38" s="38">
        <v>1.44</v>
      </c>
      <c r="K38" s="22"/>
      <c r="L38" s="22"/>
      <c r="M38" s="22"/>
      <c r="N38" s="22"/>
      <c r="O38" s="22"/>
      <c r="P38" s="22"/>
    </row>
    <row r="39" spans="1:16" ht="39" customHeight="1" x14ac:dyDescent="0.15">
      <c r="A39" s="22"/>
      <c r="B39" s="35"/>
      <c r="C39" s="1247" t="s">
        <v>572</v>
      </c>
      <c r="D39" s="1248"/>
      <c r="E39" s="1249"/>
      <c r="F39" s="36">
        <v>0.94</v>
      </c>
      <c r="G39" s="37">
        <v>0.99</v>
      </c>
      <c r="H39" s="37">
        <v>1.02</v>
      </c>
      <c r="I39" s="37">
        <v>1.01</v>
      </c>
      <c r="J39" s="38">
        <v>0.99</v>
      </c>
      <c r="K39" s="22"/>
      <c r="L39" s="22"/>
      <c r="M39" s="22"/>
      <c r="N39" s="22"/>
      <c r="O39" s="22"/>
      <c r="P39" s="22"/>
    </row>
    <row r="40" spans="1:16" ht="39" customHeight="1" x14ac:dyDescent="0.15">
      <c r="A40" s="22"/>
      <c r="B40" s="35"/>
      <c r="C40" s="1247" t="s">
        <v>573</v>
      </c>
      <c r="D40" s="1248"/>
      <c r="E40" s="1249"/>
      <c r="F40" s="36">
        <v>1.34</v>
      </c>
      <c r="G40" s="37">
        <v>2.82</v>
      </c>
      <c r="H40" s="37">
        <v>0.72</v>
      </c>
      <c r="I40" s="37">
        <v>0.53</v>
      </c>
      <c r="J40" s="38">
        <v>0.41</v>
      </c>
      <c r="K40" s="22"/>
      <c r="L40" s="22"/>
      <c r="M40" s="22"/>
      <c r="N40" s="22"/>
      <c r="O40" s="22"/>
      <c r="P40" s="22"/>
    </row>
    <row r="41" spans="1:16" ht="39" customHeight="1" x14ac:dyDescent="0.15">
      <c r="A41" s="22"/>
      <c r="B41" s="35"/>
      <c r="C41" s="1247" t="s">
        <v>574</v>
      </c>
      <c r="D41" s="1248"/>
      <c r="E41" s="1249"/>
      <c r="F41" s="36">
        <v>0.14000000000000001</v>
      </c>
      <c r="G41" s="37">
        <v>0.18</v>
      </c>
      <c r="H41" s="37">
        <v>0.24</v>
      </c>
      <c r="I41" s="37">
        <v>0.28000000000000003</v>
      </c>
      <c r="J41" s="38">
        <v>0.32</v>
      </c>
      <c r="K41" s="22"/>
      <c r="L41" s="22"/>
      <c r="M41" s="22"/>
      <c r="N41" s="22"/>
      <c r="O41" s="22"/>
      <c r="P41" s="22"/>
    </row>
    <row r="42" spans="1:16" ht="39" customHeight="1" x14ac:dyDescent="0.15">
      <c r="A42" s="22"/>
      <c r="B42" s="39"/>
      <c r="C42" s="1247" t="s">
        <v>575</v>
      </c>
      <c r="D42" s="1248"/>
      <c r="E42" s="1249"/>
      <c r="F42" s="36" t="s">
        <v>519</v>
      </c>
      <c r="G42" s="37" t="s">
        <v>519</v>
      </c>
      <c r="H42" s="37" t="s">
        <v>519</v>
      </c>
      <c r="I42" s="37" t="s">
        <v>519</v>
      </c>
      <c r="J42" s="38" t="s">
        <v>519</v>
      </c>
      <c r="K42" s="22"/>
      <c r="L42" s="22"/>
      <c r="M42" s="22"/>
      <c r="N42" s="22"/>
      <c r="O42" s="22"/>
      <c r="P42" s="22"/>
    </row>
    <row r="43" spans="1:16" ht="39" customHeight="1" thickBot="1" x14ac:dyDescent="0.2">
      <c r="A43" s="22"/>
      <c r="B43" s="40"/>
      <c r="C43" s="1250" t="s">
        <v>576</v>
      </c>
      <c r="D43" s="1251"/>
      <c r="E43" s="1252"/>
      <c r="F43" s="41">
        <v>0.36</v>
      </c>
      <c r="G43" s="42">
        <v>0.13</v>
      </c>
      <c r="H43" s="42">
        <v>0.41</v>
      </c>
      <c r="I43" s="42">
        <v>0.4</v>
      </c>
      <c r="J43" s="43">
        <v>0.38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ITrJKog2cUmsBKPwh9XmKwkEWNAZI6yv7qh5VVMrkipyepYhcAhTxntl9BrSIcwqPTHAmuzKo4kCQ2LQpAywA==" saltValue="62dFmWFH0+AUkT/yDpW2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FFFF00"/>
    <pageSetUpPr fitToPage="1"/>
  </sheetPr>
  <dimension ref="A1:U62"/>
  <sheetViews>
    <sheetView showGridLines="0" topLeftCell="A40" zoomScale="70" zoomScaleNormal="70" zoomScaleSheetLayoutView="55" workbookViewId="0">
      <selection activeCell="L12" sqref="L12:Q1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55" t="s">
        <v>11</v>
      </c>
      <c r="C45" s="1256"/>
      <c r="D45" s="58"/>
      <c r="E45" s="1261" t="s">
        <v>12</v>
      </c>
      <c r="F45" s="1261"/>
      <c r="G45" s="1261"/>
      <c r="H45" s="1261"/>
      <c r="I45" s="1261"/>
      <c r="J45" s="1262"/>
      <c r="K45" s="59">
        <v>601</v>
      </c>
      <c r="L45" s="60">
        <v>555</v>
      </c>
      <c r="M45" s="60">
        <v>483</v>
      </c>
      <c r="N45" s="60">
        <v>417</v>
      </c>
      <c r="O45" s="61">
        <v>331</v>
      </c>
      <c r="P45" s="48"/>
      <c r="Q45" s="48"/>
      <c r="R45" s="48"/>
      <c r="S45" s="48"/>
      <c r="T45" s="48"/>
      <c r="U45" s="48"/>
    </row>
    <row r="46" spans="1:21" ht="30.75" customHeight="1" x14ac:dyDescent="0.15">
      <c r="A46" s="48"/>
      <c r="B46" s="1257"/>
      <c r="C46" s="1258"/>
      <c r="D46" s="62"/>
      <c r="E46" s="1263" t="s">
        <v>13</v>
      </c>
      <c r="F46" s="1263"/>
      <c r="G46" s="1263"/>
      <c r="H46" s="1263"/>
      <c r="I46" s="1263"/>
      <c r="J46" s="1264"/>
      <c r="K46" s="63" t="s">
        <v>519</v>
      </c>
      <c r="L46" s="64" t="s">
        <v>519</v>
      </c>
      <c r="M46" s="64" t="s">
        <v>519</v>
      </c>
      <c r="N46" s="64" t="s">
        <v>519</v>
      </c>
      <c r="O46" s="65" t="s">
        <v>519</v>
      </c>
      <c r="P46" s="48"/>
      <c r="Q46" s="48"/>
      <c r="R46" s="48"/>
      <c r="S46" s="48"/>
      <c r="T46" s="48"/>
      <c r="U46" s="48"/>
    </row>
    <row r="47" spans="1:21" ht="30.75" customHeight="1" x14ac:dyDescent="0.15">
      <c r="A47" s="48"/>
      <c r="B47" s="1257"/>
      <c r="C47" s="1258"/>
      <c r="D47" s="62"/>
      <c r="E47" s="1263" t="s">
        <v>14</v>
      </c>
      <c r="F47" s="1263"/>
      <c r="G47" s="1263"/>
      <c r="H47" s="1263"/>
      <c r="I47" s="1263"/>
      <c r="J47" s="1264"/>
      <c r="K47" s="63" t="s">
        <v>519</v>
      </c>
      <c r="L47" s="64" t="s">
        <v>519</v>
      </c>
      <c r="M47" s="64" t="s">
        <v>519</v>
      </c>
      <c r="N47" s="64" t="s">
        <v>519</v>
      </c>
      <c r="O47" s="65" t="s">
        <v>519</v>
      </c>
      <c r="P47" s="48"/>
      <c r="Q47" s="48"/>
      <c r="R47" s="48"/>
      <c r="S47" s="48"/>
      <c r="T47" s="48"/>
      <c r="U47" s="48"/>
    </row>
    <row r="48" spans="1:21" ht="30.75" customHeight="1" x14ac:dyDescent="0.15">
      <c r="A48" s="48"/>
      <c r="B48" s="1257"/>
      <c r="C48" s="1258"/>
      <c r="D48" s="62"/>
      <c r="E48" s="1263" t="s">
        <v>15</v>
      </c>
      <c r="F48" s="1263"/>
      <c r="G48" s="1263"/>
      <c r="H48" s="1263"/>
      <c r="I48" s="1263"/>
      <c r="J48" s="1264"/>
      <c r="K48" s="63">
        <v>318</v>
      </c>
      <c r="L48" s="64">
        <v>339</v>
      </c>
      <c r="M48" s="64">
        <v>331</v>
      </c>
      <c r="N48" s="64">
        <v>322</v>
      </c>
      <c r="O48" s="65">
        <v>318</v>
      </c>
      <c r="P48" s="48"/>
      <c r="Q48" s="48"/>
      <c r="R48" s="48"/>
      <c r="S48" s="48"/>
      <c r="T48" s="48"/>
      <c r="U48" s="48"/>
    </row>
    <row r="49" spans="1:21" ht="30.75" customHeight="1" x14ac:dyDescent="0.15">
      <c r="A49" s="48"/>
      <c r="B49" s="1257"/>
      <c r="C49" s="1258"/>
      <c r="D49" s="62"/>
      <c r="E49" s="1263" t="s">
        <v>16</v>
      </c>
      <c r="F49" s="1263"/>
      <c r="G49" s="1263"/>
      <c r="H49" s="1263"/>
      <c r="I49" s="1263"/>
      <c r="J49" s="1264"/>
      <c r="K49" s="63">
        <v>32</v>
      </c>
      <c r="L49" s="64">
        <v>28</v>
      </c>
      <c r="M49" s="64">
        <v>28</v>
      </c>
      <c r="N49" s="64">
        <v>27</v>
      </c>
      <c r="O49" s="65">
        <v>22</v>
      </c>
      <c r="P49" s="48"/>
      <c r="Q49" s="48"/>
      <c r="R49" s="48"/>
      <c r="S49" s="48"/>
      <c r="T49" s="48"/>
      <c r="U49" s="48"/>
    </row>
    <row r="50" spans="1:21" ht="30.75" customHeight="1" x14ac:dyDescent="0.15">
      <c r="A50" s="48"/>
      <c r="B50" s="1257"/>
      <c r="C50" s="1258"/>
      <c r="D50" s="62"/>
      <c r="E50" s="1263" t="s">
        <v>17</v>
      </c>
      <c r="F50" s="1263"/>
      <c r="G50" s="1263"/>
      <c r="H50" s="1263"/>
      <c r="I50" s="1263"/>
      <c r="J50" s="1264"/>
      <c r="K50" s="63">
        <v>38</v>
      </c>
      <c r="L50" s="64">
        <v>37</v>
      </c>
      <c r="M50" s="64">
        <v>37</v>
      </c>
      <c r="N50" s="64">
        <v>37</v>
      </c>
      <c r="O50" s="65">
        <v>35</v>
      </c>
      <c r="P50" s="48"/>
      <c r="Q50" s="48"/>
      <c r="R50" s="48"/>
      <c r="S50" s="48"/>
      <c r="T50" s="48"/>
      <c r="U50" s="48"/>
    </row>
    <row r="51" spans="1:21" ht="30.75" customHeight="1" x14ac:dyDescent="0.15">
      <c r="A51" s="48"/>
      <c r="B51" s="1259"/>
      <c r="C51" s="1260"/>
      <c r="D51" s="66"/>
      <c r="E51" s="1263" t="s">
        <v>18</v>
      </c>
      <c r="F51" s="1263"/>
      <c r="G51" s="1263"/>
      <c r="H51" s="1263"/>
      <c r="I51" s="1263"/>
      <c r="J51" s="1264"/>
      <c r="K51" s="63" t="s">
        <v>519</v>
      </c>
      <c r="L51" s="64" t="s">
        <v>519</v>
      </c>
      <c r="M51" s="64" t="s">
        <v>519</v>
      </c>
      <c r="N51" s="64" t="s">
        <v>519</v>
      </c>
      <c r="O51" s="65" t="s">
        <v>519</v>
      </c>
      <c r="P51" s="48"/>
      <c r="Q51" s="48"/>
      <c r="R51" s="48"/>
      <c r="S51" s="48"/>
      <c r="T51" s="48"/>
      <c r="U51" s="48"/>
    </row>
    <row r="52" spans="1:21" ht="30.75" customHeight="1" x14ac:dyDescent="0.15">
      <c r="A52" s="48"/>
      <c r="B52" s="1265" t="s">
        <v>19</v>
      </c>
      <c r="C52" s="1266"/>
      <c r="D52" s="66"/>
      <c r="E52" s="1263" t="s">
        <v>20</v>
      </c>
      <c r="F52" s="1263"/>
      <c r="G52" s="1263"/>
      <c r="H52" s="1263"/>
      <c r="I52" s="1263"/>
      <c r="J52" s="1264"/>
      <c r="K52" s="63">
        <v>617</v>
      </c>
      <c r="L52" s="64">
        <v>609</v>
      </c>
      <c r="M52" s="64">
        <v>581</v>
      </c>
      <c r="N52" s="64">
        <v>561</v>
      </c>
      <c r="O52" s="65">
        <v>528</v>
      </c>
      <c r="P52" s="48"/>
      <c r="Q52" s="48"/>
      <c r="R52" s="48"/>
      <c r="S52" s="48"/>
      <c r="T52" s="48"/>
      <c r="U52" s="48"/>
    </row>
    <row r="53" spans="1:21" ht="30.75" customHeight="1" thickBot="1" x14ac:dyDescent="0.2">
      <c r="A53" s="48"/>
      <c r="B53" s="1267" t="s">
        <v>21</v>
      </c>
      <c r="C53" s="1268"/>
      <c r="D53" s="67"/>
      <c r="E53" s="1269" t="s">
        <v>22</v>
      </c>
      <c r="F53" s="1269"/>
      <c r="G53" s="1269"/>
      <c r="H53" s="1269"/>
      <c r="I53" s="1269"/>
      <c r="J53" s="1270"/>
      <c r="K53" s="68">
        <v>372</v>
      </c>
      <c r="L53" s="69">
        <v>350</v>
      </c>
      <c r="M53" s="69">
        <v>298</v>
      </c>
      <c r="N53" s="69">
        <v>242</v>
      </c>
      <c r="O53" s="70">
        <v>178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71" t="s">
        <v>25</v>
      </c>
      <c r="C57" s="1272"/>
      <c r="D57" s="1275" t="s">
        <v>26</v>
      </c>
      <c r="E57" s="1276"/>
      <c r="F57" s="1276"/>
      <c r="G57" s="1276"/>
      <c r="H57" s="1276"/>
      <c r="I57" s="1276"/>
      <c r="J57" s="1277"/>
      <c r="K57" s="83"/>
      <c r="L57" s="84"/>
      <c r="M57" s="84"/>
      <c r="N57" s="84"/>
      <c r="O57" s="85"/>
    </row>
    <row r="58" spans="1:21" ht="31.5" customHeight="1" thickBot="1" x14ac:dyDescent="0.2">
      <c r="B58" s="1273"/>
      <c r="C58" s="1274"/>
      <c r="D58" s="1278" t="s">
        <v>27</v>
      </c>
      <c r="E58" s="1279"/>
      <c r="F58" s="1279"/>
      <c r="G58" s="1279"/>
      <c r="H58" s="1279"/>
      <c r="I58" s="1279"/>
      <c r="J58" s="1280"/>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xZsfpWfDIDImUWFKQkWI0YnfRqdrdMCkAdrRhQgjr6u/0luz+WPV17MM39sTScVJH8lPtQn8dyDR/XF6VbT2g==" saltValue="GTh4JlAl7ry/388TxcSeR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rgb="FFFFFF00"/>
    <pageSetUpPr fitToPage="1"/>
  </sheetPr>
  <dimension ref="B1:M86"/>
  <sheetViews>
    <sheetView showGridLines="0" topLeftCell="A4" zoomScale="70" zoomScaleNormal="70" zoomScaleSheetLayoutView="100" workbookViewId="0">
      <selection activeCell="L12" sqref="L12:Q1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81" t="s">
        <v>30</v>
      </c>
      <c r="C41" s="1282"/>
      <c r="D41" s="102"/>
      <c r="E41" s="1287" t="s">
        <v>31</v>
      </c>
      <c r="F41" s="1287"/>
      <c r="G41" s="1287"/>
      <c r="H41" s="1288"/>
      <c r="I41" s="103">
        <v>3699</v>
      </c>
      <c r="J41" s="104">
        <v>3174</v>
      </c>
      <c r="K41" s="104">
        <v>2720</v>
      </c>
      <c r="L41" s="104">
        <v>2325</v>
      </c>
      <c r="M41" s="105">
        <v>2256</v>
      </c>
    </row>
    <row r="42" spans="2:13" ht="27.75" customHeight="1" x14ac:dyDescent="0.15">
      <c r="B42" s="1283"/>
      <c r="C42" s="1284"/>
      <c r="D42" s="106"/>
      <c r="E42" s="1289" t="s">
        <v>32</v>
      </c>
      <c r="F42" s="1289"/>
      <c r="G42" s="1289"/>
      <c r="H42" s="1290"/>
      <c r="I42" s="107">
        <v>227</v>
      </c>
      <c r="J42" s="108">
        <v>202</v>
      </c>
      <c r="K42" s="108">
        <v>177</v>
      </c>
      <c r="L42" s="108">
        <v>151</v>
      </c>
      <c r="M42" s="109">
        <v>124</v>
      </c>
    </row>
    <row r="43" spans="2:13" ht="27.75" customHeight="1" x14ac:dyDescent="0.15">
      <c r="B43" s="1283"/>
      <c r="C43" s="1284"/>
      <c r="D43" s="106"/>
      <c r="E43" s="1289" t="s">
        <v>33</v>
      </c>
      <c r="F43" s="1289"/>
      <c r="G43" s="1289"/>
      <c r="H43" s="1290"/>
      <c r="I43" s="107">
        <v>2814</v>
      </c>
      <c r="J43" s="108">
        <v>2671</v>
      </c>
      <c r="K43" s="108">
        <v>2410</v>
      </c>
      <c r="L43" s="108">
        <v>2173</v>
      </c>
      <c r="M43" s="109">
        <v>1905</v>
      </c>
    </row>
    <row r="44" spans="2:13" ht="27.75" customHeight="1" x14ac:dyDescent="0.15">
      <c r="B44" s="1283"/>
      <c r="C44" s="1284"/>
      <c r="D44" s="106"/>
      <c r="E44" s="1289" t="s">
        <v>34</v>
      </c>
      <c r="F44" s="1289"/>
      <c r="G44" s="1289"/>
      <c r="H44" s="1290"/>
      <c r="I44" s="107">
        <v>338</v>
      </c>
      <c r="J44" s="108">
        <v>298</v>
      </c>
      <c r="K44" s="108">
        <v>261</v>
      </c>
      <c r="L44" s="108">
        <v>223</v>
      </c>
      <c r="M44" s="109">
        <v>189</v>
      </c>
    </row>
    <row r="45" spans="2:13" ht="27.75" customHeight="1" x14ac:dyDescent="0.15">
      <c r="B45" s="1283"/>
      <c r="C45" s="1284"/>
      <c r="D45" s="106"/>
      <c r="E45" s="1289" t="s">
        <v>35</v>
      </c>
      <c r="F45" s="1289"/>
      <c r="G45" s="1289"/>
      <c r="H45" s="1290"/>
      <c r="I45" s="107">
        <v>1359</v>
      </c>
      <c r="J45" s="108">
        <v>1056</v>
      </c>
      <c r="K45" s="108">
        <v>931</v>
      </c>
      <c r="L45" s="108">
        <v>741</v>
      </c>
      <c r="M45" s="109">
        <v>701</v>
      </c>
    </row>
    <row r="46" spans="2:13" ht="27.75" customHeight="1" x14ac:dyDescent="0.15">
      <c r="B46" s="1283"/>
      <c r="C46" s="1284"/>
      <c r="D46" s="110"/>
      <c r="E46" s="1289" t="s">
        <v>36</v>
      </c>
      <c r="F46" s="1289"/>
      <c r="G46" s="1289"/>
      <c r="H46" s="1290"/>
      <c r="I46" s="107" t="s">
        <v>519</v>
      </c>
      <c r="J46" s="108" t="s">
        <v>519</v>
      </c>
      <c r="K46" s="108" t="s">
        <v>519</v>
      </c>
      <c r="L46" s="108" t="s">
        <v>519</v>
      </c>
      <c r="M46" s="109" t="s">
        <v>519</v>
      </c>
    </row>
    <row r="47" spans="2:13" ht="27.75" customHeight="1" x14ac:dyDescent="0.15">
      <c r="B47" s="1283"/>
      <c r="C47" s="1284"/>
      <c r="D47" s="111"/>
      <c r="E47" s="1291" t="s">
        <v>37</v>
      </c>
      <c r="F47" s="1292"/>
      <c r="G47" s="1292"/>
      <c r="H47" s="1293"/>
      <c r="I47" s="107" t="s">
        <v>519</v>
      </c>
      <c r="J47" s="108" t="s">
        <v>519</v>
      </c>
      <c r="K47" s="108" t="s">
        <v>519</v>
      </c>
      <c r="L47" s="108" t="s">
        <v>519</v>
      </c>
      <c r="M47" s="109" t="s">
        <v>519</v>
      </c>
    </row>
    <row r="48" spans="2:13" ht="27.75" customHeight="1" x14ac:dyDescent="0.15">
      <c r="B48" s="1283"/>
      <c r="C48" s="1284"/>
      <c r="D48" s="106"/>
      <c r="E48" s="1289" t="s">
        <v>38</v>
      </c>
      <c r="F48" s="1289"/>
      <c r="G48" s="1289"/>
      <c r="H48" s="1290"/>
      <c r="I48" s="107" t="s">
        <v>519</v>
      </c>
      <c r="J48" s="108" t="s">
        <v>519</v>
      </c>
      <c r="K48" s="108" t="s">
        <v>519</v>
      </c>
      <c r="L48" s="108" t="s">
        <v>519</v>
      </c>
      <c r="M48" s="109" t="s">
        <v>519</v>
      </c>
    </row>
    <row r="49" spans="2:13" ht="27.75" customHeight="1" x14ac:dyDescent="0.15">
      <c r="B49" s="1285"/>
      <c r="C49" s="1286"/>
      <c r="D49" s="106"/>
      <c r="E49" s="1289" t="s">
        <v>39</v>
      </c>
      <c r="F49" s="1289"/>
      <c r="G49" s="1289"/>
      <c r="H49" s="1290"/>
      <c r="I49" s="107" t="s">
        <v>519</v>
      </c>
      <c r="J49" s="108" t="s">
        <v>519</v>
      </c>
      <c r="K49" s="108" t="s">
        <v>519</v>
      </c>
      <c r="L49" s="108" t="s">
        <v>519</v>
      </c>
      <c r="M49" s="109" t="s">
        <v>519</v>
      </c>
    </row>
    <row r="50" spans="2:13" ht="27.75" customHeight="1" x14ac:dyDescent="0.15">
      <c r="B50" s="1294" t="s">
        <v>40</v>
      </c>
      <c r="C50" s="1295"/>
      <c r="D50" s="112"/>
      <c r="E50" s="1289" t="s">
        <v>41</v>
      </c>
      <c r="F50" s="1289"/>
      <c r="G50" s="1289"/>
      <c r="H50" s="1290"/>
      <c r="I50" s="107">
        <v>12560</v>
      </c>
      <c r="J50" s="108">
        <v>19150</v>
      </c>
      <c r="K50" s="108">
        <v>20381</v>
      </c>
      <c r="L50" s="108">
        <v>23457</v>
      </c>
      <c r="M50" s="109">
        <v>22810</v>
      </c>
    </row>
    <row r="51" spans="2:13" ht="27.75" customHeight="1" x14ac:dyDescent="0.15">
      <c r="B51" s="1283"/>
      <c r="C51" s="1284"/>
      <c r="D51" s="106"/>
      <c r="E51" s="1289" t="s">
        <v>42</v>
      </c>
      <c r="F51" s="1289"/>
      <c r="G51" s="1289"/>
      <c r="H51" s="1290"/>
      <c r="I51" s="107" t="s">
        <v>519</v>
      </c>
      <c r="J51" s="108" t="s">
        <v>519</v>
      </c>
      <c r="K51" s="108">
        <v>7</v>
      </c>
      <c r="L51" s="108">
        <v>11</v>
      </c>
      <c r="M51" s="109">
        <v>7</v>
      </c>
    </row>
    <row r="52" spans="2:13" ht="27.75" customHeight="1" x14ac:dyDescent="0.15">
      <c r="B52" s="1285"/>
      <c r="C52" s="1286"/>
      <c r="D52" s="106"/>
      <c r="E52" s="1289" t="s">
        <v>43</v>
      </c>
      <c r="F52" s="1289"/>
      <c r="G52" s="1289"/>
      <c r="H52" s="1290"/>
      <c r="I52" s="107">
        <v>5949</v>
      </c>
      <c r="J52" s="108">
        <v>5610</v>
      </c>
      <c r="K52" s="108">
        <v>5231</v>
      </c>
      <c r="L52" s="108">
        <v>5006</v>
      </c>
      <c r="M52" s="109">
        <v>4739</v>
      </c>
    </row>
    <row r="53" spans="2:13" ht="27.75" customHeight="1" thickBot="1" x14ac:dyDescent="0.2">
      <c r="B53" s="1296" t="s">
        <v>44</v>
      </c>
      <c r="C53" s="1297"/>
      <c r="D53" s="113"/>
      <c r="E53" s="1298" t="s">
        <v>45</v>
      </c>
      <c r="F53" s="1298"/>
      <c r="G53" s="1298"/>
      <c r="H53" s="1299"/>
      <c r="I53" s="114">
        <v>-10073</v>
      </c>
      <c r="J53" s="115">
        <v>-17359</v>
      </c>
      <c r="K53" s="115">
        <v>-19121</v>
      </c>
      <c r="L53" s="115">
        <v>-22862</v>
      </c>
      <c r="M53" s="116">
        <v>-22381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WwRhxKWOflTzaYOuGbMYpwen+IrJzvhY/7kLko9k3TcHT731SFiqaS+p7KE0rxMyANEB5mrm2Q97bQ5w+an+w==" saltValue="+GALAl310LSJyQQSPIBvx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B1:W64"/>
  <sheetViews>
    <sheetView showGridLines="0" zoomScale="55" zoomScaleNormal="55" zoomScaleSheetLayoutView="100" workbookViewId="0">
      <selection activeCell="H61" sqref="H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308" t="s">
        <v>48</v>
      </c>
      <c r="D55" s="1308"/>
      <c r="E55" s="1309"/>
      <c r="F55" s="128">
        <v>2820</v>
      </c>
      <c r="G55" s="128">
        <v>3320</v>
      </c>
      <c r="H55" s="129">
        <v>4121</v>
      </c>
    </row>
    <row r="56" spans="2:8" ht="52.5" customHeight="1" x14ac:dyDescent="0.15">
      <c r="B56" s="130"/>
      <c r="C56" s="1310" t="s">
        <v>49</v>
      </c>
      <c r="D56" s="1310"/>
      <c r="E56" s="1311"/>
      <c r="F56" s="131">
        <v>501</v>
      </c>
      <c r="G56" s="131">
        <v>502</v>
      </c>
      <c r="H56" s="132">
        <v>502</v>
      </c>
    </row>
    <row r="57" spans="2:8" ht="53.25" customHeight="1" x14ac:dyDescent="0.15">
      <c r="B57" s="130"/>
      <c r="C57" s="1312" t="s">
        <v>50</v>
      </c>
      <c r="D57" s="1312"/>
      <c r="E57" s="1313"/>
      <c r="F57" s="133">
        <v>34814</v>
      </c>
      <c r="G57" s="133">
        <v>37561</v>
      </c>
      <c r="H57" s="134">
        <v>28933</v>
      </c>
    </row>
    <row r="58" spans="2:8" ht="45.75" customHeight="1" x14ac:dyDescent="0.15">
      <c r="B58" s="135"/>
      <c r="C58" s="1300" t="s">
        <v>585</v>
      </c>
      <c r="D58" s="1301"/>
      <c r="E58" s="1302"/>
      <c r="F58" s="136">
        <v>15125</v>
      </c>
      <c r="G58" s="136">
        <v>17522</v>
      </c>
      <c r="H58" s="137">
        <v>12393</v>
      </c>
    </row>
    <row r="59" spans="2:8" ht="45.75" customHeight="1" x14ac:dyDescent="0.15">
      <c r="B59" s="135"/>
      <c r="C59" s="1300" t="s">
        <v>586</v>
      </c>
      <c r="D59" s="1301"/>
      <c r="E59" s="1302"/>
      <c r="F59" s="136">
        <v>11409</v>
      </c>
      <c r="G59" s="136">
        <v>11384</v>
      </c>
      <c r="H59" s="137">
        <v>9054</v>
      </c>
    </row>
    <row r="60" spans="2:8" ht="45.75" customHeight="1" x14ac:dyDescent="0.15">
      <c r="B60" s="135"/>
      <c r="C60" s="1300" t="s">
        <v>587</v>
      </c>
      <c r="D60" s="1301"/>
      <c r="E60" s="1302"/>
      <c r="F60" s="136">
        <v>2966</v>
      </c>
      <c r="G60" s="136">
        <v>4214</v>
      </c>
      <c r="H60" s="137">
        <v>4469</v>
      </c>
    </row>
    <row r="61" spans="2:8" ht="45.75" customHeight="1" x14ac:dyDescent="0.15">
      <c r="B61" s="135"/>
      <c r="C61" s="1300" t="s">
        <v>588</v>
      </c>
      <c r="D61" s="1301"/>
      <c r="E61" s="1302"/>
      <c r="F61" s="136">
        <v>503</v>
      </c>
      <c r="G61" s="136">
        <v>761</v>
      </c>
      <c r="H61" s="137">
        <v>843</v>
      </c>
    </row>
    <row r="62" spans="2:8" ht="45.75" customHeight="1" thickBot="1" x14ac:dyDescent="0.2">
      <c r="B62" s="138"/>
      <c r="C62" s="1303" t="s">
        <v>589</v>
      </c>
      <c r="D62" s="1304"/>
      <c r="E62" s="1305"/>
      <c r="F62" s="139">
        <v>0</v>
      </c>
      <c r="G62" s="139">
        <v>300</v>
      </c>
      <c r="H62" s="140">
        <v>600</v>
      </c>
    </row>
    <row r="63" spans="2:8" ht="52.5" customHeight="1" thickBot="1" x14ac:dyDescent="0.2">
      <c r="B63" s="141"/>
      <c r="C63" s="1306" t="s">
        <v>51</v>
      </c>
      <c r="D63" s="1306"/>
      <c r="E63" s="1307"/>
      <c r="F63" s="142">
        <v>38135</v>
      </c>
      <c r="G63" s="142">
        <v>41383</v>
      </c>
      <c r="H63" s="143">
        <v>33556</v>
      </c>
    </row>
    <row r="64" spans="2:8" ht="15" customHeight="1" x14ac:dyDescent="0.15"/>
  </sheetData>
  <sheetProtection algorithmName="SHA-512" hashValue="6s+RPzfv1LR2ilKsLTpvs4BkLekFnsF1vGqPtpOri8FXxk7oO9V3xLsmEFps0iYcjWJeJzxvXimnZzscr/ageg==" saltValue="EdeuCwxdCARfaFQE1IFd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C6D79-ACBB-4CD3-BCBE-920551C51A89}">
  <sheetPr>
    <pageSetUpPr fitToPage="1"/>
  </sheetPr>
  <dimension ref="A1:WZM160"/>
  <sheetViews>
    <sheetView showGridLines="0" zoomScale="85" zoomScaleNormal="85" zoomScaleSheetLayoutView="55" workbookViewId="0">
      <selection activeCell="BA15" sqref="BA15"/>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597</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597</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4" t="s">
        <v>608</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x14ac:dyDescent="0.15">
      <c r="B44" s="397"/>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x14ac:dyDescent="0.15">
      <c r="B45" s="397"/>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x14ac:dyDescent="0.15">
      <c r="B46" s="397"/>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x14ac:dyDescent="0.15">
      <c r="B47" s="397"/>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600</v>
      </c>
    </row>
    <row r="50" spans="1:109" x14ac:dyDescent="0.15">
      <c r="B50" s="397"/>
      <c r="G50" s="1323"/>
      <c r="H50" s="1323"/>
      <c r="I50" s="1323"/>
      <c r="J50" s="1323"/>
      <c r="K50" s="407"/>
      <c r="L50" s="407"/>
      <c r="M50" s="408"/>
      <c r="N50" s="408"/>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27" t="s">
        <v>561</v>
      </c>
      <c r="BQ50" s="1327"/>
      <c r="BR50" s="1327"/>
      <c r="BS50" s="1327"/>
      <c r="BT50" s="1327"/>
      <c r="BU50" s="1327"/>
      <c r="BV50" s="1327"/>
      <c r="BW50" s="1327"/>
      <c r="BX50" s="1327" t="s">
        <v>562</v>
      </c>
      <c r="BY50" s="1327"/>
      <c r="BZ50" s="1327"/>
      <c r="CA50" s="1327"/>
      <c r="CB50" s="1327"/>
      <c r="CC50" s="1327"/>
      <c r="CD50" s="1327"/>
      <c r="CE50" s="1327"/>
      <c r="CF50" s="1327" t="s">
        <v>563</v>
      </c>
      <c r="CG50" s="1327"/>
      <c r="CH50" s="1327"/>
      <c r="CI50" s="1327"/>
      <c r="CJ50" s="1327"/>
      <c r="CK50" s="1327"/>
      <c r="CL50" s="1327"/>
      <c r="CM50" s="1327"/>
      <c r="CN50" s="1327" t="s">
        <v>564</v>
      </c>
      <c r="CO50" s="1327"/>
      <c r="CP50" s="1327"/>
      <c r="CQ50" s="1327"/>
      <c r="CR50" s="1327"/>
      <c r="CS50" s="1327"/>
      <c r="CT50" s="1327"/>
      <c r="CU50" s="1327"/>
      <c r="CV50" s="1327" t="s">
        <v>565</v>
      </c>
      <c r="CW50" s="1327"/>
      <c r="CX50" s="1327"/>
      <c r="CY50" s="1327"/>
      <c r="CZ50" s="1327"/>
      <c r="DA50" s="1327"/>
      <c r="DB50" s="1327"/>
      <c r="DC50" s="1327"/>
    </row>
    <row r="51" spans="1:109" ht="13.5" customHeight="1" x14ac:dyDescent="0.15">
      <c r="B51" s="397"/>
      <c r="G51" s="1334"/>
      <c r="H51" s="1334"/>
      <c r="I51" s="1332"/>
      <c r="J51" s="1332"/>
      <c r="K51" s="1329"/>
      <c r="L51" s="1329"/>
      <c r="M51" s="1329"/>
      <c r="N51" s="1329"/>
      <c r="AM51" s="406"/>
      <c r="AN51" s="1330" t="s">
        <v>601</v>
      </c>
      <c r="AO51" s="1330"/>
      <c r="AP51" s="1330"/>
      <c r="AQ51" s="1330"/>
      <c r="AR51" s="1330"/>
      <c r="AS51" s="1330"/>
      <c r="AT51" s="1330"/>
      <c r="AU51" s="1330"/>
      <c r="AV51" s="1330"/>
      <c r="AW51" s="1330"/>
      <c r="AX51" s="1330"/>
      <c r="AY51" s="1330"/>
      <c r="AZ51" s="1330"/>
      <c r="BA51" s="1330"/>
      <c r="BB51" s="1330" t="s">
        <v>602</v>
      </c>
      <c r="BC51" s="1330"/>
      <c r="BD51" s="1330"/>
      <c r="BE51" s="1330"/>
      <c r="BF51" s="1330"/>
      <c r="BG51" s="1330"/>
      <c r="BH51" s="1330"/>
      <c r="BI51" s="1330"/>
      <c r="BJ51" s="1330"/>
      <c r="BK51" s="1330"/>
      <c r="BL51" s="1330"/>
      <c r="BM51" s="1330"/>
      <c r="BN51" s="1330"/>
      <c r="BO51" s="1330"/>
      <c r="BP51" s="1331"/>
      <c r="BQ51" s="1328"/>
      <c r="BR51" s="1328"/>
      <c r="BS51" s="1328"/>
      <c r="BT51" s="1328"/>
      <c r="BU51" s="1328"/>
      <c r="BV51" s="1328"/>
      <c r="BW51" s="1328"/>
      <c r="BX51" s="1331"/>
      <c r="BY51" s="1328"/>
      <c r="BZ51" s="1328"/>
      <c r="CA51" s="1328"/>
      <c r="CB51" s="1328"/>
      <c r="CC51" s="1328"/>
      <c r="CD51" s="1328"/>
      <c r="CE51" s="1328"/>
      <c r="CF51" s="1331"/>
      <c r="CG51" s="1328"/>
      <c r="CH51" s="1328"/>
      <c r="CI51" s="1328"/>
      <c r="CJ51" s="1328"/>
      <c r="CK51" s="1328"/>
      <c r="CL51" s="1328"/>
      <c r="CM51" s="1328"/>
      <c r="CN51" s="1331"/>
      <c r="CO51" s="1328"/>
      <c r="CP51" s="1328"/>
      <c r="CQ51" s="1328"/>
      <c r="CR51" s="1328"/>
      <c r="CS51" s="1328"/>
      <c r="CT51" s="1328"/>
      <c r="CU51" s="1328"/>
      <c r="CV51" s="1328"/>
      <c r="CW51" s="1328"/>
      <c r="CX51" s="1328"/>
      <c r="CY51" s="1328"/>
      <c r="CZ51" s="1328"/>
      <c r="DA51" s="1328"/>
      <c r="DB51" s="1328"/>
      <c r="DC51" s="1328"/>
    </row>
    <row r="52" spans="1:109" x14ac:dyDescent="0.15">
      <c r="B52" s="397"/>
      <c r="G52" s="1334"/>
      <c r="H52" s="1334"/>
      <c r="I52" s="1332"/>
      <c r="J52" s="1332"/>
      <c r="K52" s="1329"/>
      <c r="L52" s="1329"/>
      <c r="M52" s="1329"/>
      <c r="N52" s="1329"/>
      <c r="AM52" s="406"/>
      <c r="AN52" s="1330"/>
      <c r="AO52" s="1330"/>
      <c r="AP52" s="1330"/>
      <c r="AQ52" s="1330"/>
      <c r="AR52" s="1330"/>
      <c r="AS52" s="1330"/>
      <c r="AT52" s="1330"/>
      <c r="AU52" s="1330"/>
      <c r="AV52" s="1330"/>
      <c r="AW52" s="1330"/>
      <c r="AX52" s="1330"/>
      <c r="AY52" s="1330"/>
      <c r="AZ52" s="1330"/>
      <c r="BA52" s="1330"/>
      <c r="BB52" s="1330"/>
      <c r="BC52" s="1330"/>
      <c r="BD52" s="1330"/>
      <c r="BE52" s="1330"/>
      <c r="BF52" s="1330"/>
      <c r="BG52" s="1330"/>
      <c r="BH52" s="1330"/>
      <c r="BI52" s="1330"/>
      <c r="BJ52" s="1330"/>
      <c r="BK52" s="1330"/>
      <c r="BL52" s="1330"/>
      <c r="BM52" s="1330"/>
      <c r="BN52" s="1330"/>
      <c r="BO52" s="1330"/>
      <c r="BP52" s="1328"/>
      <c r="BQ52" s="1328"/>
      <c r="BR52" s="1328"/>
      <c r="BS52" s="1328"/>
      <c r="BT52" s="1328"/>
      <c r="BU52" s="1328"/>
      <c r="BV52" s="1328"/>
      <c r="BW52" s="1328"/>
      <c r="BX52" s="1328"/>
      <c r="BY52" s="1328"/>
      <c r="BZ52" s="1328"/>
      <c r="CA52" s="1328"/>
      <c r="CB52" s="1328"/>
      <c r="CC52" s="1328"/>
      <c r="CD52" s="1328"/>
      <c r="CE52" s="1328"/>
      <c r="CF52" s="1328"/>
      <c r="CG52" s="1328"/>
      <c r="CH52" s="1328"/>
      <c r="CI52" s="1328"/>
      <c r="CJ52" s="1328"/>
      <c r="CK52" s="1328"/>
      <c r="CL52" s="1328"/>
      <c r="CM52" s="1328"/>
      <c r="CN52" s="1328"/>
      <c r="CO52" s="1328"/>
      <c r="CP52" s="1328"/>
      <c r="CQ52" s="1328"/>
      <c r="CR52" s="1328"/>
      <c r="CS52" s="1328"/>
      <c r="CT52" s="1328"/>
      <c r="CU52" s="1328"/>
      <c r="CV52" s="1328"/>
      <c r="CW52" s="1328"/>
      <c r="CX52" s="1328"/>
      <c r="CY52" s="1328"/>
      <c r="CZ52" s="1328"/>
      <c r="DA52" s="1328"/>
      <c r="DB52" s="1328"/>
      <c r="DC52" s="1328"/>
    </row>
    <row r="53" spans="1:109" x14ac:dyDescent="0.15">
      <c r="A53" s="405"/>
      <c r="B53" s="397"/>
      <c r="G53" s="1334"/>
      <c r="H53" s="1334"/>
      <c r="I53" s="1323"/>
      <c r="J53" s="1323"/>
      <c r="K53" s="1329"/>
      <c r="L53" s="1329"/>
      <c r="M53" s="1329"/>
      <c r="N53" s="1329"/>
      <c r="AM53" s="406"/>
      <c r="AN53" s="1330"/>
      <c r="AO53" s="1330"/>
      <c r="AP53" s="1330"/>
      <c r="AQ53" s="1330"/>
      <c r="AR53" s="1330"/>
      <c r="AS53" s="1330"/>
      <c r="AT53" s="1330"/>
      <c r="AU53" s="1330"/>
      <c r="AV53" s="1330"/>
      <c r="AW53" s="1330"/>
      <c r="AX53" s="1330"/>
      <c r="AY53" s="1330"/>
      <c r="AZ53" s="1330"/>
      <c r="BA53" s="1330"/>
      <c r="BB53" s="1330" t="s">
        <v>603</v>
      </c>
      <c r="BC53" s="1330"/>
      <c r="BD53" s="1330"/>
      <c r="BE53" s="1330"/>
      <c r="BF53" s="1330"/>
      <c r="BG53" s="1330"/>
      <c r="BH53" s="1330"/>
      <c r="BI53" s="1330"/>
      <c r="BJ53" s="1330"/>
      <c r="BK53" s="1330"/>
      <c r="BL53" s="1330"/>
      <c r="BM53" s="1330"/>
      <c r="BN53" s="1330"/>
      <c r="BO53" s="1330"/>
      <c r="BP53" s="1331"/>
      <c r="BQ53" s="1328"/>
      <c r="BR53" s="1328"/>
      <c r="BS53" s="1328"/>
      <c r="BT53" s="1328"/>
      <c r="BU53" s="1328"/>
      <c r="BV53" s="1328"/>
      <c r="BW53" s="1328"/>
      <c r="BX53" s="1331"/>
      <c r="BY53" s="1328"/>
      <c r="BZ53" s="1328"/>
      <c r="CA53" s="1328"/>
      <c r="CB53" s="1328"/>
      <c r="CC53" s="1328"/>
      <c r="CD53" s="1328"/>
      <c r="CE53" s="1328"/>
      <c r="CF53" s="1331"/>
      <c r="CG53" s="1328"/>
      <c r="CH53" s="1328"/>
      <c r="CI53" s="1328"/>
      <c r="CJ53" s="1328"/>
      <c r="CK53" s="1328"/>
      <c r="CL53" s="1328"/>
      <c r="CM53" s="1328"/>
      <c r="CN53" s="1331"/>
      <c r="CO53" s="1328"/>
      <c r="CP53" s="1328"/>
      <c r="CQ53" s="1328"/>
      <c r="CR53" s="1328"/>
      <c r="CS53" s="1328"/>
      <c r="CT53" s="1328"/>
      <c r="CU53" s="1328"/>
      <c r="CV53" s="1328">
        <v>58.1</v>
      </c>
      <c r="CW53" s="1328"/>
      <c r="CX53" s="1328"/>
      <c r="CY53" s="1328"/>
      <c r="CZ53" s="1328"/>
      <c r="DA53" s="1328"/>
      <c r="DB53" s="1328"/>
      <c r="DC53" s="1328"/>
    </row>
    <row r="54" spans="1:109" x14ac:dyDescent="0.15">
      <c r="A54" s="405"/>
      <c r="B54" s="397"/>
      <c r="G54" s="1334"/>
      <c r="H54" s="1334"/>
      <c r="I54" s="1323"/>
      <c r="J54" s="1323"/>
      <c r="K54" s="1329"/>
      <c r="L54" s="1329"/>
      <c r="M54" s="1329"/>
      <c r="N54" s="1329"/>
      <c r="AM54" s="406"/>
      <c r="AN54" s="1330"/>
      <c r="AO54" s="1330"/>
      <c r="AP54" s="1330"/>
      <c r="AQ54" s="1330"/>
      <c r="AR54" s="1330"/>
      <c r="AS54" s="1330"/>
      <c r="AT54" s="1330"/>
      <c r="AU54" s="1330"/>
      <c r="AV54" s="1330"/>
      <c r="AW54" s="1330"/>
      <c r="AX54" s="1330"/>
      <c r="AY54" s="1330"/>
      <c r="AZ54" s="1330"/>
      <c r="BA54" s="1330"/>
      <c r="BB54" s="1330"/>
      <c r="BC54" s="1330"/>
      <c r="BD54" s="1330"/>
      <c r="BE54" s="1330"/>
      <c r="BF54" s="1330"/>
      <c r="BG54" s="1330"/>
      <c r="BH54" s="1330"/>
      <c r="BI54" s="1330"/>
      <c r="BJ54" s="1330"/>
      <c r="BK54" s="1330"/>
      <c r="BL54" s="1330"/>
      <c r="BM54" s="1330"/>
      <c r="BN54" s="1330"/>
      <c r="BO54" s="1330"/>
      <c r="BP54" s="1328"/>
      <c r="BQ54" s="1328"/>
      <c r="BR54" s="1328"/>
      <c r="BS54" s="1328"/>
      <c r="BT54" s="1328"/>
      <c r="BU54" s="1328"/>
      <c r="BV54" s="1328"/>
      <c r="BW54" s="1328"/>
      <c r="BX54" s="1328"/>
      <c r="BY54" s="1328"/>
      <c r="BZ54" s="1328"/>
      <c r="CA54" s="1328"/>
      <c r="CB54" s="1328"/>
      <c r="CC54" s="1328"/>
      <c r="CD54" s="1328"/>
      <c r="CE54" s="1328"/>
      <c r="CF54" s="1328"/>
      <c r="CG54" s="1328"/>
      <c r="CH54" s="1328"/>
      <c r="CI54" s="1328"/>
      <c r="CJ54" s="1328"/>
      <c r="CK54" s="1328"/>
      <c r="CL54" s="1328"/>
      <c r="CM54" s="1328"/>
      <c r="CN54" s="1328"/>
      <c r="CO54" s="1328"/>
      <c r="CP54" s="1328"/>
      <c r="CQ54" s="1328"/>
      <c r="CR54" s="1328"/>
      <c r="CS54" s="1328"/>
      <c r="CT54" s="1328"/>
      <c r="CU54" s="1328"/>
      <c r="CV54" s="1328"/>
      <c r="CW54" s="1328"/>
      <c r="CX54" s="1328"/>
      <c r="CY54" s="1328"/>
      <c r="CZ54" s="1328"/>
      <c r="DA54" s="1328"/>
      <c r="DB54" s="1328"/>
      <c r="DC54" s="1328"/>
    </row>
    <row r="55" spans="1:109" x14ac:dyDescent="0.15">
      <c r="A55" s="405"/>
      <c r="B55" s="397"/>
      <c r="G55" s="1323"/>
      <c r="H55" s="1323"/>
      <c r="I55" s="1323"/>
      <c r="J55" s="1323"/>
      <c r="K55" s="1329"/>
      <c r="L55" s="1329"/>
      <c r="M55" s="1329"/>
      <c r="N55" s="1329"/>
      <c r="AN55" s="1327" t="s">
        <v>604</v>
      </c>
      <c r="AO55" s="1327"/>
      <c r="AP55" s="1327"/>
      <c r="AQ55" s="1327"/>
      <c r="AR55" s="1327"/>
      <c r="AS55" s="1327"/>
      <c r="AT55" s="1327"/>
      <c r="AU55" s="1327"/>
      <c r="AV55" s="1327"/>
      <c r="AW55" s="1327"/>
      <c r="AX55" s="1327"/>
      <c r="AY55" s="1327"/>
      <c r="AZ55" s="1327"/>
      <c r="BA55" s="1327"/>
      <c r="BB55" s="1330" t="s">
        <v>602</v>
      </c>
      <c r="BC55" s="1330"/>
      <c r="BD55" s="1330"/>
      <c r="BE55" s="1330"/>
      <c r="BF55" s="1330"/>
      <c r="BG55" s="1330"/>
      <c r="BH55" s="1330"/>
      <c r="BI55" s="1330"/>
      <c r="BJ55" s="1330"/>
      <c r="BK55" s="1330"/>
      <c r="BL55" s="1330"/>
      <c r="BM55" s="1330"/>
      <c r="BN55" s="1330"/>
      <c r="BO55" s="1330"/>
      <c r="BP55" s="1331"/>
      <c r="BQ55" s="1328"/>
      <c r="BR55" s="1328"/>
      <c r="BS55" s="1328"/>
      <c r="BT55" s="1328"/>
      <c r="BU55" s="1328"/>
      <c r="BV55" s="1328"/>
      <c r="BW55" s="1328"/>
      <c r="BX55" s="1331"/>
      <c r="BY55" s="1328"/>
      <c r="BZ55" s="1328"/>
      <c r="CA55" s="1328"/>
      <c r="CB55" s="1328"/>
      <c r="CC55" s="1328"/>
      <c r="CD55" s="1328"/>
      <c r="CE55" s="1328"/>
      <c r="CF55" s="1331"/>
      <c r="CG55" s="1328"/>
      <c r="CH55" s="1328"/>
      <c r="CI55" s="1328"/>
      <c r="CJ55" s="1328"/>
      <c r="CK55" s="1328"/>
      <c r="CL55" s="1328"/>
      <c r="CM55" s="1328"/>
      <c r="CN55" s="1331"/>
      <c r="CO55" s="1328"/>
      <c r="CP55" s="1328"/>
      <c r="CQ55" s="1328"/>
      <c r="CR55" s="1328"/>
      <c r="CS55" s="1328"/>
      <c r="CT55" s="1328"/>
      <c r="CU55" s="1328"/>
      <c r="CV55" s="1328">
        <v>0</v>
      </c>
      <c r="CW55" s="1328"/>
      <c r="CX55" s="1328"/>
      <c r="CY55" s="1328"/>
      <c r="CZ55" s="1328"/>
      <c r="DA55" s="1328"/>
      <c r="DB55" s="1328"/>
      <c r="DC55" s="1328"/>
    </row>
    <row r="56" spans="1:109" x14ac:dyDescent="0.15">
      <c r="A56" s="405"/>
      <c r="B56" s="397"/>
      <c r="G56" s="1323"/>
      <c r="H56" s="1323"/>
      <c r="I56" s="1323"/>
      <c r="J56" s="1323"/>
      <c r="K56" s="1329"/>
      <c r="L56" s="1329"/>
      <c r="M56" s="1329"/>
      <c r="N56" s="1329"/>
      <c r="AN56" s="1327"/>
      <c r="AO56" s="1327"/>
      <c r="AP56" s="1327"/>
      <c r="AQ56" s="1327"/>
      <c r="AR56" s="1327"/>
      <c r="AS56" s="1327"/>
      <c r="AT56" s="1327"/>
      <c r="AU56" s="1327"/>
      <c r="AV56" s="1327"/>
      <c r="AW56" s="1327"/>
      <c r="AX56" s="1327"/>
      <c r="AY56" s="1327"/>
      <c r="AZ56" s="1327"/>
      <c r="BA56" s="1327"/>
      <c r="BB56" s="1330"/>
      <c r="BC56" s="1330"/>
      <c r="BD56" s="1330"/>
      <c r="BE56" s="1330"/>
      <c r="BF56" s="1330"/>
      <c r="BG56" s="1330"/>
      <c r="BH56" s="1330"/>
      <c r="BI56" s="1330"/>
      <c r="BJ56" s="1330"/>
      <c r="BK56" s="1330"/>
      <c r="BL56" s="1330"/>
      <c r="BM56" s="1330"/>
      <c r="BN56" s="1330"/>
      <c r="BO56" s="1330"/>
      <c r="BP56" s="1328"/>
      <c r="BQ56" s="1328"/>
      <c r="BR56" s="1328"/>
      <c r="BS56" s="1328"/>
      <c r="BT56" s="1328"/>
      <c r="BU56" s="1328"/>
      <c r="BV56" s="1328"/>
      <c r="BW56" s="1328"/>
      <c r="BX56" s="1328"/>
      <c r="BY56" s="1328"/>
      <c r="BZ56" s="1328"/>
      <c r="CA56" s="1328"/>
      <c r="CB56" s="1328"/>
      <c r="CC56" s="1328"/>
      <c r="CD56" s="1328"/>
      <c r="CE56" s="1328"/>
      <c r="CF56" s="1328"/>
      <c r="CG56" s="1328"/>
      <c r="CH56" s="1328"/>
      <c r="CI56" s="1328"/>
      <c r="CJ56" s="1328"/>
      <c r="CK56" s="1328"/>
      <c r="CL56" s="1328"/>
      <c r="CM56" s="1328"/>
      <c r="CN56" s="1328"/>
      <c r="CO56" s="1328"/>
      <c r="CP56" s="1328"/>
      <c r="CQ56" s="1328"/>
      <c r="CR56" s="1328"/>
      <c r="CS56" s="1328"/>
      <c r="CT56" s="1328"/>
      <c r="CU56" s="1328"/>
      <c r="CV56" s="1328"/>
      <c r="CW56" s="1328"/>
      <c r="CX56" s="1328"/>
      <c r="CY56" s="1328"/>
      <c r="CZ56" s="1328"/>
      <c r="DA56" s="1328"/>
      <c r="DB56" s="1328"/>
      <c r="DC56" s="1328"/>
    </row>
    <row r="57" spans="1:109" s="405" customFormat="1" x14ac:dyDescent="0.15">
      <c r="B57" s="409"/>
      <c r="G57" s="1323"/>
      <c r="H57" s="1323"/>
      <c r="I57" s="1333"/>
      <c r="J57" s="1333"/>
      <c r="K57" s="1329"/>
      <c r="L57" s="1329"/>
      <c r="M57" s="1329"/>
      <c r="N57" s="1329"/>
      <c r="AM57" s="390"/>
      <c r="AN57" s="1327"/>
      <c r="AO57" s="1327"/>
      <c r="AP57" s="1327"/>
      <c r="AQ57" s="1327"/>
      <c r="AR57" s="1327"/>
      <c r="AS57" s="1327"/>
      <c r="AT57" s="1327"/>
      <c r="AU57" s="1327"/>
      <c r="AV57" s="1327"/>
      <c r="AW57" s="1327"/>
      <c r="AX57" s="1327"/>
      <c r="AY57" s="1327"/>
      <c r="AZ57" s="1327"/>
      <c r="BA57" s="1327"/>
      <c r="BB57" s="1330" t="s">
        <v>603</v>
      </c>
      <c r="BC57" s="1330"/>
      <c r="BD57" s="1330"/>
      <c r="BE57" s="1330"/>
      <c r="BF57" s="1330"/>
      <c r="BG57" s="1330"/>
      <c r="BH57" s="1330"/>
      <c r="BI57" s="1330"/>
      <c r="BJ57" s="1330"/>
      <c r="BK57" s="1330"/>
      <c r="BL57" s="1330"/>
      <c r="BM57" s="1330"/>
      <c r="BN57" s="1330"/>
      <c r="BO57" s="1330"/>
      <c r="BP57" s="1331"/>
      <c r="BQ57" s="1328"/>
      <c r="BR57" s="1328"/>
      <c r="BS57" s="1328"/>
      <c r="BT57" s="1328"/>
      <c r="BU57" s="1328"/>
      <c r="BV57" s="1328"/>
      <c r="BW57" s="1328"/>
      <c r="BX57" s="1331"/>
      <c r="BY57" s="1328"/>
      <c r="BZ57" s="1328"/>
      <c r="CA57" s="1328"/>
      <c r="CB57" s="1328"/>
      <c r="CC57" s="1328"/>
      <c r="CD57" s="1328"/>
      <c r="CE57" s="1328"/>
      <c r="CF57" s="1331"/>
      <c r="CG57" s="1328"/>
      <c r="CH57" s="1328"/>
      <c r="CI57" s="1328"/>
      <c r="CJ57" s="1328"/>
      <c r="CK57" s="1328"/>
      <c r="CL57" s="1328"/>
      <c r="CM57" s="1328"/>
      <c r="CN57" s="1331"/>
      <c r="CO57" s="1328"/>
      <c r="CP57" s="1328"/>
      <c r="CQ57" s="1328"/>
      <c r="CR57" s="1328"/>
      <c r="CS57" s="1328"/>
      <c r="CT57" s="1328"/>
      <c r="CU57" s="1328"/>
      <c r="CV57" s="1328">
        <v>60.9</v>
      </c>
      <c r="CW57" s="1328"/>
      <c r="CX57" s="1328"/>
      <c r="CY57" s="1328"/>
      <c r="CZ57" s="1328"/>
      <c r="DA57" s="1328"/>
      <c r="DB57" s="1328"/>
      <c r="DC57" s="1328"/>
      <c r="DD57" s="410"/>
      <c r="DE57" s="409"/>
    </row>
    <row r="58" spans="1:109" s="405" customFormat="1" x14ac:dyDescent="0.15">
      <c r="A58" s="390"/>
      <c r="B58" s="409"/>
      <c r="G58" s="1323"/>
      <c r="H58" s="1323"/>
      <c r="I58" s="1333"/>
      <c r="J58" s="1333"/>
      <c r="K58" s="1329"/>
      <c r="L58" s="1329"/>
      <c r="M58" s="1329"/>
      <c r="N58" s="1329"/>
      <c r="AM58" s="390"/>
      <c r="AN58" s="1327"/>
      <c r="AO58" s="1327"/>
      <c r="AP58" s="1327"/>
      <c r="AQ58" s="1327"/>
      <c r="AR58" s="1327"/>
      <c r="AS58" s="1327"/>
      <c r="AT58" s="1327"/>
      <c r="AU58" s="1327"/>
      <c r="AV58" s="1327"/>
      <c r="AW58" s="1327"/>
      <c r="AX58" s="1327"/>
      <c r="AY58" s="1327"/>
      <c r="AZ58" s="1327"/>
      <c r="BA58" s="1327"/>
      <c r="BB58" s="1330"/>
      <c r="BC58" s="1330"/>
      <c r="BD58" s="1330"/>
      <c r="BE58" s="1330"/>
      <c r="BF58" s="1330"/>
      <c r="BG58" s="1330"/>
      <c r="BH58" s="1330"/>
      <c r="BI58" s="1330"/>
      <c r="BJ58" s="1330"/>
      <c r="BK58" s="1330"/>
      <c r="BL58" s="1330"/>
      <c r="BM58" s="1330"/>
      <c r="BN58" s="1330"/>
      <c r="BO58" s="1330"/>
      <c r="BP58" s="1328"/>
      <c r="BQ58" s="1328"/>
      <c r="BR58" s="1328"/>
      <c r="BS58" s="1328"/>
      <c r="BT58" s="1328"/>
      <c r="BU58" s="1328"/>
      <c r="BV58" s="1328"/>
      <c r="BW58" s="1328"/>
      <c r="BX58" s="1328"/>
      <c r="BY58" s="1328"/>
      <c r="BZ58" s="1328"/>
      <c r="CA58" s="1328"/>
      <c r="CB58" s="1328"/>
      <c r="CC58" s="1328"/>
      <c r="CD58" s="1328"/>
      <c r="CE58" s="1328"/>
      <c r="CF58" s="1328"/>
      <c r="CG58" s="1328"/>
      <c r="CH58" s="1328"/>
      <c r="CI58" s="1328"/>
      <c r="CJ58" s="1328"/>
      <c r="CK58" s="1328"/>
      <c r="CL58" s="1328"/>
      <c r="CM58" s="1328"/>
      <c r="CN58" s="1328"/>
      <c r="CO58" s="1328"/>
      <c r="CP58" s="1328"/>
      <c r="CQ58" s="1328"/>
      <c r="CR58" s="1328"/>
      <c r="CS58" s="1328"/>
      <c r="CT58" s="1328"/>
      <c r="CU58" s="1328"/>
      <c r="CV58" s="1328"/>
      <c r="CW58" s="1328"/>
      <c r="CX58" s="1328"/>
      <c r="CY58" s="1328"/>
      <c r="CZ58" s="1328"/>
      <c r="DA58" s="1328"/>
      <c r="DB58" s="1328"/>
      <c r="DC58" s="1328"/>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605</v>
      </c>
    </row>
    <row r="64" spans="1:109" x14ac:dyDescent="0.15">
      <c r="B64" s="397"/>
      <c r="G64" s="404"/>
      <c r="I64" s="417"/>
      <c r="J64" s="417"/>
      <c r="K64" s="417"/>
      <c r="L64" s="417"/>
      <c r="M64" s="417"/>
      <c r="N64" s="418"/>
      <c r="AM64" s="404"/>
      <c r="AN64" s="404" t="s">
        <v>599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4" t="s">
        <v>607</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6"/>
    </row>
    <row r="66" spans="2:107" x14ac:dyDescent="0.15">
      <c r="B66" s="397"/>
      <c r="AN66" s="1317"/>
      <c r="AO66" s="1318"/>
      <c r="AP66" s="1318"/>
      <c r="AQ66" s="1318"/>
      <c r="AR66" s="1318"/>
      <c r="AS66" s="1318"/>
      <c r="AT66" s="1318"/>
      <c r="AU66" s="1318"/>
      <c r="AV66" s="1318"/>
      <c r="AW66" s="1318"/>
      <c r="AX66" s="1318"/>
      <c r="AY66" s="1318"/>
      <c r="AZ66" s="1318"/>
      <c r="BA66" s="1318"/>
      <c r="BB66" s="1318"/>
      <c r="BC66" s="1318"/>
      <c r="BD66" s="1318"/>
      <c r="BE66" s="1318"/>
      <c r="BF66" s="1318"/>
      <c r="BG66" s="1318"/>
      <c r="BH66" s="1318"/>
      <c r="BI66" s="1318"/>
      <c r="BJ66" s="1318"/>
      <c r="BK66" s="1318"/>
      <c r="BL66" s="1318"/>
      <c r="BM66" s="1318"/>
      <c r="BN66" s="1318"/>
      <c r="BO66" s="1318"/>
      <c r="BP66" s="1318"/>
      <c r="BQ66" s="1318"/>
      <c r="BR66" s="1318"/>
      <c r="BS66" s="1318"/>
      <c r="BT66" s="1318"/>
      <c r="BU66" s="1318"/>
      <c r="BV66" s="1318"/>
      <c r="BW66" s="1318"/>
      <c r="BX66" s="1318"/>
      <c r="BY66" s="1318"/>
      <c r="BZ66" s="1318"/>
      <c r="CA66" s="1318"/>
      <c r="CB66" s="1318"/>
      <c r="CC66" s="1318"/>
      <c r="CD66" s="1318"/>
      <c r="CE66" s="1318"/>
      <c r="CF66" s="1318"/>
      <c r="CG66" s="1318"/>
      <c r="CH66" s="1318"/>
      <c r="CI66" s="1318"/>
      <c r="CJ66" s="1318"/>
      <c r="CK66" s="1318"/>
      <c r="CL66" s="1318"/>
      <c r="CM66" s="1318"/>
      <c r="CN66" s="1318"/>
      <c r="CO66" s="1318"/>
      <c r="CP66" s="1318"/>
      <c r="CQ66" s="1318"/>
      <c r="CR66" s="1318"/>
      <c r="CS66" s="1318"/>
      <c r="CT66" s="1318"/>
      <c r="CU66" s="1318"/>
      <c r="CV66" s="1318"/>
      <c r="CW66" s="1318"/>
      <c r="CX66" s="1318"/>
      <c r="CY66" s="1318"/>
      <c r="CZ66" s="1318"/>
      <c r="DA66" s="1318"/>
      <c r="DB66" s="1318"/>
      <c r="DC66" s="1319"/>
    </row>
    <row r="67" spans="2:107" x14ac:dyDescent="0.15">
      <c r="B67" s="397"/>
      <c r="AN67" s="1317"/>
      <c r="AO67" s="1318"/>
      <c r="AP67" s="1318"/>
      <c r="AQ67" s="1318"/>
      <c r="AR67" s="1318"/>
      <c r="AS67" s="1318"/>
      <c r="AT67" s="1318"/>
      <c r="AU67" s="1318"/>
      <c r="AV67" s="1318"/>
      <c r="AW67" s="1318"/>
      <c r="AX67" s="1318"/>
      <c r="AY67" s="1318"/>
      <c r="AZ67" s="1318"/>
      <c r="BA67" s="1318"/>
      <c r="BB67" s="1318"/>
      <c r="BC67" s="1318"/>
      <c r="BD67" s="1318"/>
      <c r="BE67" s="1318"/>
      <c r="BF67" s="1318"/>
      <c r="BG67" s="1318"/>
      <c r="BH67" s="1318"/>
      <c r="BI67" s="1318"/>
      <c r="BJ67" s="1318"/>
      <c r="BK67" s="1318"/>
      <c r="BL67" s="1318"/>
      <c r="BM67" s="1318"/>
      <c r="BN67" s="1318"/>
      <c r="BO67" s="1318"/>
      <c r="BP67" s="1318"/>
      <c r="BQ67" s="1318"/>
      <c r="BR67" s="1318"/>
      <c r="BS67" s="1318"/>
      <c r="BT67" s="1318"/>
      <c r="BU67" s="1318"/>
      <c r="BV67" s="1318"/>
      <c r="BW67" s="1318"/>
      <c r="BX67" s="1318"/>
      <c r="BY67" s="1318"/>
      <c r="BZ67" s="1318"/>
      <c r="CA67" s="1318"/>
      <c r="CB67" s="1318"/>
      <c r="CC67" s="1318"/>
      <c r="CD67" s="1318"/>
      <c r="CE67" s="1318"/>
      <c r="CF67" s="1318"/>
      <c r="CG67" s="1318"/>
      <c r="CH67" s="1318"/>
      <c r="CI67" s="1318"/>
      <c r="CJ67" s="1318"/>
      <c r="CK67" s="1318"/>
      <c r="CL67" s="1318"/>
      <c r="CM67" s="1318"/>
      <c r="CN67" s="1318"/>
      <c r="CO67" s="1318"/>
      <c r="CP67" s="1318"/>
      <c r="CQ67" s="1318"/>
      <c r="CR67" s="1318"/>
      <c r="CS67" s="1318"/>
      <c r="CT67" s="1318"/>
      <c r="CU67" s="1318"/>
      <c r="CV67" s="1318"/>
      <c r="CW67" s="1318"/>
      <c r="CX67" s="1318"/>
      <c r="CY67" s="1318"/>
      <c r="CZ67" s="1318"/>
      <c r="DA67" s="1318"/>
      <c r="DB67" s="1318"/>
      <c r="DC67" s="1319"/>
    </row>
    <row r="68" spans="2:107" x14ac:dyDescent="0.15">
      <c r="B68" s="397"/>
      <c r="AN68" s="1317"/>
      <c r="AO68" s="1318"/>
      <c r="AP68" s="1318"/>
      <c r="AQ68" s="1318"/>
      <c r="AR68" s="1318"/>
      <c r="AS68" s="1318"/>
      <c r="AT68" s="1318"/>
      <c r="AU68" s="1318"/>
      <c r="AV68" s="1318"/>
      <c r="AW68" s="1318"/>
      <c r="AX68" s="1318"/>
      <c r="AY68" s="1318"/>
      <c r="AZ68" s="1318"/>
      <c r="BA68" s="1318"/>
      <c r="BB68" s="1318"/>
      <c r="BC68" s="1318"/>
      <c r="BD68" s="1318"/>
      <c r="BE68" s="1318"/>
      <c r="BF68" s="1318"/>
      <c r="BG68" s="1318"/>
      <c r="BH68" s="1318"/>
      <c r="BI68" s="1318"/>
      <c r="BJ68" s="1318"/>
      <c r="BK68" s="1318"/>
      <c r="BL68" s="1318"/>
      <c r="BM68" s="1318"/>
      <c r="BN68" s="1318"/>
      <c r="BO68" s="1318"/>
      <c r="BP68" s="1318"/>
      <c r="BQ68" s="1318"/>
      <c r="BR68" s="1318"/>
      <c r="BS68" s="1318"/>
      <c r="BT68" s="1318"/>
      <c r="BU68" s="1318"/>
      <c r="BV68" s="1318"/>
      <c r="BW68" s="1318"/>
      <c r="BX68" s="1318"/>
      <c r="BY68" s="1318"/>
      <c r="BZ68" s="1318"/>
      <c r="CA68" s="1318"/>
      <c r="CB68" s="1318"/>
      <c r="CC68" s="1318"/>
      <c r="CD68" s="1318"/>
      <c r="CE68" s="1318"/>
      <c r="CF68" s="1318"/>
      <c r="CG68" s="1318"/>
      <c r="CH68" s="1318"/>
      <c r="CI68" s="1318"/>
      <c r="CJ68" s="1318"/>
      <c r="CK68" s="1318"/>
      <c r="CL68" s="1318"/>
      <c r="CM68" s="1318"/>
      <c r="CN68" s="1318"/>
      <c r="CO68" s="1318"/>
      <c r="CP68" s="1318"/>
      <c r="CQ68" s="1318"/>
      <c r="CR68" s="1318"/>
      <c r="CS68" s="1318"/>
      <c r="CT68" s="1318"/>
      <c r="CU68" s="1318"/>
      <c r="CV68" s="1318"/>
      <c r="CW68" s="1318"/>
      <c r="CX68" s="1318"/>
      <c r="CY68" s="1318"/>
      <c r="CZ68" s="1318"/>
      <c r="DA68" s="1318"/>
      <c r="DB68" s="1318"/>
      <c r="DC68" s="1319"/>
    </row>
    <row r="69" spans="2:107" x14ac:dyDescent="0.15">
      <c r="B69" s="397"/>
      <c r="AN69" s="1320"/>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c r="CG69" s="1321"/>
      <c r="CH69" s="1321"/>
      <c r="CI69" s="1321"/>
      <c r="CJ69" s="1321"/>
      <c r="CK69" s="1321"/>
      <c r="CL69" s="1321"/>
      <c r="CM69" s="1321"/>
      <c r="CN69" s="1321"/>
      <c r="CO69" s="1321"/>
      <c r="CP69" s="1321"/>
      <c r="CQ69" s="1321"/>
      <c r="CR69" s="1321"/>
      <c r="CS69" s="1321"/>
      <c r="CT69" s="1321"/>
      <c r="CU69" s="1321"/>
      <c r="CV69" s="1321"/>
      <c r="CW69" s="1321"/>
      <c r="CX69" s="1321"/>
      <c r="CY69" s="1321"/>
      <c r="CZ69" s="1321"/>
      <c r="DA69" s="1321"/>
      <c r="DB69" s="1321"/>
      <c r="DC69" s="1322"/>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600</v>
      </c>
    </row>
    <row r="72" spans="2:107" x14ac:dyDescent="0.15">
      <c r="B72" s="397"/>
      <c r="G72" s="1323"/>
      <c r="H72" s="1323"/>
      <c r="I72" s="1323"/>
      <c r="J72" s="1323"/>
      <c r="K72" s="407"/>
      <c r="L72" s="407"/>
      <c r="M72" s="408"/>
      <c r="N72" s="408"/>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27" t="s">
        <v>561</v>
      </c>
      <c r="BQ72" s="1327"/>
      <c r="BR72" s="1327"/>
      <c r="BS72" s="1327"/>
      <c r="BT72" s="1327"/>
      <c r="BU72" s="1327"/>
      <c r="BV72" s="1327"/>
      <c r="BW72" s="1327"/>
      <c r="BX72" s="1327" t="s">
        <v>562</v>
      </c>
      <c r="BY72" s="1327"/>
      <c r="BZ72" s="1327"/>
      <c r="CA72" s="1327"/>
      <c r="CB72" s="1327"/>
      <c r="CC72" s="1327"/>
      <c r="CD72" s="1327"/>
      <c r="CE72" s="1327"/>
      <c r="CF72" s="1327" t="s">
        <v>563</v>
      </c>
      <c r="CG72" s="1327"/>
      <c r="CH72" s="1327"/>
      <c r="CI72" s="1327"/>
      <c r="CJ72" s="1327"/>
      <c r="CK72" s="1327"/>
      <c r="CL72" s="1327"/>
      <c r="CM72" s="1327"/>
      <c r="CN72" s="1327" t="s">
        <v>564</v>
      </c>
      <c r="CO72" s="1327"/>
      <c r="CP72" s="1327"/>
      <c r="CQ72" s="1327"/>
      <c r="CR72" s="1327"/>
      <c r="CS72" s="1327"/>
      <c r="CT72" s="1327"/>
      <c r="CU72" s="1327"/>
      <c r="CV72" s="1327" t="s">
        <v>565</v>
      </c>
      <c r="CW72" s="1327"/>
      <c r="CX72" s="1327"/>
      <c r="CY72" s="1327"/>
      <c r="CZ72" s="1327"/>
      <c r="DA72" s="1327"/>
      <c r="DB72" s="1327"/>
      <c r="DC72" s="1327"/>
    </row>
    <row r="73" spans="2:107" x14ac:dyDescent="0.15">
      <c r="B73" s="397"/>
      <c r="G73" s="1334"/>
      <c r="H73" s="1334"/>
      <c r="I73" s="1334"/>
      <c r="J73" s="1334"/>
      <c r="K73" s="1335"/>
      <c r="L73" s="1335"/>
      <c r="M73" s="1335"/>
      <c r="N73" s="1335"/>
      <c r="AM73" s="406"/>
      <c r="AN73" s="1330" t="s">
        <v>601</v>
      </c>
      <c r="AO73" s="1330"/>
      <c r="AP73" s="1330"/>
      <c r="AQ73" s="1330"/>
      <c r="AR73" s="1330"/>
      <c r="AS73" s="1330"/>
      <c r="AT73" s="1330"/>
      <c r="AU73" s="1330"/>
      <c r="AV73" s="1330"/>
      <c r="AW73" s="1330"/>
      <c r="AX73" s="1330"/>
      <c r="AY73" s="1330"/>
      <c r="AZ73" s="1330"/>
      <c r="BA73" s="1330"/>
      <c r="BB73" s="1330" t="s">
        <v>602</v>
      </c>
      <c r="BC73" s="1330"/>
      <c r="BD73" s="1330"/>
      <c r="BE73" s="1330"/>
      <c r="BF73" s="1330"/>
      <c r="BG73" s="1330"/>
      <c r="BH73" s="1330"/>
      <c r="BI73" s="1330"/>
      <c r="BJ73" s="1330"/>
      <c r="BK73" s="1330"/>
      <c r="BL73" s="1330"/>
      <c r="BM73" s="1330"/>
      <c r="BN73" s="1330"/>
      <c r="BO73" s="1330"/>
      <c r="BP73" s="1328"/>
      <c r="BQ73" s="1328"/>
      <c r="BR73" s="1328"/>
      <c r="BS73" s="1328"/>
      <c r="BT73" s="1328"/>
      <c r="BU73" s="1328"/>
      <c r="BV73" s="1328"/>
      <c r="BW73" s="1328"/>
      <c r="BX73" s="1328"/>
      <c r="BY73" s="1328"/>
      <c r="BZ73" s="1328"/>
      <c r="CA73" s="1328"/>
      <c r="CB73" s="1328"/>
      <c r="CC73" s="1328"/>
      <c r="CD73" s="1328"/>
      <c r="CE73" s="1328"/>
      <c r="CF73" s="1328"/>
      <c r="CG73" s="1328"/>
      <c r="CH73" s="1328"/>
      <c r="CI73" s="1328"/>
      <c r="CJ73" s="1328"/>
      <c r="CK73" s="1328"/>
      <c r="CL73" s="1328"/>
      <c r="CM73" s="1328"/>
      <c r="CN73" s="1328"/>
      <c r="CO73" s="1328"/>
      <c r="CP73" s="1328"/>
      <c r="CQ73" s="1328"/>
      <c r="CR73" s="1328"/>
      <c r="CS73" s="1328"/>
      <c r="CT73" s="1328"/>
      <c r="CU73" s="1328"/>
      <c r="CV73" s="1328"/>
      <c r="CW73" s="1328"/>
      <c r="CX73" s="1328"/>
      <c r="CY73" s="1328"/>
      <c r="CZ73" s="1328"/>
      <c r="DA73" s="1328"/>
      <c r="DB73" s="1328"/>
      <c r="DC73" s="1328"/>
    </row>
    <row r="74" spans="2:107" x14ac:dyDescent="0.15">
      <c r="B74" s="397"/>
      <c r="G74" s="1334"/>
      <c r="H74" s="1334"/>
      <c r="I74" s="1334"/>
      <c r="J74" s="1334"/>
      <c r="K74" s="1335"/>
      <c r="L74" s="1335"/>
      <c r="M74" s="1335"/>
      <c r="N74" s="1335"/>
      <c r="AM74" s="406"/>
      <c r="AN74" s="1330"/>
      <c r="AO74" s="1330"/>
      <c r="AP74" s="1330"/>
      <c r="AQ74" s="1330"/>
      <c r="AR74" s="1330"/>
      <c r="AS74" s="1330"/>
      <c r="AT74" s="1330"/>
      <c r="AU74" s="1330"/>
      <c r="AV74" s="1330"/>
      <c r="AW74" s="1330"/>
      <c r="AX74" s="1330"/>
      <c r="AY74" s="1330"/>
      <c r="AZ74" s="1330"/>
      <c r="BA74" s="1330"/>
      <c r="BB74" s="1330"/>
      <c r="BC74" s="1330"/>
      <c r="BD74" s="1330"/>
      <c r="BE74" s="1330"/>
      <c r="BF74" s="1330"/>
      <c r="BG74" s="1330"/>
      <c r="BH74" s="1330"/>
      <c r="BI74" s="1330"/>
      <c r="BJ74" s="1330"/>
      <c r="BK74" s="1330"/>
      <c r="BL74" s="1330"/>
      <c r="BM74" s="1330"/>
      <c r="BN74" s="1330"/>
      <c r="BO74" s="1330"/>
      <c r="BP74" s="1328"/>
      <c r="BQ74" s="1328"/>
      <c r="BR74" s="1328"/>
      <c r="BS74" s="1328"/>
      <c r="BT74" s="1328"/>
      <c r="BU74" s="1328"/>
      <c r="BV74" s="1328"/>
      <c r="BW74" s="1328"/>
      <c r="BX74" s="1328"/>
      <c r="BY74" s="1328"/>
      <c r="BZ74" s="1328"/>
      <c r="CA74" s="1328"/>
      <c r="CB74" s="1328"/>
      <c r="CC74" s="1328"/>
      <c r="CD74" s="1328"/>
      <c r="CE74" s="1328"/>
      <c r="CF74" s="1328"/>
      <c r="CG74" s="1328"/>
      <c r="CH74" s="1328"/>
      <c r="CI74" s="1328"/>
      <c r="CJ74" s="1328"/>
      <c r="CK74" s="1328"/>
      <c r="CL74" s="1328"/>
      <c r="CM74" s="1328"/>
      <c r="CN74" s="1328"/>
      <c r="CO74" s="1328"/>
      <c r="CP74" s="1328"/>
      <c r="CQ74" s="1328"/>
      <c r="CR74" s="1328"/>
      <c r="CS74" s="1328"/>
      <c r="CT74" s="1328"/>
      <c r="CU74" s="1328"/>
      <c r="CV74" s="1328"/>
      <c r="CW74" s="1328"/>
      <c r="CX74" s="1328"/>
      <c r="CY74" s="1328"/>
      <c r="CZ74" s="1328"/>
      <c r="DA74" s="1328"/>
      <c r="DB74" s="1328"/>
      <c r="DC74" s="1328"/>
    </row>
    <row r="75" spans="2:107" x14ac:dyDescent="0.15">
      <c r="B75" s="397"/>
      <c r="G75" s="1334"/>
      <c r="H75" s="1334"/>
      <c r="I75" s="1323"/>
      <c r="J75" s="1323"/>
      <c r="K75" s="1329"/>
      <c r="L75" s="1329"/>
      <c r="M75" s="1329"/>
      <c r="N75" s="1329"/>
      <c r="AM75" s="406"/>
      <c r="AN75" s="1330"/>
      <c r="AO75" s="1330"/>
      <c r="AP75" s="1330"/>
      <c r="AQ75" s="1330"/>
      <c r="AR75" s="1330"/>
      <c r="AS75" s="1330"/>
      <c r="AT75" s="1330"/>
      <c r="AU75" s="1330"/>
      <c r="AV75" s="1330"/>
      <c r="AW75" s="1330"/>
      <c r="AX75" s="1330"/>
      <c r="AY75" s="1330"/>
      <c r="AZ75" s="1330"/>
      <c r="BA75" s="1330"/>
      <c r="BB75" s="1330" t="s">
        <v>606</v>
      </c>
      <c r="BC75" s="1330"/>
      <c r="BD75" s="1330"/>
      <c r="BE75" s="1330"/>
      <c r="BF75" s="1330"/>
      <c r="BG75" s="1330"/>
      <c r="BH75" s="1330"/>
      <c r="BI75" s="1330"/>
      <c r="BJ75" s="1330"/>
      <c r="BK75" s="1330"/>
      <c r="BL75" s="1330"/>
      <c r="BM75" s="1330"/>
      <c r="BN75" s="1330"/>
      <c r="BO75" s="1330"/>
      <c r="BP75" s="1328">
        <v>8.5</v>
      </c>
      <c r="BQ75" s="1328"/>
      <c r="BR75" s="1328"/>
      <c r="BS75" s="1328"/>
      <c r="BT75" s="1328"/>
      <c r="BU75" s="1328"/>
      <c r="BV75" s="1328"/>
      <c r="BW75" s="1328"/>
      <c r="BX75" s="1328">
        <v>8.1</v>
      </c>
      <c r="BY75" s="1328"/>
      <c r="BZ75" s="1328"/>
      <c r="CA75" s="1328"/>
      <c r="CB75" s="1328"/>
      <c r="CC75" s="1328"/>
      <c r="CD75" s="1328"/>
      <c r="CE75" s="1328"/>
      <c r="CF75" s="1328">
        <v>7.7</v>
      </c>
      <c r="CG75" s="1328"/>
      <c r="CH75" s="1328"/>
      <c r="CI75" s="1328"/>
      <c r="CJ75" s="1328"/>
      <c r="CK75" s="1328"/>
      <c r="CL75" s="1328"/>
      <c r="CM75" s="1328"/>
      <c r="CN75" s="1328">
        <v>6.8</v>
      </c>
      <c r="CO75" s="1328"/>
      <c r="CP75" s="1328"/>
      <c r="CQ75" s="1328"/>
      <c r="CR75" s="1328"/>
      <c r="CS75" s="1328"/>
      <c r="CT75" s="1328"/>
      <c r="CU75" s="1328"/>
      <c r="CV75" s="1328">
        <v>5.5</v>
      </c>
      <c r="CW75" s="1328"/>
      <c r="CX75" s="1328"/>
      <c r="CY75" s="1328"/>
      <c r="CZ75" s="1328"/>
      <c r="DA75" s="1328"/>
      <c r="DB75" s="1328"/>
      <c r="DC75" s="1328"/>
    </row>
    <row r="76" spans="2:107" x14ac:dyDescent="0.15">
      <c r="B76" s="397"/>
      <c r="G76" s="1334"/>
      <c r="H76" s="1334"/>
      <c r="I76" s="1323"/>
      <c r="J76" s="1323"/>
      <c r="K76" s="1329"/>
      <c r="L76" s="1329"/>
      <c r="M76" s="1329"/>
      <c r="N76" s="1329"/>
      <c r="AM76" s="406"/>
      <c r="AN76" s="1330"/>
      <c r="AO76" s="1330"/>
      <c r="AP76" s="1330"/>
      <c r="AQ76" s="1330"/>
      <c r="AR76" s="1330"/>
      <c r="AS76" s="1330"/>
      <c r="AT76" s="1330"/>
      <c r="AU76" s="1330"/>
      <c r="AV76" s="1330"/>
      <c r="AW76" s="1330"/>
      <c r="AX76" s="1330"/>
      <c r="AY76" s="1330"/>
      <c r="AZ76" s="1330"/>
      <c r="BA76" s="1330"/>
      <c r="BB76" s="1330"/>
      <c r="BC76" s="1330"/>
      <c r="BD76" s="1330"/>
      <c r="BE76" s="1330"/>
      <c r="BF76" s="1330"/>
      <c r="BG76" s="1330"/>
      <c r="BH76" s="1330"/>
      <c r="BI76" s="1330"/>
      <c r="BJ76" s="1330"/>
      <c r="BK76" s="1330"/>
      <c r="BL76" s="1330"/>
      <c r="BM76" s="1330"/>
      <c r="BN76" s="1330"/>
      <c r="BO76" s="1330"/>
      <c r="BP76" s="1328"/>
      <c r="BQ76" s="1328"/>
      <c r="BR76" s="1328"/>
      <c r="BS76" s="1328"/>
      <c r="BT76" s="1328"/>
      <c r="BU76" s="1328"/>
      <c r="BV76" s="1328"/>
      <c r="BW76" s="1328"/>
      <c r="BX76" s="1328"/>
      <c r="BY76" s="1328"/>
      <c r="BZ76" s="1328"/>
      <c r="CA76" s="1328"/>
      <c r="CB76" s="1328"/>
      <c r="CC76" s="1328"/>
      <c r="CD76" s="1328"/>
      <c r="CE76" s="1328"/>
      <c r="CF76" s="1328"/>
      <c r="CG76" s="1328"/>
      <c r="CH76" s="1328"/>
      <c r="CI76" s="1328"/>
      <c r="CJ76" s="1328"/>
      <c r="CK76" s="1328"/>
      <c r="CL76" s="1328"/>
      <c r="CM76" s="1328"/>
      <c r="CN76" s="1328"/>
      <c r="CO76" s="1328"/>
      <c r="CP76" s="1328"/>
      <c r="CQ76" s="1328"/>
      <c r="CR76" s="1328"/>
      <c r="CS76" s="1328"/>
      <c r="CT76" s="1328"/>
      <c r="CU76" s="1328"/>
      <c r="CV76" s="1328"/>
      <c r="CW76" s="1328"/>
      <c r="CX76" s="1328"/>
      <c r="CY76" s="1328"/>
      <c r="CZ76" s="1328"/>
      <c r="DA76" s="1328"/>
      <c r="DB76" s="1328"/>
      <c r="DC76" s="1328"/>
    </row>
    <row r="77" spans="2:107" x14ac:dyDescent="0.15">
      <c r="B77" s="397"/>
      <c r="G77" s="1323"/>
      <c r="H77" s="1323"/>
      <c r="I77" s="1323"/>
      <c r="J77" s="1323"/>
      <c r="K77" s="1335"/>
      <c r="L77" s="1335"/>
      <c r="M77" s="1335"/>
      <c r="N77" s="1335"/>
      <c r="AN77" s="1327" t="s">
        <v>604</v>
      </c>
      <c r="AO77" s="1327"/>
      <c r="AP77" s="1327"/>
      <c r="AQ77" s="1327"/>
      <c r="AR77" s="1327"/>
      <c r="AS77" s="1327"/>
      <c r="AT77" s="1327"/>
      <c r="AU77" s="1327"/>
      <c r="AV77" s="1327"/>
      <c r="AW77" s="1327"/>
      <c r="AX77" s="1327"/>
      <c r="AY77" s="1327"/>
      <c r="AZ77" s="1327"/>
      <c r="BA77" s="1327"/>
      <c r="BB77" s="1330" t="s">
        <v>602</v>
      </c>
      <c r="BC77" s="1330"/>
      <c r="BD77" s="1330"/>
      <c r="BE77" s="1330"/>
      <c r="BF77" s="1330"/>
      <c r="BG77" s="1330"/>
      <c r="BH77" s="1330"/>
      <c r="BI77" s="1330"/>
      <c r="BJ77" s="1330"/>
      <c r="BK77" s="1330"/>
      <c r="BL77" s="1330"/>
      <c r="BM77" s="1330"/>
      <c r="BN77" s="1330"/>
      <c r="BO77" s="1330"/>
      <c r="BP77" s="1328">
        <v>0</v>
      </c>
      <c r="BQ77" s="1328"/>
      <c r="BR77" s="1328"/>
      <c r="BS77" s="1328"/>
      <c r="BT77" s="1328"/>
      <c r="BU77" s="1328"/>
      <c r="BV77" s="1328"/>
      <c r="BW77" s="1328"/>
      <c r="BX77" s="1328">
        <v>0</v>
      </c>
      <c r="BY77" s="1328"/>
      <c r="BZ77" s="1328"/>
      <c r="CA77" s="1328"/>
      <c r="CB77" s="1328"/>
      <c r="CC77" s="1328"/>
      <c r="CD77" s="1328"/>
      <c r="CE77" s="1328"/>
      <c r="CF77" s="1328">
        <v>0</v>
      </c>
      <c r="CG77" s="1328"/>
      <c r="CH77" s="1328"/>
      <c r="CI77" s="1328"/>
      <c r="CJ77" s="1328"/>
      <c r="CK77" s="1328"/>
      <c r="CL77" s="1328"/>
      <c r="CM77" s="1328"/>
      <c r="CN77" s="1328">
        <v>0</v>
      </c>
      <c r="CO77" s="1328"/>
      <c r="CP77" s="1328"/>
      <c r="CQ77" s="1328"/>
      <c r="CR77" s="1328"/>
      <c r="CS77" s="1328"/>
      <c r="CT77" s="1328"/>
      <c r="CU77" s="1328"/>
      <c r="CV77" s="1328">
        <v>0</v>
      </c>
      <c r="CW77" s="1328"/>
      <c r="CX77" s="1328"/>
      <c r="CY77" s="1328"/>
      <c r="CZ77" s="1328"/>
      <c r="DA77" s="1328"/>
      <c r="DB77" s="1328"/>
      <c r="DC77" s="1328"/>
    </row>
    <row r="78" spans="2:107" x14ac:dyDescent="0.15">
      <c r="B78" s="397"/>
      <c r="G78" s="1323"/>
      <c r="H78" s="1323"/>
      <c r="I78" s="1323"/>
      <c r="J78" s="1323"/>
      <c r="K78" s="1335"/>
      <c r="L78" s="1335"/>
      <c r="M78" s="1335"/>
      <c r="N78" s="1335"/>
      <c r="AN78" s="1327"/>
      <c r="AO78" s="1327"/>
      <c r="AP78" s="1327"/>
      <c r="AQ78" s="1327"/>
      <c r="AR78" s="1327"/>
      <c r="AS78" s="1327"/>
      <c r="AT78" s="1327"/>
      <c r="AU78" s="1327"/>
      <c r="AV78" s="1327"/>
      <c r="AW78" s="1327"/>
      <c r="AX78" s="1327"/>
      <c r="AY78" s="1327"/>
      <c r="AZ78" s="1327"/>
      <c r="BA78" s="1327"/>
      <c r="BB78" s="1330"/>
      <c r="BC78" s="1330"/>
      <c r="BD78" s="1330"/>
      <c r="BE78" s="1330"/>
      <c r="BF78" s="1330"/>
      <c r="BG78" s="1330"/>
      <c r="BH78" s="1330"/>
      <c r="BI78" s="1330"/>
      <c r="BJ78" s="1330"/>
      <c r="BK78" s="1330"/>
      <c r="BL78" s="1330"/>
      <c r="BM78" s="1330"/>
      <c r="BN78" s="1330"/>
      <c r="BO78" s="1330"/>
      <c r="BP78" s="1328"/>
      <c r="BQ78" s="1328"/>
      <c r="BR78" s="1328"/>
      <c r="BS78" s="1328"/>
      <c r="BT78" s="1328"/>
      <c r="BU78" s="1328"/>
      <c r="BV78" s="1328"/>
      <c r="BW78" s="1328"/>
      <c r="BX78" s="1328"/>
      <c r="BY78" s="1328"/>
      <c r="BZ78" s="1328"/>
      <c r="CA78" s="1328"/>
      <c r="CB78" s="1328"/>
      <c r="CC78" s="1328"/>
      <c r="CD78" s="1328"/>
      <c r="CE78" s="1328"/>
      <c r="CF78" s="1328"/>
      <c r="CG78" s="1328"/>
      <c r="CH78" s="1328"/>
      <c r="CI78" s="1328"/>
      <c r="CJ78" s="1328"/>
      <c r="CK78" s="1328"/>
      <c r="CL78" s="1328"/>
      <c r="CM78" s="1328"/>
      <c r="CN78" s="1328"/>
      <c r="CO78" s="1328"/>
      <c r="CP78" s="1328"/>
      <c r="CQ78" s="1328"/>
      <c r="CR78" s="1328"/>
      <c r="CS78" s="1328"/>
      <c r="CT78" s="1328"/>
      <c r="CU78" s="1328"/>
      <c r="CV78" s="1328"/>
      <c r="CW78" s="1328"/>
      <c r="CX78" s="1328"/>
      <c r="CY78" s="1328"/>
      <c r="CZ78" s="1328"/>
      <c r="DA78" s="1328"/>
      <c r="DB78" s="1328"/>
      <c r="DC78" s="1328"/>
    </row>
    <row r="79" spans="2:107" x14ac:dyDescent="0.15">
      <c r="B79" s="397"/>
      <c r="G79" s="1323"/>
      <c r="H79" s="1323"/>
      <c r="I79" s="1333"/>
      <c r="J79" s="1333"/>
      <c r="K79" s="1336"/>
      <c r="L79" s="1336"/>
      <c r="M79" s="1336"/>
      <c r="N79" s="1336"/>
      <c r="AN79" s="1327"/>
      <c r="AO79" s="1327"/>
      <c r="AP79" s="1327"/>
      <c r="AQ79" s="1327"/>
      <c r="AR79" s="1327"/>
      <c r="AS79" s="1327"/>
      <c r="AT79" s="1327"/>
      <c r="AU79" s="1327"/>
      <c r="AV79" s="1327"/>
      <c r="AW79" s="1327"/>
      <c r="AX79" s="1327"/>
      <c r="AY79" s="1327"/>
      <c r="AZ79" s="1327"/>
      <c r="BA79" s="1327"/>
      <c r="BB79" s="1330" t="s">
        <v>606</v>
      </c>
      <c r="BC79" s="1330"/>
      <c r="BD79" s="1330"/>
      <c r="BE79" s="1330"/>
      <c r="BF79" s="1330"/>
      <c r="BG79" s="1330"/>
      <c r="BH79" s="1330"/>
      <c r="BI79" s="1330"/>
      <c r="BJ79" s="1330"/>
      <c r="BK79" s="1330"/>
      <c r="BL79" s="1330"/>
      <c r="BM79" s="1330"/>
      <c r="BN79" s="1330"/>
      <c r="BO79" s="1330"/>
      <c r="BP79" s="1328">
        <v>7.4</v>
      </c>
      <c r="BQ79" s="1328"/>
      <c r="BR79" s="1328"/>
      <c r="BS79" s="1328"/>
      <c r="BT79" s="1328"/>
      <c r="BU79" s="1328"/>
      <c r="BV79" s="1328"/>
      <c r="BW79" s="1328"/>
      <c r="BX79" s="1328">
        <v>7.1</v>
      </c>
      <c r="BY79" s="1328"/>
      <c r="BZ79" s="1328"/>
      <c r="CA79" s="1328"/>
      <c r="CB79" s="1328"/>
      <c r="CC79" s="1328"/>
      <c r="CD79" s="1328"/>
      <c r="CE79" s="1328"/>
      <c r="CF79" s="1328">
        <v>7.1</v>
      </c>
      <c r="CG79" s="1328"/>
      <c r="CH79" s="1328"/>
      <c r="CI79" s="1328"/>
      <c r="CJ79" s="1328"/>
      <c r="CK79" s="1328"/>
      <c r="CL79" s="1328"/>
      <c r="CM79" s="1328"/>
      <c r="CN79" s="1328">
        <v>7.3</v>
      </c>
      <c r="CO79" s="1328"/>
      <c r="CP79" s="1328"/>
      <c r="CQ79" s="1328"/>
      <c r="CR79" s="1328"/>
      <c r="CS79" s="1328"/>
      <c r="CT79" s="1328"/>
      <c r="CU79" s="1328"/>
      <c r="CV79" s="1328">
        <v>7.4</v>
      </c>
      <c r="CW79" s="1328"/>
      <c r="CX79" s="1328"/>
      <c r="CY79" s="1328"/>
      <c r="CZ79" s="1328"/>
      <c r="DA79" s="1328"/>
      <c r="DB79" s="1328"/>
      <c r="DC79" s="1328"/>
    </row>
    <row r="80" spans="2:107" x14ac:dyDescent="0.15">
      <c r="B80" s="397"/>
      <c r="G80" s="1323"/>
      <c r="H80" s="1323"/>
      <c r="I80" s="1333"/>
      <c r="J80" s="1333"/>
      <c r="K80" s="1336"/>
      <c r="L80" s="1336"/>
      <c r="M80" s="1336"/>
      <c r="N80" s="1336"/>
      <c r="AN80" s="1327"/>
      <c r="AO80" s="1327"/>
      <c r="AP80" s="1327"/>
      <c r="AQ80" s="1327"/>
      <c r="AR80" s="1327"/>
      <c r="AS80" s="1327"/>
      <c r="AT80" s="1327"/>
      <c r="AU80" s="1327"/>
      <c r="AV80" s="1327"/>
      <c r="AW80" s="1327"/>
      <c r="AX80" s="1327"/>
      <c r="AY80" s="1327"/>
      <c r="AZ80" s="1327"/>
      <c r="BA80" s="1327"/>
      <c r="BB80" s="1330"/>
      <c r="BC80" s="1330"/>
      <c r="BD80" s="1330"/>
      <c r="BE80" s="1330"/>
      <c r="BF80" s="1330"/>
      <c r="BG80" s="1330"/>
      <c r="BH80" s="1330"/>
      <c r="BI80" s="1330"/>
      <c r="BJ80" s="1330"/>
      <c r="BK80" s="1330"/>
      <c r="BL80" s="1330"/>
      <c r="BM80" s="1330"/>
      <c r="BN80" s="1330"/>
      <c r="BO80" s="1330"/>
      <c r="BP80" s="1328"/>
      <c r="BQ80" s="1328"/>
      <c r="BR80" s="1328"/>
      <c r="BS80" s="1328"/>
      <c r="BT80" s="1328"/>
      <c r="BU80" s="1328"/>
      <c r="BV80" s="1328"/>
      <c r="BW80" s="1328"/>
      <c r="BX80" s="1328"/>
      <c r="BY80" s="1328"/>
      <c r="BZ80" s="1328"/>
      <c r="CA80" s="1328"/>
      <c r="CB80" s="1328"/>
      <c r="CC80" s="1328"/>
      <c r="CD80" s="1328"/>
      <c r="CE80" s="1328"/>
      <c r="CF80" s="1328"/>
      <c r="CG80" s="1328"/>
      <c r="CH80" s="1328"/>
      <c r="CI80" s="1328"/>
      <c r="CJ80" s="1328"/>
      <c r="CK80" s="1328"/>
      <c r="CL80" s="1328"/>
      <c r="CM80" s="1328"/>
      <c r="CN80" s="1328"/>
      <c r="CO80" s="1328"/>
      <c r="CP80" s="1328"/>
      <c r="CQ80" s="1328"/>
      <c r="CR80" s="1328"/>
      <c r="CS80" s="1328"/>
      <c r="CT80" s="1328"/>
      <c r="CU80" s="1328"/>
      <c r="CV80" s="1328"/>
      <c r="CW80" s="1328"/>
      <c r="CX80" s="1328"/>
      <c r="CY80" s="1328"/>
      <c r="CZ80" s="1328"/>
      <c r="DA80" s="1328"/>
      <c r="DB80" s="1328"/>
      <c r="DC80" s="1328"/>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a3fByLaY6L6oRDH44KoIu5i4PlKbfTYvFLRI47M+sQywVWC1/KsXVcVRDdn49QzZa8Ac2H3wRMStJGf6fg0y6g==" saltValue="QjBi/YFiwNtptO9QfIEt+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E1E13-12F0-47D6-90D0-603854B9BA17}">
  <sheetPr>
    <pageSetUpPr fitToPage="1"/>
  </sheetPr>
  <dimension ref="A1:DR125"/>
  <sheetViews>
    <sheetView showGridLines="0" tabSelected="1" zoomScale="85" zoomScaleNormal="85" zoomScaleSheetLayoutView="70" workbookViewId="0">
      <selection activeCell="AN113" sqref="AN113"/>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ukBTgacfFZJYqfc6uxxW3hfYQZxFHeIs7b3qC5ueXfk1VslJagQMXa5EXbTpSIHusOfmXw+0tkPeDwvgcec0QA==" saltValue="mMxjJ2UEN1pfjgmY++aXP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FCDC7-CE3A-467E-84F3-3CDA289A622A}">
  <sheetPr>
    <pageSetUpPr fitToPage="1"/>
  </sheetPr>
  <dimension ref="A1:DR125"/>
  <sheetViews>
    <sheetView showGridLines="0" topLeftCell="A73" zoomScale="70" zoomScaleNormal="70" zoomScaleSheetLayoutView="55" workbookViewId="0">
      <selection activeCell="BJ101" sqref="BJ10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lnOEuiCX+TzgZU1pTtre3BrE6tx8NPcAdgpoiSBpi7LI0teVLDMHNZL9wmkleNiAuMF2FmixZlduERm/5/vmRA==" saltValue="rSH3KHMD51mZNgw9+v/vx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225735</v>
      </c>
      <c r="E3" s="162"/>
      <c r="F3" s="163">
        <v>291945</v>
      </c>
      <c r="G3" s="164"/>
      <c r="H3" s="165"/>
    </row>
    <row r="4" spans="1:8" x14ac:dyDescent="0.15">
      <c r="A4" s="166"/>
      <c r="B4" s="167"/>
      <c r="C4" s="168"/>
      <c r="D4" s="169">
        <v>6732</v>
      </c>
      <c r="E4" s="170"/>
      <c r="F4" s="171">
        <v>127651</v>
      </c>
      <c r="G4" s="172"/>
      <c r="H4" s="173"/>
    </row>
    <row r="5" spans="1:8" x14ac:dyDescent="0.15">
      <c r="A5" s="154" t="s">
        <v>553</v>
      </c>
      <c r="B5" s="159"/>
      <c r="C5" s="160"/>
      <c r="D5" s="161">
        <v>481490</v>
      </c>
      <c r="E5" s="162"/>
      <c r="F5" s="163">
        <v>291173</v>
      </c>
      <c r="G5" s="164"/>
      <c r="H5" s="165"/>
    </row>
    <row r="6" spans="1:8" x14ac:dyDescent="0.15">
      <c r="A6" s="166"/>
      <c r="B6" s="167"/>
      <c r="C6" s="168"/>
      <c r="D6" s="169">
        <v>9878</v>
      </c>
      <c r="E6" s="170"/>
      <c r="F6" s="171">
        <v>119071</v>
      </c>
      <c r="G6" s="172"/>
      <c r="H6" s="173"/>
    </row>
    <row r="7" spans="1:8" x14ac:dyDescent="0.15">
      <c r="A7" s="154" t="s">
        <v>554</v>
      </c>
      <c r="B7" s="159"/>
      <c r="C7" s="160"/>
      <c r="D7" s="161">
        <v>612799</v>
      </c>
      <c r="E7" s="162"/>
      <c r="F7" s="163">
        <v>271581</v>
      </c>
      <c r="G7" s="164"/>
      <c r="H7" s="165"/>
    </row>
    <row r="8" spans="1:8" x14ac:dyDescent="0.15">
      <c r="A8" s="166"/>
      <c r="B8" s="167"/>
      <c r="C8" s="168"/>
      <c r="D8" s="169">
        <v>17418</v>
      </c>
      <c r="E8" s="170"/>
      <c r="F8" s="171">
        <v>117844</v>
      </c>
      <c r="G8" s="172"/>
      <c r="H8" s="173"/>
    </row>
    <row r="9" spans="1:8" x14ac:dyDescent="0.15">
      <c r="A9" s="154" t="s">
        <v>555</v>
      </c>
      <c r="B9" s="159"/>
      <c r="C9" s="160"/>
      <c r="D9" s="161">
        <v>722897</v>
      </c>
      <c r="E9" s="162"/>
      <c r="F9" s="163">
        <v>268375</v>
      </c>
      <c r="G9" s="164"/>
      <c r="H9" s="165"/>
    </row>
    <row r="10" spans="1:8" x14ac:dyDescent="0.15">
      <c r="A10" s="166"/>
      <c r="B10" s="167"/>
      <c r="C10" s="168"/>
      <c r="D10" s="169">
        <v>19999</v>
      </c>
      <c r="E10" s="170"/>
      <c r="F10" s="171">
        <v>119602</v>
      </c>
      <c r="G10" s="172"/>
      <c r="H10" s="173"/>
    </row>
    <row r="11" spans="1:8" x14ac:dyDescent="0.15">
      <c r="A11" s="154" t="s">
        <v>556</v>
      </c>
      <c r="B11" s="159"/>
      <c r="C11" s="160"/>
      <c r="D11" s="161">
        <v>854900</v>
      </c>
      <c r="E11" s="162"/>
      <c r="F11" s="163">
        <v>301035</v>
      </c>
      <c r="G11" s="164"/>
      <c r="H11" s="165"/>
    </row>
    <row r="12" spans="1:8" x14ac:dyDescent="0.15">
      <c r="A12" s="166"/>
      <c r="B12" s="167"/>
      <c r="C12" s="174"/>
      <c r="D12" s="169">
        <v>37221</v>
      </c>
      <c r="E12" s="170"/>
      <c r="F12" s="171">
        <v>154376</v>
      </c>
      <c r="G12" s="172"/>
      <c r="H12" s="173"/>
    </row>
    <row r="13" spans="1:8" x14ac:dyDescent="0.15">
      <c r="A13" s="154"/>
      <c r="B13" s="159"/>
      <c r="C13" s="175"/>
      <c r="D13" s="176">
        <v>579564</v>
      </c>
      <c r="E13" s="177"/>
      <c r="F13" s="178">
        <v>284822</v>
      </c>
      <c r="G13" s="179"/>
      <c r="H13" s="165"/>
    </row>
    <row r="14" spans="1:8" x14ac:dyDescent="0.15">
      <c r="A14" s="166"/>
      <c r="B14" s="167"/>
      <c r="C14" s="168"/>
      <c r="D14" s="169">
        <v>18250</v>
      </c>
      <c r="E14" s="170"/>
      <c r="F14" s="171">
        <v>127709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6.48</v>
      </c>
      <c r="C19" s="180">
        <f>ROUND(VALUE(SUBSTITUTE(実質収支比率等に係る経年分析!G$48,"▲","-")),2)</f>
        <v>28.43</v>
      </c>
      <c r="D19" s="180">
        <f>ROUND(VALUE(SUBSTITUTE(実質収支比率等に係る経年分析!H$48,"▲","-")),2)</f>
        <v>18.16</v>
      </c>
      <c r="E19" s="180">
        <f>ROUND(VALUE(SUBSTITUTE(実質収支比率等に係る経年分析!I$48,"▲","-")),2)</f>
        <v>22.25</v>
      </c>
      <c r="F19" s="180">
        <f>ROUND(VALUE(SUBSTITUTE(実質収支比率等に係る経年分析!J$48,"▲","-")),2)</f>
        <v>4.0599999999999996</v>
      </c>
    </row>
    <row r="20" spans="1:11" x14ac:dyDescent="0.15">
      <c r="A20" s="180" t="s">
        <v>55</v>
      </c>
      <c r="B20" s="180">
        <f>ROUND(VALUE(SUBSTITUTE(実質収支比率等に係る経年分析!F$47,"▲","-")),2)</f>
        <v>36.75</v>
      </c>
      <c r="C20" s="180">
        <f>ROUND(VALUE(SUBSTITUTE(実質収支比率等に係る経年分析!G$47,"▲","-")),2)</f>
        <v>40.1</v>
      </c>
      <c r="D20" s="180">
        <f>ROUND(VALUE(SUBSTITUTE(実質収支比率等に係る経年分析!H$47,"▲","-")),2)</f>
        <v>58.73</v>
      </c>
      <c r="E20" s="180">
        <f>ROUND(VALUE(SUBSTITUTE(実質収支比率等に係る経年分析!I$47,"▲","-")),2)</f>
        <v>68.39</v>
      </c>
      <c r="F20" s="180">
        <f>ROUND(VALUE(SUBSTITUTE(実質収支比率等に係る経年分析!J$47,"▲","-")),2)</f>
        <v>82.96</v>
      </c>
    </row>
    <row r="21" spans="1:11" x14ac:dyDescent="0.15">
      <c r="A21" s="180" t="s">
        <v>56</v>
      </c>
      <c r="B21" s="180">
        <f>IF(ISNUMBER(VALUE(SUBSTITUTE(実質収支比率等に係る経年分析!F$49,"▲","-"))),ROUND(VALUE(SUBSTITUTE(実質収支比率等に係る経年分析!F$49,"▲","-")),2),NA())</f>
        <v>6.98</v>
      </c>
      <c r="C21" s="180">
        <f>IF(ISNUMBER(VALUE(SUBSTITUTE(実質収支比率等に係る経年分析!G$49,"▲","-"))),ROUND(VALUE(SUBSTITUTE(実質収支比率等に係る経年分析!G$49,"▲","-")),2),NA())</f>
        <v>23.32</v>
      </c>
      <c r="D21" s="180">
        <f>IF(ISNUMBER(VALUE(SUBSTITUTE(実質収支比率等に係る経年分析!H$49,"▲","-"))),ROUND(VALUE(SUBSTITUTE(実質収支比率等に係る経年分析!H$49,"▲","-")),2),NA())</f>
        <v>5.71</v>
      </c>
      <c r="E21" s="180">
        <f>IF(ISNUMBER(VALUE(SUBSTITUTE(実質収支比率等に係る経年分析!I$49,"▲","-"))),ROUND(VALUE(SUBSTITUTE(実質収支比率等に係る経年分析!I$49,"▲","-")),2),NA())</f>
        <v>14.59</v>
      </c>
      <c r="F21" s="180">
        <f>IF(ISNUMBER(VALUE(SUBSTITUTE(実質収支比率等に係る経年分析!J$49,"▲","-"))),ROUND(VALUE(SUBSTITUTE(実質収支比率等に係る経年分析!J$49,"▲","-")),2),NA())</f>
        <v>-1.56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0.41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0.38</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後期高齢者医療事業</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0.14000000000000001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0.18</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0.24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0.28000000000000003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0.32</v>
      </c>
    </row>
    <row r="30" spans="1:11" x14ac:dyDescent="0.15">
      <c r="A30" s="181" t="str">
        <f>IF(連結実質赤字比率に係る赤字・黒字の構成分析!C$40="",NA(),連結実質赤字比率に係る赤字・黒字の構成分析!C$40)</f>
        <v>公共下水道事業</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1.34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2.82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0.72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0.53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0.41</v>
      </c>
    </row>
    <row r="31" spans="1:11" x14ac:dyDescent="0.15">
      <c r="A31" s="181" t="str">
        <f>IF(連結実質赤字比率に係る赤字・黒字の構成分析!C$39="",NA(),連結実質赤字比率に係る赤字・黒字の構成分析!C$39)</f>
        <v>宅地造成事業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0.94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0.99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0.99</v>
      </c>
    </row>
    <row r="32" spans="1:11" x14ac:dyDescent="0.15">
      <c r="A32" s="181" t="str">
        <f>IF(連結実質赤字比率に係る赤字・黒字の構成分析!C$38="",NA(),連結実質赤字比率に係る赤字・黒字の構成分析!C$38)</f>
        <v>国民健康保険直営診療施設事業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1.44</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6.46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28.4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16.75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22.24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4.05</v>
      </c>
    </row>
    <row r="34" spans="1:16" x14ac:dyDescent="0.15">
      <c r="A34" s="181" t="str">
        <f>IF(連結実質赤字比率に係る赤字・黒字の構成分析!C$36="",NA(),連結実質赤字比率に係る赤字・黒字の構成分析!C$36)</f>
        <v>国民健康保険事業</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11.23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10.58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4.9000000000000004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4.87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4.47</v>
      </c>
    </row>
    <row r="35" spans="1:16" x14ac:dyDescent="0.15">
      <c r="A35" s="181" t="str">
        <f>IF(連結実質赤字比率に係る赤字・黒字の構成分析!C$35="",NA(),連結実質赤字比率に係る赤字・黒字の構成分析!C$35)</f>
        <v>介護保険事業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5.59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1.83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6.12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5.54</v>
      </c>
    </row>
    <row r="36" spans="1:16" x14ac:dyDescent="0.15">
      <c r="A36" s="181" t="str">
        <f>IF(連結実質赤字比率に係る赤字・黒字の構成分析!C$34="",NA(),連結実質赤字比率に係る赤字・黒字の構成分析!C$34)</f>
        <v>上水道事業</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16.32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10.71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13.06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13.52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19.73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617</v>
      </c>
      <c r="E42" s="182"/>
      <c r="F42" s="182"/>
      <c r="G42" s="182">
        <f>'実質公債費比率（分子）の構造'!L$52</f>
        <v>609</v>
      </c>
      <c r="H42" s="182"/>
      <c r="I42" s="182"/>
      <c r="J42" s="182">
        <f>'実質公債費比率（分子）の構造'!M$52</f>
        <v>581</v>
      </c>
      <c r="K42" s="182"/>
      <c r="L42" s="182"/>
      <c r="M42" s="182">
        <f>'実質公債費比率（分子）の構造'!N$52</f>
        <v>561</v>
      </c>
      <c r="N42" s="182"/>
      <c r="O42" s="182"/>
      <c r="P42" s="182">
        <f>'実質公債費比率（分子）の構造'!O$52</f>
        <v>528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38</v>
      </c>
      <c r="C44" s="182"/>
      <c r="D44" s="182"/>
      <c r="E44" s="182">
        <f>'実質公債費比率（分子）の構造'!L$50</f>
        <v>37</v>
      </c>
      <c r="F44" s="182"/>
      <c r="G44" s="182"/>
      <c r="H44" s="182">
        <f>'実質公債費比率（分子）の構造'!M$50</f>
        <v>37</v>
      </c>
      <c r="I44" s="182"/>
      <c r="J44" s="182"/>
      <c r="K44" s="182">
        <f>'実質公債費比率（分子）の構造'!N$50</f>
        <v>37</v>
      </c>
      <c r="L44" s="182"/>
      <c r="M44" s="182"/>
      <c r="N44" s="182">
        <f>'実質公債費比率（分子）の構造'!O$50</f>
        <v>35</v>
      </c>
      <c r="O44" s="182"/>
      <c r="P44" s="182"/>
    </row>
    <row r="45" spans="1:16" x14ac:dyDescent="0.15">
      <c r="A45" s="182" t="s">
        <v>66</v>
      </c>
      <c r="B45" s="182">
        <f>'実質公債費比率（分子）の構造'!K$49</f>
        <v>32</v>
      </c>
      <c r="C45" s="182"/>
      <c r="D45" s="182"/>
      <c r="E45" s="182">
        <f>'実質公債費比率（分子）の構造'!L$49</f>
        <v>28</v>
      </c>
      <c r="F45" s="182"/>
      <c r="G45" s="182"/>
      <c r="H45" s="182">
        <f>'実質公債費比率（分子）の構造'!M$49</f>
        <v>28</v>
      </c>
      <c r="I45" s="182"/>
      <c r="J45" s="182"/>
      <c r="K45" s="182">
        <f>'実質公債費比率（分子）の構造'!N$49</f>
        <v>27</v>
      </c>
      <c r="L45" s="182"/>
      <c r="M45" s="182"/>
      <c r="N45" s="182">
        <f>'実質公債費比率（分子）の構造'!O$49</f>
        <v>22</v>
      </c>
      <c r="O45" s="182"/>
      <c r="P45" s="182"/>
    </row>
    <row r="46" spans="1:16" x14ac:dyDescent="0.15">
      <c r="A46" s="182" t="s">
        <v>67</v>
      </c>
      <c r="B46" s="182">
        <f>'実質公債費比率（分子）の構造'!K$48</f>
        <v>318</v>
      </c>
      <c r="C46" s="182"/>
      <c r="D46" s="182"/>
      <c r="E46" s="182">
        <f>'実質公債費比率（分子）の構造'!L$48</f>
        <v>339</v>
      </c>
      <c r="F46" s="182"/>
      <c r="G46" s="182"/>
      <c r="H46" s="182">
        <f>'実質公債費比率（分子）の構造'!M$48</f>
        <v>331</v>
      </c>
      <c r="I46" s="182"/>
      <c r="J46" s="182"/>
      <c r="K46" s="182">
        <f>'実質公債費比率（分子）の構造'!N$48</f>
        <v>322</v>
      </c>
      <c r="L46" s="182"/>
      <c r="M46" s="182"/>
      <c r="N46" s="182">
        <f>'実質公債費比率（分子）の構造'!O$48</f>
        <v>318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601</v>
      </c>
      <c r="C49" s="182"/>
      <c r="D49" s="182"/>
      <c r="E49" s="182">
        <f>'実質公債費比率（分子）の構造'!L$45</f>
        <v>555</v>
      </c>
      <c r="F49" s="182"/>
      <c r="G49" s="182"/>
      <c r="H49" s="182">
        <f>'実質公債費比率（分子）の構造'!M$45</f>
        <v>483</v>
      </c>
      <c r="I49" s="182"/>
      <c r="J49" s="182"/>
      <c r="K49" s="182">
        <f>'実質公債費比率（分子）の構造'!N$45</f>
        <v>417</v>
      </c>
      <c r="L49" s="182"/>
      <c r="M49" s="182"/>
      <c r="N49" s="182">
        <f>'実質公債費比率（分子）の構造'!O$45</f>
        <v>331</v>
      </c>
      <c r="O49" s="182"/>
      <c r="P49" s="182"/>
    </row>
    <row r="50" spans="1:16" x14ac:dyDescent="0.15">
      <c r="A50" s="182" t="s">
        <v>71</v>
      </c>
      <c r="B50" s="182" t="e">
        <f>NA()</f>
        <v>#N/A</v>
      </c>
      <c r="C50" s="182">
        <f>IF(ISNUMBER('実質公債費比率（分子）の構造'!K$53),'実質公債費比率（分子）の構造'!K$53,NA())</f>
        <v>372</v>
      </c>
      <c r="D50" s="182" t="e">
        <f>NA()</f>
        <v>#N/A</v>
      </c>
      <c r="E50" s="182" t="e">
        <f>NA()</f>
        <v>#N/A</v>
      </c>
      <c r="F50" s="182">
        <f>IF(ISNUMBER('実質公債費比率（分子）の構造'!L$53),'実質公債費比率（分子）の構造'!L$53,NA())</f>
        <v>350</v>
      </c>
      <c r="G50" s="182" t="e">
        <f>NA()</f>
        <v>#N/A</v>
      </c>
      <c r="H50" s="182" t="e">
        <f>NA()</f>
        <v>#N/A</v>
      </c>
      <c r="I50" s="182">
        <f>IF(ISNUMBER('実質公債費比率（分子）の構造'!M$53),'実質公債費比率（分子）の構造'!M$53,NA())</f>
        <v>298</v>
      </c>
      <c r="J50" s="182" t="e">
        <f>NA()</f>
        <v>#N/A</v>
      </c>
      <c r="K50" s="182" t="e">
        <f>NA()</f>
        <v>#N/A</v>
      </c>
      <c r="L50" s="182">
        <f>IF(ISNUMBER('実質公債費比率（分子）の構造'!N$53),'実質公債費比率（分子）の構造'!N$53,NA())</f>
        <v>242</v>
      </c>
      <c r="M50" s="182" t="e">
        <f>NA()</f>
        <v>#N/A</v>
      </c>
      <c r="N50" s="182" t="e">
        <f>NA()</f>
        <v>#N/A</v>
      </c>
      <c r="O50" s="182">
        <f>IF(ISNUMBER('実質公債費比率（分子）の構造'!O$53),'実質公債費比率（分子）の構造'!O$53,NA())</f>
        <v>178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5949</v>
      </c>
      <c r="E56" s="181"/>
      <c r="F56" s="181"/>
      <c r="G56" s="181">
        <f>'将来負担比率（分子）の構造'!J$52</f>
        <v>5610</v>
      </c>
      <c r="H56" s="181"/>
      <c r="I56" s="181"/>
      <c r="J56" s="181">
        <f>'将来負担比率（分子）の構造'!K$52</f>
        <v>5231</v>
      </c>
      <c r="K56" s="181"/>
      <c r="L56" s="181"/>
      <c r="M56" s="181">
        <f>'将来負担比率（分子）の構造'!L$52</f>
        <v>5006</v>
      </c>
      <c r="N56" s="181"/>
      <c r="O56" s="181"/>
      <c r="P56" s="181">
        <f>'将来負担比率（分子）の構造'!M$52</f>
        <v>4739</v>
      </c>
    </row>
    <row r="57" spans="1:16" x14ac:dyDescent="0.15">
      <c r="A57" s="181" t="s">
        <v>42</v>
      </c>
      <c r="B57" s="181"/>
      <c r="C57" s="181"/>
      <c r="D57" s="181" t="str">
        <f>'将来負担比率（分子）の構造'!I$51</f>
        <v>-</v>
      </c>
      <c r="E57" s="181"/>
      <c r="F57" s="181"/>
      <c r="G57" s="181" t="str">
        <f>'将来負担比率（分子）の構造'!J$51</f>
        <v>-</v>
      </c>
      <c r="H57" s="181"/>
      <c r="I57" s="181"/>
      <c r="J57" s="181">
        <f>'将来負担比率（分子）の構造'!K$51</f>
        <v>7</v>
      </c>
      <c r="K57" s="181"/>
      <c r="L57" s="181"/>
      <c r="M57" s="181">
        <f>'将来負担比率（分子）の構造'!L$51</f>
        <v>11</v>
      </c>
      <c r="N57" s="181"/>
      <c r="O57" s="181"/>
      <c r="P57" s="181">
        <f>'将来負担比率（分子）の構造'!M$51</f>
        <v>7</v>
      </c>
    </row>
    <row r="58" spans="1:16" x14ac:dyDescent="0.15">
      <c r="A58" s="181" t="s">
        <v>41</v>
      </c>
      <c r="B58" s="181"/>
      <c r="C58" s="181"/>
      <c r="D58" s="181">
        <f>'将来負担比率（分子）の構造'!I$50</f>
        <v>12560</v>
      </c>
      <c r="E58" s="181"/>
      <c r="F58" s="181"/>
      <c r="G58" s="181">
        <f>'将来負担比率（分子）の構造'!J$50</f>
        <v>19150</v>
      </c>
      <c r="H58" s="181"/>
      <c r="I58" s="181"/>
      <c r="J58" s="181">
        <f>'将来負担比率（分子）の構造'!K$50</f>
        <v>20381</v>
      </c>
      <c r="K58" s="181"/>
      <c r="L58" s="181"/>
      <c r="M58" s="181">
        <f>'将来負担比率（分子）の構造'!L$50</f>
        <v>23457</v>
      </c>
      <c r="N58" s="181"/>
      <c r="O58" s="181"/>
      <c r="P58" s="181">
        <f>'将来負担比率（分子）の構造'!M$50</f>
        <v>22810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1359</v>
      </c>
      <c r="C62" s="181"/>
      <c r="D62" s="181"/>
      <c r="E62" s="181">
        <f>'将来負担比率（分子）の構造'!J$45</f>
        <v>1056</v>
      </c>
      <c r="F62" s="181"/>
      <c r="G62" s="181"/>
      <c r="H62" s="181">
        <f>'将来負担比率（分子）の構造'!K$45</f>
        <v>931</v>
      </c>
      <c r="I62" s="181"/>
      <c r="J62" s="181"/>
      <c r="K62" s="181">
        <f>'将来負担比率（分子）の構造'!L$45</f>
        <v>741</v>
      </c>
      <c r="L62" s="181"/>
      <c r="M62" s="181"/>
      <c r="N62" s="181">
        <f>'将来負担比率（分子）の構造'!M$45</f>
        <v>701</v>
      </c>
      <c r="O62" s="181"/>
      <c r="P62" s="181"/>
    </row>
    <row r="63" spans="1:16" x14ac:dyDescent="0.15">
      <c r="A63" s="181" t="s">
        <v>34</v>
      </c>
      <c r="B63" s="181">
        <f>'将来負担比率（分子）の構造'!I$44</f>
        <v>338</v>
      </c>
      <c r="C63" s="181"/>
      <c r="D63" s="181"/>
      <c r="E63" s="181">
        <f>'将来負担比率（分子）の構造'!J$44</f>
        <v>298</v>
      </c>
      <c r="F63" s="181"/>
      <c r="G63" s="181"/>
      <c r="H63" s="181">
        <f>'将来負担比率（分子）の構造'!K$44</f>
        <v>261</v>
      </c>
      <c r="I63" s="181"/>
      <c r="J63" s="181"/>
      <c r="K63" s="181">
        <f>'将来負担比率（分子）の構造'!L$44</f>
        <v>223</v>
      </c>
      <c r="L63" s="181"/>
      <c r="M63" s="181"/>
      <c r="N63" s="181">
        <f>'将来負担比率（分子）の構造'!M$44</f>
        <v>189</v>
      </c>
      <c r="O63" s="181"/>
      <c r="P63" s="181"/>
    </row>
    <row r="64" spans="1:16" x14ac:dyDescent="0.15">
      <c r="A64" s="181" t="s">
        <v>33</v>
      </c>
      <c r="B64" s="181">
        <f>'将来負担比率（分子）の構造'!I$43</f>
        <v>2814</v>
      </c>
      <c r="C64" s="181"/>
      <c r="D64" s="181"/>
      <c r="E64" s="181">
        <f>'将来負担比率（分子）の構造'!J$43</f>
        <v>2671</v>
      </c>
      <c r="F64" s="181"/>
      <c r="G64" s="181"/>
      <c r="H64" s="181">
        <f>'将来負担比率（分子）の構造'!K$43</f>
        <v>2410</v>
      </c>
      <c r="I64" s="181"/>
      <c r="J64" s="181"/>
      <c r="K64" s="181">
        <f>'将来負担比率（分子）の構造'!L$43</f>
        <v>2173</v>
      </c>
      <c r="L64" s="181"/>
      <c r="M64" s="181"/>
      <c r="N64" s="181">
        <f>'将来負担比率（分子）の構造'!M$43</f>
        <v>1905</v>
      </c>
      <c r="O64" s="181"/>
      <c r="P64" s="181"/>
    </row>
    <row r="65" spans="1:16" x14ac:dyDescent="0.15">
      <c r="A65" s="181" t="s">
        <v>32</v>
      </c>
      <c r="B65" s="181">
        <f>'将来負担比率（分子）の構造'!I$42</f>
        <v>227</v>
      </c>
      <c r="C65" s="181"/>
      <c r="D65" s="181"/>
      <c r="E65" s="181">
        <f>'将来負担比率（分子）の構造'!J$42</f>
        <v>202</v>
      </c>
      <c r="F65" s="181"/>
      <c r="G65" s="181"/>
      <c r="H65" s="181">
        <f>'将来負担比率（分子）の構造'!K$42</f>
        <v>177</v>
      </c>
      <c r="I65" s="181"/>
      <c r="J65" s="181"/>
      <c r="K65" s="181">
        <f>'将来負担比率（分子）の構造'!L$42</f>
        <v>151</v>
      </c>
      <c r="L65" s="181"/>
      <c r="M65" s="181"/>
      <c r="N65" s="181">
        <f>'将来負担比率（分子）の構造'!M$42</f>
        <v>124</v>
      </c>
      <c r="O65" s="181"/>
      <c r="P65" s="181"/>
    </row>
    <row r="66" spans="1:16" x14ac:dyDescent="0.15">
      <c r="A66" s="181" t="s">
        <v>31</v>
      </c>
      <c r="B66" s="181">
        <f>'将来負担比率（分子）の構造'!I$41</f>
        <v>3699</v>
      </c>
      <c r="C66" s="181"/>
      <c r="D66" s="181"/>
      <c r="E66" s="181">
        <f>'将来負担比率（分子）の構造'!J$41</f>
        <v>3174</v>
      </c>
      <c r="F66" s="181"/>
      <c r="G66" s="181"/>
      <c r="H66" s="181">
        <f>'将来負担比率（分子）の構造'!K$41</f>
        <v>2720</v>
      </c>
      <c r="I66" s="181"/>
      <c r="J66" s="181"/>
      <c r="K66" s="181">
        <f>'将来負担比率（分子）の構造'!L$41</f>
        <v>2325</v>
      </c>
      <c r="L66" s="181"/>
      <c r="M66" s="181"/>
      <c r="N66" s="181">
        <f>'将来負担比率（分子）の構造'!M$41</f>
        <v>2256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2820</v>
      </c>
      <c r="C72" s="185">
        <f>基金残高に係る経年分析!G55</f>
        <v>3320</v>
      </c>
      <c r="D72" s="185">
        <f>基金残高に係る経年分析!H55</f>
        <v>4121</v>
      </c>
    </row>
    <row r="73" spans="1:16" x14ac:dyDescent="0.15">
      <c r="A73" s="184" t="s">
        <v>78</v>
      </c>
      <c r="B73" s="185">
        <f>基金残高に係る経年分析!F56</f>
        <v>501</v>
      </c>
      <c r="C73" s="185">
        <f>基金残高に係る経年分析!G56</f>
        <v>502</v>
      </c>
      <c r="D73" s="185">
        <f>基金残高に係る経年分析!H56</f>
        <v>502</v>
      </c>
    </row>
    <row r="74" spans="1:16" x14ac:dyDescent="0.15">
      <c r="A74" s="184" t="s">
        <v>79</v>
      </c>
      <c r="B74" s="185">
        <f>基金残高に係る経年分析!F57</f>
        <v>34814</v>
      </c>
      <c r="C74" s="185">
        <f>基金残高に係る経年分析!G57</f>
        <v>37561</v>
      </c>
      <c r="D74" s="185">
        <f>基金残高に係る経年分析!H57</f>
        <v>28933</v>
      </c>
    </row>
  </sheetData>
  <sheetProtection algorithmName="SHA-512" hashValue="6yfWry1+AuKGOQogoTffPg5nymotsQrtWhuKdGCVkMRki14g9elyhgX46VfXow5WQL1RRsND269LJJOPXfkECw==" saltValue="lNUfOLP9b7TkTy1/4XVW8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AD8" sqref="AD8:AK8"/>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214</v>
      </c>
      <c r="DI1" s="662"/>
      <c r="DJ1" s="662"/>
      <c r="DK1" s="662"/>
      <c r="DL1" s="662"/>
      <c r="DM1" s="662"/>
      <c r="DN1" s="663"/>
      <c r="DO1" s="226"/>
      <c r="DP1" s="661" t="s">
        <v>215</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217</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218</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219</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220</v>
      </c>
      <c r="S4" s="665"/>
      <c r="T4" s="665"/>
      <c r="U4" s="665"/>
      <c r="V4" s="665"/>
      <c r="W4" s="665"/>
      <c r="X4" s="665"/>
      <c r="Y4" s="666"/>
      <c r="Z4" s="664" t="s">
        <v>221</v>
      </c>
      <c r="AA4" s="665"/>
      <c r="AB4" s="665"/>
      <c r="AC4" s="666"/>
      <c r="AD4" s="664" t="s">
        <v>222</v>
      </c>
      <c r="AE4" s="665"/>
      <c r="AF4" s="665"/>
      <c r="AG4" s="665"/>
      <c r="AH4" s="665"/>
      <c r="AI4" s="665"/>
      <c r="AJ4" s="665"/>
      <c r="AK4" s="666"/>
      <c r="AL4" s="664" t="s">
        <v>221</v>
      </c>
      <c r="AM4" s="665"/>
      <c r="AN4" s="665"/>
      <c r="AO4" s="666"/>
      <c r="AP4" s="670" t="s">
        <v>223</v>
      </c>
      <c r="AQ4" s="670"/>
      <c r="AR4" s="670"/>
      <c r="AS4" s="670"/>
      <c r="AT4" s="670"/>
      <c r="AU4" s="670"/>
      <c r="AV4" s="670"/>
      <c r="AW4" s="670"/>
      <c r="AX4" s="670"/>
      <c r="AY4" s="670"/>
      <c r="AZ4" s="670"/>
      <c r="BA4" s="670"/>
      <c r="BB4" s="670"/>
      <c r="BC4" s="670"/>
      <c r="BD4" s="670"/>
      <c r="BE4" s="670"/>
      <c r="BF4" s="670"/>
      <c r="BG4" s="670" t="s">
        <v>224</v>
      </c>
      <c r="BH4" s="670"/>
      <c r="BI4" s="670"/>
      <c r="BJ4" s="670"/>
      <c r="BK4" s="670"/>
      <c r="BL4" s="670"/>
      <c r="BM4" s="670"/>
      <c r="BN4" s="670"/>
      <c r="BO4" s="670" t="s">
        <v>221</v>
      </c>
      <c r="BP4" s="670"/>
      <c r="BQ4" s="670"/>
      <c r="BR4" s="670"/>
      <c r="BS4" s="670" t="s">
        <v>225</v>
      </c>
      <c r="BT4" s="670"/>
      <c r="BU4" s="670"/>
      <c r="BV4" s="670"/>
      <c r="BW4" s="670"/>
      <c r="BX4" s="670"/>
      <c r="BY4" s="670"/>
      <c r="BZ4" s="670"/>
      <c r="CA4" s="670"/>
      <c r="CB4" s="670"/>
      <c r="CD4" s="667" t="s">
        <v>226</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227</v>
      </c>
      <c r="C5" s="672"/>
      <c r="D5" s="672"/>
      <c r="E5" s="672"/>
      <c r="F5" s="672"/>
      <c r="G5" s="672"/>
      <c r="H5" s="672"/>
      <c r="I5" s="672"/>
      <c r="J5" s="672"/>
      <c r="K5" s="672"/>
      <c r="L5" s="672"/>
      <c r="M5" s="672"/>
      <c r="N5" s="672"/>
      <c r="O5" s="672"/>
      <c r="P5" s="672"/>
      <c r="Q5" s="673"/>
      <c r="R5" s="674">
        <v>985919</v>
      </c>
      <c r="S5" s="675"/>
      <c r="T5" s="675"/>
      <c r="U5" s="675"/>
      <c r="V5" s="675"/>
      <c r="W5" s="675"/>
      <c r="X5" s="675"/>
      <c r="Y5" s="676"/>
      <c r="Z5" s="677">
        <v>2.9</v>
      </c>
      <c r="AA5" s="677"/>
      <c r="AB5" s="677"/>
      <c r="AC5" s="677"/>
      <c r="AD5" s="678">
        <v>985919</v>
      </c>
      <c r="AE5" s="678"/>
      <c r="AF5" s="678"/>
      <c r="AG5" s="678"/>
      <c r="AH5" s="678"/>
      <c r="AI5" s="678"/>
      <c r="AJ5" s="678"/>
      <c r="AK5" s="678"/>
      <c r="AL5" s="679">
        <v>23.5</v>
      </c>
      <c r="AM5" s="680"/>
      <c r="AN5" s="680"/>
      <c r="AO5" s="681"/>
      <c r="AP5" s="671" t="s">
        <v>228</v>
      </c>
      <c r="AQ5" s="672"/>
      <c r="AR5" s="672"/>
      <c r="AS5" s="672"/>
      <c r="AT5" s="672"/>
      <c r="AU5" s="672"/>
      <c r="AV5" s="672"/>
      <c r="AW5" s="672"/>
      <c r="AX5" s="672"/>
      <c r="AY5" s="672"/>
      <c r="AZ5" s="672"/>
      <c r="BA5" s="672"/>
      <c r="BB5" s="672"/>
      <c r="BC5" s="672"/>
      <c r="BD5" s="672"/>
      <c r="BE5" s="672"/>
      <c r="BF5" s="673"/>
      <c r="BG5" s="685">
        <v>985919</v>
      </c>
      <c r="BH5" s="686"/>
      <c r="BI5" s="686"/>
      <c r="BJ5" s="686"/>
      <c r="BK5" s="686"/>
      <c r="BL5" s="686"/>
      <c r="BM5" s="686"/>
      <c r="BN5" s="687"/>
      <c r="BO5" s="688">
        <v>100</v>
      </c>
      <c r="BP5" s="688"/>
      <c r="BQ5" s="688"/>
      <c r="BR5" s="688"/>
      <c r="BS5" s="689" t="s">
        <v>131</v>
      </c>
      <c r="BT5" s="689"/>
      <c r="BU5" s="689"/>
      <c r="BV5" s="689"/>
      <c r="BW5" s="689"/>
      <c r="BX5" s="689"/>
      <c r="BY5" s="689"/>
      <c r="BZ5" s="689"/>
      <c r="CA5" s="689"/>
      <c r="CB5" s="693"/>
      <c r="CD5" s="667" t="s">
        <v>223</v>
      </c>
      <c r="CE5" s="668"/>
      <c r="CF5" s="668"/>
      <c r="CG5" s="668"/>
      <c r="CH5" s="668"/>
      <c r="CI5" s="668"/>
      <c r="CJ5" s="668"/>
      <c r="CK5" s="668"/>
      <c r="CL5" s="668"/>
      <c r="CM5" s="668"/>
      <c r="CN5" s="668"/>
      <c r="CO5" s="668"/>
      <c r="CP5" s="668"/>
      <c r="CQ5" s="669"/>
      <c r="CR5" s="667" t="s">
        <v>229</v>
      </c>
      <c r="CS5" s="668"/>
      <c r="CT5" s="668"/>
      <c r="CU5" s="668"/>
      <c r="CV5" s="668"/>
      <c r="CW5" s="668"/>
      <c r="CX5" s="668"/>
      <c r="CY5" s="669"/>
      <c r="CZ5" s="667" t="s">
        <v>221</v>
      </c>
      <c r="DA5" s="668"/>
      <c r="DB5" s="668"/>
      <c r="DC5" s="669"/>
      <c r="DD5" s="667" t="s">
        <v>230</v>
      </c>
      <c r="DE5" s="668"/>
      <c r="DF5" s="668"/>
      <c r="DG5" s="668"/>
      <c r="DH5" s="668"/>
      <c r="DI5" s="668"/>
      <c r="DJ5" s="668"/>
      <c r="DK5" s="668"/>
      <c r="DL5" s="668"/>
      <c r="DM5" s="668"/>
      <c r="DN5" s="668"/>
      <c r="DO5" s="668"/>
      <c r="DP5" s="669"/>
      <c r="DQ5" s="667" t="s">
        <v>231</v>
      </c>
      <c r="DR5" s="668"/>
      <c r="DS5" s="668"/>
      <c r="DT5" s="668"/>
      <c r="DU5" s="668"/>
      <c r="DV5" s="668"/>
      <c r="DW5" s="668"/>
      <c r="DX5" s="668"/>
      <c r="DY5" s="668"/>
      <c r="DZ5" s="668"/>
      <c r="EA5" s="668"/>
      <c r="EB5" s="668"/>
      <c r="EC5" s="669"/>
    </row>
    <row r="6" spans="2:143" ht="11.25" customHeight="1" x14ac:dyDescent="0.15">
      <c r="B6" s="682" t="s">
        <v>232</v>
      </c>
      <c r="C6" s="683"/>
      <c r="D6" s="683"/>
      <c r="E6" s="683"/>
      <c r="F6" s="683"/>
      <c r="G6" s="683"/>
      <c r="H6" s="683"/>
      <c r="I6" s="683"/>
      <c r="J6" s="683"/>
      <c r="K6" s="683"/>
      <c r="L6" s="683"/>
      <c r="M6" s="683"/>
      <c r="N6" s="683"/>
      <c r="O6" s="683"/>
      <c r="P6" s="683"/>
      <c r="Q6" s="684"/>
      <c r="R6" s="685">
        <v>128159</v>
      </c>
      <c r="S6" s="686"/>
      <c r="T6" s="686"/>
      <c r="U6" s="686"/>
      <c r="V6" s="686"/>
      <c r="W6" s="686"/>
      <c r="X6" s="686"/>
      <c r="Y6" s="687"/>
      <c r="Z6" s="688">
        <v>0.4</v>
      </c>
      <c r="AA6" s="688"/>
      <c r="AB6" s="688"/>
      <c r="AC6" s="688"/>
      <c r="AD6" s="689">
        <v>128159</v>
      </c>
      <c r="AE6" s="689"/>
      <c r="AF6" s="689"/>
      <c r="AG6" s="689"/>
      <c r="AH6" s="689"/>
      <c r="AI6" s="689"/>
      <c r="AJ6" s="689"/>
      <c r="AK6" s="689"/>
      <c r="AL6" s="690">
        <v>3.1</v>
      </c>
      <c r="AM6" s="691"/>
      <c r="AN6" s="691"/>
      <c r="AO6" s="692"/>
      <c r="AP6" s="682" t="s">
        <v>233</v>
      </c>
      <c r="AQ6" s="683"/>
      <c r="AR6" s="683"/>
      <c r="AS6" s="683"/>
      <c r="AT6" s="683"/>
      <c r="AU6" s="683"/>
      <c r="AV6" s="683"/>
      <c r="AW6" s="683"/>
      <c r="AX6" s="683"/>
      <c r="AY6" s="683"/>
      <c r="AZ6" s="683"/>
      <c r="BA6" s="683"/>
      <c r="BB6" s="683"/>
      <c r="BC6" s="683"/>
      <c r="BD6" s="683"/>
      <c r="BE6" s="683"/>
      <c r="BF6" s="684"/>
      <c r="BG6" s="685">
        <v>985919</v>
      </c>
      <c r="BH6" s="686"/>
      <c r="BI6" s="686"/>
      <c r="BJ6" s="686"/>
      <c r="BK6" s="686"/>
      <c r="BL6" s="686"/>
      <c r="BM6" s="686"/>
      <c r="BN6" s="687"/>
      <c r="BO6" s="688">
        <v>100</v>
      </c>
      <c r="BP6" s="688"/>
      <c r="BQ6" s="688"/>
      <c r="BR6" s="688"/>
      <c r="BS6" s="689" t="s">
        <v>234</v>
      </c>
      <c r="BT6" s="689"/>
      <c r="BU6" s="689"/>
      <c r="BV6" s="689"/>
      <c r="BW6" s="689"/>
      <c r="BX6" s="689"/>
      <c r="BY6" s="689"/>
      <c r="BZ6" s="689"/>
      <c r="CA6" s="689"/>
      <c r="CB6" s="693"/>
      <c r="CD6" s="696" t="s">
        <v>235</v>
      </c>
      <c r="CE6" s="697"/>
      <c r="CF6" s="697"/>
      <c r="CG6" s="697"/>
      <c r="CH6" s="697"/>
      <c r="CI6" s="697"/>
      <c r="CJ6" s="697"/>
      <c r="CK6" s="697"/>
      <c r="CL6" s="697"/>
      <c r="CM6" s="697"/>
      <c r="CN6" s="697"/>
      <c r="CO6" s="697"/>
      <c r="CP6" s="697"/>
      <c r="CQ6" s="698"/>
      <c r="CR6" s="685">
        <v>110332</v>
      </c>
      <c r="CS6" s="686"/>
      <c r="CT6" s="686"/>
      <c r="CU6" s="686"/>
      <c r="CV6" s="686"/>
      <c r="CW6" s="686"/>
      <c r="CX6" s="686"/>
      <c r="CY6" s="687"/>
      <c r="CZ6" s="679">
        <v>0.4</v>
      </c>
      <c r="DA6" s="680"/>
      <c r="DB6" s="680"/>
      <c r="DC6" s="699"/>
      <c r="DD6" s="694" t="s">
        <v>131</v>
      </c>
      <c r="DE6" s="686"/>
      <c r="DF6" s="686"/>
      <c r="DG6" s="686"/>
      <c r="DH6" s="686"/>
      <c r="DI6" s="686"/>
      <c r="DJ6" s="686"/>
      <c r="DK6" s="686"/>
      <c r="DL6" s="686"/>
      <c r="DM6" s="686"/>
      <c r="DN6" s="686"/>
      <c r="DO6" s="686"/>
      <c r="DP6" s="687"/>
      <c r="DQ6" s="694">
        <v>110332</v>
      </c>
      <c r="DR6" s="686"/>
      <c r="DS6" s="686"/>
      <c r="DT6" s="686"/>
      <c r="DU6" s="686"/>
      <c r="DV6" s="686"/>
      <c r="DW6" s="686"/>
      <c r="DX6" s="686"/>
      <c r="DY6" s="686"/>
      <c r="DZ6" s="686"/>
      <c r="EA6" s="686"/>
      <c r="EB6" s="686"/>
      <c r="EC6" s="695"/>
    </row>
    <row r="7" spans="2:143" ht="11.25" customHeight="1" x14ac:dyDescent="0.15">
      <c r="B7" s="682" t="s">
        <v>236</v>
      </c>
      <c r="C7" s="683"/>
      <c r="D7" s="683"/>
      <c r="E7" s="683"/>
      <c r="F7" s="683"/>
      <c r="G7" s="683"/>
      <c r="H7" s="683"/>
      <c r="I7" s="683"/>
      <c r="J7" s="683"/>
      <c r="K7" s="683"/>
      <c r="L7" s="683"/>
      <c r="M7" s="683"/>
      <c r="N7" s="683"/>
      <c r="O7" s="683"/>
      <c r="P7" s="683"/>
      <c r="Q7" s="684"/>
      <c r="R7" s="685">
        <v>578</v>
      </c>
      <c r="S7" s="686"/>
      <c r="T7" s="686"/>
      <c r="U7" s="686"/>
      <c r="V7" s="686"/>
      <c r="W7" s="686"/>
      <c r="X7" s="686"/>
      <c r="Y7" s="687"/>
      <c r="Z7" s="688">
        <v>0</v>
      </c>
      <c r="AA7" s="688"/>
      <c r="AB7" s="688"/>
      <c r="AC7" s="688"/>
      <c r="AD7" s="689">
        <v>578</v>
      </c>
      <c r="AE7" s="689"/>
      <c r="AF7" s="689"/>
      <c r="AG7" s="689"/>
      <c r="AH7" s="689"/>
      <c r="AI7" s="689"/>
      <c r="AJ7" s="689"/>
      <c r="AK7" s="689"/>
      <c r="AL7" s="690">
        <v>0</v>
      </c>
      <c r="AM7" s="691"/>
      <c r="AN7" s="691"/>
      <c r="AO7" s="692"/>
      <c r="AP7" s="682" t="s">
        <v>237</v>
      </c>
      <c r="AQ7" s="683"/>
      <c r="AR7" s="683"/>
      <c r="AS7" s="683"/>
      <c r="AT7" s="683"/>
      <c r="AU7" s="683"/>
      <c r="AV7" s="683"/>
      <c r="AW7" s="683"/>
      <c r="AX7" s="683"/>
      <c r="AY7" s="683"/>
      <c r="AZ7" s="683"/>
      <c r="BA7" s="683"/>
      <c r="BB7" s="683"/>
      <c r="BC7" s="683"/>
      <c r="BD7" s="683"/>
      <c r="BE7" s="683"/>
      <c r="BF7" s="684"/>
      <c r="BG7" s="685">
        <v>589511</v>
      </c>
      <c r="BH7" s="686"/>
      <c r="BI7" s="686"/>
      <c r="BJ7" s="686"/>
      <c r="BK7" s="686"/>
      <c r="BL7" s="686"/>
      <c r="BM7" s="686"/>
      <c r="BN7" s="687"/>
      <c r="BO7" s="688">
        <v>59.8</v>
      </c>
      <c r="BP7" s="688"/>
      <c r="BQ7" s="688"/>
      <c r="BR7" s="688"/>
      <c r="BS7" s="689" t="s">
        <v>131</v>
      </c>
      <c r="BT7" s="689"/>
      <c r="BU7" s="689"/>
      <c r="BV7" s="689"/>
      <c r="BW7" s="689"/>
      <c r="BX7" s="689"/>
      <c r="BY7" s="689"/>
      <c r="BZ7" s="689"/>
      <c r="CA7" s="689"/>
      <c r="CB7" s="693"/>
      <c r="CD7" s="700" t="s">
        <v>238</v>
      </c>
      <c r="CE7" s="701"/>
      <c r="CF7" s="701"/>
      <c r="CG7" s="701"/>
      <c r="CH7" s="701"/>
      <c r="CI7" s="701"/>
      <c r="CJ7" s="701"/>
      <c r="CK7" s="701"/>
      <c r="CL7" s="701"/>
      <c r="CM7" s="701"/>
      <c r="CN7" s="701"/>
      <c r="CO7" s="701"/>
      <c r="CP7" s="701"/>
      <c r="CQ7" s="702"/>
      <c r="CR7" s="685">
        <v>7469273</v>
      </c>
      <c r="CS7" s="686"/>
      <c r="CT7" s="686"/>
      <c r="CU7" s="686"/>
      <c r="CV7" s="686"/>
      <c r="CW7" s="686"/>
      <c r="CX7" s="686"/>
      <c r="CY7" s="687"/>
      <c r="CZ7" s="688">
        <v>23.7</v>
      </c>
      <c r="DA7" s="688"/>
      <c r="DB7" s="688"/>
      <c r="DC7" s="688"/>
      <c r="DD7" s="694">
        <v>113705</v>
      </c>
      <c r="DE7" s="686"/>
      <c r="DF7" s="686"/>
      <c r="DG7" s="686"/>
      <c r="DH7" s="686"/>
      <c r="DI7" s="686"/>
      <c r="DJ7" s="686"/>
      <c r="DK7" s="686"/>
      <c r="DL7" s="686"/>
      <c r="DM7" s="686"/>
      <c r="DN7" s="686"/>
      <c r="DO7" s="686"/>
      <c r="DP7" s="687"/>
      <c r="DQ7" s="694">
        <v>3717374</v>
      </c>
      <c r="DR7" s="686"/>
      <c r="DS7" s="686"/>
      <c r="DT7" s="686"/>
      <c r="DU7" s="686"/>
      <c r="DV7" s="686"/>
      <c r="DW7" s="686"/>
      <c r="DX7" s="686"/>
      <c r="DY7" s="686"/>
      <c r="DZ7" s="686"/>
      <c r="EA7" s="686"/>
      <c r="EB7" s="686"/>
      <c r="EC7" s="695"/>
    </row>
    <row r="8" spans="2:143" ht="11.25" customHeight="1" x14ac:dyDescent="0.15">
      <c r="B8" s="682" t="s">
        <v>239</v>
      </c>
      <c r="C8" s="683"/>
      <c r="D8" s="683"/>
      <c r="E8" s="683"/>
      <c r="F8" s="683"/>
      <c r="G8" s="683"/>
      <c r="H8" s="683"/>
      <c r="I8" s="683"/>
      <c r="J8" s="683"/>
      <c r="K8" s="683"/>
      <c r="L8" s="683"/>
      <c r="M8" s="683"/>
      <c r="N8" s="683"/>
      <c r="O8" s="683"/>
      <c r="P8" s="683"/>
      <c r="Q8" s="684"/>
      <c r="R8" s="685">
        <v>1992</v>
      </c>
      <c r="S8" s="686"/>
      <c r="T8" s="686"/>
      <c r="U8" s="686"/>
      <c r="V8" s="686"/>
      <c r="W8" s="686"/>
      <c r="X8" s="686"/>
      <c r="Y8" s="687"/>
      <c r="Z8" s="688">
        <v>0</v>
      </c>
      <c r="AA8" s="688"/>
      <c r="AB8" s="688"/>
      <c r="AC8" s="688"/>
      <c r="AD8" s="689">
        <v>1992</v>
      </c>
      <c r="AE8" s="689"/>
      <c r="AF8" s="689"/>
      <c r="AG8" s="689"/>
      <c r="AH8" s="689"/>
      <c r="AI8" s="689"/>
      <c r="AJ8" s="689"/>
      <c r="AK8" s="689"/>
      <c r="AL8" s="690">
        <v>0</v>
      </c>
      <c r="AM8" s="691"/>
      <c r="AN8" s="691"/>
      <c r="AO8" s="692"/>
      <c r="AP8" s="682" t="s">
        <v>240</v>
      </c>
      <c r="AQ8" s="683"/>
      <c r="AR8" s="683"/>
      <c r="AS8" s="683"/>
      <c r="AT8" s="683"/>
      <c r="AU8" s="683"/>
      <c r="AV8" s="683"/>
      <c r="AW8" s="683"/>
      <c r="AX8" s="683"/>
      <c r="AY8" s="683"/>
      <c r="AZ8" s="683"/>
      <c r="BA8" s="683"/>
      <c r="BB8" s="683"/>
      <c r="BC8" s="683"/>
      <c r="BD8" s="683"/>
      <c r="BE8" s="683"/>
      <c r="BF8" s="684"/>
      <c r="BG8" s="685">
        <v>5264</v>
      </c>
      <c r="BH8" s="686"/>
      <c r="BI8" s="686"/>
      <c r="BJ8" s="686"/>
      <c r="BK8" s="686"/>
      <c r="BL8" s="686"/>
      <c r="BM8" s="686"/>
      <c r="BN8" s="687"/>
      <c r="BO8" s="688">
        <v>0.5</v>
      </c>
      <c r="BP8" s="688"/>
      <c r="BQ8" s="688"/>
      <c r="BR8" s="688"/>
      <c r="BS8" s="694" t="s">
        <v>131</v>
      </c>
      <c r="BT8" s="686"/>
      <c r="BU8" s="686"/>
      <c r="BV8" s="686"/>
      <c r="BW8" s="686"/>
      <c r="BX8" s="686"/>
      <c r="BY8" s="686"/>
      <c r="BZ8" s="686"/>
      <c r="CA8" s="686"/>
      <c r="CB8" s="695"/>
      <c r="CD8" s="700" t="s">
        <v>241</v>
      </c>
      <c r="CE8" s="701"/>
      <c r="CF8" s="701"/>
      <c r="CG8" s="701"/>
      <c r="CH8" s="701"/>
      <c r="CI8" s="701"/>
      <c r="CJ8" s="701"/>
      <c r="CK8" s="701"/>
      <c r="CL8" s="701"/>
      <c r="CM8" s="701"/>
      <c r="CN8" s="701"/>
      <c r="CO8" s="701"/>
      <c r="CP8" s="701"/>
      <c r="CQ8" s="702"/>
      <c r="CR8" s="685">
        <v>3012308</v>
      </c>
      <c r="CS8" s="686"/>
      <c r="CT8" s="686"/>
      <c r="CU8" s="686"/>
      <c r="CV8" s="686"/>
      <c r="CW8" s="686"/>
      <c r="CX8" s="686"/>
      <c r="CY8" s="687"/>
      <c r="CZ8" s="688">
        <v>9.6</v>
      </c>
      <c r="DA8" s="688"/>
      <c r="DB8" s="688"/>
      <c r="DC8" s="688"/>
      <c r="DD8" s="694">
        <v>809582</v>
      </c>
      <c r="DE8" s="686"/>
      <c r="DF8" s="686"/>
      <c r="DG8" s="686"/>
      <c r="DH8" s="686"/>
      <c r="DI8" s="686"/>
      <c r="DJ8" s="686"/>
      <c r="DK8" s="686"/>
      <c r="DL8" s="686"/>
      <c r="DM8" s="686"/>
      <c r="DN8" s="686"/>
      <c r="DO8" s="686"/>
      <c r="DP8" s="687"/>
      <c r="DQ8" s="694">
        <v>1481225</v>
      </c>
      <c r="DR8" s="686"/>
      <c r="DS8" s="686"/>
      <c r="DT8" s="686"/>
      <c r="DU8" s="686"/>
      <c r="DV8" s="686"/>
      <c r="DW8" s="686"/>
      <c r="DX8" s="686"/>
      <c r="DY8" s="686"/>
      <c r="DZ8" s="686"/>
      <c r="EA8" s="686"/>
      <c r="EB8" s="686"/>
      <c r="EC8" s="695"/>
    </row>
    <row r="9" spans="2:143" ht="11.25" customHeight="1" x14ac:dyDescent="0.15">
      <c r="B9" s="682" t="s">
        <v>242</v>
      </c>
      <c r="C9" s="683"/>
      <c r="D9" s="683"/>
      <c r="E9" s="683"/>
      <c r="F9" s="683"/>
      <c r="G9" s="683"/>
      <c r="H9" s="683"/>
      <c r="I9" s="683"/>
      <c r="J9" s="683"/>
      <c r="K9" s="683"/>
      <c r="L9" s="683"/>
      <c r="M9" s="683"/>
      <c r="N9" s="683"/>
      <c r="O9" s="683"/>
      <c r="P9" s="683"/>
      <c r="Q9" s="684"/>
      <c r="R9" s="685">
        <v>2285</v>
      </c>
      <c r="S9" s="686"/>
      <c r="T9" s="686"/>
      <c r="U9" s="686"/>
      <c r="V9" s="686"/>
      <c r="W9" s="686"/>
      <c r="X9" s="686"/>
      <c r="Y9" s="687"/>
      <c r="Z9" s="688">
        <v>0</v>
      </c>
      <c r="AA9" s="688"/>
      <c r="AB9" s="688"/>
      <c r="AC9" s="688"/>
      <c r="AD9" s="689">
        <v>2285</v>
      </c>
      <c r="AE9" s="689"/>
      <c r="AF9" s="689"/>
      <c r="AG9" s="689"/>
      <c r="AH9" s="689"/>
      <c r="AI9" s="689"/>
      <c r="AJ9" s="689"/>
      <c r="AK9" s="689"/>
      <c r="AL9" s="690">
        <v>0.1</v>
      </c>
      <c r="AM9" s="691"/>
      <c r="AN9" s="691"/>
      <c r="AO9" s="692"/>
      <c r="AP9" s="682" t="s">
        <v>243</v>
      </c>
      <c r="AQ9" s="683"/>
      <c r="AR9" s="683"/>
      <c r="AS9" s="683"/>
      <c r="AT9" s="683"/>
      <c r="AU9" s="683"/>
      <c r="AV9" s="683"/>
      <c r="AW9" s="683"/>
      <c r="AX9" s="683"/>
      <c r="AY9" s="683"/>
      <c r="AZ9" s="683"/>
      <c r="BA9" s="683"/>
      <c r="BB9" s="683"/>
      <c r="BC9" s="683"/>
      <c r="BD9" s="683"/>
      <c r="BE9" s="683"/>
      <c r="BF9" s="684"/>
      <c r="BG9" s="685">
        <v>378177</v>
      </c>
      <c r="BH9" s="686"/>
      <c r="BI9" s="686"/>
      <c r="BJ9" s="686"/>
      <c r="BK9" s="686"/>
      <c r="BL9" s="686"/>
      <c r="BM9" s="686"/>
      <c r="BN9" s="687"/>
      <c r="BO9" s="688">
        <v>38.4</v>
      </c>
      <c r="BP9" s="688"/>
      <c r="BQ9" s="688"/>
      <c r="BR9" s="688"/>
      <c r="BS9" s="694" t="s">
        <v>234</v>
      </c>
      <c r="BT9" s="686"/>
      <c r="BU9" s="686"/>
      <c r="BV9" s="686"/>
      <c r="BW9" s="686"/>
      <c r="BX9" s="686"/>
      <c r="BY9" s="686"/>
      <c r="BZ9" s="686"/>
      <c r="CA9" s="686"/>
      <c r="CB9" s="695"/>
      <c r="CD9" s="700" t="s">
        <v>244</v>
      </c>
      <c r="CE9" s="701"/>
      <c r="CF9" s="701"/>
      <c r="CG9" s="701"/>
      <c r="CH9" s="701"/>
      <c r="CI9" s="701"/>
      <c r="CJ9" s="701"/>
      <c r="CK9" s="701"/>
      <c r="CL9" s="701"/>
      <c r="CM9" s="701"/>
      <c r="CN9" s="701"/>
      <c r="CO9" s="701"/>
      <c r="CP9" s="701"/>
      <c r="CQ9" s="702"/>
      <c r="CR9" s="685">
        <v>906304</v>
      </c>
      <c r="CS9" s="686"/>
      <c r="CT9" s="686"/>
      <c r="CU9" s="686"/>
      <c r="CV9" s="686"/>
      <c r="CW9" s="686"/>
      <c r="CX9" s="686"/>
      <c r="CY9" s="687"/>
      <c r="CZ9" s="688">
        <v>2.9</v>
      </c>
      <c r="DA9" s="688"/>
      <c r="DB9" s="688"/>
      <c r="DC9" s="688"/>
      <c r="DD9" s="694">
        <v>5966</v>
      </c>
      <c r="DE9" s="686"/>
      <c r="DF9" s="686"/>
      <c r="DG9" s="686"/>
      <c r="DH9" s="686"/>
      <c r="DI9" s="686"/>
      <c r="DJ9" s="686"/>
      <c r="DK9" s="686"/>
      <c r="DL9" s="686"/>
      <c r="DM9" s="686"/>
      <c r="DN9" s="686"/>
      <c r="DO9" s="686"/>
      <c r="DP9" s="687"/>
      <c r="DQ9" s="694">
        <v>460649</v>
      </c>
      <c r="DR9" s="686"/>
      <c r="DS9" s="686"/>
      <c r="DT9" s="686"/>
      <c r="DU9" s="686"/>
      <c r="DV9" s="686"/>
      <c r="DW9" s="686"/>
      <c r="DX9" s="686"/>
      <c r="DY9" s="686"/>
      <c r="DZ9" s="686"/>
      <c r="EA9" s="686"/>
      <c r="EB9" s="686"/>
      <c r="EC9" s="695"/>
    </row>
    <row r="10" spans="2:143" ht="11.25" customHeight="1" x14ac:dyDescent="0.15">
      <c r="B10" s="682" t="s">
        <v>245</v>
      </c>
      <c r="C10" s="683"/>
      <c r="D10" s="683"/>
      <c r="E10" s="683"/>
      <c r="F10" s="683"/>
      <c r="G10" s="683"/>
      <c r="H10" s="683"/>
      <c r="I10" s="683"/>
      <c r="J10" s="683"/>
      <c r="K10" s="683"/>
      <c r="L10" s="683"/>
      <c r="M10" s="683"/>
      <c r="N10" s="683"/>
      <c r="O10" s="683"/>
      <c r="P10" s="683"/>
      <c r="Q10" s="684"/>
      <c r="R10" s="685" t="s">
        <v>131</v>
      </c>
      <c r="S10" s="686"/>
      <c r="T10" s="686"/>
      <c r="U10" s="686"/>
      <c r="V10" s="686"/>
      <c r="W10" s="686"/>
      <c r="X10" s="686"/>
      <c r="Y10" s="687"/>
      <c r="Z10" s="688" t="s">
        <v>131</v>
      </c>
      <c r="AA10" s="688"/>
      <c r="AB10" s="688"/>
      <c r="AC10" s="688"/>
      <c r="AD10" s="689" t="s">
        <v>234</v>
      </c>
      <c r="AE10" s="689"/>
      <c r="AF10" s="689"/>
      <c r="AG10" s="689"/>
      <c r="AH10" s="689"/>
      <c r="AI10" s="689"/>
      <c r="AJ10" s="689"/>
      <c r="AK10" s="689"/>
      <c r="AL10" s="690" t="s">
        <v>234</v>
      </c>
      <c r="AM10" s="691"/>
      <c r="AN10" s="691"/>
      <c r="AO10" s="692"/>
      <c r="AP10" s="682" t="s">
        <v>246</v>
      </c>
      <c r="AQ10" s="683"/>
      <c r="AR10" s="683"/>
      <c r="AS10" s="683"/>
      <c r="AT10" s="683"/>
      <c r="AU10" s="683"/>
      <c r="AV10" s="683"/>
      <c r="AW10" s="683"/>
      <c r="AX10" s="683"/>
      <c r="AY10" s="683"/>
      <c r="AZ10" s="683"/>
      <c r="BA10" s="683"/>
      <c r="BB10" s="683"/>
      <c r="BC10" s="683"/>
      <c r="BD10" s="683"/>
      <c r="BE10" s="683"/>
      <c r="BF10" s="684"/>
      <c r="BG10" s="685">
        <v>47581</v>
      </c>
      <c r="BH10" s="686"/>
      <c r="BI10" s="686"/>
      <c r="BJ10" s="686"/>
      <c r="BK10" s="686"/>
      <c r="BL10" s="686"/>
      <c r="BM10" s="686"/>
      <c r="BN10" s="687"/>
      <c r="BO10" s="688">
        <v>4.8</v>
      </c>
      <c r="BP10" s="688"/>
      <c r="BQ10" s="688"/>
      <c r="BR10" s="688"/>
      <c r="BS10" s="694" t="s">
        <v>234</v>
      </c>
      <c r="BT10" s="686"/>
      <c r="BU10" s="686"/>
      <c r="BV10" s="686"/>
      <c r="BW10" s="686"/>
      <c r="BX10" s="686"/>
      <c r="BY10" s="686"/>
      <c r="BZ10" s="686"/>
      <c r="CA10" s="686"/>
      <c r="CB10" s="695"/>
      <c r="CD10" s="700" t="s">
        <v>247</v>
      </c>
      <c r="CE10" s="701"/>
      <c r="CF10" s="701"/>
      <c r="CG10" s="701"/>
      <c r="CH10" s="701"/>
      <c r="CI10" s="701"/>
      <c r="CJ10" s="701"/>
      <c r="CK10" s="701"/>
      <c r="CL10" s="701"/>
      <c r="CM10" s="701"/>
      <c r="CN10" s="701"/>
      <c r="CO10" s="701"/>
      <c r="CP10" s="701"/>
      <c r="CQ10" s="702"/>
      <c r="CR10" s="685">
        <v>368057</v>
      </c>
      <c r="CS10" s="686"/>
      <c r="CT10" s="686"/>
      <c r="CU10" s="686"/>
      <c r="CV10" s="686"/>
      <c r="CW10" s="686"/>
      <c r="CX10" s="686"/>
      <c r="CY10" s="687"/>
      <c r="CZ10" s="688">
        <v>1.2</v>
      </c>
      <c r="DA10" s="688"/>
      <c r="DB10" s="688"/>
      <c r="DC10" s="688"/>
      <c r="DD10" s="694">
        <v>358836</v>
      </c>
      <c r="DE10" s="686"/>
      <c r="DF10" s="686"/>
      <c r="DG10" s="686"/>
      <c r="DH10" s="686"/>
      <c r="DI10" s="686"/>
      <c r="DJ10" s="686"/>
      <c r="DK10" s="686"/>
      <c r="DL10" s="686"/>
      <c r="DM10" s="686"/>
      <c r="DN10" s="686"/>
      <c r="DO10" s="686"/>
      <c r="DP10" s="687"/>
      <c r="DQ10" s="694">
        <v>15304</v>
      </c>
      <c r="DR10" s="686"/>
      <c r="DS10" s="686"/>
      <c r="DT10" s="686"/>
      <c r="DU10" s="686"/>
      <c r="DV10" s="686"/>
      <c r="DW10" s="686"/>
      <c r="DX10" s="686"/>
      <c r="DY10" s="686"/>
      <c r="DZ10" s="686"/>
      <c r="EA10" s="686"/>
      <c r="EB10" s="686"/>
      <c r="EC10" s="695"/>
    </row>
    <row r="11" spans="2:143" ht="11.25" customHeight="1" x14ac:dyDescent="0.15">
      <c r="B11" s="682" t="s">
        <v>248</v>
      </c>
      <c r="C11" s="683"/>
      <c r="D11" s="683"/>
      <c r="E11" s="683"/>
      <c r="F11" s="683"/>
      <c r="G11" s="683"/>
      <c r="H11" s="683"/>
      <c r="I11" s="683"/>
      <c r="J11" s="683"/>
      <c r="K11" s="683"/>
      <c r="L11" s="683"/>
      <c r="M11" s="683"/>
      <c r="N11" s="683"/>
      <c r="O11" s="683"/>
      <c r="P11" s="683"/>
      <c r="Q11" s="684"/>
      <c r="R11" s="685">
        <v>398891</v>
      </c>
      <c r="S11" s="686"/>
      <c r="T11" s="686"/>
      <c r="U11" s="686"/>
      <c r="V11" s="686"/>
      <c r="W11" s="686"/>
      <c r="X11" s="686"/>
      <c r="Y11" s="687"/>
      <c r="Z11" s="690">
        <v>1.2</v>
      </c>
      <c r="AA11" s="691"/>
      <c r="AB11" s="691"/>
      <c r="AC11" s="703"/>
      <c r="AD11" s="694">
        <v>398891</v>
      </c>
      <c r="AE11" s="686"/>
      <c r="AF11" s="686"/>
      <c r="AG11" s="686"/>
      <c r="AH11" s="686"/>
      <c r="AI11" s="686"/>
      <c r="AJ11" s="686"/>
      <c r="AK11" s="687"/>
      <c r="AL11" s="690">
        <v>9.5</v>
      </c>
      <c r="AM11" s="691"/>
      <c r="AN11" s="691"/>
      <c r="AO11" s="692"/>
      <c r="AP11" s="682" t="s">
        <v>249</v>
      </c>
      <c r="AQ11" s="683"/>
      <c r="AR11" s="683"/>
      <c r="AS11" s="683"/>
      <c r="AT11" s="683"/>
      <c r="AU11" s="683"/>
      <c r="AV11" s="683"/>
      <c r="AW11" s="683"/>
      <c r="AX11" s="683"/>
      <c r="AY11" s="683"/>
      <c r="AZ11" s="683"/>
      <c r="BA11" s="683"/>
      <c r="BB11" s="683"/>
      <c r="BC11" s="683"/>
      <c r="BD11" s="683"/>
      <c r="BE11" s="683"/>
      <c r="BF11" s="684"/>
      <c r="BG11" s="685">
        <v>158489</v>
      </c>
      <c r="BH11" s="686"/>
      <c r="BI11" s="686"/>
      <c r="BJ11" s="686"/>
      <c r="BK11" s="686"/>
      <c r="BL11" s="686"/>
      <c r="BM11" s="686"/>
      <c r="BN11" s="687"/>
      <c r="BO11" s="688">
        <v>16.100000000000001</v>
      </c>
      <c r="BP11" s="688"/>
      <c r="BQ11" s="688"/>
      <c r="BR11" s="688"/>
      <c r="BS11" s="694" t="s">
        <v>234</v>
      </c>
      <c r="BT11" s="686"/>
      <c r="BU11" s="686"/>
      <c r="BV11" s="686"/>
      <c r="BW11" s="686"/>
      <c r="BX11" s="686"/>
      <c r="BY11" s="686"/>
      <c r="BZ11" s="686"/>
      <c r="CA11" s="686"/>
      <c r="CB11" s="695"/>
      <c r="CD11" s="700" t="s">
        <v>250</v>
      </c>
      <c r="CE11" s="701"/>
      <c r="CF11" s="701"/>
      <c r="CG11" s="701"/>
      <c r="CH11" s="701"/>
      <c r="CI11" s="701"/>
      <c r="CJ11" s="701"/>
      <c r="CK11" s="701"/>
      <c r="CL11" s="701"/>
      <c r="CM11" s="701"/>
      <c r="CN11" s="701"/>
      <c r="CO11" s="701"/>
      <c r="CP11" s="701"/>
      <c r="CQ11" s="702"/>
      <c r="CR11" s="685">
        <v>4860829</v>
      </c>
      <c r="CS11" s="686"/>
      <c r="CT11" s="686"/>
      <c r="CU11" s="686"/>
      <c r="CV11" s="686"/>
      <c r="CW11" s="686"/>
      <c r="CX11" s="686"/>
      <c r="CY11" s="687"/>
      <c r="CZ11" s="688">
        <v>15.4</v>
      </c>
      <c r="DA11" s="688"/>
      <c r="DB11" s="688"/>
      <c r="DC11" s="688"/>
      <c r="DD11" s="694">
        <v>2662018</v>
      </c>
      <c r="DE11" s="686"/>
      <c r="DF11" s="686"/>
      <c r="DG11" s="686"/>
      <c r="DH11" s="686"/>
      <c r="DI11" s="686"/>
      <c r="DJ11" s="686"/>
      <c r="DK11" s="686"/>
      <c r="DL11" s="686"/>
      <c r="DM11" s="686"/>
      <c r="DN11" s="686"/>
      <c r="DO11" s="686"/>
      <c r="DP11" s="687"/>
      <c r="DQ11" s="694">
        <v>373954</v>
      </c>
      <c r="DR11" s="686"/>
      <c r="DS11" s="686"/>
      <c r="DT11" s="686"/>
      <c r="DU11" s="686"/>
      <c r="DV11" s="686"/>
      <c r="DW11" s="686"/>
      <c r="DX11" s="686"/>
      <c r="DY11" s="686"/>
      <c r="DZ11" s="686"/>
      <c r="EA11" s="686"/>
      <c r="EB11" s="686"/>
      <c r="EC11" s="695"/>
    </row>
    <row r="12" spans="2:143" ht="11.25" customHeight="1" x14ac:dyDescent="0.15">
      <c r="B12" s="682" t="s">
        <v>251</v>
      </c>
      <c r="C12" s="683"/>
      <c r="D12" s="683"/>
      <c r="E12" s="683"/>
      <c r="F12" s="683"/>
      <c r="G12" s="683"/>
      <c r="H12" s="683"/>
      <c r="I12" s="683"/>
      <c r="J12" s="683"/>
      <c r="K12" s="683"/>
      <c r="L12" s="683"/>
      <c r="M12" s="683"/>
      <c r="N12" s="683"/>
      <c r="O12" s="683"/>
      <c r="P12" s="683"/>
      <c r="Q12" s="684"/>
      <c r="R12" s="685" t="s">
        <v>131</v>
      </c>
      <c r="S12" s="686"/>
      <c r="T12" s="686"/>
      <c r="U12" s="686"/>
      <c r="V12" s="686"/>
      <c r="W12" s="686"/>
      <c r="X12" s="686"/>
      <c r="Y12" s="687"/>
      <c r="Z12" s="688" t="s">
        <v>131</v>
      </c>
      <c r="AA12" s="688"/>
      <c r="AB12" s="688"/>
      <c r="AC12" s="688"/>
      <c r="AD12" s="689" t="s">
        <v>234</v>
      </c>
      <c r="AE12" s="689"/>
      <c r="AF12" s="689"/>
      <c r="AG12" s="689"/>
      <c r="AH12" s="689"/>
      <c r="AI12" s="689"/>
      <c r="AJ12" s="689"/>
      <c r="AK12" s="689"/>
      <c r="AL12" s="690" t="s">
        <v>131</v>
      </c>
      <c r="AM12" s="691"/>
      <c r="AN12" s="691"/>
      <c r="AO12" s="692"/>
      <c r="AP12" s="682" t="s">
        <v>252</v>
      </c>
      <c r="AQ12" s="683"/>
      <c r="AR12" s="683"/>
      <c r="AS12" s="683"/>
      <c r="AT12" s="683"/>
      <c r="AU12" s="683"/>
      <c r="AV12" s="683"/>
      <c r="AW12" s="683"/>
      <c r="AX12" s="683"/>
      <c r="AY12" s="683"/>
      <c r="AZ12" s="683"/>
      <c r="BA12" s="683"/>
      <c r="BB12" s="683"/>
      <c r="BC12" s="683"/>
      <c r="BD12" s="683"/>
      <c r="BE12" s="683"/>
      <c r="BF12" s="684"/>
      <c r="BG12" s="685">
        <v>308367</v>
      </c>
      <c r="BH12" s="686"/>
      <c r="BI12" s="686"/>
      <c r="BJ12" s="686"/>
      <c r="BK12" s="686"/>
      <c r="BL12" s="686"/>
      <c r="BM12" s="686"/>
      <c r="BN12" s="687"/>
      <c r="BO12" s="688">
        <v>31.3</v>
      </c>
      <c r="BP12" s="688"/>
      <c r="BQ12" s="688"/>
      <c r="BR12" s="688"/>
      <c r="BS12" s="694" t="s">
        <v>131</v>
      </c>
      <c r="BT12" s="686"/>
      <c r="BU12" s="686"/>
      <c r="BV12" s="686"/>
      <c r="BW12" s="686"/>
      <c r="BX12" s="686"/>
      <c r="BY12" s="686"/>
      <c r="BZ12" s="686"/>
      <c r="CA12" s="686"/>
      <c r="CB12" s="695"/>
      <c r="CD12" s="700" t="s">
        <v>253</v>
      </c>
      <c r="CE12" s="701"/>
      <c r="CF12" s="701"/>
      <c r="CG12" s="701"/>
      <c r="CH12" s="701"/>
      <c r="CI12" s="701"/>
      <c r="CJ12" s="701"/>
      <c r="CK12" s="701"/>
      <c r="CL12" s="701"/>
      <c r="CM12" s="701"/>
      <c r="CN12" s="701"/>
      <c r="CO12" s="701"/>
      <c r="CP12" s="701"/>
      <c r="CQ12" s="702"/>
      <c r="CR12" s="685">
        <v>7712989</v>
      </c>
      <c r="CS12" s="686"/>
      <c r="CT12" s="686"/>
      <c r="CU12" s="686"/>
      <c r="CV12" s="686"/>
      <c r="CW12" s="686"/>
      <c r="CX12" s="686"/>
      <c r="CY12" s="687"/>
      <c r="CZ12" s="688">
        <v>24.5</v>
      </c>
      <c r="DA12" s="688"/>
      <c r="DB12" s="688"/>
      <c r="DC12" s="688"/>
      <c r="DD12" s="694">
        <v>6261812</v>
      </c>
      <c r="DE12" s="686"/>
      <c r="DF12" s="686"/>
      <c r="DG12" s="686"/>
      <c r="DH12" s="686"/>
      <c r="DI12" s="686"/>
      <c r="DJ12" s="686"/>
      <c r="DK12" s="686"/>
      <c r="DL12" s="686"/>
      <c r="DM12" s="686"/>
      <c r="DN12" s="686"/>
      <c r="DO12" s="686"/>
      <c r="DP12" s="687"/>
      <c r="DQ12" s="694">
        <v>680024</v>
      </c>
      <c r="DR12" s="686"/>
      <c r="DS12" s="686"/>
      <c r="DT12" s="686"/>
      <c r="DU12" s="686"/>
      <c r="DV12" s="686"/>
      <c r="DW12" s="686"/>
      <c r="DX12" s="686"/>
      <c r="DY12" s="686"/>
      <c r="DZ12" s="686"/>
      <c r="EA12" s="686"/>
      <c r="EB12" s="686"/>
      <c r="EC12" s="695"/>
    </row>
    <row r="13" spans="2:143" ht="11.25" customHeight="1" x14ac:dyDescent="0.15">
      <c r="B13" s="682" t="s">
        <v>254</v>
      </c>
      <c r="C13" s="683"/>
      <c r="D13" s="683"/>
      <c r="E13" s="683"/>
      <c r="F13" s="683"/>
      <c r="G13" s="683"/>
      <c r="H13" s="683"/>
      <c r="I13" s="683"/>
      <c r="J13" s="683"/>
      <c r="K13" s="683"/>
      <c r="L13" s="683"/>
      <c r="M13" s="683"/>
      <c r="N13" s="683"/>
      <c r="O13" s="683"/>
      <c r="P13" s="683"/>
      <c r="Q13" s="684"/>
      <c r="R13" s="685" t="s">
        <v>234</v>
      </c>
      <c r="S13" s="686"/>
      <c r="T13" s="686"/>
      <c r="U13" s="686"/>
      <c r="V13" s="686"/>
      <c r="W13" s="686"/>
      <c r="X13" s="686"/>
      <c r="Y13" s="687"/>
      <c r="Z13" s="688" t="s">
        <v>131</v>
      </c>
      <c r="AA13" s="688"/>
      <c r="AB13" s="688"/>
      <c r="AC13" s="688"/>
      <c r="AD13" s="689" t="s">
        <v>131</v>
      </c>
      <c r="AE13" s="689"/>
      <c r="AF13" s="689"/>
      <c r="AG13" s="689"/>
      <c r="AH13" s="689"/>
      <c r="AI13" s="689"/>
      <c r="AJ13" s="689"/>
      <c r="AK13" s="689"/>
      <c r="AL13" s="690" t="s">
        <v>234</v>
      </c>
      <c r="AM13" s="691"/>
      <c r="AN13" s="691"/>
      <c r="AO13" s="692"/>
      <c r="AP13" s="682" t="s">
        <v>255</v>
      </c>
      <c r="AQ13" s="683"/>
      <c r="AR13" s="683"/>
      <c r="AS13" s="683"/>
      <c r="AT13" s="683"/>
      <c r="AU13" s="683"/>
      <c r="AV13" s="683"/>
      <c r="AW13" s="683"/>
      <c r="AX13" s="683"/>
      <c r="AY13" s="683"/>
      <c r="AZ13" s="683"/>
      <c r="BA13" s="683"/>
      <c r="BB13" s="683"/>
      <c r="BC13" s="683"/>
      <c r="BD13" s="683"/>
      <c r="BE13" s="683"/>
      <c r="BF13" s="684"/>
      <c r="BG13" s="685">
        <v>288880</v>
      </c>
      <c r="BH13" s="686"/>
      <c r="BI13" s="686"/>
      <c r="BJ13" s="686"/>
      <c r="BK13" s="686"/>
      <c r="BL13" s="686"/>
      <c r="BM13" s="686"/>
      <c r="BN13" s="687"/>
      <c r="BO13" s="688">
        <v>29.3</v>
      </c>
      <c r="BP13" s="688"/>
      <c r="BQ13" s="688"/>
      <c r="BR13" s="688"/>
      <c r="BS13" s="694" t="s">
        <v>131</v>
      </c>
      <c r="BT13" s="686"/>
      <c r="BU13" s="686"/>
      <c r="BV13" s="686"/>
      <c r="BW13" s="686"/>
      <c r="BX13" s="686"/>
      <c r="BY13" s="686"/>
      <c r="BZ13" s="686"/>
      <c r="CA13" s="686"/>
      <c r="CB13" s="695"/>
      <c r="CD13" s="700" t="s">
        <v>256</v>
      </c>
      <c r="CE13" s="701"/>
      <c r="CF13" s="701"/>
      <c r="CG13" s="701"/>
      <c r="CH13" s="701"/>
      <c r="CI13" s="701"/>
      <c r="CJ13" s="701"/>
      <c r="CK13" s="701"/>
      <c r="CL13" s="701"/>
      <c r="CM13" s="701"/>
      <c r="CN13" s="701"/>
      <c r="CO13" s="701"/>
      <c r="CP13" s="701"/>
      <c r="CQ13" s="702"/>
      <c r="CR13" s="685">
        <v>3835356</v>
      </c>
      <c r="CS13" s="686"/>
      <c r="CT13" s="686"/>
      <c r="CU13" s="686"/>
      <c r="CV13" s="686"/>
      <c r="CW13" s="686"/>
      <c r="CX13" s="686"/>
      <c r="CY13" s="687"/>
      <c r="CZ13" s="688">
        <v>12.2</v>
      </c>
      <c r="DA13" s="688"/>
      <c r="DB13" s="688"/>
      <c r="DC13" s="688"/>
      <c r="DD13" s="694">
        <v>3145726</v>
      </c>
      <c r="DE13" s="686"/>
      <c r="DF13" s="686"/>
      <c r="DG13" s="686"/>
      <c r="DH13" s="686"/>
      <c r="DI13" s="686"/>
      <c r="DJ13" s="686"/>
      <c r="DK13" s="686"/>
      <c r="DL13" s="686"/>
      <c r="DM13" s="686"/>
      <c r="DN13" s="686"/>
      <c r="DO13" s="686"/>
      <c r="DP13" s="687"/>
      <c r="DQ13" s="694">
        <v>695062</v>
      </c>
      <c r="DR13" s="686"/>
      <c r="DS13" s="686"/>
      <c r="DT13" s="686"/>
      <c r="DU13" s="686"/>
      <c r="DV13" s="686"/>
      <c r="DW13" s="686"/>
      <c r="DX13" s="686"/>
      <c r="DY13" s="686"/>
      <c r="DZ13" s="686"/>
      <c r="EA13" s="686"/>
      <c r="EB13" s="686"/>
      <c r="EC13" s="695"/>
    </row>
    <row r="14" spans="2:143" ht="11.25" customHeight="1" x14ac:dyDescent="0.15">
      <c r="B14" s="682" t="s">
        <v>257</v>
      </c>
      <c r="C14" s="683"/>
      <c r="D14" s="683"/>
      <c r="E14" s="683"/>
      <c r="F14" s="683"/>
      <c r="G14" s="683"/>
      <c r="H14" s="683"/>
      <c r="I14" s="683"/>
      <c r="J14" s="683"/>
      <c r="K14" s="683"/>
      <c r="L14" s="683"/>
      <c r="M14" s="683"/>
      <c r="N14" s="683"/>
      <c r="O14" s="683"/>
      <c r="P14" s="683"/>
      <c r="Q14" s="684"/>
      <c r="R14" s="685">
        <v>2</v>
      </c>
      <c r="S14" s="686"/>
      <c r="T14" s="686"/>
      <c r="U14" s="686"/>
      <c r="V14" s="686"/>
      <c r="W14" s="686"/>
      <c r="X14" s="686"/>
      <c r="Y14" s="687"/>
      <c r="Z14" s="688">
        <v>0</v>
      </c>
      <c r="AA14" s="688"/>
      <c r="AB14" s="688"/>
      <c r="AC14" s="688"/>
      <c r="AD14" s="689">
        <v>2</v>
      </c>
      <c r="AE14" s="689"/>
      <c r="AF14" s="689"/>
      <c r="AG14" s="689"/>
      <c r="AH14" s="689"/>
      <c r="AI14" s="689"/>
      <c r="AJ14" s="689"/>
      <c r="AK14" s="689"/>
      <c r="AL14" s="690">
        <v>0</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23066</v>
      </c>
      <c r="BH14" s="686"/>
      <c r="BI14" s="686"/>
      <c r="BJ14" s="686"/>
      <c r="BK14" s="686"/>
      <c r="BL14" s="686"/>
      <c r="BM14" s="686"/>
      <c r="BN14" s="687"/>
      <c r="BO14" s="688">
        <v>2.2999999999999998</v>
      </c>
      <c r="BP14" s="688"/>
      <c r="BQ14" s="688"/>
      <c r="BR14" s="688"/>
      <c r="BS14" s="694" t="s">
        <v>130</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1408313</v>
      </c>
      <c r="CS14" s="686"/>
      <c r="CT14" s="686"/>
      <c r="CU14" s="686"/>
      <c r="CV14" s="686"/>
      <c r="CW14" s="686"/>
      <c r="CX14" s="686"/>
      <c r="CY14" s="687"/>
      <c r="CZ14" s="688">
        <v>4.5</v>
      </c>
      <c r="DA14" s="688"/>
      <c r="DB14" s="688"/>
      <c r="DC14" s="688"/>
      <c r="DD14" s="694">
        <v>358791</v>
      </c>
      <c r="DE14" s="686"/>
      <c r="DF14" s="686"/>
      <c r="DG14" s="686"/>
      <c r="DH14" s="686"/>
      <c r="DI14" s="686"/>
      <c r="DJ14" s="686"/>
      <c r="DK14" s="686"/>
      <c r="DL14" s="686"/>
      <c r="DM14" s="686"/>
      <c r="DN14" s="686"/>
      <c r="DO14" s="686"/>
      <c r="DP14" s="687"/>
      <c r="DQ14" s="694">
        <v>436244</v>
      </c>
      <c r="DR14" s="686"/>
      <c r="DS14" s="686"/>
      <c r="DT14" s="686"/>
      <c r="DU14" s="686"/>
      <c r="DV14" s="686"/>
      <c r="DW14" s="686"/>
      <c r="DX14" s="686"/>
      <c r="DY14" s="686"/>
      <c r="DZ14" s="686"/>
      <c r="EA14" s="686"/>
      <c r="EB14" s="686"/>
      <c r="EC14" s="695"/>
    </row>
    <row r="15" spans="2:143" ht="11.25" customHeight="1" x14ac:dyDescent="0.15">
      <c r="B15" s="682" t="s">
        <v>260</v>
      </c>
      <c r="C15" s="683"/>
      <c r="D15" s="683"/>
      <c r="E15" s="683"/>
      <c r="F15" s="683"/>
      <c r="G15" s="683"/>
      <c r="H15" s="683"/>
      <c r="I15" s="683"/>
      <c r="J15" s="683"/>
      <c r="K15" s="683"/>
      <c r="L15" s="683"/>
      <c r="M15" s="683"/>
      <c r="N15" s="683"/>
      <c r="O15" s="683"/>
      <c r="P15" s="683"/>
      <c r="Q15" s="684"/>
      <c r="R15" s="685" t="s">
        <v>131</v>
      </c>
      <c r="S15" s="686"/>
      <c r="T15" s="686"/>
      <c r="U15" s="686"/>
      <c r="V15" s="686"/>
      <c r="W15" s="686"/>
      <c r="X15" s="686"/>
      <c r="Y15" s="687"/>
      <c r="Z15" s="688" t="s">
        <v>234</v>
      </c>
      <c r="AA15" s="688"/>
      <c r="AB15" s="688"/>
      <c r="AC15" s="688"/>
      <c r="AD15" s="689" t="s">
        <v>131</v>
      </c>
      <c r="AE15" s="689"/>
      <c r="AF15" s="689"/>
      <c r="AG15" s="689"/>
      <c r="AH15" s="689"/>
      <c r="AI15" s="689"/>
      <c r="AJ15" s="689"/>
      <c r="AK15" s="689"/>
      <c r="AL15" s="690" t="s">
        <v>234</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64975</v>
      </c>
      <c r="BH15" s="686"/>
      <c r="BI15" s="686"/>
      <c r="BJ15" s="686"/>
      <c r="BK15" s="686"/>
      <c r="BL15" s="686"/>
      <c r="BM15" s="686"/>
      <c r="BN15" s="687"/>
      <c r="BO15" s="688">
        <v>6.6</v>
      </c>
      <c r="BP15" s="688"/>
      <c r="BQ15" s="688"/>
      <c r="BR15" s="688"/>
      <c r="BS15" s="694" t="s">
        <v>234</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1139301</v>
      </c>
      <c r="CS15" s="686"/>
      <c r="CT15" s="686"/>
      <c r="CU15" s="686"/>
      <c r="CV15" s="686"/>
      <c r="CW15" s="686"/>
      <c r="CX15" s="686"/>
      <c r="CY15" s="687"/>
      <c r="CZ15" s="688">
        <v>3.6</v>
      </c>
      <c r="DA15" s="688"/>
      <c r="DB15" s="688"/>
      <c r="DC15" s="688"/>
      <c r="DD15" s="694">
        <v>575788</v>
      </c>
      <c r="DE15" s="686"/>
      <c r="DF15" s="686"/>
      <c r="DG15" s="686"/>
      <c r="DH15" s="686"/>
      <c r="DI15" s="686"/>
      <c r="DJ15" s="686"/>
      <c r="DK15" s="686"/>
      <c r="DL15" s="686"/>
      <c r="DM15" s="686"/>
      <c r="DN15" s="686"/>
      <c r="DO15" s="686"/>
      <c r="DP15" s="687"/>
      <c r="DQ15" s="694">
        <v>438817</v>
      </c>
      <c r="DR15" s="686"/>
      <c r="DS15" s="686"/>
      <c r="DT15" s="686"/>
      <c r="DU15" s="686"/>
      <c r="DV15" s="686"/>
      <c r="DW15" s="686"/>
      <c r="DX15" s="686"/>
      <c r="DY15" s="686"/>
      <c r="DZ15" s="686"/>
      <c r="EA15" s="686"/>
      <c r="EB15" s="686"/>
      <c r="EC15" s="695"/>
    </row>
    <row r="16" spans="2:143" ht="11.25" customHeight="1" x14ac:dyDescent="0.15">
      <c r="B16" s="682" t="s">
        <v>263</v>
      </c>
      <c r="C16" s="683"/>
      <c r="D16" s="683"/>
      <c r="E16" s="683"/>
      <c r="F16" s="683"/>
      <c r="G16" s="683"/>
      <c r="H16" s="683"/>
      <c r="I16" s="683"/>
      <c r="J16" s="683"/>
      <c r="K16" s="683"/>
      <c r="L16" s="683"/>
      <c r="M16" s="683"/>
      <c r="N16" s="683"/>
      <c r="O16" s="683"/>
      <c r="P16" s="683"/>
      <c r="Q16" s="684"/>
      <c r="R16" s="685">
        <v>7518</v>
      </c>
      <c r="S16" s="686"/>
      <c r="T16" s="686"/>
      <c r="U16" s="686"/>
      <c r="V16" s="686"/>
      <c r="W16" s="686"/>
      <c r="X16" s="686"/>
      <c r="Y16" s="687"/>
      <c r="Z16" s="688">
        <v>0</v>
      </c>
      <c r="AA16" s="688"/>
      <c r="AB16" s="688"/>
      <c r="AC16" s="688"/>
      <c r="AD16" s="689">
        <v>7518</v>
      </c>
      <c r="AE16" s="689"/>
      <c r="AF16" s="689"/>
      <c r="AG16" s="689"/>
      <c r="AH16" s="689"/>
      <c r="AI16" s="689"/>
      <c r="AJ16" s="689"/>
      <c r="AK16" s="689"/>
      <c r="AL16" s="690">
        <v>0.2</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t="s">
        <v>131</v>
      </c>
      <c r="BH16" s="686"/>
      <c r="BI16" s="686"/>
      <c r="BJ16" s="686"/>
      <c r="BK16" s="686"/>
      <c r="BL16" s="686"/>
      <c r="BM16" s="686"/>
      <c r="BN16" s="687"/>
      <c r="BO16" s="688" t="s">
        <v>131</v>
      </c>
      <c r="BP16" s="688"/>
      <c r="BQ16" s="688"/>
      <c r="BR16" s="688"/>
      <c r="BS16" s="694" t="s">
        <v>131</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v>354260</v>
      </c>
      <c r="CS16" s="686"/>
      <c r="CT16" s="686"/>
      <c r="CU16" s="686"/>
      <c r="CV16" s="686"/>
      <c r="CW16" s="686"/>
      <c r="CX16" s="686"/>
      <c r="CY16" s="687"/>
      <c r="CZ16" s="688">
        <v>1.1000000000000001</v>
      </c>
      <c r="DA16" s="688"/>
      <c r="DB16" s="688"/>
      <c r="DC16" s="688"/>
      <c r="DD16" s="694" t="s">
        <v>131</v>
      </c>
      <c r="DE16" s="686"/>
      <c r="DF16" s="686"/>
      <c r="DG16" s="686"/>
      <c r="DH16" s="686"/>
      <c r="DI16" s="686"/>
      <c r="DJ16" s="686"/>
      <c r="DK16" s="686"/>
      <c r="DL16" s="686"/>
      <c r="DM16" s="686"/>
      <c r="DN16" s="686"/>
      <c r="DO16" s="686"/>
      <c r="DP16" s="687"/>
      <c r="DQ16" s="694">
        <v>100199</v>
      </c>
      <c r="DR16" s="686"/>
      <c r="DS16" s="686"/>
      <c r="DT16" s="686"/>
      <c r="DU16" s="686"/>
      <c r="DV16" s="686"/>
      <c r="DW16" s="686"/>
      <c r="DX16" s="686"/>
      <c r="DY16" s="686"/>
      <c r="DZ16" s="686"/>
      <c r="EA16" s="686"/>
      <c r="EB16" s="686"/>
      <c r="EC16" s="695"/>
    </row>
    <row r="17" spans="2:133" ht="11.25" customHeight="1" x14ac:dyDescent="0.15">
      <c r="B17" s="682" t="s">
        <v>266</v>
      </c>
      <c r="C17" s="683"/>
      <c r="D17" s="683"/>
      <c r="E17" s="683"/>
      <c r="F17" s="683"/>
      <c r="G17" s="683"/>
      <c r="H17" s="683"/>
      <c r="I17" s="683"/>
      <c r="J17" s="683"/>
      <c r="K17" s="683"/>
      <c r="L17" s="683"/>
      <c r="M17" s="683"/>
      <c r="N17" s="683"/>
      <c r="O17" s="683"/>
      <c r="P17" s="683"/>
      <c r="Q17" s="684"/>
      <c r="R17" s="685">
        <v>17899</v>
      </c>
      <c r="S17" s="686"/>
      <c r="T17" s="686"/>
      <c r="U17" s="686"/>
      <c r="V17" s="686"/>
      <c r="W17" s="686"/>
      <c r="X17" s="686"/>
      <c r="Y17" s="687"/>
      <c r="Z17" s="688">
        <v>0.1</v>
      </c>
      <c r="AA17" s="688"/>
      <c r="AB17" s="688"/>
      <c r="AC17" s="688"/>
      <c r="AD17" s="689">
        <v>17899</v>
      </c>
      <c r="AE17" s="689"/>
      <c r="AF17" s="689"/>
      <c r="AG17" s="689"/>
      <c r="AH17" s="689"/>
      <c r="AI17" s="689"/>
      <c r="AJ17" s="689"/>
      <c r="AK17" s="689"/>
      <c r="AL17" s="690">
        <v>0.4</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131</v>
      </c>
      <c r="BH17" s="686"/>
      <c r="BI17" s="686"/>
      <c r="BJ17" s="686"/>
      <c r="BK17" s="686"/>
      <c r="BL17" s="686"/>
      <c r="BM17" s="686"/>
      <c r="BN17" s="687"/>
      <c r="BO17" s="688" t="s">
        <v>234</v>
      </c>
      <c r="BP17" s="688"/>
      <c r="BQ17" s="688"/>
      <c r="BR17" s="688"/>
      <c r="BS17" s="694" t="s">
        <v>234</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330967</v>
      </c>
      <c r="CS17" s="686"/>
      <c r="CT17" s="686"/>
      <c r="CU17" s="686"/>
      <c r="CV17" s="686"/>
      <c r="CW17" s="686"/>
      <c r="CX17" s="686"/>
      <c r="CY17" s="687"/>
      <c r="CZ17" s="688">
        <v>1.1000000000000001</v>
      </c>
      <c r="DA17" s="688"/>
      <c r="DB17" s="688"/>
      <c r="DC17" s="688"/>
      <c r="DD17" s="694" t="s">
        <v>131</v>
      </c>
      <c r="DE17" s="686"/>
      <c r="DF17" s="686"/>
      <c r="DG17" s="686"/>
      <c r="DH17" s="686"/>
      <c r="DI17" s="686"/>
      <c r="DJ17" s="686"/>
      <c r="DK17" s="686"/>
      <c r="DL17" s="686"/>
      <c r="DM17" s="686"/>
      <c r="DN17" s="686"/>
      <c r="DO17" s="686"/>
      <c r="DP17" s="687"/>
      <c r="DQ17" s="694">
        <v>330967</v>
      </c>
      <c r="DR17" s="686"/>
      <c r="DS17" s="686"/>
      <c r="DT17" s="686"/>
      <c r="DU17" s="686"/>
      <c r="DV17" s="686"/>
      <c r="DW17" s="686"/>
      <c r="DX17" s="686"/>
      <c r="DY17" s="686"/>
      <c r="DZ17" s="686"/>
      <c r="EA17" s="686"/>
      <c r="EB17" s="686"/>
      <c r="EC17" s="695"/>
    </row>
    <row r="18" spans="2:133" ht="11.25" customHeight="1" x14ac:dyDescent="0.15">
      <c r="B18" s="682" t="s">
        <v>269</v>
      </c>
      <c r="C18" s="683"/>
      <c r="D18" s="683"/>
      <c r="E18" s="683"/>
      <c r="F18" s="683"/>
      <c r="G18" s="683"/>
      <c r="H18" s="683"/>
      <c r="I18" s="683"/>
      <c r="J18" s="683"/>
      <c r="K18" s="683"/>
      <c r="L18" s="683"/>
      <c r="M18" s="683"/>
      <c r="N18" s="683"/>
      <c r="O18" s="683"/>
      <c r="P18" s="683"/>
      <c r="Q18" s="684"/>
      <c r="R18" s="685">
        <v>11058</v>
      </c>
      <c r="S18" s="686"/>
      <c r="T18" s="686"/>
      <c r="U18" s="686"/>
      <c r="V18" s="686"/>
      <c r="W18" s="686"/>
      <c r="X18" s="686"/>
      <c r="Y18" s="687"/>
      <c r="Z18" s="688">
        <v>0</v>
      </c>
      <c r="AA18" s="688"/>
      <c r="AB18" s="688"/>
      <c r="AC18" s="688"/>
      <c r="AD18" s="689">
        <v>11058</v>
      </c>
      <c r="AE18" s="689"/>
      <c r="AF18" s="689"/>
      <c r="AG18" s="689"/>
      <c r="AH18" s="689"/>
      <c r="AI18" s="689"/>
      <c r="AJ18" s="689"/>
      <c r="AK18" s="689"/>
      <c r="AL18" s="690">
        <v>0.3</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t="s">
        <v>234</v>
      </c>
      <c r="BH18" s="686"/>
      <c r="BI18" s="686"/>
      <c r="BJ18" s="686"/>
      <c r="BK18" s="686"/>
      <c r="BL18" s="686"/>
      <c r="BM18" s="686"/>
      <c r="BN18" s="687"/>
      <c r="BO18" s="688" t="s">
        <v>234</v>
      </c>
      <c r="BP18" s="688"/>
      <c r="BQ18" s="688"/>
      <c r="BR18" s="688"/>
      <c r="BS18" s="694" t="s">
        <v>131</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t="s">
        <v>234</v>
      </c>
      <c r="CS18" s="686"/>
      <c r="CT18" s="686"/>
      <c r="CU18" s="686"/>
      <c r="CV18" s="686"/>
      <c r="CW18" s="686"/>
      <c r="CX18" s="686"/>
      <c r="CY18" s="687"/>
      <c r="CZ18" s="688" t="s">
        <v>130</v>
      </c>
      <c r="DA18" s="688"/>
      <c r="DB18" s="688"/>
      <c r="DC18" s="688"/>
      <c r="DD18" s="694" t="s">
        <v>131</v>
      </c>
      <c r="DE18" s="686"/>
      <c r="DF18" s="686"/>
      <c r="DG18" s="686"/>
      <c r="DH18" s="686"/>
      <c r="DI18" s="686"/>
      <c r="DJ18" s="686"/>
      <c r="DK18" s="686"/>
      <c r="DL18" s="686"/>
      <c r="DM18" s="686"/>
      <c r="DN18" s="686"/>
      <c r="DO18" s="686"/>
      <c r="DP18" s="687"/>
      <c r="DQ18" s="694" t="s">
        <v>234</v>
      </c>
      <c r="DR18" s="686"/>
      <c r="DS18" s="686"/>
      <c r="DT18" s="686"/>
      <c r="DU18" s="686"/>
      <c r="DV18" s="686"/>
      <c r="DW18" s="686"/>
      <c r="DX18" s="686"/>
      <c r="DY18" s="686"/>
      <c r="DZ18" s="686"/>
      <c r="EA18" s="686"/>
      <c r="EB18" s="686"/>
      <c r="EC18" s="695"/>
    </row>
    <row r="19" spans="2:133" ht="11.25" customHeight="1" x14ac:dyDescent="0.15">
      <c r="B19" s="682" t="s">
        <v>272</v>
      </c>
      <c r="C19" s="683"/>
      <c r="D19" s="683"/>
      <c r="E19" s="683"/>
      <c r="F19" s="683"/>
      <c r="G19" s="683"/>
      <c r="H19" s="683"/>
      <c r="I19" s="683"/>
      <c r="J19" s="683"/>
      <c r="K19" s="683"/>
      <c r="L19" s="683"/>
      <c r="M19" s="683"/>
      <c r="N19" s="683"/>
      <c r="O19" s="683"/>
      <c r="P19" s="683"/>
      <c r="Q19" s="684"/>
      <c r="R19" s="685">
        <v>6967</v>
      </c>
      <c r="S19" s="686"/>
      <c r="T19" s="686"/>
      <c r="U19" s="686"/>
      <c r="V19" s="686"/>
      <c r="W19" s="686"/>
      <c r="X19" s="686"/>
      <c r="Y19" s="687"/>
      <c r="Z19" s="688">
        <v>0</v>
      </c>
      <c r="AA19" s="688"/>
      <c r="AB19" s="688"/>
      <c r="AC19" s="688"/>
      <c r="AD19" s="689">
        <v>6967</v>
      </c>
      <c r="AE19" s="689"/>
      <c r="AF19" s="689"/>
      <c r="AG19" s="689"/>
      <c r="AH19" s="689"/>
      <c r="AI19" s="689"/>
      <c r="AJ19" s="689"/>
      <c r="AK19" s="689"/>
      <c r="AL19" s="690">
        <v>0.2</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t="s">
        <v>234</v>
      </c>
      <c r="BH19" s="686"/>
      <c r="BI19" s="686"/>
      <c r="BJ19" s="686"/>
      <c r="BK19" s="686"/>
      <c r="BL19" s="686"/>
      <c r="BM19" s="686"/>
      <c r="BN19" s="687"/>
      <c r="BO19" s="688" t="s">
        <v>130</v>
      </c>
      <c r="BP19" s="688"/>
      <c r="BQ19" s="688"/>
      <c r="BR19" s="688"/>
      <c r="BS19" s="694" t="s">
        <v>131</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131</v>
      </c>
      <c r="CS19" s="686"/>
      <c r="CT19" s="686"/>
      <c r="CU19" s="686"/>
      <c r="CV19" s="686"/>
      <c r="CW19" s="686"/>
      <c r="CX19" s="686"/>
      <c r="CY19" s="687"/>
      <c r="CZ19" s="688" t="s">
        <v>234</v>
      </c>
      <c r="DA19" s="688"/>
      <c r="DB19" s="688"/>
      <c r="DC19" s="688"/>
      <c r="DD19" s="694" t="s">
        <v>131</v>
      </c>
      <c r="DE19" s="686"/>
      <c r="DF19" s="686"/>
      <c r="DG19" s="686"/>
      <c r="DH19" s="686"/>
      <c r="DI19" s="686"/>
      <c r="DJ19" s="686"/>
      <c r="DK19" s="686"/>
      <c r="DL19" s="686"/>
      <c r="DM19" s="686"/>
      <c r="DN19" s="686"/>
      <c r="DO19" s="686"/>
      <c r="DP19" s="687"/>
      <c r="DQ19" s="694" t="s">
        <v>234</v>
      </c>
      <c r="DR19" s="686"/>
      <c r="DS19" s="686"/>
      <c r="DT19" s="686"/>
      <c r="DU19" s="686"/>
      <c r="DV19" s="686"/>
      <c r="DW19" s="686"/>
      <c r="DX19" s="686"/>
      <c r="DY19" s="686"/>
      <c r="DZ19" s="686"/>
      <c r="EA19" s="686"/>
      <c r="EB19" s="686"/>
      <c r="EC19" s="695"/>
    </row>
    <row r="20" spans="2:133" ht="11.25" customHeight="1" x14ac:dyDescent="0.15">
      <c r="B20" s="682" t="s">
        <v>275</v>
      </c>
      <c r="C20" s="683"/>
      <c r="D20" s="683"/>
      <c r="E20" s="683"/>
      <c r="F20" s="683"/>
      <c r="G20" s="683"/>
      <c r="H20" s="683"/>
      <c r="I20" s="683"/>
      <c r="J20" s="683"/>
      <c r="K20" s="683"/>
      <c r="L20" s="683"/>
      <c r="M20" s="683"/>
      <c r="N20" s="683"/>
      <c r="O20" s="683"/>
      <c r="P20" s="683"/>
      <c r="Q20" s="684"/>
      <c r="R20" s="685">
        <v>3490</v>
      </c>
      <c r="S20" s="686"/>
      <c r="T20" s="686"/>
      <c r="U20" s="686"/>
      <c r="V20" s="686"/>
      <c r="W20" s="686"/>
      <c r="X20" s="686"/>
      <c r="Y20" s="687"/>
      <c r="Z20" s="688">
        <v>0</v>
      </c>
      <c r="AA20" s="688"/>
      <c r="AB20" s="688"/>
      <c r="AC20" s="688"/>
      <c r="AD20" s="689">
        <v>3490</v>
      </c>
      <c r="AE20" s="689"/>
      <c r="AF20" s="689"/>
      <c r="AG20" s="689"/>
      <c r="AH20" s="689"/>
      <c r="AI20" s="689"/>
      <c r="AJ20" s="689"/>
      <c r="AK20" s="689"/>
      <c r="AL20" s="690">
        <v>0.1</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t="s">
        <v>131</v>
      </c>
      <c r="BH20" s="686"/>
      <c r="BI20" s="686"/>
      <c r="BJ20" s="686"/>
      <c r="BK20" s="686"/>
      <c r="BL20" s="686"/>
      <c r="BM20" s="686"/>
      <c r="BN20" s="687"/>
      <c r="BO20" s="688" t="s">
        <v>131</v>
      </c>
      <c r="BP20" s="688"/>
      <c r="BQ20" s="688"/>
      <c r="BR20" s="688"/>
      <c r="BS20" s="694" t="s">
        <v>234</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31508289</v>
      </c>
      <c r="CS20" s="686"/>
      <c r="CT20" s="686"/>
      <c r="CU20" s="686"/>
      <c r="CV20" s="686"/>
      <c r="CW20" s="686"/>
      <c r="CX20" s="686"/>
      <c r="CY20" s="687"/>
      <c r="CZ20" s="688">
        <v>100</v>
      </c>
      <c r="DA20" s="688"/>
      <c r="DB20" s="688"/>
      <c r="DC20" s="688"/>
      <c r="DD20" s="694">
        <v>14292224</v>
      </c>
      <c r="DE20" s="686"/>
      <c r="DF20" s="686"/>
      <c r="DG20" s="686"/>
      <c r="DH20" s="686"/>
      <c r="DI20" s="686"/>
      <c r="DJ20" s="686"/>
      <c r="DK20" s="686"/>
      <c r="DL20" s="686"/>
      <c r="DM20" s="686"/>
      <c r="DN20" s="686"/>
      <c r="DO20" s="686"/>
      <c r="DP20" s="687"/>
      <c r="DQ20" s="694">
        <v>8840151</v>
      </c>
      <c r="DR20" s="686"/>
      <c r="DS20" s="686"/>
      <c r="DT20" s="686"/>
      <c r="DU20" s="686"/>
      <c r="DV20" s="686"/>
      <c r="DW20" s="686"/>
      <c r="DX20" s="686"/>
      <c r="DY20" s="686"/>
      <c r="DZ20" s="686"/>
      <c r="EA20" s="686"/>
      <c r="EB20" s="686"/>
      <c r="EC20" s="695"/>
    </row>
    <row r="21" spans="2:133" ht="11.25" customHeight="1" x14ac:dyDescent="0.15">
      <c r="B21" s="682" t="s">
        <v>278</v>
      </c>
      <c r="C21" s="683"/>
      <c r="D21" s="683"/>
      <c r="E21" s="683"/>
      <c r="F21" s="683"/>
      <c r="G21" s="683"/>
      <c r="H21" s="683"/>
      <c r="I21" s="683"/>
      <c r="J21" s="683"/>
      <c r="K21" s="683"/>
      <c r="L21" s="683"/>
      <c r="M21" s="683"/>
      <c r="N21" s="683"/>
      <c r="O21" s="683"/>
      <c r="P21" s="683"/>
      <c r="Q21" s="684"/>
      <c r="R21" s="685">
        <v>601</v>
      </c>
      <c r="S21" s="686"/>
      <c r="T21" s="686"/>
      <c r="U21" s="686"/>
      <c r="V21" s="686"/>
      <c r="W21" s="686"/>
      <c r="X21" s="686"/>
      <c r="Y21" s="687"/>
      <c r="Z21" s="688">
        <v>0</v>
      </c>
      <c r="AA21" s="688"/>
      <c r="AB21" s="688"/>
      <c r="AC21" s="688"/>
      <c r="AD21" s="689">
        <v>601</v>
      </c>
      <c r="AE21" s="689"/>
      <c r="AF21" s="689"/>
      <c r="AG21" s="689"/>
      <c r="AH21" s="689"/>
      <c r="AI21" s="689"/>
      <c r="AJ21" s="689"/>
      <c r="AK21" s="689"/>
      <c r="AL21" s="690">
        <v>0</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t="s">
        <v>131</v>
      </c>
      <c r="BH21" s="686"/>
      <c r="BI21" s="686"/>
      <c r="BJ21" s="686"/>
      <c r="BK21" s="686"/>
      <c r="BL21" s="686"/>
      <c r="BM21" s="686"/>
      <c r="BN21" s="687"/>
      <c r="BO21" s="688" t="s">
        <v>234</v>
      </c>
      <c r="BP21" s="688"/>
      <c r="BQ21" s="688"/>
      <c r="BR21" s="688"/>
      <c r="BS21" s="694" t="s">
        <v>131</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280</v>
      </c>
      <c r="C22" s="683"/>
      <c r="D22" s="683"/>
      <c r="E22" s="683"/>
      <c r="F22" s="683"/>
      <c r="G22" s="683"/>
      <c r="H22" s="683"/>
      <c r="I22" s="683"/>
      <c r="J22" s="683"/>
      <c r="K22" s="683"/>
      <c r="L22" s="683"/>
      <c r="M22" s="683"/>
      <c r="N22" s="683"/>
      <c r="O22" s="683"/>
      <c r="P22" s="683"/>
      <c r="Q22" s="684"/>
      <c r="R22" s="685">
        <v>7024173</v>
      </c>
      <c r="S22" s="686"/>
      <c r="T22" s="686"/>
      <c r="U22" s="686"/>
      <c r="V22" s="686"/>
      <c r="W22" s="686"/>
      <c r="X22" s="686"/>
      <c r="Y22" s="687"/>
      <c r="Z22" s="688">
        <v>20.5</v>
      </c>
      <c r="AA22" s="688"/>
      <c r="AB22" s="688"/>
      <c r="AC22" s="688"/>
      <c r="AD22" s="689">
        <v>2640506</v>
      </c>
      <c r="AE22" s="689"/>
      <c r="AF22" s="689"/>
      <c r="AG22" s="689"/>
      <c r="AH22" s="689"/>
      <c r="AI22" s="689"/>
      <c r="AJ22" s="689"/>
      <c r="AK22" s="689"/>
      <c r="AL22" s="690">
        <v>62.9</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t="s">
        <v>234</v>
      </c>
      <c r="BH22" s="686"/>
      <c r="BI22" s="686"/>
      <c r="BJ22" s="686"/>
      <c r="BK22" s="686"/>
      <c r="BL22" s="686"/>
      <c r="BM22" s="686"/>
      <c r="BN22" s="687"/>
      <c r="BO22" s="688" t="s">
        <v>130</v>
      </c>
      <c r="BP22" s="688"/>
      <c r="BQ22" s="688"/>
      <c r="BR22" s="688"/>
      <c r="BS22" s="694" t="s">
        <v>131</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283</v>
      </c>
      <c r="C23" s="683"/>
      <c r="D23" s="683"/>
      <c r="E23" s="683"/>
      <c r="F23" s="683"/>
      <c r="G23" s="683"/>
      <c r="H23" s="683"/>
      <c r="I23" s="683"/>
      <c r="J23" s="683"/>
      <c r="K23" s="683"/>
      <c r="L23" s="683"/>
      <c r="M23" s="683"/>
      <c r="N23" s="683"/>
      <c r="O23" s="683"/>
      <c r="P23" s="683"/>
      <c r="Q23" s="684"/>
      <c r="R23" s="685">
        <v>2640506</v>
      </c>
      <c r="S23" s="686"/>
      <c r="T23" s="686"/>
      <c r="U23" s="686"/>
      <c r="V23" s="686"/>
      <c r="W23" s="686"/>
      <c r="X23" s="686"/>
      <c r="Y23" s="687"/>
      <c r="Z23" s="688">
        <v>7.7</v>
      </c>
      <c r="AA23" s="688"/>
      <c r="AB23" s="688"/>
      <c r="AC23" s="688"/>
      <c r="AD23" s="689">
        <v>2640506</v>
      </c>
      <c r="AE23" s="689"/>
      <c r="AF23" s="689"/>
      <c r="AG23" s="689"/>
      <c r="AH23" s="689"/>
      <c r="AI23" s="689"/>
      <c r="AJ23" s="689"/>
      <c r="AK23" s="689"/>
      <c r="AL23" s="690">
        <v>62.9</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t="s">
        <v>234</v>
      </c>
      <c r="BH23" s="686"/>
      <c r="BI23" s="686"/>
      <c r="BJ23" s="686"/>
      <c r="BK23" s="686"/>
      <c r="BL23" s="686"/>
      <c r="BM23" s="686"/>
      <c r="BN23" s="687"/>
      <c r="BO23" s="688" t="s">
        <v>234</v>
      </c>
      <c r="BP23" s="688"/>
      <c r="BQ23" s="688"/>
      <c r="BR23" s="688"/>
      <c r="BS23" s="694" t="s">
        <v>234</v>
      </c>
      <c r="BT23" s="686"/>
      <c r="BU23" s="686"/>
      <c r="BV23" s="686"/>
      <c r="BW23" s="686"/>
      <c r="BX23" s="686"/>
      <c r="BY23" s="686"/>
      <c r="BZ23" s="686"/>
      <c r="CA23" s="686"/>
      <c r="CB23" s="695"/>
      <c r="CD23" s="667" t="s">
        <v>223</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6" t="s">
        <v>288</v>
      </c>
      <c r="DM23" s="717"/>
      <c r="DN23" s="717"/>
      <c r="DO23" s="717"/>
      <c r="DP23" s="717"/>
      <c r="DQ23" s="717"/>
      <c r="DR23" s="717"/>
      <c r="DS23" s="717"/>
      <c r="DT23" s="717"/>
      <c r="DU23" s="717"/>
      <c r="DV23" s="718"/>
      <c r="DW23" s="667" t="s">
        <v>289</v>
      </c>
      <c r="DX23" s="668"/>
      <c r="DY23" s="668"/>
      <c r="DZ23" s="668"/>
      <c r="EA23" s="668"/>
      <c r="EB23" s="668"/>
      <c r="EC23" s="669"/>
    </row>
    <row r="24" spans="2:133" ht="11.25" customHeight="1" x14ac:dyDescent="0.15">
      <c r="B24" s="682" t="s">
        <v>290</v>
      </c>
      <c r="C24" s="683"/>
      <c r="D24" s="683"/>
      <c r="E24" s="683"/>
      <c r="F24" s="683"/>
      <c r="G24" s="683"/>
      <c r="H24" s="683"/>
      <c r="I24" s="683"/>
      <c r="J24" s="683"/>
      <c r="K24" s="683"/>
      <c r="L24" s="683"/>
      <c r="M24" s="683"/>
      <c r="N24" s="683"/>
      <c r="O24" s="683"/>
      <c r="P24" s="683"/>
      <c r="Q24" s="684"/>
      <c r="R24" s="685">
        <v>163879</v>
      </c>
      <c r="S24" s="686"/>
      <c r="T24" s="686"/>
      <c r="U24" s="686"/>
      <c r="V24" s="686"/>
      <c r="W24" s="686"/>
      <c r="X24" s="686"/>
      <c r="Y24" s="687"/>
      <c r="Z24" s="688">
        <v>0.5</v>
      </c>
      <c r="AA24" s="688"/>
      <c r="AB24" s="688"/>
      <c r="AC24" s="688"/>
      <c r="AD24" s="689" t="s">
        <v>234</v>
      </c>
      <c r="AE24" s="689"/>
      <c r="AF24" s="689"/>
      <c r="AG24" s="689"/>
      <c r="AH24" s="689"/>
      <c r="AI24" s="689"/>
      <c r="AJ24" s="689"/>
      <c r="AK24" s="689"/>
      <c r="AL24" s="690" t="s">
        <v>131</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t="s">
        <v>131</v>
      </c>
      <c r="BH24" s="686"/>
      <c r="BI24" s="686"/>
      <c r="BJ24" s="686"/>
      <c r="BK24" s="686"/>
      <c r="BL24" s="686"/>
      <c r="BM24" s="686"/>
      <c r="BN24" s="687"/>
      <c r="BO24" s="688" t="s">
        <v>131</v>
      </c>
      <c r="BP24" s="688"/>
      <c r="BQ24" s="688"/>
      <c r="BR24" s="688"/>
      <c r="BS24" s="694" t="s">
        <v>234</v>
      </c>
      <c r="BT24" s="686"/>
      <c r="BU24" s="686"/>
      <c r="BV24" s="686"/>
      <c r="BW24" s="686"/>
      <c r="BX24" s="686"/>
      <c r="BY24" s="686"/>
      <c r="BZ24" s="686"/>
      <c r="CA24" s="686"/>
      <c r="CB24" s="695"/>
      <c r="CD24" s="696" t="s">
        <v>292</v>
      </c>
      <c r="CE24" s="697"/>
      <c r="CF24" s="697"/>
      <c r="CG24" s="697"/>
      <c r="CH24" s="697"/>
      <c r="CI24" s="697"/>
      <c r="CJ24" s="697"/>
      <c r="CK24" s="697"/>
      <c r="CL24" s="697"/>
      <c r="CM24" s="697"/>
      <c r="CN24" s="697"/>
      <c r="CO24" s="697"/>
      <c r="CP24" s="697"/>
      <c r="CQ24" s="698"/>
      <c r="CR24" s="674">
        <v>2575397</v>
      </c>
      <c r="CS24" s="675"/>
      <c r="CT24" s="675"/>
      <c r="CU24" s="675"/>
      <c r="CV24" s="675"/>
      <c r="CW24" s="675"/>
      <c r="CX24" s="675"/>
      <c r="CY24" s="676"/>
      <c r="CZ24" s="679">
        <v>8.1999999999999993</v>
      </c>
      <c r="DA24" s="680"/>
      <c r="DB24" s="680"/>
      <c r="DC24" s="699"/>
      <c r="DD24" s="724">
        <v>1921140</v>
      </c>
      <c r="DE24" s="675"/>
      <c r="DF24" s="675"/>
      <c r="DG24" s="675"/>
      <c r="DH24" s="675"/>
      <c r="DI24" s="675"/>
      <c r="DJ24" s="675"/>
      <c r="DK24" s="676"/>
      <c r="DL24" s="724">
        <v>1606445</v>
      </c>
      <c r="DM24" s="675"/>
      <c r="DN24" s="675"/>
      <c r="DO24" s="675"/>
      <c r="DP24" s="675"/>
      <c r="DQ24" s="675"/>
      <c r="DR24" s="675"/>
      <c r="DS24" s="675"/>
      <c r="DT24" s="675"/>
      <c r="DU24" s="675"/>
      <c r="DV24" s="676"/>
      <c r="DW24" s="679">
        <v>38.200000000000003</v>
      </c>
      <c r="DX24" s="680"/>
      <c r="DY24" s="680"/>
      <c r="DZ24" s="680"/>
      <c r="EA24" s="680"/>
      <c r="EB24" s="680"/>
      <c r="EC24" s="681"/>
    </row>
    <row r="25" spans="2:133" ht="11.25" customHeight="1" x14ac:dyDescent="0.15">
      <c r="B25" s="682" t="s">
        <v>293</v>
      </c>
      <c r="C25" s="683"/>
      <c r="D25" s="683"/>
      <c r="E25" s="683"/>
      <c r="F25" s="683"/>
      <c r="G25" s="683"/>
      <c r="H25" s="683"/>
      <c r="I25" s="683"/>
      <c r="J25" s="683"/>
      <c r="K25" s="683"/>
      <c r="L25" s="683"/>
      <c r="M25" s="683"/>
      <c r="N25" s="683"/>
      <c r="O25" s="683"/>
      <c r="P25" s="683"/>
      <c r="Q25" s="684"/>
      <c r="R25" s="685">
        <v>4219788</v>
      </c>
      <c r="S25" s="686"/>
      <c r="T25" s="686"/>
      <c r="U25" s="686"/>
      <c r="V25" s="686"/>
      <c r="W25" s="686"/>
      <c r="X25" s="686"/>
      <c r="Y25" s="687"/>
      <c r="Z25" s="688">
        <v>12.3</v>
      </c>
      <c r="AA25" s="688"/>
      <c r="AB25" s="688"/>
      <c r="AC25" s="688"/>
      <c r="AD25" s="689" t="s">
        <v>234</v>
      </c>
      <c r="AE25" s="689"/>
      <c r="AF25" s="689"/>
      <c r="AG25" s="689"/>
      <c r="AH25" s="689"/>
      <c r="AI25" s="689"/>
      <c r="AJ25" s="689"/>
      <c r="AK25" s="689"/>
      <c r="AL25" s="690" t="s">
        <v>234</v>
      </c>
      <c r="AM25" s="691"/>
      <c r="AN25" s="691"/>
      <c r="AO25" s="692"/>
      <c r="AP25" s="704" t="s">
        <v>294</v>
      </c>
      <c r="AQ25" s="705"/>
      <c r="AR25" s="705"/>
      <c r="AS25" s="705"/>
      <c r="AT25" s="705"/>
      <c r="AU25" s="705"/>
      <c r="AV25" s="705"/>
      <c r="AW25" s="705"/>
      <c r="AX25" s="705"/>
      <c r="AY25" s="705"/>
      <c r="AZ25" s="705"/>
      <c r="BA25" s="705"/>
      <c r="BB25" s="705"/>
      <c r="BC25" s="705"/>
      <c r="BD25" s="705"/>
      <c r="BE25" s="705"/>
      <c r="BF25" s="706"/>
      <c r="BG25" s="685" t="s">
        <v>234</v>
      </c>
      <c r="BH25" s="686"/>
      <c r="BI25" s="686"/>
      <c r="BJ25" s="686"/>
      <c r="BK25" s="686"/>
      <c r="BL25" s="686"/>
      <c r="BM25" s="686"/>
      <c r="BN25" s="687"/>
      <c r="BO25" s="688" t="s">
        <v>234</v>
      </c>
      <c r="BP25" s="688"/>
      <c r="BQ25" s="688"/>
      <c r="BR25" s="688"/>
      <c r="BS25" s="694" t="s">
        <v>131</v>
      </c>
      <c r="BT25" s="686"/>
      <c r="BU25" s="686"/>
      <c r="BV25" s="686"/>
      <c r="BW25" s="686"/>
      <c r="BX25" s="686"/>
      <c r="BY25" s="686"/>
      <c r="BZ25" s="686"/>
      <c r="CA25" s="686"/>
      <c r="CB25" s="695"/>
      <c r="CD25" s="700" t="s">
        <v>295</v>
      </c>
      <c r="CE25" s="701"/>
      <c r="CF25" s="701"/>
      <c r="CG25" s="701"/>
      <c r="CH25" s="701"/>
      <c r="CI25" s="701"/>
      <c r="CJ25" s="701"/>
      <c r="CK25" s="701"/>
      <c r="CL25" s="701"/>
      <c r="CM25" s="701"/>
      <c r="CN25" s="701"/>
      <c r="CO25" s="701"/>
      <c r="CP25" s="701"/>
      <c r="CQ25" s="702"/>
      <c r="CR25" s="685">
        <v>1607414</v>
      </c>
      <c r="CS25" s="721"/>
      <c r="CT25" s="721"/>
      <c r="CU25" s="721"/>
      <c r="CV25" s="721"/>
      <c r="CW25" s="721"/>
      <c r="CX25" s="721"/>
      <c r="CY25" s="722"/>
      <c r="CZ25" s="690">
        <v>5.0999999999999996</v>
      </c>
      <c r="DA25" s="719"/>
      <c r="DB25" s="719"/>
      <c r="DC25" s="723"/>
      <c r="DD25" s="694">
        <v>1427922</v>
      </c>
      <c r="DE25" s="721"/>
      <c r="DF25" s="721"/>
      <c r="DG25" s="721"/>
      <c r="DH25" s="721"/>
      <c r="DI25" s="721"/>
      <c r="DJ25" s="721"/>
      <c r="DK25" s="722"/>
      <c r="DL25" s="694">
        <v>1119250</v>
      </c>
      <c r="DM25" s="721"/>
      <c r="DN25" s="721"/>
      <c r="DO25" s="721"/>
      <c r="DP25" s="721"/>
      <c r="DQ25" s="721"/>
      <c r="DR25" s="721"/>
      <c r="DS25" s="721"/>
      <c r="DT25" s="721"/>
      <c r="DU25" s="721"/>
      <c r="DV25" s="722"/>
      <c r="DW25" s="690">
        <v>26.6</v>
      </c>
      <c r="DX25" s="719"/>
      <c r="DY25" s="719"/>
      <c r="DZ25" s="719"/>
      <c r="EA25" s="719"/>
      <c r="EB25" s="719"/>
      <c r="EC25" s="720"/>
    </row>
    <row r="26" spans="2:133" ht="11.25" customHeight="1" x14ac:dyDescent="0.15">
      <c r="B26" s="682" t="s">
        <v>296</v>
      </c>
      <c r="C26" s="683"/>
      <c r="D26" s="683"/>
      <c r="E26" s="683"/>
      <c r="F26" s="683"/>
      <c r="G26" s="683"/>
      <c r="H26" s="683"/>
      <c r="I26" s="683"/>
      <c r="J26" s="683"/>
      <c r="K26" s="683"/>
      <c r="L26" s="683"/>
      <c r="M26" s="683"/>
      <c r="N26" s="683"/>
      <c r="O26" s="683"/>
      <c r="P26" s="683"/>
      <c r="Q26" s="684"/>
      <c r="R26" s="685">
        <v>8578474</v>
      </c>
      <c r="S26" s="686"/>
      <c r="T26" s="686"/>
      <c r="U26" s="686"/>
      <c r="V26" s="686"/>
      <c r="W26" s="686"/>
      <c r="X26" s="686"/>
      <c r="Y26" s="687"/>
      <c r="Z26" s="688">
        <v>25</v>
      </c>
      <c r="AA26" s="688"/>
      <c r="AB26" s="688"/>
      <c r="AC26" s="688"/>
      <c r="AD26" s="689">
        <v>4194807</v>
      </c>
      <c r="AE26" s="689"/>
      <c r="AF26" s="689"/>
      <c r="AG26" s="689"/>
      <c r="AH26" s="689"/>
      <c r="AI26" s="689"/>
      <c r="AJ26" s="689"/>
      <c r="AK26" s="689"/>
      <c r="AL26" s="690">
        <v>99.9</v>
      </c>
      <c r="AM26" s="691"/>
      <c r="AN26" s="691"/>
      <c r="AO26" s="692"/>
      <c r="AP26" s="704" t="s">
        <v>297</v>
      </c>
      <c r="AQ26" s="725"/>
      <c r="AR26" s="725"/>
      <c r="AS26" s="725"/>
      <c r="AT26" s="725"/>
      <c r="AU26" s="725"/>
      <c r="AV26" s="725"/>
      <c r="AW26" s="725"/>
      <c r="AX26" s="725"/>
      <c r="AY26" s="725"/>
      <c r="AZ26" s="725"/>
      <c r="BA26" s="725"/>
      <c r="BB26" s="725"/>
      <c r="BC26" s="725"/>
      <c r="BD26" s="725"/>
      <c r="BE26" s="725"/>
      <c r="BF26" s="706"/>
      <c r="BG26" s="685" t="s">
        <v>131</v>
      </c>
      <c r="BH26" s="686"/>
      <c r="BI26" s="686"/>
      <c r="BJ26" s="686"/>
      <c r="BK26" s="686"/>
      <c r="BL26" s="686"/>
      <c r="BM26" s="686"/>
      <c r="BN26" s="687"/>
      <c r="BO26" s="688" t="s">
        <v>234</v>
      </c>
      <c r="BP26" s="688"/>
      <c r="BQ26" s="688"/>
      <c r="BR26" s="688"/>
      <c r="BS26" s="694" t="s">
        <v>130</v>
      </c>
      <c r="BT26" s="686"/>
      <c r="BU26" s="686"/>
      <c r="BV26" s="686"/>
      <c r="BW26" s="686"/>
      <c r="BX26" s="686"/>
      <c r="BY26" s="686"/>
      <c r="BZ26" s="686"/>
      <c r="CA26" s="686"/>
      <c r="CB26" s="695"/>
      <c r="CD26" s="700" t="s">
        <v>298</v>
      </c>
      <c r="CE26" s="701"/>
      <c r="CF26" s="701"/>
      <c r="CG26" s="701"/>
      <c r="CH26" s="701"/>
      <c r="CI26" s="701"/>
      <c r="CJ26" s="701"/>
      <c r="CK26" s="701"/>
      <c r="CL26" s="701"/>
      <c r="CM26" s="701"/>
      <c r="CN26" s="701"/>
      <c r="CO26" s="701"/>
      <c r="CP26" s="701"/>
      <c r="CQ26" s="702"/>
      <c r="CR26" s="685">
        <v>1067481</v>
      </c>
      <c r="CS26" s="686"/>
      <c r="CT26" s="686"/>
      <c r="CU26" s="686"/>
      <c r="CV26" s="686"/>
      <c r="CW26" s="686"/>
      <c r="CX26" s="686"/>
      <c r="CY26" s="687"/>
      <c r="CZ26" s="690">
        <v>3.4</v>
      </c>
      <c r="DA26" s="719"/>
      <c r="DB26" s="719"/>
      <c r="DC26" s="723"/>
      <c r="DD26" s="694">
        <v>922954</v>
      </c>
      <c r="DE26" s="686"/>
      <c r="DF26" s="686"/>
      <c r="DG26" s="686"/>
      <c r="DH26" s="686"/>
      <c r="DI26" s="686"/>
      <c r="DJ26" s="686"/>
      <c r="DK26" s="687"/>
      <c r="DL26" s="694" t="s">
        <v>130</v>
      </c>
      <c r="DM26" s="686"/>
      <c r="DN26" s="686"/>
      <c r="DO26" s="686"/>
      <c r="DP26" s="686"/>
      <c r="DQ26" s="686"/>
      <c r="DR26" s="686"/>
      <c r="DS26" s="686"/>
      <c r="DT26" s="686"/>
      <c r="DU26" s="686"/>
      <c r="DV26" s="687"/>
      <c r="DW26" s="690" t="s">
        <v>234</v>
      </c>
      <c r="DX26" s="719"/>
      <c r="DY26" s="719"/>
      <c r="DZ26" s="719"/>
      <c r="EA26" s="719"/>
      <c r="EB26" s="719"/>
      <c r="EC26" s="720"/>
    </row>
    <row r="27" spans="2:133" ht="11.25" customHeight="1" x14ac:dyDescent="0.15">
      <c r="B27" s="682" t="s">
        <v>299</v>
      </c>
      <c r="C27" s="683"/>
      <c r="D27" s="683"/>
      <c r="E27" s="683"/>
      <c r="F27" s="683"/>
      <c r="G27" s="683"/>
      <c r="H27" s="683"/>
      <c r="I27" s="683"/>
      <c r="J27" s="683"/>
      <c r="K27" s="683"/>
      <c r="L27" s="683"/>
      <c r="M27" s="683"/>
      <c r="N27" s="683"/>
      <c r="O27" s="683"/>
      <c r="P27" s="683"/>
      <c r="Q27" s="684"/>
      <c r="R27" s="685">
        <v>778</v>
      </c>
      <c r="S27" s="686"/>
      <c r="T27" s="686"/>
      <c r="U27" s="686"/>
      <c r="V27" s="686"/>
      <c r="W27" s="686"/>
      <c r="X27" s="686"/>
      <c r="Y27" s="687"/>
      <c r="Z27" s="688">
        <v>0</v>
      </c>
      <c r="AA27" s="688"/>
      <c r="AB27" s="688"/>
      <c r="AC27" s="688"/>
      <c r="AD27" s="689">
        <v>778</v>
      </c>
      <c r="AE27" s="689"/>
      <c r="AF27" s="689"/>
      <c r="AG27" s="689"/>
      <c r="AH27" s="689"/>
      <c r="AI27" s="689"/>
      <c r="AJ27" s="689"/>
      <c r="AK27" s="689"/>
      <c r="AL27" s="690">
        <v>0</v>
      </c>
      <c r="AM27" s="691"/>
      <c r="AN27" s="691"/>
      <c r="AO27" s="692"/>
      <c r="AP27" s="682" t="s">
        <v>300</v>
      </c>
      <c r="AQ27" s="683"/>
      <c r="AR27" s="683"/>
      <c r="AS27" s="683"/>
      <c r="AT27" s="683"/>
      <c r="AU27" s="683"/>
      <c r="AV27" s="683"/>
      <c r="AW27" s="683"/>
      <c r="AX27" s="683"/>
      <c r="AY27" s="683"/>
      <c r="AZ27" s="683"/>
      <c r="BA27" s="683"/>
      <c r="BB27" s="683"/>
      <c r="BC27" s="683"/>
      <c r="BD27" s="683"/>
      <c r="BE27" s="683"/>
      <c r="BF27" s="684"/>
      <c r="BG27" s="685">
        <v>985919</v>
      </c>
      <c r="BH27" s="686"/>
      <c r="BI27" s="686"/>
      <c r="BJ27" s="686"/>
      <c r="BK27" s="686"/>
      <c r="BL27" s="686"/>
      <c r="BM27" s="686"/>
      <c r="BN27" s="687"/>
      <c r="BO27" s="688">
        <v>100</v>
      </c>
      <c r="BP27" s="688"/>
      <c r="BQ27" s="688"/>
      <c r="BR27" s="688"/>
      <c r="BS27" s="694" t="s">
        <v>130</v>
      </c>
      <c r="BT27" s="686"/>
      <c r="BU27" s="686"/>
      <c r="BV27" s="686"/>
      <c r="BW27" s="686"/>
      <c r="BX27" s="686"/>
      <c r="BY27" s="686"/>
      <c r="BZ27" s="686"/>
      <c r="CA27" s="686"/>
      <c r="CB27" s="695"/>
      <c r="CD27" s="700" t="s">
        <v>301</v>
      </c>
      <c r="CE27" s="701"/>
      <c r="CF27" s="701"/>
      <c r="CG27" s="701"/>
      <c r="CH27" s="701"/>
      <c r="CI27" s="701"/>
      <c r="CJ27" s="701"/>
      <c r="CK27" s="701"/>
      <c r="CL27" s="701"/>
      <c r="CM27" s="701"/>
      <c r="CN27" s="701"/>
      <c r="CO27" s="701"/>
      <c r="CP27" s="701"/>
      <c r="CQ27" s="702"/>
      <c r="CR27" s="685">
        <v>637016</v>
      </c>
      <c r="CS27" s="721"/>
      <c r="CT27" s="721"/>
      <c r="CU27" s="721"/>
      <c r="CV27" s="721"/>
      <c r="CW27" s="721"/>
      <c r="CX27" s="721"/>
      <c r="CY27" s="722"/>
      <c r="CZ27" s="690">
        <v>2</v>
      </c>
      <c r="DA27" s="719"/>
      <c r="DB27" s="719"/>
      <c r="DC27" s="723"/>
      <c r="DD27" s="694">
        <v>162251</v>
      </c>
      <c r="DE27" s="721"/>
      <c r="DF27" s="721"/>
      <c r="DG27" s="721"/>
      <c r="DH27" s="721"/>
      <c r="DI27" s="721"/>
      <c r="DJ27" s="721"/>
      <c r="DK27" s="722"/>
      <c r="DL27" s="694">
        <v>156228</v>
      </c>
      <c r="DM27" s="721"/>
      <c r="DN27" s="721"/>
      <c r="DO27" s="721"/>
      <c r="DP27" s="721"/>
      <c r="DQ27" s="721"/>
      <c r="DR27" s="721"/>
      <c r="DS27" s="721"/>
      <c r="DT27" s="721"/>
      <c r="DU27" s="721"/>
      <c r="DV27" s="722"/>
      <c r="DW27" s="690">
        <v>3.7</v>
      </c>
      <c r="DX27" s="719"/>
      <c r="DY27" s="719"/>
      <c r="DZ27" s="719"/>
      <c r="EA27" s="719"/>
      <c r="EB27" s="719"/>
      <c r="EC27" s="720"/>
    </row>
    <row r="28" spans="2:133" ht="11.25" customHeight="1" x14ac:dyDescent="0.15">
      <c r="B28" s="682" t="s">
        <v>302</v>
      </c>
      <c r="C28" s="683"/>
      <c r="D28" s="683"/>
      <c r="E28" s="683"/>
      <c r="F28" s="683"/>
      <c r="G28" s="683"/>
      <c r="H28" s="683"/>
      <c r="I28" s="683"/>
      <c r="J28" s="683"/>
      <c r="K28" s="683"/>
      <c r="L28" s="683"/>
      <c r="M28" s="683"/>
      <c r="N28" s="683"/>
      <c r="O28" s="683"/>
      <c r="P28" s="683"/>
      <c r="Q28" s="684"/>
      <c r="R28" s="685">
        <v>1253</v>
      </c>
      <c r="S28" s="686"/>
      <c r="T28" s="686"/>
      <c r="U28" s="686"/>
      <c r="V28" s="686"/>
      <c r="W28" s="686"/>
      <c r="X28" s="686"/>
      <c r="Y28" s="687"/>
      <c r="Z28" s="688">
        <v>0</v>
      </c>
      <c r="AA28" s="688"/>
      <c r="AB28" s="688"/>
      <c r="AC28" s="688"/>
      <c r="AD28" s="689" t="s">
        <v>234</v>
      </c>
      <c r="AE28" s="689"/>
      <c r="AF28" s="689"/>
      <c r="AG28" s="689"/>
      <c r="AH28" s="689"/>
      <c r="AI28" s="689"/>
      <c r="AJ28" s="689"/>
      <c r="AK28" s="689"/>
      <c r="AL28" s="690" t="s">
        <v>131</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303</v>
      </c>
      <c r="CE28" s="701"/>
      <c r="CF28" s="701"/>
      <c r="CG28" s="701"/>
      <c r="CH28" s="701"/>
      <c r="CI28" s="701"/>
      <c r="CJ28" s="701"/>
      <c r="CK28" s="701"/>
      <c r="CL28" s="701"/>
      <c r="CM28" s="701"/>
      <c r="CN28" s="701"/>
      <c r="CO28" s="701"/>
      <c r="CP28" s="701"/>
      <c r="CQ28" s="702"/>
      <c r="CR28" s="685">
        <v>330967</v>
      </c>
      <c r="CS28" s="686"/>
      <c r="CT28" s="686"/>
      <c r="CU28" s="686"/>
      <c r="CV28" s="686"/>
      <c r="CW28" s="686"/>
      <c r="CX28" s="686"/>
      <c r="CY28" s="687"/>
      <c r="CZ28" s="690">
        <v>1.1000000000000001</v>
      </c>
      <c r="DA28" s="719"/>
      <c r="DB28" s="719"/>
      <c r="DC28" s="723"/>
      <c r="DD28" s="694">
        <v>330967</v>
      </c>
      <c r="DE28" s="686"/>
      <c r="DF28" s="686"/>
      <c r="DG28" s="686"/>
      <c r="DH28" s="686"/>
      <c r="DI28" s="686"/>
      <c r="DJ28" s="686"/>
      <c r="DK28" s="687"/>
      <c r="DL28" s="694">
        <v>330967</v>
      </c>
      <c r="DM28" s="686"/>
      <c r="DN28" s="686"/>
      <c r="DO28" s="686"/>
      <c r="DP28" s="686"/>
      <c r="DQ28" s="686"/>
      <c r="DR28" s="686"/>
      <c r="DS28" s="686"/>
      <c r="DT28" s="686"/>
      <c r="DU28" s="686"/>
      <c r="DV28" s="687"/>
      <c r="DW28" s="690">
        <v>7.9</v>
      </c>
      <c r="DX28" s="719"/>
      <c r="DY28" s="719"/>
      <c r="DZ28" s="719"/>
      <c r="EA28" s="719"/>
      <c r="EB28" s="719"/>
      <c r="EC28" s="720"/>
    </row>
    <row r="29" spans="2:133" ht="11.25" customHeight="1" x14ac:dyDescent="0.15">
      <c r="B29" s="682" t="s">
        <v>304</v>
      </c>
      <c r="C29" s="683"/>
      <c r="D29" s="683"/>
      <c r="E29" s="683"/>
      <c r="F29" s="683"/>
      <c r="G29" s="683"/>
      <c r="H29" s="683"/>
      <c r="I29" s="683"/>
      <c r="J29" s="683"/>
      <c r="K29" s="683"/>
      <c r="L29" s="683"/>
      <c r="M29" s="683"/>
      <c r="N29" s="683"/>
      <c r="O29" s="683"/>
      <c r="P29" s="683"/>
      <c r="Q29" s="684"/>
      <c r="R29" s="685">
        <v>48209</v>
      </c>
      <c r="S29" s="686"/>
      <c r="T29" s="686"/>
      <c r="U29" s="686"/>
      <c r="V29" s="686"/>
      <c r="W29" s="686"/>
      <c r="X29" s="686"/>
      <c r="Y29" s="687"/>
      <c r="Z29" s="688">
        <v>0.1</v>
      </c>
      <c r="AA29" s="688"/>
      <c r="AB29" s="688"/>
      <c r="AC29" s="688"/>
      <c r="AD29" s="689">
        <v>3505</v>
      </c>
      <c r="AE29" s="689"/>
      <c r="AF29" s="689"/>
      <c r="AG29" s="689"/>
      <c r="AH29" s="689"/>
      <c r="AI29" s="689"/>
      <c r="AJ29" s="689"/>
      <c r="AK29" s="689"/>
      <c r="AL29" s="690">
        <v>0.1</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305</v>
      </c>
      <c r="CE29" s="730"/>
      <c r="CF29" s="700" t="s">
        <v>306</v>
      </c>
      <c r="CG29" s="701"/>
      <c r="CH29" s="701"/>
      <c r="CI29" s="701"/>
      <c r="CJ29" s="701"/>
      <c r="CK29" s="701"/>
      <c r="CL29" s="701"/>
      <c r="CM29" s="701"/>
      <c r="CN29" s="701"/>
      <c r="CO29" s="701"/>
      <c r="CP29" s="701"/>
      <c r="CQ29" s="702"/>
      <c r="CR29" s="685">
        <v>330967</v>
      </c>
      <c r="CS29" s="721"/>
      <c r="CT29" s="721"/>
      <c r="CU29" s="721"/>
      <c r="CV29" s="721"/>
      <c r="CW29" s="721"/>
      <c r="CX29" s="721"/>
      <c r="CY29" s="722"/>
      <c r="CZ29" s="690">
        <v>1.1000000000000001</v>
      </c>
      <c r="DA29" s="719"/>
      <c r="DB29" s="719"/>
      <c r="DC29" s="723"/>
      <c r="DD29" s="694">
        <v>330967</v>
      </c>
      <c r="DE29" s="721"/>
      <c r="DF29" s="721"/>
      <c r="DG29" s="721"/>
      <c r="DH29" s="721"/>
      <c r="DI29" s="721"/>
      <c r="DJ29" s="721"/>
      <c r="DK29" s="722"/>
      <c r="DL29" s="694">
        <v>330967</v>
      </c>
      <c r="DM29" s="721"/>
      <c r="DN29" s="721"/>
      <c r="DO29" s="721"/>
      <c r="DP29" s="721"/>
      <c r="DQ29" s="721"/>
      <c r="DR29" s="721"/>
      <c r="DS29" s="721"/>
      <c r="DT29" s="721"/>
      <c r="DU29" s="721"/>
      <c r="DV29" s="722"/>
      <c r="DW29" s="690">
        <v>7.9</v>
      </c>
      <c r="DX29" s="719"/>
      <c r="DY29" s="719"/>
      <c r="DZ29" s="719"/>
      <c r="EA29" s="719"/>
      <c r="EB29" s="719"/>
      <c r="EC29" s="720"/>
    </row>
    <row r="30" spans="2:133" ht="11.25" customHeight="1" x14ac:dyDescent="0.15">
      <c r="B30" s="682" t="s">
        <v>307</v>
      </c>
      <c r="C30" s="683"/>
      <c r="D30" s="683"/>
      <c r="E30" s="683"/>
      <c r="F30" s="683"/>
      <c r="G30" s="683"/>
      <c r="H30" s="683"/>
      <c r="I30" s="683"/>
      <c r="J30" s="683"/>
      <c r="K30" s="683"/>
      <c r="L30" s="683"/>
      <c r="M30" s="683"/>
      <c r="N30" s="683"/>
      <c r="O30" s="683"/>
      <c r="P30" s="683"/>
      <c r="Q30" s="684"/>
      <c r="R30" s="685">
        <v>12233</v>
      </c>
      <c r="S30" s="686"/>
      <c r="T30" s="686"/>
      <c r="U30" s="686"/>
      <c r="V30" s="686"/>
      <c r="W30" s="686"/>
      <c r="X30" s="686"/>
      <c r="Y30" s="687"/>
      <c r="Z30" s="688">
        <v>0</v>
      </c>
      <c r="AA30" s="688"/>
      <c r="AB30" s="688"/>
      <c r="AC30" s="688"/>
      <c r="AD30" s="689" t="s">
        <v>234</v>
      </c>
      <c r="AE30" s="689"/>
      <c r="AF30" s="689"/>
      <c r="AG30" s="689"/>
      <c r="AH30" s="689"/>
      <c r="AI30" s="689"/>
      <c r="AJ30" s="689"/>
      <c r="AK30" s="689"/>
      <c r="AL30" s="690" t="s">
        <v>234</v>
      </c>
      <c r="AM30" s="691"/>
      <c r="AN30" s="691"/>
      <c r="AO30" s="692"/>
      <c r="AP30" s="664" t="s">
        <v>223</v>
      </c>
      <c r="AQ30" s="665"/>
      <c r="AR30" s="665"/>
      <c r="AS30" s="665"/>
      <c r="AT30" s="665"/>
      <c r="AU30" s="665"/>
      <c r="AV30" s="665"/>
      <c r="AW30" s="665"/>
      <c r="AX30" s="665"/>
      <c r="AY30" s="665"/>
      <c r="AZ30" s="665"/>
      <c r="BA30" s="665"/>
      <c r="BB30" s="665"/>
      <c r="BC30" s="665"/>
      <c r="BD30" s="665"/>
      <c r="BE30" s="665"/>
      <c r="BF30" s="666"/>
      <c r="BG30" s="664" t="s">
        <v>308</v>
      </c>
      <c r="BH30" s="738"/>
      <c r="BI30" s="738"/>
      <c r="BJ30" s="738"/>
      <c r="BK30" s="738"/>
      <c r="BL30" s="738"/>
      <c r="BM30" s="738"/>
      <c r="BN30" s="738"/>
      <c r="BO30" s="738"/>
      <c r="BP30" s="738"/>
      <c r="BQ30" s="739"/>
      <c r="BR30" s="664" t="s">
        <v>309</v>
      </c>
      <c r="BS30" s="738"/>
      <c r="BT30" s="738"/>
      <c r="BU30" s="738"/>
      <c r="BV30" s="738"/>
      <c r="BW30" s="738"/>
      <c r="BX30" s="738"/>
      <c r="BY30" s="738"/>
      <c r="BZ30" s="738"/>
      <c r="CA30" s="738"/>
      <c r="CB30" s="739"/>
      <c r="CD30" s="731"/>
      <c r="CE30" s="732"/>
      <c r="CF30" s="700" t="s">
        <v>310</v>
      </c>
      <c r="CG30" s="701"/>
      <c r="CH30" s="701"/>
      <c r="CI30" s="701"/>
      <c r="CJ30" s="701"/>
      <c r="CK30" s="701"/>
      <c r="CL30" s="701"/>
      <c r="CM30" s="701"/>
      <c r="CN30" s="701"/>
      <c r="CO30" s="701"/>
      <c r="CP30" s="701"/>
      <c r="CQ30" s="702"/>
      <c r="CR30" s="685">
        <v>317063</v>
      </c>
      <c r="CS30" s="686"/>
      <c r="CT30" s="686"/>
      <c r="CU30" s="686"/>
      <c r="CV30" s="686"/>
      <c r="CW30" s="686"/>
      <c r="CX30" s="686"/>
      <c r="CY30" s="687"/>
      <c r="CZ30" s="690">
        <v>1</v>
      </c>
      <c r="DA30" s="719"/>
      <c r="DB30" s="719"/>
      <c r="DC30" s="723"/>
      <c r="DD30" s="694">
        <v>317063</v>
      </c>
      <c r="DE30" s="686"/>
      <c r="DF30" s="686"/>
      <c r="DG30" s="686"/>
      <c r="DH30" s="686"/>
      <c r="DI30" s="686"/>
      <c r="DJ30" s="686"/>
      <c r="DK30" s="687"/>
      <c r="DL30" s="694">
        <v>317063</v>
      </c>
      <c r="DM30" s="686"/>
      <c r="DN30" s="686"/>
      <c r="DO30" s="686"/>
      <c r="DP30" s="686"/>
      <c r="DQ30" s="686"/>
      <c r="DR30" s="686"/>
      <c r="DS30" s="686"/>
      <c r="DT30" s="686"/>
      <c r="DU30" s="686"/>
      <c r="DV30" s="687"/>
      <c r="DW30" s="690">
        <v>7.5</v>
      </c>
      <c r="DX30" s="719"/>
      <c r="DY30" s="719"/>
      <c r="DZ30" s="719"/>
      <c r="EA30" s="719"/>
      <c r="EB30" s="719"/>
      <c r="EC30" s="720"/>
    </row>
    <row r="31" spans="2:133" ht="11.25" customHeight="1" x14ac:dyDescent="0.15">
      <c r="B31" s="682" t="s">
        <v>311</v>
      </c>
      <c r="C31" s="683"/>
      <c r="D31" s="683"/>
      <c r="E31" s="683"/>
      <c r="F31" s="683"/>
      <c r="G31" s="683"/>
      <c r="H31" s="683"/>
      <c r="I31" s="683"/>
      <c r="J31" s="683"/>
      <c r="K31" s="683"/>
      <c r="L31" s="683"/>
      <c r="M31" s="683"/>
      <c r="N31" s="683"/>
      <c r="O31" s="683"/>
      <c r="P31" s="683"/>
      <c r="Q31" s="684"/>
      <c r="R31" s="685">
        <v>6185526</v>
      </c>
      <c r="S31" s="686"/>
      <c r="T31" s="686"/>
      <c r="U31" s="686"/>
      <c r="V31" s="686"/>
      <c r="W31" s="686"/>
      <c r="X31" s="686"/>
      <c r="Y31" s="687"/>
      <c r="Z31" s="688">
        <v>18</v>
      </c>
      <c r="AA31" s="688"/>
      <c r="AB31" s="688"/>
      <c r="AC31" s="688"/>
      <c r="AD31" s="689" t="s">
        <v>130</v>
      </c>
      <c r="AE31" s="689"/>
      <c r="AF31" s="689"/>
      <c r="AG31" s="689"/>
      <c r="AH31" s="689"/>
      <c r="AI31" s="689"/>
      <c r="AJ31" s="689"/>
      <c r="AK31" s="689"/>
      <c r="AL31" s="690" t="s">
        <v>234</v>
      </c>
      <c r="AM31" s="691"/>
      <c r="AN31" s="691"/>
      <c r="AO31" s="692"/>
      <c r="AP31" s="742" t="s">
        <v>312</v>
      </c>
      <c r="AQ31" s="743"/>
      <c r="AR31" s="743"/>
      <c r="AS31" s="743"/>
      <c r="AT31" s="748" t="s">
        <v>313</v>
      </c>
      <c r="AU31" s="231"/>
      <c r="AV31" s="231"/>
      <c r="AW31" s="231"/>
      <c r="AX31" s="671" t="s">
        <v>187</v>
      </c>
      <c r="AY31" s="672"/>
      <c r="AZ31" s="672"/>
      <c r="BA31" s="672"/>
      <c r="BB31" s="672"/>
      <c r="BC31" s="672"/>
      <c r="BD31" s="672"/>
      <c r="BE31" s="672"/>
      <c r="BF31" s="673"/>
      <c r="BG31" s="753">
        <v>99.5</v>
      </c>
      <c r="BH31" s="740"/>
      <c r="BI31" s="740"/>
      <c r="BJ31" s="740"/>
      <c r="BK31" s="740"/>
      <c r="BL31" s="740"/>
      <c r="BM31" s="680">
        <v>99.2</v>
      </c>
      <c r="BN31" s="740"/>
      <c r="BO31" s="740"/>
      <c r="BP31" s="740"/>
      <c r="BQ31" s="741"/>
      <c r="BR31" s="753">
        <v>99.4</v>
      </c>
      <c r="BS31" s="740"/>
      <c r="BT31" s="740"/>
      <c r="BU31" s="740"/>
      <c r="BV31" s="740"/>
      <c r="BW31" s="740"/>
      <c r="BX31" s="680">
        <v>98.8</v>
      </c>
      <c r="BY31" s="740"/>
      <c r="BZ31" s="740"/>
      <c r="CA31" s="740"/>
      <c r="CB31" s="741"/>
      <c r="CD31" s="731"/>
      <c r="CE31" s="732"/>
      <c r="CF31" s="700" t="s">
        <v>314</v>
      </c>
      <c r="CG31" s="701"/>
      <c r="CH31" s="701"/>
      <c r="CI31" s="701"/>
      <c r="CJ31" s="701"/>
      <c r="CK31" s="701"/>
      <c r="CL31" s="701"/>
      <c r="CM31" s="701"/>
      <c r="CN31" s="701"/>
      <c r="CO31" s="701"/>
      <c r="CP31" s="701"/>
      <c r="CQ31" s="702"/>
      <c r="CR31" s="685">
        <v>13904</v>
      </c>
      <c r="CS31" s="721"/>
      <c r="CT31" s="721"/>
      <c r="CU31" s="721"/>
      <c r="CV31" s="721"/>
      <c r="CW31" s="721"/>
      <c r="CX31" s="721"/>
      <c r="CY31" s="722"/>
      <c r="CZ31" s="690">
        <v>0</v>
      </c>
      <c r="DA31" s="719"/>
      <c r="DB31" s="719"/>
      <c r="DC31" s="723"/>
      <c r="DD31" s="694">
        <v>13904</v>
      </c>
      <c r="DE31" s="721"/>
      <c r="DF31" s="721"/>
      <c r="DG31" s="721"/>
      <c r="DH31" s="721"/>
      <c r="DI31" s="721"/>
      <c r="DJ31" s="721"/>
      <c r="DK31" s="722"/>
      <c r="DL31" s="694">
        <v>13904</v>
      </c>
      <c r="DM31" s="721"/>
      <c r="DN31" s="721"/>
      <c r="DO31" s="721"/>
      <c r="DP31" s="721"/>
      <c r="DQ31" s="721"/>
      <c r="DR31" s="721"/>
      <c r="DS31" s="721"/>
      <c r="DT31" s="721"/>
      <c r="DU31" s="721"/>
      <c r="DV31" s="722"/>
      <c r="DW31" s="690">
        <v>0.3</v>
      </c>
      <c r="DX31" s="719"/>
      <c r="DY31" s="719"/>
      <c r="DZ31" s="719"/>
      <c r="EA31" s="719"/>
      <c r="EB31" s="719"/>
      <c r="EC31" s="720"/>
    </row>
    <row r="32" spans="2:133" ht="11.25" customHeight="1" x14ac:dyDescent="0.15">
      <c r="B32" s="735" t="s">
        <v>315</v>
      </c>
      <c r="C32" s="736"/>
      <c r="D32" s="736"/>
      <c r="E32" s="736"/>
      <c r="F32" s="736"/>
      <c r="G32" s="736"/>
      <c r="H32" s="736"/>
      <c r="I32" s="736"/>
      <c r="J32" s="736"/>
      <c r="K32" s="736"/>
      <c r="L32" s="736"/>
      <c r="M32" s="736"/>
      <c r="N32" s="736"/>
      <c r="O32" s="736"/>
      <c r="P32" s="736"/>
      <c r="Q32" s="737"/>
      <c r="R32" s="685" t="s">
        <v>131</v>
      </c>
      <c r="S32" s="686"/>
      <c r="T32" s="686"/>
      <c r="U32" s="686"/>
      <c r="V32" s="686"/>
      <c r="W32" s="686"/>
      <c r="X32" s="686"/>
      <c r="Y32" s="687"/>
      <c r="Z32" s="688" t="s">
        <v>234</v>
      </c>
      <c r="AA32" s="688"/>
      <c r="AB32" s="688"/>
      <c r="AC32" s="688"/>
      <c r="AD32" s="689" t="s">
        <v>234</v>
      </c>
      <c r="AE32" s="689"/>
      <c r="AF32" s="689"/>
      <c r="AG32" s="689"/>
      <c r="AH32" s="689"/>
      <c r="AI32" s="689"/>
      <c r="AJ32" s="689"/>
      <c r="AK32" s="689"/>
      <c r="AL32" s="690" t="s">
        <v>234</v>
      </c>
      <c r="AM32" s="691"/>
      <c r="AN32" s="691"/>
      <c r="AO32" s="692"/>
      <c r="AP32" s="744"/>
      <c r="AQ32" s="745"/>
      <c r="AR32" s="745"/>
      <c r="AS32" s="745"/>
      <c r="AT32" s="749"/>
      <c r="AU32" s="230" t="s">
        <v>316</v>
      </c>
      <c r="AV32" s="230"/>
      <c r="AW32" s="230"/>
      <c r="AX32" s="682" t="s">
        <v>317</v>
      </c>
      <c r="AY32" s="683"/>
      <c r="AZ32" s="683"/>
      <c r="BA32" s="683"/>
      <c r="BB32" s="683"/>
      <c r="BC32" s="683"/>
      <c r="BD32" s="683"/>
      <c r="BE32" s="683"/>
      <c r="BF32" s="684"/>
      <c r="BG32" s="754">
        <v>99.6</v>
      </c>
      <c r="BH32" s="721"/>
      <c r="BI32" s="721"/>
      <c r="BJ32" s="721"/>
      <c r="BK32" s="721"/>
      <c r="BL32" s="721"/>
      <c r="BM32" s="691">
        <v>99.2</v>
      </c>
      <c r="BN32" s="751"/>
      <c r="BO32" s="751"/>
      <c r="BP32" s="751"/>
      <c r="BQ32" s="752"/>
      <c r="BR32" s="754">
        <v>99.2</v>
      </c>
      <c r="BS32" s="721"/>
      <c r="BT32" s="721"/>
      <c r="BU32" s="721"/>
      <c r="BV32" s="721"/>
      <c r="BW32" s="721"/>
      <c r="BX32" s="691">
        <v>98.9</v>
      </c>
      <c r="BY32" s="751"/>
      <c r="BZ32" s="751"/>
      <c r="CA32" s="751"/>
      <c r="CB32" s="752"/>
      <c r="CD32" s="733"/>
      <c r="CE32" s="734"/>
      <c r="CF32" s="700" t="s">
        <v>318</v>
      </c>
      <c r="CG32" s="701"/>
      <c r="CH32" s="701"/>
      <c r="CI32" s="701"/>
      <c r="CJ32" s="701"/>
      <c r="CK32" s="701"/>
      <c r="CL32" s="701"/>
      <c r="CM32" s="701"/>
      <c r="CN32" s="701"/>
      <c r="CO32" s="701"/>
      <c r="CP32" s="701"/>
      <c r="CQ32" s="702"/>
      <c r="CR32" s="685" t="s">
        <v>234</v>
      </c>
      <c r="CS32" s="686"/>
      <c r="CT32" s="686"/>
      <c r="CU32" s="686"/>
      <c r="CV32" s="686"/>
      <c r="CW32" s="686"/>
      <c r="CX32" s="686"/>
      <c r="CY32" s="687"/>
      <c r="CZ32" s="690" t="s">
        <v>234</v>
      </c>
      <c r="DA32" s="719"/>
      <c r="DB32" s="719"/>
      <c r="DC32" s="723"/>
      <c r="DD32" s="694" t="s">
        <v>130</v>
      </c>
      <c r="DE32" s="686"/>
      <c r="DF32" s="686"/>
      <c r="DG32" s="686"/>
      <c r="DH32" s="686"/>
      <c r="DI32" s="686"/>
      <c r="DJ32" s="686"/>
      <c r="DK32" s="687"/>
      <c r="DL32" s="694" t="s">
        <v>234</v>
      </c>
      <c r="DM32" s="686"/>
      <c r="DN32" s="686"/>
      <c r="DO32" s="686"/>
      <c r="DP32" s="686"/>
      <c r="DQ32" s="686"/>
      <c r="DR32" s="686"/>
      <c r="DS32" s="686"/>
      <c r="DT32" s="686"/>
      <c r="DU32" s="686"/>
      <c r="DV32" s="687"/>
      <c r="DW32" s="690" t="s">
        <v>234</v>
      </c>
      <c r="DX32" s="719"/>
      <c r="DY32" s="719"/>
      <c r="DZ32" s="719"/>
      <c r="EA32" s="719"/>
      <c r="EB32" s="719"/>
      <c r="EC32" s="720"/>
    </row>
    <row r="33" spans="2:133" ht="11.25" customHeight="1" x14ac:dyDescent="0.15">
      <c r="B33" s="682" t="s">
        <v>319</v>
      </c>
      <c r="C33" s="683"/>
      <c r="D33" s="683"/>
      <c r="E33" s="683"/>
      <c r="F33" s="683"/>
      <c r="G33" s="683"/>
      <c r="H33" s="683"/>
      <c r="I33" s="683"/>
      <c r="J33" s="683"/>
      <c r="K33" s="683"/>
      <c r="L33" s="683"/>
      <c r="M33" s="683"/>
      <c r="N33" s="683"/>
      <c r="O33" s="683"/>
      <c r="P33" s="683"/>
      <c r="Q33" s="684"/>
      <c r="R33" s="685">
        <v>4302985</v>
      </c>
      <c r="S33" s="686"/>
      <c r="T33" s="686"/>
      <c r="U33" s="686"/>
      <c r="V33" s="686"/>
      <c r="W33" s="686"/>
      <c r="X33" s="686"/>
      <c r="Y33" s="687"/>
      <c r="Z33" s="688">
        <v>12.5</v>
      </c>
      <c r="AA33" s="688"/>
      <c r="AB33" s="688"/>
      <c r="AC33" s="688"/>
      <c r="AD33" s="689" t="s">
        <v>234</v>
      </c>
      <c r="AE33" s="689"/>
      <c r="AF33" s="689"/>
      <c r="AG33" s="689"/>
      <c r="AH33" s="689"/>
      <c r="AI33" s="689"/>
      <c r="AJ33" s="689"/>
      <c r="AK33" s="689"/>
      <c r="AL33" s="690" t="s">
        <v>234</v>
      </c>
      <c r="AM33" s="691"/>
      <c r="AN33" s="691"/>
      <c r="AO33" s="692"/>
      <c r="AP33" s="746"/>
      <c r="AQ33" s="747"/>
      <c r="AR33" s="747"/>
      <c r="AS33" s="747"/>
      <c r="AT33" s="750"/>
      <c r="AU33" s="232"/>
      <c r="AV33" s="232"/>
      <c r="AW33" s="232"/>
      <c r="AX33" s="726" t="s">
        <v>320</v>
      </c>
      <c r="AY33" s="727"/>
      <c r="AZ33" s="727"/>
      <c r="BA33" s="727"/>
      <c r="BB33" s="727"/>
      <c r="BC33" s="727"/>
      <c r="BD33" s="727"/>
      <c r="BE33" s="727"/>
      <c r="BF33" s="728"/>
      <c r="BG33" s="755">
        <v>99.1</v>
      </c>
      <c r="BH33" s="756"/>
      <c r="BI33" s="756"/>
      <c r="BJ33" s="756"/>
      <c r="BK33" s="756"/>
      <c r="BL33" s="756"/>
      <c r="BM33" s="757">
        <v>99</v>
      </c>
      <c r="BN33" s="756"/>
      <c r="BO33" s="756"/>
      <c r="BP33" s="756"/>
      <c r="BQ33" s="758"/>
      <c r="BR33" s="755">
        <v>99.8</v>
      </c>
      <c r="BS33" s="756"/>
      <c r="BT33" s="756"/>
      <c r="BU33" s="756"/>
      <c r="BV33" s="756"/>
      <c r="BW33" s="756"/>
      <c r="BX33" s="757">
        <v>98.4</v>
      </c>
      <c r="BY33" s="756"/>
      <c r="BZ33" s="756"/>
      <c r="CA33" s="756"/>
      <c r="CB33" s="758"/>
      <c r="CD33" s="700" t="s">
        <v>321</v>
      </c>
      <c r="CE33" s="701"/>
      <c r="CF33" s="701"/>
      <c r="CG33" s="701"/>
      <c r="CH33" s="701"/>
      <c r="CI33" s="701"/>
      <c r="CJ33" s="701"/>
      <c r="CK33" s="701"/>
      <c r="CL33" s="701"/>
      <c r="CM33" s="701"/>
      <c r="CN33" s="701"/>
      <c r="CO33" s="701"/>
      <c r="CP33" s="701"/>
      <c r="CQ33" s="702"/>
      <c r="CR33" s="685">
        <v>14286408</v>
      </c>
      <c r="CS33" s="721"/>
      <c r="CT33" s="721"/>
      <c r="CU33" s="721"/>
      <c r="CV33" s="721"/>
      <c r="CW33" s="721"/>
      <c r="CX33" s="721"/>
      <c r="CY33" s="722"/>
      <c r="CZ33" s="690">
        <v>45.3</v>
      </c>
      <c r="DA33" s="719"/>
      <c r="DB33" s="719"/>
      <c r="DC33" s="723"/>
      <c r="DD33" s="694">
        <v>5839474</v>
      </c>
      <c r="DE33" s="721"/>
      <c r="DF33" s="721"/>
      <c r="DG33" s="721"/>
      <c r="DH33" s="721"/>
      <c r="DI33" s="721"/>
      <c r="DJ33" s="721"/>
      <c r="DK33" s="722"/>
      <c r="DL33" s="694">
        <v>2181308</v>
      </c>
      <c r="DM33" s="721"/>
      <c r="DN33" s="721"/>
      <c r="DO33" s="721"/>
      <c r="DP33" s="721"/>
      <c r="DQ33" s="721"/>
      <c r="DR33" s="721"/>
      <c r="DS33" s="721"/>
      <c r="DT33" s="721"/>
      <c r="DU33" s="721"/>
      <c r="DV33" s="722"/>
      <c r="DW33" s="690">
        <v>51.9</v>
      </c>
      <c r="DX33" s="719"/>
      <c r="DY33" s="719"/>
      <c r="DZ33" s="719"/>
      <c r="EA33" s="719"/>
      <c r="EB33" s="719"/>
      <c r="EC33" s="720"/>
    </row>
    <row r="34" spans="2:133" ht="11.25" customHeight="1" x14ac:dyDescent="0.15">
      <c r="B34" s="682" t="s">
        <v>322</v>
      </c>
      <c r="C34" s="683"/>
      <c r="D34" s="683"/>
      <c r="E34" s="683"/>
      <c r="F34" s="683"/>
      <c r="G34" s="683"/>
      <c r="H34" s="683"/>
      <c r="I34" s="683"/>
      <c r="J34" s="683"/>
      <c r="K34" s="683"/>
      <c r="L34" s="683"/>
      <c r="M34" s="683"/>
      <c r="N34" s="683"/>
      <c r="O34" s="683"/>
      <c r="P34" s="683"/>
      <c r="Q34" s="684"/>
      <c r="R34" s="685">
        <v>49574</v>
      </c>
      <c r="S34" s="686"/>
      <c r="T34" s="686"/>
      <c r="U34" s="686"/>
      <c r="V34" s="686"/>
      <c r="W34" s="686"/>
      <c r="X34" s="686"/>
      <c r="Y34" s="687"/>
      <c r="Z34" s="688">
        <v>0.1</v>
      </c>
      <c r="AA34" s="688"/>
      <c r="AB34" s="688"/>
      <c r="AC34" s="688"/>
      <c r="AD34" s="689" t="s">
        <v>130</v>
      </c>
      <c r="AE34" s="689"/>
      <c r="AF34" s="689"/>
      <c r="AG34" s="689"/>
      <c r="AH34" s="689"/>
      <c r="AI34" s="689"/>
      <c r="AJ34" s="689"/>
      <c r="AK34" s="689"/>
      <c r="AL34" s="690" t="s">
        <v>234</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3479367</v>
      </c>
      <c r="CS34" s="686"/>
      <c r="CT34" s="686"/>
      <c r="CU34" s="686"/>
      <c r="CV34" s="686"/>
      <c r="CW34" s="686"/>
      <c r="CX34" s="686"/>
      <c r="CY34" s="687"/>
      <c r="CZ34" s="690">
        <v>11</v>
      </c>
      <c r="DA34" s="719"/>
      <c r="DB34" s="719"/>
      <c r="DC34" s="723"/>
      <c r="DD34" s="694">
        <v>1008529</v>
      </c>
      <c r="DE34" s="686"/>
      <c r="DF34" s="686"/>
      <c r="DG34" s="686"/>
      <c r="DH34" s="686"/>
      <c r="DI34" s="686"/>
      <c r="DJ34" s="686"/>
      <c r="DK34" s="687"/>
      <c r="DL34" s="694">
        <v>570409</v>
      </c>
      <c r="DM34" s="686"/>
      <c r="DN34" s="686"/>
      <c r="DO34" s="686"/>
      <c r="DP34" s="686"/>
      <c r="DQ34" s="686"/>
      <c r="DR34" s="686"/>
      <c r="DS34" s="686"/>
      <c r="DT34" s="686"/>
      <c r="DU34" s="686"/>
      <c r="DV34" s="687"/>
      <c r="DW34" s="690">
        <v>13.6</v>
      </c>
      <c r="DX34" s="719"/>
      <c r="DY34" s="719"/>
      <c r="DZ34" s="719"/>
      <c r="EA34" s="719"/>
      <c r="EB34" s="719"/>
      <c r="EC34" s="720"/>
    </row>
    <row r="35" spans="2:133" ht="11.25" customHeight="1" x14ac:dyDescent="0.15">
      <c r="B35" s="682" t="s">
        <v>324</v>
      </c>
      <c r="C35" s="683"/>
      <c r="D35" s="683"/>
      <c r="E35" s="683"/>
      <c r="F35" s="683"/>
      <c r="G35" s="683"/>
      <c r="H35" s="683"/>
      <c r="I35" s="683"/>
      <c r="J35" s="683"/>
      <c r="K35" s="683"/>
      <c r="L35" s="683"/>
      <c r="M35" s="683"/>
      <c r="N35" s="683"/>
      <c r="O35" s="683"/>
      <c r="P35" s="683"/>
      <c r="Q35" s="684"/>
      <c r="R35" s="685">
        <v>45886</v>
      </c>
      <c r="S35" s="686"/>
      <c r="T35" s="686"/>
      <c r="U35" s="686"/>
      <c r="V35" s="686"/>
      <c r="W35" s="686"/>
      <c r="X35" s="686"/>
      <c r="Y35" s="687"/>
      <c r="Z35" s="688">
        <v>0.1</v>
      </c>
      <c r="AA35" s="688"/>
      <c r="AB35" s="688"/>
      <c r="AC35" s="688"/>
      <c r="AD35" s="689" t="s">
        <v>234</v>
      </c>
      <c r="AE35" s="689"/>
      <c r="AF35" s="689"/>
      <c r="AG35" s="689"/>
      <c r="AH35" s="689"/>
      <c r="AI35" s="689"/>
      <c r="AJ35" s="689"/>
      <c r="AK35" s="689"/>
      <c r="AL35" s="690" t="s">
        <v>131</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27986</v>
      </c>
      <c r="CS35" s="721"/>
      <c r="CT35" s="721"/>
      <c r="CU35" s="721"/>
      <c r="CV35" s="721"/>
      <c r="CW35" s="721"/>
      <c r="CX35" s="721"/>
      <c r="CY35" s="722"/>
      <c r="CZ35" s="690">
        <v>0.1</v>
      </c>
      <c r="DA35" s="719"/>
      <c r="DB35" s="719"/>
      <c r="DC35" s="723"/>
      <c r="DD35" s="694">
        <v>27022</v>
      </c>
      <c r="DE35" s="721"/>
      <c r="DF35" s="721"/>
      <c r="DG35" s="721"/>
      <c r="DH35" s="721"/>
      <c r="DI35" s="721"/>
      <c r="DJ35" s="721"/>
      <c r="DK35" s="722"/>
      <c r="DL35" s="694">
        <v>23933</v>
      </c>
      <c r="DM35" s="721"/>
      <c r="DN35" s="721"/>
      <c r="DO35" s="721"/>
      <c r="DP35" s="721"/>
      <c r="DQ35" s="721"/>
      <c r="DR35" s="721"/>
      <c r="DS35" s="721"/>
      <c r="DT35" s="721"/>
      <c r="DU35" s="721"/>
      <c r="DV35" s="722"/>
      <c r="DW35" s="690">
        <v>0.6</v>
      </c>
      <c r="DX35" s="719"/>
      <c r="DY35" s="719"/>
      <c r="DZ35" s="719"/>
      <c r="EA35" s="719"/>
      <c r="EB35" s="719"/>
      <c r="EC35" s="720"/>
    </row>
    <row r="36" spans="2:133" ht="11.25" customHeight="1" x14ac:dyDescent="0.15">
      <c r="B36" s="682" t="s">
        <v>328</v>
      </c>
      <c r="C36" s="683"/>
      <c r="D36" s="683"/>
      <c r="E36" s="683"/>
      <c r="F36" s="683"/>
      <c r="G36" s="683"/>
      <c r="H36" s="683"/>
      <c r="I36" s="683"/>
      <c r="J36" s="683"/>
      <c r="K36" s="683"/>
      <c r="L36" s="683"/>
      <c r="M36" s="683"/>
      <c r="N36" s="683"/>
      <c r="O36" s="683"/>
      <c r="P36" s="683"/>
      <c r="Q36" s="684"/>
      <c r="R36" s="685">
        <v>11671552</v>
      </c>
      <c r="S36" s="686"/>
      <c r="T36" s="686"/>
      <c r="U36" s="686"/>
      <c r="V36" s="686"/>
      <c r="W36" s="686"/>
      <c r="X36" s="686"/>
      <c r="Y36" s="687"/>
      <c r="Z36" s="688">
        <v>34</v>
      </c>
      <c r="AA36" s="688"/>
      <c r="AB36" s="688"/>
      <c r="AC36" s="688"/>
      <c r="AD36" s="689" t="s">
        <v>234</v>
      </c>
      <c r="AE36" s="689"/>
      <c r="AF36" s="689"/>
      <c r="AG36" s="689"/>
      <c r="AH36" s="689"/>
      <c r="AI36" s="689"/>
      <c r="AJ36" s="689"/>
      <c r="AK36" s="689"/>
      <c r="AL36" s="690" t="s">
        <v>234</v>
      </c>
      <c r="AM36" s="691"/>
      <c r="AN36" s="691"/>
      <c r="AO36" s="692"/>
      <c r="AP36" s="235"/>
      <c r="AQ36" s="759" t="s">
        <v>329</v>
      </c>
      <c r="AR36" s="760"/>
      <c r="AS36" s="760"/>
      <c r="AT36" s="760"/>
      <c r="AU36" s="760"/>
      <c r="AV36" s="760"/>
      <c r="AW36" s="760"/>
      <c r="AX36" s="760"/>
      <c r="AY36" s="761"/>
      <c r="AZ36" s="674">
        <v>1593990</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v>222344</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5607733</v>
      </c>
      <c r="CS36" s="686"/>
      <c r="CT36" s="686"/>
      <c r="CU36" s="686"/>
      <c r="CV36" s="686"/>
      <c r="CW36" s="686"/>
      <c r="CX36" s="686"/>
      <c r="CY36" s="687"/>
      <c r="CZ36" s="690">
        <v>17.8</v>
      </c>
      <c r="DA36" s="719"/>
      <c r="DB36" s="719"/>
      <c r="DC36" s="723"/>
      <c r="DD36" s="694">
        <v>1421944</v>
      </c>
      <c r="DE36" s="686"/>
      <c r="DF36" s="686"/>
      <c r="DG36" s="686"/>
      <c r="DH36" s="686"/>
      <c r="DI36" s="686"/>
      <c r="DJ36" s="686"/>
      <c r="DK36" s="687"/>
      <c r="DL36" s="694">
        <v>609675</v>
      </c>
      <c r="DM36" s="686"/>
      <c r="DN36" s="686"/>
      <c r="DO36" s="686"/>
      <c r="DP36" s="686"/>
      <c r="DQ36" s="686"/>
      <c r="DR36" s="686"/>
      <c r="DS36" s="686"/>
      <c r="DT36" s="686"/>
      <c r="DU36" s="686"/>
      <c r="DV36" s="687"/>
      <c r="DW36" s="690">
        <v>14.5</v>
      </c>
      <c r="DX36" s="719"/>
      <c r="DY36" s="719"/>
      <c r="DZ36" s="719"/>
      <c r="EA36" s="719"/>
      <c r="EB36" s="719"/>
      <c r="EC36" s="720"/>
    </row>
    <row r="37" spans="2:133" ht="11.25" customHeight="1" x14ac:dyDescent="0.15">
      <c r="B37" s="682" t="s">
        <v>332</v>
      </c>
      <c r="C37" s="683"/>
      <c r="D37" s="683"/>
      <c r="E37" s="683"/>
      <c r="F37" s="683"/>
      <c r="G37" s="683"/>
      <c r="H37" s="683"/>
      <c r="I37" s="683"/>
      <c r="J37" s="683"/>
      <c r="K37" s="683"/>
      <c r="L37" s="683"/>
      <c r="M37" s="683"/>
      <c r="N37" s="683"/>
      <c r="O37" s="683"/>
      <c r="P37" s="683"/>
      <c r="Q37" s="684"/>
      <c r="R37" s="685">
        <v>2246075</v>
      </c>
      <c r="S37" s="686"/>
      <c r="T37" s="686"/>
      <c r="U37" s="686"/>
      <c r="V37" s="686"/>
      <c r="W37" s="686"/>
      <c r="X37" s="686"/>
      <c r="Y37" s="687"/>
      <c r="Z37" s="688">
        <v>6.5</v>
      </c>
      <c r="AA37" s="688"/>
      <c r="AB37" s="688"/>
      <c r="AC37" s="688"/>
      <c r="AD37" s="689" t="s">
        <v>234</v>
      </c>
      <c r="AE37" s="689"/>
      <c r="AF37" s="689"/>
      <c r="AG37" s="689"/>
      <c r="AH37" s="689"/>
      <c r="AI37" s="689"/>
      <c r="AJ37" s="689"/>
      <c r="AK37" s="689"/>
      <c r="AL37" s="690" t="s">
        <v>131</v>
      </c>
      <c r="AM37" s="691"/>
      <c r="AN37" s="691"/>
      <c r="AO37" s="692"/>
      <c r="AQ37" s="763" t="s">
        <v>333</v>
      </c>
      <c r="AR37" s="764"/>
      <c r="AS37" s="764"/>
      <c r="AT37" s="764"/>
      <c r="AU37" s="764"/>
      <c r="AV37" s="764"/>
      <c r="AW37" s="764"/>
      <c r="AX37" s="764"/>
      <c r="AY37" s="765"/>
      <c r="AZ37" s="685">
        <v>299160</v>
      </c>
      <c r="BA37" s="686"/>
      <c r="BB37" s="686"/>
      <c r="BC37" s="686"/>
      <c r="BD37" s="721"/>
      <c r="BE37" s="721"/>
      <c r="BF37" s="752"/>
      <c r="BG37" s="700" t="s">
        <v>334</v>
      </c>
      <c r="BH37" s="701"/>
      <c r="BI37" s="701"/>
      <c r="BJ37" s="701"/>
      <c r="BK37" s="701"/>
      <c r="BL37" s="701"/>
      <c r="BM37" s="701"/>
      <c r="BN37" s="701"/>
      <c r="BO37" s="701"/>
      <c r="BP37" s="701"/>
      <c r="BQ37" s="701"/>
      <c r="BR37" s="701"/>
      <c r="BS37" s="701"/>
      <c r="BT37" s="701"/>
      <c r="BU37" s="702"/>
      <c r="BV37" s="685">
        <v>208342</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502077</v>
      </c>
      <c r="CS37" s="721"/>
      <c r="CT37" s="721"/>
      <c r="CU37" s="721"/>
      <c r="CV37" s="721"/>
      <c r="CW37" s="721"/>
      <c r="CX37" s="721"/>
      <c r="CY37" s="722"/>
      <c r="CZ37" s="690">
        <v>1.6</v>
      </c>
      <c r="DA37" s="719"/>
      <c r="DB37" s="719"/>
      <c r="DC37" s="723"/>
      <c r="DD37" s="694">
        <v>502077</v>
      </c>
      <c r="DE37" s="721"/>
      <c r="DF37" s="721"/>
      <c r="DG37" s="721"/>
      <c r="DH37" s="721"/>
      <c r="DI37" s="721"/>
      <c r="DJ37" s="721"/>
      <c r="DK37" s="722"/>
      <c r="DL37" s="694">
        <v>499027</v>
      </c>
      <c r="DM37" s="721"/>
      <c r="DN37" s="721"/>
      <c r="DO37" s="721"/>
      <c r="DP37" s="721"/>
      <c r="DQ37" s="721"/>
      <c r="DR37" s="721"/>
      <c r="DS37" s="721"/>
      <c r="DT37" s="721"/>
      <c r="DU37" s="721"/>
      <c r="DV37" s="722"/>
      <c r="DW37" s="690">
        <v>11.9</v>
      </c>
      <c r="DX37" s="719"/>
      <c r="DY37" s="719"/>
      <c r="DZ37" s="719"/>
      <c r="EA37" s="719"/>
      <c r="EB37" s="719"/>
      <c r="EC37" s="720"/>
    </row>
    <row r="38" spans="2:133" ht="11.25" customHeight="1" x14ac:dyDescent="0.15">
      <c r="B38" s="682" t="s">
        <v>336</v>
      </c>
      <c r="C38" s="683"/>
      <c r="D38" s="683"/>
      <c r="E38" s="683"/>
      <c r="F38" s="683"/>
      <c r="G38" s="683"/>
      <c r="H38" s="683"/>
      <c r="I38" s="683"/>
      <c r="J38" s="683"/>
      <c r="K38" s="683"/>
      <c r="L38" s="683"/>
      <c r="M38" s="683"/>
      <c r="N38" s="683"/>
      <c r="O38" s="683"/>
      <c r="P38" s="683"/>
      <c r="Q38" s="684"/>
      <c r="R38" s="685">
        <v>907545</v>
      </c>
      <c r="S38" s="686"/>
      <c r="T38" s="686"/>
      <c r="U38" s="686"/>
      <c r="V38" s="686"/>
      <c r="W38" s="686"/>
      <c r="X38" s="686"/>
      <c r="Y38" s="687"/>
      <c r="Z38" s="688">
        <v>2.6</v>
      </c>
      <c r="AA38" s="688"/>
      <c r="AB38" s="688"/>
      <c r="AC38" s="688"/>
      <c r="AD38" s="689">
        <v>1757</v>
      </c>
      <c r="AE38" s="689"/>
      <c r="AF38" s="689"/>
      <c r="AG38" s="689"/>
      <c r="AH38" s="689"/>
      <c r="AI38" s="689"/>
      <c r="AJ38" s="689"/>
      <c r="AK38" s="689"/>
      <c r="AL38" s="690">
        <v>0</v>
      </c>
      <c r="AM38" s="691"/>
      <c r="AN38" s="691"/>
      <c r="AO38" s="692"/>
      <c r="AQ38" s="763" t="s">
        <v>337</v>
      </c>
      <c r="AR38" s="764"/>
      <c r="AS38" s="764"/>
      <c r="AT38" s="764"/>
      <c r="AU38" s="764"/>
      <c r="AV38" s="764"/>
      <c r="AW38" s="764"/>
      <c r="AX38" s="764"/>
      <c r="AY38" s="765"/>
      <c r="AZ38" s="685">
        <v>252453</v>
      </c>
      <c r="BA38" s="686"/>
      <c r="BB38" s="686"/>
      <c r="BC38" s="686"/>
      <c r="BD38" s="721"/>
      <c r="BE38" s="721"/>
      <c r="BF38" s="752"/>
      <c r="BG38" s="700" t="s">
        <v>338</v>
      </c>
      <c r="BH38" s="701"/>
      <c r="BI38" s="701"/>
      <c r="BJ38" s="701"/>
      <c r="BK38" s="701"/>
      <c r="BL38" s="701"/>
      <c r="BM38" s="701"/>
      <c r="BN38" s="701"/>
      <c r="BO38" s="701"/>
      <c r="BP38" s="701"/>
      <c r="BQ38" s="701"/>
      <c r="BR38" s="701"/>
      <c r="BS38" s="701"/>
      <c r="BT38" s="701"/>
      <c r="BU38" s="702"/>
      <c r="BV38" s="685">
        <v>3486</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1341537</v>
      </c>
      <c r="CS38" s="686"/>
      <c r="CT38" s="686"/>
      <c r="CU38" s="686"/>
      <c r="CV38" s="686"/>
      <c r="CW38" s="686"/>
      <c r="CX38" s="686"/>
      <c r="CY38" s="687"/>
      <c r="CZ38" s="690">
        <v>4.3</v>
      </c>
      <c r="DA38" s="719"/>
      <c r="DB38" s="719"/>
      <c r="DC38" s="723"/>
      <c r="DD38" s="694">
        <v>977401</v>
      </c>
      <c r="DE38" s="686"/>
      <c r="DF38" s="686"/>
      <c r="DG38" s="686"/>
      <c r="DH38" s="686"/>
      <c r="DI38" s="686"/>
      <c r="DJ38" s="686"/>
      <c r="DK38" s="687"/>
      <c r="DL38" s="694">
        <v>977291</v>
      </c>
      <c r="DM38" s="686"/>
      <c r="DN38" s="686"/>
      <c r="DO38" s="686"/>
      <c r="DP38" s="686"/>
      <c r="DQ38" s="686"/>
      <c r="DR38" s="686"/>
      <c r="DS38" s="686"/>
      <c r="DT38" s="686"/>
      <c r="DU38" s="686"/>
      <c r="DV38" s="687"/>
      <c r="DW38" s="690">
        <v>23.3</v>
      </c>
      <c r="DX38" s="719"/>
      <c r="DY38" s="719"/>
      <c r="DZ38" s="719"/>
      <c r="EA38" s="719"/>
      <c r="EB38" s="719"/>
      <c r="EC38" s="720"/>
    </row>
    <row r="39" spans="2:133" ht="11.25" customHeight="1" x14ac:dyDescent="0.15">
      <c r="B39" s="682" t="s">
        <v>340</v>
      </c>
      <c r="C39" s="683"/>
      <c r="D39" s="683"/>
      <c r="E39" s="683"/>
      <c r="F39" s="683"/>
      <c r="G39" s="683"/>
      <c r="H39" s="683"/>
      <c r="I39" s="683"/>
      <c r="J39" s="683"/>
      <c r="K39" s="683"/>
      <c r="L39" s="683"/>
      <c r="M39" s="683"/>
      <c r="N39" s="683"/>
      <c r="O39" s="683"/>
      <c r="P39" s="683"/>
      <c r="Q39" s="684"/>
      <c r="R39" s="685">
        <v>248667</v>
      </c>
      <c r="S39" s="686"/>
      <c r="T39" s="686"/>
      <c r="U39" s="686"/>
      <c r="V39" s="686"/>
      <c r="W39" s="686"/>
      <c r="X39" s="686"/>
      <c r="Y39" s="687"/>
      <c r="Z39" s="688">
        <v>0.7</v>
      </c>
      <c r="AA39" s="688"/>
      <c r="AB39" s="688"/>
      <c r="AC39" s="688"/>
      <c r="AD39" s="689" t="s">
        <v>234</v>
      </c>
      <c r="AE39" s="689"/>
      <c r="AF39" s="689"/>
      <c r="AG39" s="689"/>
      <c r="AH39" s="689"/>
      <c r="AI39" s="689"/>
      <c r="AJ39" s="689"/>
      <c r="AK39" s="689"/>
      <c r="AL39" s="690" t="s">
        <v>131</v>
      </c>
      <c r="AM39" s="691"/>
      <c r="AN39" s="691"/>
      <c r="AO39" s="692"/>
      <c r="AQ39" s="763" t="s">
        <v>341</v>
      </c>
      <c r="AR39" s="764"/>
      <c r="AS39" s="764"/>
      <c r="AT39" s="764"/>
      <c r="AU39" s="764"/>
      <c r="AV39" s="764"/>
      <c r="AW39" s="764"/>
      <c r="AX39" s="764"/>
      <c r="AY39" s="765"/>
      <c r="AZ39" s="685" t="s">
        <v>234</v>
      </c>
      <c r="BA39" s="686"/>
      <c r="BB39" s="686"/>
      <c r="BC39" s="686"/>
      <c r="BD39" s="721"/>
      <c r="BE39" s="721"/>
      <c r="BF39" s="752"/>
      <c r="BG39" s="700" t="s">
        <v>342</v>
      </c>
      <c r="BH39" s="701"/>
      <c r="BI39" s="701"/>
      <c r="BJ39" s="701"/>
      <c r="BK39" s="701"/>
      <c r="BL39" s="701"/>
      <c r="BM39" s="701"/>
      <c r="BN39" s="701"/>
      <c r="BO39" s="701"/>
      <c r="BP39" s="701"/>
      <c r="BQ39" s="701"/>
      <c r="BR39" s="701"/>
      <c r="BS39" s="701"/>
      <c r="BT39" s="701"/>
      <c r="BU39" s="702"/>
      <c r="BV39" s="685">
        <v>6012</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3804425</v>
      </c>
      <c r="CS39" s="721"/>
      <c r="CT39" s="721"/>
      <c r="CU39" s="721"/>
      <c r="CV39" s="721"/>
      <c r="CW39" s="721"/>
      <c r="CX39" s="721"/>
      <c r="CY39" s="722"/>
      <c r="CZ39" s="690">
        <v>12.1</v>
      </c>
      <c r="DA39" s="719"/>
      <c r="DB39" s="719"/>
      <c r="DC39" s="723"/>
      <c r="DD39" s="694">
        <v>2404218</v>
      </c>
      <c r="DE39" s="721"/>
      <c r="DF39" s="721"/>
      <c r="DG39" s="721"/>
      <c r="DH39" s="721"/>
      <c r="DI39" s="721"/>
      <c r="DJ39" s="721"/>
      <c r="DK39" s="722"/>
      <c r="DL39" s="694" t="s">
        <v>234</v>
      </c>
      <c r="DM39" s="721"/>
      <c r="DN39" s="721"/>
      <c r="DO39" s="721"/>
      <c r="DP39" s="721"/>
      <c r="DQ39" s="721"/>
      <c r="DR39" s="721"/>
      <c r="DS39" s="721"/>
      <c r="DT39" s="721"/>
      <c r="DU39" s="721"/>
      <c r="DV39" s="722"/>
      <c r="DW39" s="690" t="s">
        <v>131</v>
      </c>
      <c r="DX39" s="719"/>
      <c r="DY39" s="719"/>
      <c r="DZ39" s="719"/>
      <c r="EA39" s="719"/>
      <c r="EB39" s="719"/>
      <c r="EC39" s="720"/>
    </row>
    <row r="40" spans="2:133" ht="11.25" customHeight="1" x14ac:dyDescent="0.15">
      <c r="B40" s="682" t="s">
        <v>344</v>
      </c>
      <c r="C40" s="683"/>
      <c r="D40" s="683"/>
      <c r="E40" s="683"/>
      <c r="F40" s="683"/>
      <c r="G40" s="683"/>
      <c r="H40" s="683"/>
      <c r="I40" s="683"/>
      <c r="J40" s="683"/>
      <c r="K40" s="683"/>
      <c r="L40" s="683"/>
      <c r="M40" s="683"/>
      <c r="N40" s="683"/>
      <c r="O40" s="683"/>
      <c r="P40" s="683"/>
      <c r="Q40" s="684"/>
      <c r="R40" s="685" t="s">
        <v>234</v>
      </c>
      <c r="S40" s="686"/>
      <c r="T40" s="686"/>
      <c r="U40" s="686"/>
      <c r="V40" s="686"/>
      <c r="W40" s="686"/>
      <c r="X40" s="686"/>
      <c r="Y40" s="687"/>
      <c r="Z40" s="688" t="s">
        <v>234</v>
      </c>
      <c r="AA40" s="688"/>
      <c r="AB40" s="688"/>
      <c r="AC40" s="688"/>
      <c r="AD40" s="689" t="s">
        <v>130</v>
      </c>
      <c r="AE40" s="689"/>
      <c r="AF40" s="689"/>
      <c r="AG40" s="689"/>
      <c r="AH40" s="689"/>
      <c r="AI40" s="689"/>
      <c r="AJ40" s="689"/>
      <c r="AK40" s="689"/>
      <c r="AL40" s="690" t="s">
        <v>131</v>
      </c>
      <c r="AM40" s="691"/>
      <c r="AN40" s="691"/>
      <c r="AO40" s="692"/>
      <c r="AQ40" s="763" t="s">
        <v>345</v>
      </c>
      <c r="AR40" s="764"/>
      <c r="AS40" s="764"/>
      <c r="AT40" s="764"/>
      <c r="AU40" s="764"/>
      <c r="AV40" s="764"/>
      <c r="AW40" s="764"/>
      <c r="AX40" s="764"/>
      <c r="AY40" s="765"/>
      <c r="AZ40" s="685" t="s">
        <v>130</v>
      </c>
      <c r="BA40" s="686"/>
      <c r="BB40" s="686"/>
      <c r="BC40" s="686"/>
      <c r="BD40" s="721"/>
      <c r="BE40" s="721"/>
      <c r="BF40" s="752"/>
      <c r="BG40" s="772" t="s">
        <v>346</v>
      </c>
      <c r="BH40" s="773"/>
      <c r="BI40" s="773"/>
      <c r="BJ40" s="773"/>
      <c r="BK40" s="773"/>
      <c r="BL40" s="236"/>
      <c r="BM40" s="701" t="s">
        <v>347</v>
      </c>
      <c r="BN40" s="701"/>
      <c r="BO40" s="701"/>
      <c r="BP40" s="701"/>
      <c r="BQ40" s="701"/>
      <c r="BR40" s="701"/>
      <c r="BS40" s="701"/>
      <c r="BT40" s="701"/>
      <c r="BU40" s="702"/>
      <c r="BV40" s="685">
        <v>8</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v>25360</v>
      </c>
      <c r="CS40" s="686"/>
      <c r="CT40" s="686"/>
      <c r="CU40" s="686"/>
      <c r="CV40" s="686"/>
      <c r="CW40" s="686"/>
      <c r="CX40" s="686"/>
      <c r="CY40" s="687"/>
      <c r="CZ40" s="690">
        <v>0.1</v>
      </c>
      <c r="DA40" s="719"/>
      <c r="DB40" s="719"/>
      <c r="DC40" s="723"/>
      <c r="DD40" s="694">
        <v>360</v>
      </c>
      <c r="DE40" s="686"/>
      <c r="DF40" s="686"/>
      <c r="DG40" s="686"/>
      <c r="DH40" s="686"/>
      <c r="DI40" s="686"/>
      <c r="DJ40" s="686"/>
      <c r="DK40" s="687"/>
      <c r="DL40" s="694" t="s">
        <v>234</v>
      </c>
      <c r="DM40" s="686"/>
      <c r="DN40" s="686"/>
      <c r="DO40" s="686"/>
      <c r="DP40" s="686"/>
      <c r="DQ40" s="686"/>
      <c r="DR40" s="686"/>
      <c r="DS40" s="686"/>
      <c r="DT40" s="686"/>
      <c r="DU40" s="686"/>
      <c r="DV40" s="687"/>
      <c r="DW40" s="690" t="s">
        <v>131</v>
      </c>
      <c r="DX40" s="719"/>
      <c r="DY40" s="719"/>
      <c r="DZ40" s="719"/>
      <c r="EA40" s="719"/>
      <c r="EB40" s="719"/>
      <c r="EC40" s="720"/>
    </row>
    <row r="41" spans="2:133" ht="11.25" customHeight="1" x14ac:dyDescent="0.15">
      <c r="B41" s="682" t="s">
        <v>349</v>
      </c>
      <c r="C41" s="683"/>
      <c r="D41" s="683"/>
      <c r="E41" s="683"/>
      <c r="F41" s="683"/>
      <c r="G41" s="683"/>
      <c r="H41" s="683"/>
      <c r="I41" s="683"/>
      <c r="J41" s="683"/>
      <c r="K41" s="683"/>
      <c r="L41" s="683"/>
      <c r="M41" s="683"/>
      <c r="N41" s="683"/>
      <c r="O41" s="683"/>
      <c r="P41" s="683"/>
      <c r="Q41" s="684"/>
      <c r="R41" s="685" t="s">
        <v>234</v>
      </c>
      <c r="S41" s="686"/>
      <c r="T41" s="686"/>
      <c r="U41" s="686"/>
      <c r="V41" s="686"/>
      <c r="W41" s="686"/>
      <c r="X41" s="686"/>
      <c r="Y41" s="687"/>
      <c r="Z41" s="688" t="s">
        <v>234</v>
      </c>
      <c r="AA41" s="688"/>
      <c r="AB41" s="688"/>
      <c r="AC41" s="688"/>
      <c r="AD41" s="689" t="s">
        <v>234</v>
      </c>
      <c r="AE41" s="689"/>
      <c r="AF41" s="689"/>
      <c r="AG41" s="689"/>
      <c r="AH41" s="689"/>
      <c r="AI41" s="689"/>
      <c r="AJ41" s="689"/>
      <c r="AK41" s="689"/>
      <c r="AL41" s="690" t="s">
        <v>130</v>
      </c>
      <c r="AM41" s="691"/>
      <c r="AN41" s="691"/>
      <c r="AO41" s="692"/>
      <c r="AQ41" s="763" t="s">
        <v>350</v>
      </c>
      <c r="AR41" s="764"/>
      <c r="AS41" s="764"/>
      <c r="AT41" s="764"/>
      <c r="AU41" s="764"/>
      <c r="AV41" s="764"/>
      <c r="AW41" s="764"/>
      <c r="AX41" s="764"/>
      <c r="AY41" s="765"/>
      <c r="AZ41" s="685">
        <v>317851</v>
      </c>
      <c r="BA41" s="686"/>
      <c r="BB41" s="686"/>
      <c r="BC41" s="686"/>
      <c r="BD41" s="721"/>
      <c r="BE41" s="721"/>
      <c r="BF41" s="752"/>
      <c r="BG41" s="772"/>
      <c r="BH41" s="773"/>
      <c r="BI41" s="773"/>
      <c r="BJ41" s="773"/>
      <c r="BK41" s="773"/>
      <c r="BL41" s="236"/>
      <c r="BM41" s="701" t="s">
        <v>351</v>
      </c>
      <c r="BN41" s="701"/>
      <c r="BO41" s="701"/>
      <c r="BP41" s="701"/>
      <c r="BQ41" s="701"/>
      <c r="BR41" s="701"/>
      <c r="BS41" s="701"/>
      <c r="BT41" s="701"/>
      <c r="BU41" s="702"/>
      <c r="BV41" s="685">
        <v>38</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131</v>
      </c>
      <c r="CS41" s="721"/>
      <c r="CT41" s="721"/>
      <c r="CU41" s="721"/>
      <c r="CV41" s="721"/>
      <c r="CW41" s="721"/>
      <c r="CX41" s="721"/>
      <c r="CY41" s="722"/>
      <c r="CZ41" s="690" t="s">
        <v>234</v>
      </c>
      <c r="DA41" s="719"/>
      <c r="DB41" s="719"/>
      <c r="DC41" s="723"/>
      <c r="DD41" s="694" t="s">
        <v>234</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353</v>
      </c>
      <c r="C42" s="683"/>
      <c r="D42" s="683"/>
      <c r="E42" s="683"/>
      <c r="F42" s="683"/>
      <c r="G42" s="683"/>
      <c r="H42" s="683"/>
      <c r="I42" s="683"/>
      <c r="J42" s="683"/>
      <c r="K42" s="683"/>
      <c r="L42" s="683"/>
      <c r="M42" s="683"/>
      <c r="N42" s="683"/>
      <c r="O42" s="683"/>
      <c r="P42" s="683"/>
      <c r="Q42" s="684"/>
      <c r="R42" s="685" t="s">
        <v>234</v>
      </c>
      <c r="S42" s="686"/>
      <c r="T42" s="686"/>
      <c r="U42" s="686"/>
      <c r="V42" s="686"/>
      <c r="W42" s="686"/>
      <c r="X42" s="686"/>
      <c r="Y42" s="687"/>
      <c r="Z42" s="688" t="s">
        <v>131</v>
      </c>
      <c r="AA42" s="688"/>
      <c r="AB42" s="688"/>
      <c r="AC42" s="688"/>
      <c r="AD42" s="689" t="s">
        <v>234</v>
      </c>
      <c r="AE42" s="689"/>
      <c r="AF42" s="689"/>
      <c r="AG42" s="689"/>
      <c r="AH42" s="689"/>
      <c r="AI42" s="689"/>
      <c r="AJ42" s="689"/>
      <c r="AK42" s="689"/>
      <c r="AL42" s="690" t="s">
        <v>131</v>
      </c>
      <c r="AM42" s="691"/>
      <c r="AN42" s="691"/>
      <c r="AO42" s="692"/>
      <c r="AQ42" s="784" t="s">
        <v>354</v>
      </c>
      <c r="AR42" s="785"/>
      <c r="AS42" s="785"/>
      <c r="AT42" s="785"/>
      <c r="AU42" s="785"/>
      <c r="AV42" s="785"/>
      <c r="AW42" s="785"/>
      <c r="AX42" s="785"/>
      <c r="AY42" s="786"/>
      <c r="AZ42" s="776">
        <v>724526</v>
      </c>
      <c r="BA42" s="777"/>
      <c r="BB42" s="777"/>
      <c r="BC42" s="777"/>
      <c r="BD42" s="756"/>
      <c r="BE42" s="756"/>
      <c r="BF42" s="758"/>
      <c r="BG42" s="774"/>
      <c r="BH42" s="775"/>
      <c r="BI42" s="775"/>
      <c r="BJ42" s="775"/>
      <c r="BK42" s="775"/>
      <c r="BL42" s="237"/>
      <c r="BM42" s="711" t="s">
        <v>355</v>
      </c>
      <c r="BN42" s="711"/>
      <c r="BO42" s="711"/>
      <c r="BP42" s="711"/>
      <c r="BQ42" s="711"/>
      <c r="BR42" s="711"/>
      <c r="BS42" s="711"/>
      <c r="BT42" s="711"/>
      <c r="BU42" s="712"/>
      <c r="BV42" s="776">
        <v>434</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14646484</v>
      </c>
      <c r="CS42" s="686"/>
      <c r="CT42" s="686"/>
      <c r="CU42" s="686"/>
      <c r="CV42" s="686"/>
      <c r="CW42" s="686"/>
      <c r="CX42" s="686"/>
      <c r="CY42" s="687"/>
      <c r="CZ42" s="690">
        <v>46.5</v>
      </c>
      <c r="DA42" s="691"/>
      <c r="DB42" s="691"/>
      <c r="DC42" s="703"/>
      <c r="DD42" s="694">
        <v>1079537</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26" t="s">
        <v>357</v>
      </c>
      <c r="C43" s="727"/>
      <c r="D43" s="727"/>
      <c r="E43" s="727"/>
      <c r="F43" s="727"/>
      <c r="G43" s="727"/>
      <c r="H43" s="727"/>
      <c r="I43" s="727"/>
      <c r="J43" s="727"/>
      <c r="K43" s="727"/>
      <c r="L43" s="727"/>
      <c r="M43" s="727"/>
      <c r="N43" s="727"/>
      <c r="O43" s="727"/>
      <c r="P43" s="727"/>
      <c r="Q43" s="728"/>
      <c r="R43" s="776">
        <v>34298757</v>
      </c>
      <c r="S43" s="777"/>
      <c r="T43" s="777"/>
      <c r="U43" s="777"/>
      <c r="V43" s="777"/>
      <c r="W43" s="777"/>
      <c r="X43" s="777"/>
      <c r="Y43" s="778"/>
      <c r="Z43" s="779">
        <v>100</v>
      </c>
      <c r="AA43" s="779"/>
      <c r="AB43" s="779"/>
      <c r="AC43" s="779"/>
      <c r="AD43" s="780">
        <v>4200847</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t="s">
        <v>131</v>
      </c>
      <c r="CS43" s="721"/>
      <c r="CT43" s="721"/>
      <c r="CU43" s="721"/>
      <c r="CV43" s="721"/>
      <c r="CW43" s="721"/>
      <c r="CX43" s="721"/>
      <c r="CY43" s="722"/>
      <c r="CZ43" s="690" t="s">
        <v>234</v>
      </c>
      <c r="DA43" s="719"/>
      <c r="DB43" s="719"/>
      <c r="DC43" s="723"/>
      <c r="DD43" s="694" t="s">
        <v>234</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305</v>
      </c>
      <c r="CE44" s="798"/>
      <c r="CF44" s="682" t="s">
        <v>359</v>
      </c>
      <c r="CG44" s="683"/>
      <c r="CH44" s="683"/>
      <c r="CI44" s="683"/>
      <c r="CJ44" s="683"/>
      <c r="CK44" s="683"/>
      <c r="CL44" s="683"/>
      <c r="CM44" s="683"/>
      <c r="CN44" s="683"/>
      <c r="CO44" s="683"/>
      <c r="CP44" s="683"/>
      <c r="CQ44" s="684"/>
      <c r="CR44" s="685">
        <v>14292224</v>
      </c>
      <c r="CS44" s="686"/>
      <c r="CT44" s="686"/>
      <c r="CU44" s="686"/>
      <c r="CV44" s="686"/>
      <c r="CW44" s="686"/>
      <c r="CX44" s="686"/>
      <c r="CY44" s="687"/>
      <c r="CZ44" s="690">
        <v>45.4</v>
      </c>
      <c r="DA44" s="691"/>
      <c r="DB44" s="691"/>
      <c r="DC44" s="703"/>
      <c r="DD44" s="694">
        <v>979338</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13669967</v>
      </c>
      <c r="CS45" s="721"/>
      <c r="CT45" s="721"/>
      <c r="CU45" s="721"/>
      <c r="CV45" s="721"/>
      <c r="CW45" s="721"/>
      <c r="CX45" s="721"/>
      <c r="CY45" s="722"/>
      <c r="CZ45" s="690">
        <v>43.4</v>
      </c>
      <c r="DA45" s="719"/>
      <c r="DB45" s="719"/>
      <c r="DC45" s="723"/>
      <c r="DD45" s="694">
        <v>923607</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622257</v>
      </c>
      <c r="CS46" s="686"/>
      <c r="CT46" s="686"/>
      <c r="CU46" s="686"/>
      <c r="CV46" s="686"/>
      <c r="CW46" s="686"/>
      <c r="CX46" s="686"/>
      <c r="CY46" s="687"/>
      <c r="CZ46" s="690">
        <v>2</v>
      </c>
      <c r="DA46" s="691"/>
      <c r="DB46" s="691"/>
      <c r="DC46" s="703"/>
      <c r="DD46" s="694">
        <v>55731</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v>354260</v>
      </c>
      <c r="CS47" s="721"/>
      <c r="CT47" s="721"/>
      <c r="CU47" s="721"/>
      <c r="CV47" s="721"/>
      <c r="CW47" s="721"/>
      <c r="CX47" s="721"/>
      <c r="CY47" s="722"/>
      <c r="CZ47" s="690">
        <v>1.1000000000000001</v>
      </c>
      <c r="DA47" s="719"/>
      <c r="DB47" s="719"/>
      <c r="DC47" s="723"/>
      <c r="DD47" s="694">
        <v>100199</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234</v>
      </c>
      <c r="CS48" s="686"/>
      <c r="CT48" s="686"/>
      <c r="CU48" s="686"/>
      <c r="CV48" s="686"/>
      <c r="CW48" s="686"/>
      <c r="CX48" s="686"/>
      <c r="CY48" s="687"/>
      <c r="CZ48" s="690" t="s">
        <v>131</v>
      </c>
      <c r="DA48" s="691"/>
      <c r="DB48" s="691"/>
      <c r="DC48" s="703"/>
      <c r="DD48" s="694" t="s">
        <v>234</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367</v>
      </c>
      <c r="CE49" s="727"/>
      <c r="CF49" s="727"/>
      <c r="CG49" s="727"/>
      <c r="CH49" s="727"/>
      <c r="CI49" s="727"/>
      <c r="CJ49" s="727"/>
      <c r="CK49" s="727"/>
      <c r="CL49" s="727"/>
      <c r="CM49" s="727"/>
      <c r="CN49" s="727"/>
      <c r="CO49" s="727"/>
      <c r="CP49" s="727"/>
      <c r="CQ49" s="728"/>
      <c r="CR49" s="776">
        <v>31508289</v>
      </c>
      <c r="CS49" s="756"/>
      <c r="CT49" s="756"/>
      <c r="CU49" s="756"/>
      <c r="CV49" s="756"/>
      <c r="CW49" s="756"/>
      <c r="CX49" s="756"/>
      <c r="CY49" s="787"/>
      <c r="CZ49" s="781">
        <v>100</v>
      </c>
      <c r="DA49" s="788"/>
      <c r="DB49" s="788"/>
      <c r="DC49" s="789"/>
      <c r="DD49" s="790">
        <v>8840151</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HYQ5xFzk6BqkFfy4xyP3nbGjSrc7LNRcX13YieU8fNmp33rYY0mxTjelLBr4qFeO34cbA5VZhEPhOxhBOTBfNw==" saltValue="sB41hwisy2MOX2Sx6W3UM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EA135"/>
  <sheetViews>
    <sheetView zoomScale="70" zoomScaleNormal="70" zoomScaleSheetLayoutView="70" workbookViewId="0">
      <selection activeCell="L12" sqref="L12:Q12"/>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390</v>
      </c>
      <c r="C7" s="818"/>
      <c r="D7" s="818"/>
      <c r="E7" s="818"/>
      <c r="F7" s="818"/>
      <c r="G7" s="818"/>
      <c r="H7" s="818"/>
      <c r="I7" s="818"/>
      <c r="J7" s="818"/>
      <c r="K7" s="818"/>
      <c r="L7" s="818"/>
      <c r="M7" s="818"/>
      <c r="N7" s="818"/>
      <c r="O7" s="818"/>
      <c r="P7" s="819"/>
      <c r="Q7" s="820">
        <v>34297</v>
      </c>
      <c r="R7" s="821"/>
      <c r="S7" s="821"/>
      <c r="T7" s="821"/>
      <c r="U7" s="821"/>
      <c r="V7" s="821">
        <v>31507</v>
      </c>
      <c r="W7" s="821"/>
      <c r="X7" s="821"/>
      <c r="Y7" s="821"/>
      <c r="Z7" s="821"/>
      <c r="AA7" s="821">
        <v>2790</v>
      </c>
      <c r="AB7" s="821"/>
      <c r="AC7" s="821"/>
      <c r="AD7" s="821"/>
      <c r="AE7" s="822"/>
      <c r="AF7" s="823">
        <v>201</v>
      </c>
      <c r="AG7" s="824"/>
      <c r="AH7" s="824"/>
      <c r="AI7" s="824"/>
      <c r="AJ7" s="825"/>
      <c r="AK7" s="860">
        <v>11670</v>
      </c>
      <c r="AL7" s="861"/>
      <c r="AM7" s="861"/>
      <c r="AN7" s="861"/>
      <c r="AO7" s="861"/>
      <c r="AP7" s="861">
        <v>2267</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t="s">
        <v>391</v>
      </c>
      <c r="C8" s="842"/>
      <c r="D8" s="842"/>
      <c r="E8" s="842"/>
      <c r="F8" s="842"/>
      <c r="G8" s="842"/>
      <c r="H8" s="842"/>
      <c r="I8" s="842"/>
      <c r="J8" s="842"/>
      <c r="K8" s="842"/>
      <c r="L8" s="842"/>
      <c r="M8" s="842"/>
      <c r="N8" s="842"/>
      <c r="O8" s="842"/>
      <c r="P8" s="843"/>
      <c r="Q8" s="844">
        <v>1</v>
      </c>
      <c r="R8" s="845"/>
      <c r="S8" s="845"/>
      <c r="T8" s="845"/>
      <c r="U8" s="845"/>
      <c r="V8" s="845">
        <v>1</v>
      </c>
      <c r="W8" s="845"/>
      <c r="X8" s="845"/>
      <c r="Y8" s="845"/>
      <c r="Z8" s="845"/>
      <c r="AA8" s="845">
        <v>0</v>
      </c>
      <c r="AB8" s="845"/>
      <c r="AC8" s="845"/>
      <c r="AD8" s="845"/>
      <c r="AE8" s="846"/>
      <c r="AF8" s="847">
        <v>0</v>
      </c>
      <c r="AG8" s="848"/>
      <c r="AH8" s="848"/>
      <c r="AI8" s="848"/>
      <c r="AJ8" s="849"/>
      <c r="AK8" s="850">
        <v>1</v>
      </c>
      <c r="AL8" s="851"/>
      <c r="AM8" s="851"/>
      <c r="AN8" s="851"/>
      <c r="AO8" s="851"/>
      <c r="AP8" s="851">
        <v>0</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392</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393</v>
      </c>
      <c r="B23" s="876" t="s">
        <v>394</v>
      </c>
      <c r="C23" s="877"/>
      <c r="D23" s="877"/>
      <c r="E23" s="877"/>
      <c r="F23" s="877"/>
      <c r="G23" s="877"/>
      <c r="H23" s="877"/>
      <c r="I23" s="877"/>
      <c r="J23" s="877"/>
      <c r="K23" s="877"/>
      <c r="L23" s="877"/>
      <c r="M23" s="877"/>
      <c r="N23" s="877"/>
      <c r="O23" s="877"/>
      <c r="P23" s="878"/>
      <c r="Q23" s="879"/>
      <c r="R23" s="880"/>
      <c r="S23" s="880"/>
      <c r="T23" s="880"/>
      <c r="U23" s="880"/>
      <c r="V23" s="880"/>
      <c r="W23" s="880"/>
      <c r="X23" s="880"/>
      <c r="Y23" s="880"/>
      <c r="Z23" s="880"/>
      <c r="AA23" s="880"/>
      <c r="AB23" s="880"/>
      <c r="AC23" s="880"/>
      <c r="AD23" s="880"/>
      <c r="AE23" s="881"/>
      <c r="AF23" s="882">
        <v>202</v>
      </c>
      <c r="AG23" s="880"/>
      <c r="AH23" s="880"/>
      <c r="AI23" s="880"/>
      <c r="AJ23" s="883"/>
      <c r="AK23" s="884"/>
      <c r="AL23" s="885"/>
      <c r="AM23" s="885"/>
      <c r="AN23" s="885"/>
      <c r="AO23" s="885"/>
      <c r="AP23" s="880"/>
      <c r="AQ23" s="880"/>
      <c r="AR23" s="880"/>
      <c r="AS23" s="880"/>
      <c r="AT23" s="880"/>
      <c r="AU23" s="886"/>
      <c r="AV23" s="886"/>
      <c r="AW23" s="886"/>
      <c r="AX23" s="886"/>
      <c r="AY23" s="887"/>
      <c r="AZ23" s="895" t="s">
        <v>131</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373</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405</v>
      </c>
      <c r="C28" s="818"/>
      <c r="D28" s="818"/>
      <c r="E28" s="818"/>
      <c r="F28" s="818"/>
      <c r="G28" s="818"/>
      <c r="H28" s="818"/>
      <c r="I28" s="818"/>
      <c r="J28" s="818"/>
      <c r="K28" s="818"/>
      <c r="L28" s="818"/>
      <c r="M28" s="818"/>
      <c r="N28" s="818"/>
      <c r="O28" s="818"/>
      <c r="P28" s="819"/>
      <c r="Q28" s="908">
        <v>3783</v>
      </c>
      <c r="R28" s="909"/>
      <c r="S28" s="909"/>
      <c r="T28" s="909"/>
      <c r="U28" s="909"/>
      <c r="V28" s="909">
        <v>3561</v>
      </c>
      <c r="W28" s="909"/>
      <c r="X28" s="909"/>
      <c r="Y28" s="909"/>
      <c r="Z28" s="909"/>
      <c r="AA28" s="909">
        <v>222</v>
      </c>
      <c r="AB28" s="909"/>
      <c r="AC28" s="909"/>
      <c r="AD28" s="909"/>
      <c r="AE28" s="910"/>
      <c r="AF28" s="911">
        <v>222</v>
      </c>
      <c r="AG28" s="909"/>
      <c r="AH28" s="909"/>
      <c r="AI28" s="909"/>
      <c r="AJ28" s="912"/>
      <c r="AK28" s="913">
        <v>238</v>
      </c>
      <c r="AL28" s="904"/>
      <c r="AM28" s="904"/>
      <c r="AN28" s="904"/>
      <c r="AO28" s="904"/>
      <c r="AP28" s="904">
        <v>0</v>
      </c>
      <c r="AQ28" s="904"/>
      <c r="AR28" s="904"/>
      <c r="AS28" s="904"/>
      <c r="AT28" s="904"/>
      <c r="AU28" s="904">
        <v>238</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406</v>
      </c>
      <c r="C29" s="842"/>
      <c r="D29" s="842"/>
      <c r="E29" s="842"/>
      <c r="F29" s="842"/>
      <c r="G29" s="842"/>
      <c r="H29" s="842"/>
      <c r="I29" s="842"/>
      <c r="J29" s="842"/>
      <c r="K29" s="842"/>
      <c r="L29" s="842"/>
      <c r="M29" s="842"/>
      <c r="N29" s="842"/>
      <c r="O29" s="842"/>
      <c r="P29" s="843"/>
      <c r="Q29" s="844">
        <v>374</v>
      </c>
      <c r="R29" s="845"/>
      <c r="S29" s="845"/>
      <c r="T29" s="845"/>
      <c r="U29" s="845"/>
      <c r="V29" s="845">
        <v>301</v>
      </c>
      <c r="W29" s="845"/>
      <c r="X29" s="845"/>
      <c r="Y29" s="845"/>
      <c r="Z29" s="845"/>
      <c r="AA29" s="845">
        <v>73</v>
      </c>
      <c r="AB29" s="845"/>
      <c r="AC29" s="845"/>
      <c r="AD29" s="845"/>
      <c r="AE29" s="846"/>
      <c r="AF29" s="847">
        <v>72</v>
      </c>
      <c r="AG29" s="848"/>
      <c r="AH29" s="848"/>
      <c r="AI29" s="848"/>
      <c r="AJ29" s="849"/>
      <c r="AK29" s="916">
        <v>109</v>
      </c>
      <c r="AL29" s="917"/>
      <c r="AM29" s="917"/>
      <c r="AN29" s="917"/>
      <c r="AO29" s="917"/>
      <c r="AP29" s="917">
        <v>0</v>
      </c>
      <c r="AQ29" s="917"/>
      <c r="AR29" s="917"/>
      <c r="AS29" s="917"/>
      <c r="AT29" s="917"/>
      <c r="AU29" s="917">
        <v>80</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407</v>
      </c>
      <c r="C30" s="842"/>
      <c r="D30" s="842"/>
      <c r="E30" s="842"/>
      <c r="F30" s="842"/>
      <c r="G30" s="842"/>
      <c r="H30" s="842"/>
      <c r="I30" s="842"/>
      <c r="J30" s="842"/>
      <c r="K30" s="842"/>
      <c r="L30" s="842"/>
      <c r="M30" s="842"/>
      <c r="N30" s="842"/>
      <c r="O30" s="842"/>
      <c r="P30" s="843"/>
      <c r="Q30" s="844">
        <v>3114</v>
      </c>
      <c r="R30" s="845"/>
      <c r="S30" s="845"/>
      <c r="T30" s="845"/>
      <c r="U30" s="845"/>
      <c r="V30" s="845">
        <v>2839</v>
      </c>
      <c r="W30" s="845"/>
      <c r="X30" s="845"/>
      <c r="Y30" s="845"/>
      <c r="Z30" s="845"/>
      <c r="AA30" s="845">
        <v>275</v>
      </c>
      <c r="AB30" s="845"/>
      <c r="AC30" s="845"/>
      <c r="AD30" s="845"/>
      <c r="AE30" s="846"/>
      <c r="AF30" s="847">
        <v>275</v>
      </c>
      <c r="AG30" s="848"/>
      <c r="AH30" s="848"/>
      <c r="AI30" s="848"/>
      <c r="AJ30" s="849"/>
      <c r="AK30" s="916">
        <v>450</v>
      </c>
      <c r="AL30" s="917"/>
      <c r="AM30" s="917"/>
      <c r="AN30" s="917"/>
      <c r="AO30" s="917"/>
      <c r="AP30" s="917">
        <v>0</v>
      </c>
      <c r="AQ30" s="917"/>
      <c r="AR30" s="917"/>
      <c r="AS30" s="917"/>
      <c r="AT30" s="917"/>
      <c r="AU30" s="917">
        <v>450</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408</v>
      </c>
      <c r="C31" s="842"/>
      <c r="D31" s="842"/>
      <c r="E31" s="842"/>
      <c r="F31" s="842"/>
      <c r="G31" s="842"/>
      <c r="H31" s="842"/>
      <c r="I31" s="842"/>
      <c r="J31" s="842"/>
      <c r="K31" s="842"/>
      <c r="L31" s="842"/>
      <c r="M31" s="842"/>
      <c r="N31" s="842"/>
      <c r="O31" s="842"/>
      <c r="P31" s="843"/>
      <c r="Q31" s="844">
        <v>98</v>
      </c>
      <c r="R31" s="845"/>
      <c r="S31" s="845"/>
      <c r="T31" s="845"/>
      <c r="U31" s="845"/>
      <c r="V31" s="845">
        <v>81</v>
      </c>
      <c r="W31" s="845"/>
      <c r="X31" s="845"/>
      <c r="Y31" s="845"/>
      <c r="Z31" s="845"/>
      <c r="AA31" s="845">
        <v>16</v>
      </c>
      <c r="AB31" s="845"/>
      <c r="AC31" s="845"/>
      <c r="AD31" s="845"/>
      <c r="AE31" s="846"/>
      <c r="AF31" s="847">
        <v>16</v>
      </c>
      <c r="AG31" s="848"/>
      <c r="AH31" s="848"/>
      <c r="AI31" s="848"/>
      <c r="AJ31" s="849"/>
      <c r="AK31" s="916">
        <v>66</v>
      </c>
      <c r="AL31" s="917"/>
      <c r="AM31" s="917"/>
      <c r="AN31" s="917"/>
      <c r="AO31" s="917"/>
      <c r="AP31" s="917">
        <v>0</v>
      </c>
      <c r="AQ31" s="917"/>
      <c r="AR31" s="917"/>
      <c r="AS31" s="917"/>
      <c r="AT31" s="917"/>
      <c r="AU31" s="917">
        <v>66</v>
      </c>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409</v>
      </c>
      <c r="C32" s="842"/>
      <c r="D32" s="842"/>
      <c r="E32" s="842"/>
      <c r="F32" s="842"/>
      <c r="G32" s="842"/>
      <c r="H32" s="842"/>
      <c r="I32" s="842"/>
      <c r="J32" s="842"/>
      <c r="K32" s="842"/>
      <c r="L32" s="842"/>
      <c r="M32" s="842"/>
      <c r="N32" s="842"/>
      <c r="O32" s="842"/>
      <c r="P32" s="843"/>
      <c r="Q32" s="844">
        <v>748</v>
      </c>
      <c r="R32" s="845"/>
      <c r="S32" s="845"/>
      <c r="T32" s="845"/>
      <c r="U32" s="845"/>
      <c r="V32" s="845">
        <v>324</v>
      </c>
      <c r="W32" s="845"/>
      <c r="X32" s="845"/>
      <c r="Y32" s="845"/>
      <c r="Z32" s="845"/>
      <c r="AA32" s="845">
        <v>423</v>
      </c>
      <c r="AB32" s="845"/>
      <c r="AC32" s="845"/>
      <c r="AD32" s="845"/>
      <c r="AE32" s="846"/>
      <c r="AF32" s="847">
        <v>980</v>
      </c>
      <c r="AG32" s="848"/>
      <c r="AH32" s="848"/>
      <c r="AI32" s="848"/>
      <c r="AJ32" s="849"/>
      <c r="AK32" s="916">
        <v>17</v>
      </c>
      <c r="AL32" s="917"/>
      <c r="AM32" s="917"/>
      <c r="AN32" s="917"/>
      <c r="AO32" s="917"/>
      <c r="AP32" s="917">
        <v>546</v>
      </c>
      <c r="AQ32" s="917"/>
      <c r="AR32" s="917"/>
      <c r="AS32" s="917"/>
      <c r="AT32" s="917"/>
      <c r="AU32" s="917">
        <v>133</v>
      </c>
      <c r="AV32" s="917"/>
      <c r="AW32" s="917"/>
      <c r="AX32" s="917"/>
      <c r="AY32" s="917"/>
      <c r="AZ32" s="918"/>
      <c r="BA32" s="918"/>
      <c r="BB32" s="918"/>
      <c r="BC32" s="918"/>
      <c r="BD32" s="918"/>
      <c r="BE32" s="914" t="s">
        <v>410</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411</v>
      </c>
      <c r="C33" s="842"/>
      <c r="D33" s="842"/>
      <c r="E33" s="842"/>
      <c r="F33" s="842"/>
      <c r="G33" s="842"/>
      <c r="H33" s="842"/>
      <c r="I33" s="842"/>
      <c r="J33" s="842"/>
      <c r="K33" s="842"/>
      <c r="L33" s="842"/>
      <c r="M33" s="842"/>
      <c r="N33" s="842"/>
      <c r="O33" s="842"/>
      <c r="P33" s="843"/>
      <c r="Q33" s="844">
        <v>580</v>
      </c>
      <c r="R33" s="845"/>
      <c r="S33" s="845"/>
      <c r="T33" s="845"/>
      <c r="U33" s="845"/>
      <c r="V33" s="845">
        <v>572</v>
      </c>
      <c r="W33" s="845"/>
      <c r="X33" s="845"/>
      <c r="Y33" s="845"/>
      <c r="Z33" s="845"/>
      <c r="AA33" s="845">
        <v>8</v>
      </c>
      <c r="AB33" s="845"/>
      <c r="AC33" s="845"/>
      <c r="AD33" s="845"/>
      <c r="AE33" s="846"/>
      <c r="AF33" s="847">
        <v>7</v>
      </c>
      <c r="AG33" s="848"/>
      <c r="AH33" s="848"/>
      <c r="AI33" s="848"/>
      <c r="AJ33" s="849"/>
      <c r="AK33" s="916">
        <v>299</v>
      </c>
      <c r="AL33" s="917"/>
      <c r="AM33" s="917"/>
      <c r="AN33" s="917"/>
      <c r="AO33" s="917"/>
      <c r="AP33" s="917">
        <v>1745</v>
      </c>
      <c r="AQ33" s="917"/>
      <c r="AR33" s="917"/>
      <c r="AS33" s="917"/>
      <c r="AT33" s="917"/>
      <c r="AU33" s="917">
        <v>1712</v>
      </c>
      <c r="AV33" s="917"/>
      <c r="AW33" s="917"/>
      <c r="AX33" s="917"/>
      <c r="AY33" s="917"/>
      <c r="AZ33" s="918"/>
      <c r="BA33" s="918"/>
      <c r="BB33" s="918"/>
      <c r="BC33" s="918"/>
      <c r="BD33" s="918"/>
      <c r="BE33" s="914" t="s">
        <v>412</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413</v>
      </c>
      <c r="C34" s="842"/>
      <c r="D34" s="842"/>
      <c r="E34" s="842"/>
      <c r="F34" s="842"/>
      <c r="G34" s="842"/>
      <c r="H34" s="842"/>
      <c r="I34" s="842"/>
      <c r="J34" s="842"/>
      <c r="K34" s="842"/>
      <c r="L34" s="842"/>
      <c r="M34" s="842"/>
      <c r="N34" s="842"/>
      <c r="O34" s="842"/>
      <c r="P34" s="843"/>
      <c r="Q34" s="844">
        <v>59</v>
      </c>
      <c r="R34" s="845"/>
      <c r="S34" s="845"/>
      <c r="T34" s="845"/>
      <c r="U34" s="845"/>
      <c r="V34" s="845">
        <v>47</v>
      </c>
      <c r="W34" s="845"/>
      <c r="X34" s="845"/>
      <c r="Y34" s="845"/>
      <c r="Z34" s="845"/>
      <c r="AA34" s="845">
        <v>12</v>
      </c>
      <c r="AB34" s="845"/>
      <c r="AC34" s="845"/>
      <c r="AD34" s="845"/>
      <c r="AE34" s="846"/>
      <c r="AF34" s="847">
        <v>12</v>
      </c>
      <c r="AG34" s="848"/>
      <c r="AH34" s="848"/>
      <c r="AI34" s="848"/>
      <c r="AJ34" s="849"/>
      <c r="AK34" s="916">
        <v>35</v>
      </c>
      <c r="AL34" s="917"/>
      <c r="AM34" s="917"/>
      <c r="AN34" s="917"/>
      <c r="AO34" s="917"/>
      <c r="AP34" s="917">
        <v>60</v>
      </c>
      <c r="AQ34" s="917"/>
      <c r="AR34" s="917"/>
      <c r="AS34" s="917"/>
      <c r="AT34" s="917"/>
      <c r="AU34" s="917">
        <v>60</v>
      </c>
      <c r="AV34" s="917"/>
      <c r="AW34" s="917"/>
      <c r="AX34" s="917"/>
      <c r="AY34" s="917"/>
      <c r="AZ34" s="918"/>
      <c r="BA34" s="918"/>
      <c r="BB34" s="918"/>
      <c r="BC34" s="918"/>
      <c r="BD34" s="918"/>
      <c r="BE34" s="914" t="s">
        <v>414</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415</v>
      </c>
      <c r="C35" s="842"/>
      <c r="D35" s="842"/>
      <c r="E35" s="842"/>
      <c r="F35" s="842"/>
      <c r="G35" s="842"/>
      <c r="H35" s="842"/>
      <c r="I35" s="842"/>
      <c r="J35" s="842"/>
      <c r="K35" s="842"/>
      <c r="L35" s="842"/>
      <c r="M35" s="842"/>
      <c r="N35" s="842"/>
      <c r="O35" s="842"/>
      <c r="P35" s="843"/>
      <c r="Q35" s="844">
        <v>0</v>
      </c>
      <c r="R35" s="845"/>
      <c r="S35" s="845"/>
      <c r="T35" s="845"/>
      <c r="U35" s="845"/>
      <c r="V35" s="845">
        <v>0</v>
      </c>
      <c r="W35" s="845"/>
      <c r="X35" s="845"/>
      <c r="Y35" s="845"/>
      <c r="Z35" s="845"/>
      <c r="AA35" s="845">
        <v>0</v>
      </c>
      <c r="AB35" s="845"/>
      <c r="AC35" s="845"/>
      <c r="AD35" s="845"/>
      <c r="AE35" s="846"/>
      <c r="AF35" s="847">
        <v>49</v>
      </c>
      <c r="AG35" s="848"/>
      <c r="AH35" s="848"/>
      <c r="AI35" s="848"/>
      <c r="AJ35" s="849"/>
      <c r="AK35" s="916">
        <v>0</v>
      </c>
      <c r="AL35" s="917"/>
      <c r="AM35" s="917"/>
      <c r="AN35" s="917"/>
      <c r="AO35" s="917"/>
      <c r="AP35" s="917">
        <v>0</v>
      </c>
      <c r="AQ35" s="917"/>
      <c r="AR35" s="917"/>
      <c r="AS35" s="917"/>
      <c r="AT35" s="917"/>
      <c r="AU35" s="917">
        <v>0</v>
      </c>
      <c r="AV35" s="917"/>
      <c r="AW35" s="917"/>
      <c r="AX35" s="917"/>
      <c r="AY35" s="917"/>
      <c r="AZ35" s="918"/>
      <c r="BA35" s="918"/>
      <c r="BB35" s="918"/>
      <c r="BC35" s="918"/>
      <c r="BD35" s="918"/>
      <c r="BE35" s="914" t="s">
        <v>414</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t="s">
        <v>416</v>
      </c>
      <c r="C36" s="842"/>
      <c r="D36" s="842"/>
      <c r="E36" s="842"/>
      <c r="F36" s="842"/>
      <c r="G36" s="842"/>
      <c r="H36" s="842"/>
      <c r="I36" s="842"/>
      <c r="J36" s="842"/>
      <c r="K36" s="842"/>
      <c r="L36" s="842"/>
      <c r="M36" s="842"/>
      <c r="N36" s="842"/>
      <c r="O36" s="842"/>
      <c r="P36" s="843"/>
      <c r="Q36" s="844">
        <v>6</v>
      </c>
      <c r="R36" s="845"/>
      <c r="S36" s="845"/>
      <c r="T36" s="845"/>
      <c r="U36" s="845"/>
      <c r="V36" s="845">
        <v>0</v>
      </c>
      <c r="W36" s="845"/>
      <c r="X36" s="845"/>
      <c r="Y36" s="845"/>
      <c r="Z36" s="845"/>
      <c r="AA36" s="845">
        <v>6</v>
      </c>
      <c r="AB36" s="845"/>
      <c r="AC36" s="845"/>
      <c r="AD36" s="845"/>
      <c r="AE36" s="846"/>
      <c r="AF36" s="847">
        <v>6</v>
      </c>
      <c r="AG36" s="848"/>
      <c r="AH36" s="848"/>
      <c r="AI36" s="848"/>
      <c r="AJ36" s="849"/>
      <c r="AK36" s="916">
        <v>0</v>
      </c>
      <c r="AL36" s="917"/>
      <c r="AM36" s="917"/>
      <c r="AN36" s="917"/>
      <c r="AO36" s="917"/>
      <c r="AP36" s="917">
        <v>0</v>
      </c>
      <c r="AQ36" s="917"/>
      <c r="AR36" s="917"/>
      <c r="AS36" s="917"/>
      <c r="AT36" s="917"/>
      <c r="AU36" s="917">
        <v>0</v>
      </c>
      <c r="AV36" s="917"/>
      <c r="AW36" s="917"/>
      <c r="AX36" s="917"/>
      <c r="AY36" s="917"/>
      <c r="AZ36" s="918"/>
      <c r="BA36" s="918"/>
      <c r="BB36" s="918"/>
      <c r="BC36" s="918"/>
      <c r="BD36" s="918"/>
      <c r="BE36" s="914" t="s">
        <v>412</v>
      </c>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417</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393</v>
      </c>
      <c r="B63" s="876" t="s">
        <v>418</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1655</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131</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420</v>
      </c>
      <c r="B66" s="827"/>
      <c r="C66" s="827"/>
      <c r="D66" s="827"/>
      <c r="E66" s="827"/>
      <c r="F66" s="827"/>
      <c r="G66" s="827"/>
      <c r="H66" s="827"/>
      <c r="I66" s="827"/>
      <c r="J66" s="827"/>
      <c r="K66" s="827"/>
      <c r="L66" s="827"/>
      <c r="M66" s="827"/>
      <c r="N66" s="827"/>
      <c r="O66" s="827"/>
      <c r="P66" s="828"/>
      <c r="Q66" s="803" t="s">
        <v>421</v>
      </c>
      <c r="R66" s="804"/>
      <c r="S66" s="804"/>
      <c r="T66" s="804"/>
      <c r="U66" s="805"/>
      <c r="V66" s="803" t="s">
        <v>422</v>
      </c>
      <c r="W66" s="804"/>
      <c r="X66" s="804"/>
      <c r="Y66" s="804"/>
      <c r="Z66" s="805"/>
      <c r="AA66" s="803" t="s">
        <v>423</v>
      </c>
      <c r="AB66" s="804"/>
      <c r="AC66" s="804"/>
      <c r="AD66" s="804"/>
      <c r="AE66" s="805"/>
      <c r="AF66" s="938" t="s">
        <v>400</v>
      </c>
      <c r="AG66" s="899"/>
      <c r="AH66" s="899"/>
      <c r="AI66" s="899"/>
      <c r="AJ66" s="939"/>
      <c r="AK66" s="803" t="s">
        <v>401</v>
      </c>
      <c r="AL66" s="827"/>
      <c r="AM66" s="827"/>
      <c r="AN66" s="827"/>
      <c r="AO66" s="828"/>
      <c r="AP66" s="803" t="s">
        <v>402</v>
      </c>
      <c r="AQ66" s="804"/>
      <c r="AR66" s="804"/>
      <c r="AS66" s="804"/>
      <c r="AT66" s="805"/>
      <c r="AU66" s="803" t="s">
        <v>424</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583</v>
      </c>
      <c r="C68" s="956"/>
      <c r="D68" s="956"/>
      <c r="E68" s="956"/>
      <c r="F68" s="956"/>
      <c r="G68" s="956"/>
      <c r="H68" s="956"/>
      <c r="I68" s="956"/>
      <c r="J68" s="956"/>
      <c r="K68" s="956"/>
      <c r="L68" s="956"/>
      <c r="M68" s="956"/>
      <c r="N68" s="956"/>
      <c r="O68" s="956"/>
      <c r="P68" s="957"/>
      <c r="Q68" s="917">
        <v>748</v>
      </c>
      <c r="R68" s="917"/>
      <c r="S68" s="917"/>
      <c r="T68" s="917"/>
      <c r="U68" s="917"/>
      <c r="V68" s="917">
        <v>694</v>
      </c>
      <c r="W68" s="917"/>
      <c r="X68" s="917"/>
      <c r="Y68" s="917"/>
      <c r="Z68" s="917"/>
      <c r="AA68" s="917">
        <v>54</v>
      </c>
      <c r="AB68" s="917"/>
      <c r="AC68" s="917"/>
      <c r="AD68" s="917"/>
      <c r="AE68" s="917"/>
      <c r="AF68" s="917">
        <v>54</v>
      </c>
      <c r="AG68" s="917"/>
      <c r="AH68" s="917"/>
      <c r="AI68" s="917"/>
      <c r="AJ68" s="917"/>
      <c r="AK68" s="917">
        <v>0</v>
      </c>
      <c r="AL68" s="917"/>
      <c r="AM68" s="917"/>
      <c r="AN68" s="917"/>
      <c r="AO68" s="917"/>
      <c r="AP68" s="917">
        <v>0</v>
      </c>
      <c r="AQ68" s="917"/>
      <c r="AR68" s="917"/>
      <c r="AS68" s="917"/>
      <c r="AT68" s="917"/>
      <c r="AU68" s="952"/>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62" t="s">
        <v>584</v>
      </c>
      <c r="C69" s="963"/>
      <c r="D69" s="963"/>
      <c r="E69" s="963"/>
      <c r="F69" s="963"/>
      <c r="G69" s="963"/>
      <c r="H69" s="963"/>
      <c r="I69" s="963"/>
      <c r="J69" s="963"/>
      <c r="K69" s="963"/>
      <c r="L69" s="963"/>
      <c r="M69" s="963"/>
      <c r="N69" s="963"/>
      <c r="O69" s="963"/>
      <c r="P69" s="964"/>
      <c r="Q69" s="917">
        <v>252648</v>
      </c>
      <c r="R69" s="917"/>
      <c r="S69" s="917"/>
      <c r="T69" s="917"/>
      <c r="U69" s="917"/>
      <c r="V69" s="917">
        <v>232839</v>
      </c>
      <c r="W69" s="917"/>
      <c r="X69" s="917"/>
      <c r="Y69" s="917"/>
      <c r="Z69" s="917"/>
      <c r="AA69" s="917">
        <v>19809</v>
      </c>
      <c r="AB69" s="917"/>
      <c r="AC69" s="917"/>
      <c r="AD69" s="917"/>
      <c r="AE69" s="917"/>
      <c r="AF69" s="917">
        <v>19809</v>
      </c>
      <c r="AG69" s="917"/>
      <c r="AH69" s="917"/>
      <c r="AI69" s="917"/>
      <c r="AJ69" s="917"/>
      <c r="AK69" s="917">
        <v>485</v>
      </c>
      <c r="AL69" s="917"/>
      <c r="AM69" s="917"/>
      <c r="AN69" s="917"/>
      <c r="AO69" s="917"/>
      <c r="AP69" s="917">
        <v>0</v>
      </c>
      <c r="AQ69" s="917"/>
      <c r="AR69" s="917"/>
      <c r="AS69" s="917"/>
      <c r="AT69" s="917"/>
      <c r="AU69" s="917"/>
      <c r="AV69" s="917"/>
      <c r="AW69" s="917"/>
      <c r="AX69" s="917"/>
      <c r="AY69" s="917"/>
      <c r="AZ69" s="965"/>
      <c r="BA69" s="965"/>
      <c r="BB69" s="965"/>
      <c r="BC69" s="965"/>
      <c r="BD69" s="966"/>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8" t="s">
        <v>591</v>
      </c>
      <c r="C70" s="959"/>
      <c r="D70" s="959"/>
      <c r="E70" s="959"/>
      <c r="F70" s="959"/>
      <c r="G70" s="959"/>
      <c r="H70" s="959"/>
      <c r="I70" s="959"/>
      <c r="J70" s="959"/>
      <c r="K70" s="959"/>
      <c r="L70" s="959"/>
      <c r="M70" s="959"/>
      <c r="N70" s="959"/>
      <c r="O70" s="959"/>
      <c r="P70" s="960"/>
      <c r="Q70" s="961">
        <v>7549</v>
      </c>
      <c r="R70" s="917"/>
      <c r="S70" s="917"/>
      <c r="T70" s="917"/>
      <c r="U70" s="917"/>
      <c r="V70" s="917">
        <v>6819</v>
      </c>
      <c r="W70" s="917"/>
      <c r="X70" s="917"/>
      <c r="Y70" s="917"/>
      <c r="Z70" s="917"/>
      <c r="AA70" s="917">
        <v>730</v>
      </c>
      <c r="AB70" s="917"/>
      <c r="AC70" s="917"/>
      <c r="AD70" s="917"/>
      <c r="AE70" s="917"/>
      <c r="AF70" s="917">
        <v>0</v>
      </c>
      <c r="AG70" s="917"/>
      <c r="AH70" s="917"/>
      <c r="AI70" s="917"/>
      <c r="AJ70" s="917"/>
      <c r="AK70" s="917">
        <v>15</v>
      </c>
      <c r="AL70" s="917"/>
      <c r="AM70" s="917"/>
      <c r="AN70" s="917"/>
      <c r="AO70" s="917"/>
      <c r="AP70" s="917">
        <v>0</v>
      </c>
      <c r="AQ70" s="917"/>
      <c r="AR70" s="917"/>
      <c r="AS70" s="917"/>
      <c r="AT70" s="917"/>
      <c r="AU70" s="917"/>
      <c r="AV70" s="917"/>
      <c r="AW70" s="917"/>
      <c r="AX70" s="917"/>
      <c r="AY70" s="917"/>
      <c r="AZ70" s="965"/>
      <c r="BA70" s="965"/>
      <c r="BB70" s="965"/>
      <c r="BC70" s="965"/>
      <c r="BD70" s="966"/>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67" t="s">
        <v>592</v>
      </c>
      <c r="C71" s="967"/>
      <c r="D71" s="967"/>
      <c r="E71" s="967"/>
      <c r="F71" s="967"/>
      <c r="G71" s="967"/>
      <c r="H71" s="967"/>
      <c r="I71" s="967"/>
      <c r="J71" s="967"/>
      <c r="K71" s="967"/>
      <c r="L71" s="967"/>
      <c r="M71" s="967"/>
      <c r="N71" s="967"/>
      <c r="O71" s="967"/>
      <c r="P71" s="967"/>
      <c r="Q71" s="961">
        <v>1576</v>
      </c>
      <c r="R71" s="917"/>
      <c r="S71" s="917"/>
      <c r="T71" s="917"/>
      <c r="U71" s="917"/>
      <c r="V71" s="917">
        <v>1575</v>
      </c>
      <c r="W71" s="917"/>
      <c r="X71" s="917"/>
      <c r="Y71" s="917"/>
      <c r="Z71" s="917"/>
      <c r="AA71" s="917">
        <v>1</v>
      </c>
      <c r="AB71" s="917"/>
      <c r="AC71" s="917"/>
      <c r="AD71" s="917"/>
      <c r="AE71" s="917"/>
      <c r="AF71" s="917">
        <v>0</v>
      </c>
      <c r="AG71" s="917"/>
      <c r="AH71" s="917"/>
      <c r="AI71" s="917"/>
      <c r="AJ71" s="917"/>
      <c r="AK71" s="917">
        <v>0</v>
      </c>
      <c r="AL71" s="917"/>
      <c r="AM71" s="917"/>
      <c r="AN71" s="917"/>
      <c r="AO71" s="917"/>
      <c r="AP71" s="917">
        <v>0</v>
      </c>
      <c r="AQ71" s="917"/>
      <c r="AR71" s="917"/>
      <c r="AS71" s="917"/>
      <c r="AT71" s="917"/>
      <c r="AU71" s="917"/>
      <c r="AV71" s="917"/>
      <c r="AW71" s="917"/>
      <c r="AX71" s="917"/>
      <c r="AY71" s="917"/>
      <c r="AZ71" s="965"/>
      <c r="BA71" s="965"/>
      <c r="BB71" s="965"/>
      <c r="BC71" s="965"/>
      <c r="BD71" s="966"/>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67" t="s">
        <v>593</v>
      </c>
      <c r="C72" s="967"/>
      <c r="D72" s="967"/>
      <c r="E72" s="967"/>
      <c r="F72" s="967"/>
      <c r="G72" s="967"/>
      <c r="H72" s="967"/>
      <c r="I72" s="967"/>
      <c r="J72" s="967"/>
      <c r="K72" s="967"/>
      <c r="L72" s="967"/>
      <c r="M72" s="967"/>
      <c r="N72" s="967"/>
      <c r="O72" s="967"/>
      <c r="P72" s="967"/>
      <c r="Q72" s="961">
        <v>20</v>
      </c>
      <c r="R72" s="917"/>
      <c r="S72" s="917"/>
      <c r="T72" s="917"/>
      <c r="U72" s="917"/>
      <c r="V72" s="917">
        <v>19</v>
      </c>
      <c r="W72" s="917"/>
      <c r="X72" s="917"/>
      <c r="Y72" s="917"/>
      <c r="Z72" s="917"/>
      <c r="AA72" s="917">
        <v>1</v>
      </c>
      <c r="AB72" s="917"/>
      <c r="AC72" s="917"/>
      <c r="AD72" s="917"/>
      <c r="AE72" s="917"/>
      <c r="AF72" s="917">
        <v>0</v>
      </c>
      <c r="AG72" s="917"/>
      <c r="AH72" s="917"/>
      <c r="AI72" s="917"/>
      <c r="AJ72" s="917"/>
      <c r="AK72" s="917">
        <v>19</v>
      </c>
      <c r="AL72" s="917"/>
      <c r="AM72" s="917"/>
      <c r="AN72" s="917"/>
      <c r="AO72" s="917"/>
      <c r="AP72" s="917">
        <v>0</v>
      </c>
      <c r="AQ72" s="917"/>
      <c r="AR72" s="917"/>
      <c r="AS72" s="917"/>
      <c r="AT72" s="917"/>
      <c r="AU72" s="917"/>
      <c r="AV72" s="917"/>
      <c r="AW72" s="917"/>
      <c r="AX72" s="917"/>
      <c r="AY72" s="917"/>
      <c r="AZ72" s="965"/>
      <c r="BA72" s="965"/>
      <c r="BB72" s="965"/>
      <c r="BC72" s="965"/>
      <c r="BD72" s="966"/>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62" t="s">
        <v>594</v>
      </c>
      <c r="C73" s="963"/>
      <c r="D73" s="963"/>
      <c r="E73" s="963"/>
      <c r="F73" s="963"/>
      <c r="G73" s="963"/>
      <c r="H73" s="963"/>
      <c r="I73" s="963"/>
      <c r="J73" s="963"/>
      <c r="K73" s="963"/>
      <c r="L73" s="963"/>
      <c r="M73" s="963"/>
      <c r="N73" s="963"/>
      <c r="O73" s="963"/>
      <c r="P73" s="964"/>
      <c r="Q73" s="961">
        <v>52</v>
      </c>
      <c r="R73" s="917"/>
      <c r="S73" s="917"/>
      <c r="T73" s="917"/>
      <c r="U73" s="917"/>
      <c r="V73" s="917">
        <v>30</v>
      </c>
      <c r="W73" s="917"/>
      <c r="X73" s="917"/>
      <c r="Y73" s="917"/>
      <c r="Z73" s="917"/>
      <c r="AA73" s="917">
        <v>22</v>
      </c>
      <c r="AB73" s="917"/>
      <c r="AC73" s="917"/>
      <c r="AD73" s="917"/>
      <c r="AE73" s="917"/>
      <c r="AF73" s="917">
        <v>0</v>
      </c>
      <c r="AG73" s="917"/>
      <c r="AH73" s="917"/>
      <c r="AI73" s="917"/>
      <c r="AJ73" s="917"/>
      <c r="AK73" s="917">
        <v>0</v>
      </c>
      <c r="AL73" s="917"/>
      <c r="AM73" s="917"/>
      <c r="AN73" s="917"/>
      <c r="AO73" s="917"/>
      <c r="AP73" s="917">
        <v>0</v>
      </c>
      <c r="AQ73" s="917"/>
      <c r="AR73" s="917"/>
      <c r="AS73" s="917"/>
      <c r="AT73" s="917"/>
      <c r="AU73" s="917"/>
      <c r="AV73" s="917"/>
      <c r="AW73" s="917"/>
      <c r="AX73" s="917"/>
      <c r="AY73" s="917"/>
      <c r="AZ73" s="965"/>
      <c r="BA73" s="965"/>
      <c r="BB73" s="965"/>
      <c r="BC73" s="965"/>
      <c r="BD73" s="966"/>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67" t="s">
        <v>595</v>
      </c>
      <c r="C74" s="967"/>
      <c r="D74" s="967"/>
      <c r="E74" s="967"/>
      <c r="F74" s="967"/>
      <c r="G74" s="967"/>
      <c r="H74" s="967"/>
      <c r="I74" s="967"/>
      <c r="J74" s="967"/>
      <c r="K74" s="967"/>
      <c r="L74" s="967"/>
      <c r="M74" s="967"/>
      <c r="N74" s="967"/>
      <c r="O74" s="967"/>
      <c r="P74" s="967"/>
      <c r="Q74" s="961">
        <v>36</v>
      </c>
      <c r="R74" s="917"/>
      <c r="S74" s="917"/>
      <c r="T74" s="917"/>
      <c r="U74" s="917"/>
      <c r="V74" s="917">
        <v>32</v>
      </c>
      <c r="W74" s="917"/>
      <c r="X74" s="917"/>
      <c r="Y74" s="917"/>
      <c r="Z74" s="917"/>
      <c r="AA74" s="917">
        <v>4</v>
      </c>
      <c r="AB74" s="917"/>
      <c r="AC74" s="917"/>
      <c r="AD74" s="917"/>
      <c r="AE74" s="917"/>
      <c r="AF74" s="917">
        <v>0</v>
      </c>
      <c r="AG74" s="917"/>
      <c r="AH74" s="917"/>
      <c r="AI74" s="917"/>
      <c r="AJ74" s="917"/>
      <c r="AK74" s="917">
        <v>0</v>
      </c>
      <c r="AL74" s="917"/>
      <c r="AM74" s="917"/>
      <c r="AN74" s="917"/>
      <c r="AO74" s="917"/>
      <c r="AP74" s="917">
        <v>0</v>
      </c>
      <c r="AQ74" s="917"/>
      <c r="AR74" s="917"/>
      <c r="AS74" s="917"/>
      <c r="AT74" s="917"/>
      <c r="AU74" s="917"/>
      <c r="AV74" s="917"/>
      <c r="AW74" s="917"/>
      <c r="AX74" s="917"/>
      <c r="AY74" s="917"/>
      <c r="AZ74" s="965"/>
      <c r="BA74" s="965"/>
      <c r="BB74" s="965"/>
      <c r="BC74" s="965"/>
      <c r="BD74" s="966"/>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8" t="s">
        <v>590</v>
      </c>
      <c r="C75" s="959"/>
      <c r="D75" s="959"/>
      <c r="E75" s="959"/>
      <c r="F75" s="959"/>
      <c r="G75" s="959"/>
      <c r="H75" s="959"/>
      <c r="I75" s="959"/>
      <c r="J75" s="959"/>
      <c r="K75" s="959"/>
      <c r="L75" s="959"/>
      <c r="M75" s="959"/>
      <c r="N75" s="959"/>
      <c r="O75" s="959"/>
      <c r="P75" s="960"/>
      <c r="Q75" s="968">
        <v>7331</v>
      </c>
      <c r="R75" s="969"/>
      <c r="S75" s="969"/>
      <c r="T75" s="969"/>
      <c r="U75" s="916"/>
      <c r="V75" s="970">
        <v>7190</v>
      </c>
      <c r="W75" s="969"/>
      <c r="X75" s="969"/>
      <c r="Y75" s="969"/>
      <c r="Z75" s="916"/>
      <c r="AA75" s="970">
        <v>141</v>
      </c>
      <c r="AB75" s="969"/>
      <c r="AC75" s="969"/>
      <c r="AD75" s="969"/>
      <c r="AE75" s="916"/>
      <c r="AF75" s="970">
        <v>141</v>
      </c>
      <c r="AG75" s="969"/>
      <c r="AH75" s="969"/>
      <c r="AI75" s="969"/>
      <c r="AJ75" s="916"/>
      <c r="AK75" s="970">
        <v>0</v>
      </c>
      <c r="AL75" s="969"/>
      <c r="AM75" s="969"/>
      <c r="AN75" s="969"/>
      <c r="AO75" s="916"/>
      <c r="AP75" s="970">
        <v>473</v>
      </c>
      <c r="AQ75" s="969"/>
      <c r="AR75" s="969"/>
      <c r="AS75" s="969"/>
      <c r="AT75" s="916"/>
      <c r="AU75" s="970"/>
      <c r="AV75" s="969"/>
      <c r="AW75" s="969"/>
      <c r="AX75" s="969"/>
      <c r="AY75" s="916"/>
      <c r="AZ75" s="965"/>
      <c r="BA75" s="965"/>
      <c r="BB75" s="965"/>
      <c r="BC75" s="965"/>
      <c r="BD75" s="966"/>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67" t="s">
        <v>596</v>
      </c>
      <c r="C76" s="967"/>
      <c r="D76" s="967"/>
      <c r="E76" s="967"/>
      <c r="F76" s="967"/>
      <c r="G76" s="967"/>
      <c r="H76" s="967"/>
      <c r="I76" s="967"/>
      <c r="J76" s="967"/>
      <c r="K76" s="967"/>
      <c r="L76" s="967"/>
      <c r="M76" s="967"/>
      <c r="N76" s="967"/>
      <c r="O76" s="967"/>
      <c r="P76" s="967"/>
      <c r="Q76" s="968">
        <v>61</v>
      </c>
      <c r="R76" s="969"/>
      <c r="S76" s="969"/>
      <c r="T76" s="969"/>
      <c r="U76" s="916"/>
      <c r="V76" s="970">
        <v>60</v>
      </c>
      <c r="W76" s="969"/>
      <c r="X76" s="969"/>
      <c r="Y76" s="969"/>
      <c r="Z76" s="916"/>
      <c r="AA76" s="970">
        <v>1</v>
      </c>
      <c r="AB76" s="969"/>
      <c r="AC76" s="969"/>
      <c r="AD76" s="969"/>
      <c r="AE76" s="916"/>
      <c r="AF76" s="970">
        <v>1</v>
      </c>
      <c r="AG76" s="969"/>
      <c r="AH76" s="969"/>
      <c r="AI76" s="969"/>
      <c r="AJ76" s="916"/>
      <c r="AK76" s="970">
        <v>0</v>
      </c>
      <c r="AL76" s="969"/>
      <c r="AM76" s="969"/>
      <c r="AN76" s="969"/>
      <c r="AO76" s="916"/>
      <c r="AP76" s="970">
        <v>0</v>
      </c>
      <c r="AQ76" s="969"/>
      <c r="AR76" s="969"/>
      <c r="AS76" s="969"/>
      <c r="AT76" s="916"/>
      <c r="AU76" s="970"/>
      <c r="AV76" s="969"/>
      <c r="AW76" s="969"/>
      <c r="AX76" s="969"/>
      <c r="AY76" s="916"/>
      <c r="AZ76" s="965"/>
      <c r="BA76" s="965"/>
      <c r="BB76" s="965"/>
      <c r="BC76" s="965"/>
      <c r="BD76" s="966"/>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8"/>
      <c r="C77" s="959"/>
      <c r="D77" s="959"/>
      <c r="E77" s="959"/>
      <c r="F77" s="959"/>
      <c r="G77" s="959"/>
      <c r="H77" s="959"/>
      <c r="I77" s="959"/>
      <c r="J77" s="959"/>
      <c r="K77" s="959"/>
      <c r="L77" s="959"/>
      <c r="M77" s="959"/>
      <c r="N77" s="959"/>
      <c r="O77" s="959"/>
      <c r="P77" s="960"/>
      <c r="Q77" s="968"/>
      <c r="R77" s="969"/>
      <c r="S77" s="969"/>
      <c r="T77" s="969"/>
      <c r="U77" s="916"/>
      <c r="V77" s="970"/>
      <c r="W77" s="969"/>
      <c r="X77" s="969"/>
      <c r="Y77" s="969"/>
      <c r="Z77" s="916"/>
      <c r="AA77" s="970"/>
      <c r="AB77" s="969"/>
      <c r="AC77" s="969"/>
      <c r="AD77" s="969"/>
      <c r="AE77" s="916"/>
      <c r="AF77" s="970"/>
      <c r="AG77" s="969"/>
      <c r="AH77" s="969"/>
      <c r="AI77" s="969"/>
      <c r="AJ77" s="916"/>
      <c r="AK77" s="970"/>
      <c r="AL77" s="969"/>
      <c r="AM77" s="969"/>
      <c r="AN77" s="969"/>
      <c r="AO77" s="916"/>
      <c r="AP77" s="970"/>
      <c r="AQ77" s="969"/>
      <c r="AR77" s="969"/>
      <c r="AS77" s="969"/>
      <c r="AT77" s="916"/>
      <c r="AU77" s="970"/>
      <c r="AV77" s="969"/>
      <c r="AW77" s="969"/>
      <c r="AX77" s="969"/>
      <c r="AY77" s="916"/>
      <c r="AZ77" s="965"/>
      <c r="BA77" s="965"/>
      <c r="BB77" s="965"/>
      <c r="BC77" s="965"/>
      <c r="BD77" s="966"/>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8"/>
      <c r="C78" s="959"/>
      <c r="D78" s="959"/>
      <c r="E78" s="959"/>
      <c r="F78" s="959"/>
      <c r="G78" s="959"/>
      <c r="H78" s="959"/>
      <c r="I78" s="959"/>
      <c r="J78" s="959"/>
      <c r="K78" s="959"/>
      <c r="L78" s="959"/>
      <c r="M78" s="959"/>
      <c r="N78" s="959"/>
      <c r="O78" s="959"/>
      <c r="P78" s="960"/>
      <c r="Q78" s="961"/>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5"/>
      <c r="BA78" s="965"/>
      <c r="BB78" s="965"/>
      <c r="BC78" s="965"/>
      <c r="BD78" s="966"/>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8"/>
      <c r="C79" s="959"/>
      <c r="D79" s="959"/>
      <c r="E79" s="959"/>
      <c r="F79" s="959"/>
      <c r="G79" s="959"/>
      <c r="H79" s="959"/>
      <c r="I79" s="959"/>
      <c r="J79" s="959"/>
      <c r="K79" s="959"/>
      <c r="L79" s="959"/>
      <c r="M79" s="959"/>
      <c r="N79" s="959"/>
      <c r="O79" s="959"/>
      <c r="P79" s="960"/>
      <c r="Q79" s="961"/>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5"/>
      <c r="BA79" s="965"/>
      <c r="BB79" s="965"/>
      <c r="BC79" s="965"/>
      <c r="BD79" s="966"/>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8"/>
      <c r="C80" s="959"/>
      <c r="D80" s="959"/>
      <c r="E80" s="959"/>
      <c r="F80" s="959"/>
      <c r="G80" s="959"/>
      <c r="H80" s="959"/>
      <c r="I80" s="959"/>
      <c r="J80" s="959"/>
      <c r="K80" s="959"/>
      <c r="L80" s="959"/>
      <c r="M80" s="959"/>
      <c r="N80" s="959"/>
      <c r="O80" s="959"/>
      <c r="P80" s="960"/>
      <c r="Q80" s="961"/>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5"/>
      <c r="BA80" s="965"/>
      <c r="BB80" s="965"/>
      <c r="BC80" s="965"/>
      <c r="BD80" s="966"/>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8"/>
      <c r="C81" s="959"/>
      <c r="D81" s="959"/>
      <c r="E81" s="959"/>
      <c r="F81" s="959"/>
      <c r="G81" s="959"/>
      <c r="H81" s="959"/>
      <c r="I81" s="959"/>
      <c r="J81" s="959"/>
      <c r="K81" s="959"/>
      <c r="L81" s="959"/>
      <c r="M81" s="959"/>
      <c r="N81" s="959"/>
      <c r="O81" s="959"/>
      <c r="P81" s="960"/>
      <c r="Q81" s="961"/>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5"/>
      <c r="BA81" s="965"/>
      <c r="BB81" s="965"/>
      <c r="BC81" s="965"/>
      <c r="BD81" s="966"/>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8"/>
      <c r="C82" s="959"/>
      <c r="D82" s="959"/>
      <c r="E82" s="959"/>
      <c r="F82" s="959"/>
      <c r="G82" s="959"/>
      <c r="H82" s="959"/>
      <c r="I82" s="959"/>
      <c r="J82" s="959"/>
      <c r="K82" s="959"/>
      <c r="L82" s="959"/>
      <c r="M82" s="959"/>
      <c r="N82" s="959"/>
      <c r="O82" s="959"/>
      <c r="P82" s="960"/>
      <c r="Q82" s="961"/>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5"/>
      <c r="BA82" s="965"/>
      <c r="BB82" s="965"/>
      <c r="BC82" s="965"/>
      <c r="BD82" s="966"/>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8"/>
      <c r="C83" s="959"/>
      <c r="D83" s="959"/>
      <c r="E83" s="959"/>
      <c r="F83" s="959"/>
      <c r="G83" s="959"/>
      <c r="H83" s="959"/>
      <c r="I83" s="959"/>
      <c r="J83" s="959"/>
      <c r="K83" s="959"/>
      <c r="L83" s="959"/>
      <c r="M83" s="959"/>
      <c r="N83" s="959"/>
      <c r="O83" s="959"/>
      <c r="P83" s="960"/>
      <c r="Q83" s="961"/>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5"/>
      <c r="BA83" s="965"/>
      <c r="BB83" s="965"/>
      <c r="BC83" s="965"/>
      <c r="BD83" s="966"/>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8"/>
      <c r="C84" s="959"/>
      <c r="D84" s="959"/>
      <c r="E84" s="959"/>
      <c r="F84" s="959"/>
      <c r="G84" s="959"/>
      <c r="H84" s="959"/>
      <c r="I84" s="959"/>
      <c r="J84" s="959"/>
      <c r="K84" s="959"/>
      <c r="L84" s="959"/>
      <c r="M84" s="959"/>
      <c r="N84" s="959"/>
      <c r="O84" s="959"/>
      <c r="P84" s="960"/>
      <c r="Q84" s="961"/>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5"/>
      <c r="BA84" s="965"/>
      <c r="BB84" s="965"/>
      <c r="BC84" s="965"/>
      <c r="BD84" s="966"/>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8"/>
      <c r="C85" s="959"/>
      <c r="D85" s="959"/>
      <c r="E85" s="959"/>
      <c r="F85" s="959"/>
      <c r="G85" s="959"/>
      <c r="H85" s="959"/>
      <c r="I85" s="959"/>
      <c r="J85" s="959"/>
      <c r="K85" s="959"/>
      <c r="L85" s="959"/>
      <c r="M85" s="959"/>
      <c r="N85" s="959"/>
      <c r="O85" s="959"/>
      <c r="P85" s="960"/>
      <c r="Q85" s="961"/>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5"/>
      <c r="BA85" s="965"/>
      <c r="BB85" s="965"/>
      <c r="BC85" s="965"/>
      <c r="BD85" s="966"/>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8"/>
      <c r="C86" s="959"/>
      <c r="D86" s="959"/>
      <c r="E86" s="959"/>
      <c r="F86" s="959"/>
      <c r="G86" s="959"/>
      <c r="H86" s="959"/>
      <c r="I86" s="959"/>
      <c r="J86" s="959"/>
      <c r="K86" s="959"/>
      <c r="L86" s="959"/>
      <c r="M86" s="959"/>
      <c r="N86" s="959"/>
      <c r="O86" s="959"/>
      <c r="P86" s="960"/>
      <c r="Q86" s="961"/>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5"/>
      <c r="BA86" s="965"/>
      <c r="BB86" s="965"/>
      <c r="BC86" s="965"/>
      <c r="BD86" s="966"/>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71"/>
      <c r="C87" s="972"/>
      <c r="D87" s="972"/>
      <c r="E87" s="972"/>
      <c r="F87" s="972"/>
      <c r="G87" s="972"/>
      <c r="H87" s="972"/>
      <c r="I87" s="972"/>
      <c r="J87" s="972"/>
      <c r="K87" s="972"/>
      <c r="L87" s="972"/>
      <c r="M87" s="972"/>
      <c r="N87" s="972"/>
      <c r="O87" s="972"/>
      <c r="P87" s="973"/>
      <c r="Q87" s="974"/>
      <c r="R87" s="975"/>
      <c r="S87" s="975"/>
      <c r="T87" s="975"/>
      <c r="U87" s="975"/>
      <c r="V87" s="975"/>
      <c r="W87" s="975"/>
      <c r="X87" s="975"/>
      <c r="Y87" s="975"/>
      <c r="Z87" s="975"/>
      <c r="AA87" s="975"/>
      <c r="AB87" s="975"/>
      <c r="AC87" s="975"/>
      <c r="AD87" s="975"/>
      <c r="AE87" s="975"/>
      <c r="AF87" s="975"/>
      <c r="AG87" s="975"/>
      <c r="AH87" s="975"/>
      <c r="AI87" s="975"/>
      <c r="AJ87" s="975"/>
      <c r="AK87" s="975"/>
      <c r="AL87" s="975"/>
      <c r="AM87" s="975"/>
      <c r="AN87" s="975"/>
      <c r="AO87" s="975"/>
      <c r="AP87" s="975"/>
      <c r="AQ87" s="975"/>
      <c r="AR87" s="975"/>
      <c r="AS87" s="975"/>
      <c r="AT87" s="975"/>
      <c r="AU87" s="975"/>
      <c r="AV87" s="975"/>
      <c r="AW87" s="975"/>
      <c r="AX87" s="975"/>
      <c r="AY87" s="975"/>
      <c r="AZ87" s="976"/>
      <c r="BA87" s="976"/>
      <c r="BB87" s="976"/>
      <c r="BC87" s="976"/>
      <c r="BD87" s="977"/>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393</v>
      </c>
      <c r="B88" s="876" t="s">
        <v>425</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76" t="s">
        <v>426</v>
      </c>
      <c r="BS102" s="877"/>
      <c r="BT102" s="877"/>
      <c r="BU102" s="877"/>
      <c r="BV102" s="877"/>
      <c r="BW102" s="877"/>
      <c r="BX102" s="877"/>
      <c r="BY102" s="877"/>
      <c r="BZ102" s="877"/>
      <c r="CA102" s="877"/>
      <c r="CB102" s="877"/>
      <c r="CC102" s="877"/>
      <c r="CD102" s="877"/>
      <c r="CE102" s="877"/>
      <c r="CF102" s="877"/>
      <c r="CG102" s="878"/>
      <c r="CH102" s="978"/>
      <c r="CI102" s="979"/>
      <c r="CJ102" s="979"/>
      <c r="CK102" s="979"/>
      <c r="CL102" s="980"/>
      <c r="CM102" s="978"/>
      <c r="CN102" s="979"/>
      <c r="CO102" s="979"/>
      <c r="CP102" s="979"/>
      <c r="CQ102" s="980"/>
      <c r="CR102" s="981"/>
      <c r="CS102" s="936"/>
      <c r="CT102" s="936"/>
      <c r="CU102" s="936"/>
      <c r="CV102" s="982"/>
      <c r="CW102" s="981"/>
      <c r="CX102" s="936"/>
      <c r="CY102" s="936"/>
      <c r="CZ102" s="936"/>
      <c r="DA102" s="982"/>
      <c r="DB102" s="981"/>
      <c r="DC102" s="936"/>
      <c r="DD102" s="936"/>
      <c r="DE102" s="936"/>
      <c r="DF102" s="982"/>
      <c r="DG102" s="981"/>
      <c r="DH102" s="936"/>
      <c r="DI102" s="936"/>
      <c r="DJ102" s="936"/>
      <c r="DK102" s="982"/>
      <c r="DL102" s="981"/>
      <c r="DM102" s="936"/>
      <c r="DN102" s="936"/>
      <c r="DO102" s="936"/>
      <c r="DP102" s="982"/>
      <c r="DQ102" s="981"/>
      <c r="DR102" s="936"/>
      <c r="DS102" s="936"/>
      <c r="DT102" s="936"/>
      <c r="DU102" s="982"/>
      <c r="DV102" s="1005"/>
      <c r="DW102" s="1006"/>
      <c r="DX102" s="1006"/>
      <c r="DY102" s="1006"/>
      <c r="DZ102" s="1007"/>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8" t="s">
        <v>427</v>
      </c>
      <c r="BR103" s="1008"/>
      <c r="BS103" s="1008"/>
      <c r="BT103" s="1008"/>
      <c r="BU103" s="1008"/>
      <c r="BV103" s="1008"/>
      <c r="BW103" s="1008"/>
      <c r="BX103" s="1008"/>
      <c r="BY103" s="1008"/>
      <c r="BZ103" s="1008"/>
      <c r="CA103" s="1008"/>
      <c r="CB103" s="1008"/>
      <c r="CC103" s="1008"/>
      <c r="CD103" s="1008"/>
      <c r="CE103" s="1008"/>
      <c r="CF103" s="1008"/>
      <c r="CG103" s="1008"/>
      <c r="CH103" s="1008"/>
      <c r="CI103" s="1008"/>
      <c r="CJ103" s="1008"/>
      <c r="CK103" s="1008"/>
      <c r="CL103" s="1008"/>
      <c r="CM103" s="1008"/>
      <c r="CN103" s="1008"/>
      <c r="CO103" s="1008"/>
      <c r="CP103" s="1008"/>
      <c r="CQ103" s="1008"/>
      <c r="CR103" s="1008"/>
      <c r="CS103" s="1008"/>
      <c r="CT103" s="1008"/>
      <c r="CU103" s="1008"/>
      <c r="CV103" s="1008"/>
      <c r="CW103" s="1008"/>
      <c r="CX103" s="1008"/>
      <c r="CY103" s="1008"/>
      <c r="CZ103" s="1008"/>
      <c r="DA103" s="1008"/>
      <c r="DB103" s="1008"/>
      <c r="DC103" s="1008"/>
      <c r="DD103" s="1008"/>
      <c r="DE103" s="1008"/>
      <c r="DF103" s="1008"/>
      <c r="DG103" s="1008"/>
      <c r="DH103" s="1008"/>
      <c r="DI103" s="1008"/>
      <c r="DJ103" s="1008"/>
      <c r="DK103" s="1008"/>
      <c r="DL103" s="1008"/>
      <c r="DM103" s="1008"/>
      <c r="DN103" s="1008"/>
      <c r="DO103" s="1008"/>
      <c r="DP103" s="1008"/>
      <c r="DQ103" s="1008"/>
      <c r="DR103" s="1008"/>
      <c r="DS103" s="1008"/>
      <c r="DT103" s="1008"/>
      <c r="DU103" s="1008"/>
      <c r="DV103" s="1008"/>
      <c r="DW103" s="1008"/>
      <c r="DX103" s="1008"/>
      <c r="DY103" s="1008"/>
      <c r="DZ103" s="1008"/>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9" t="s">
        <v>428</v>
      </c>
      <c r="BR104" s="1009"/>
      <c r="BS104" s="1009"/>
      <c r="BT104" s="1009"/>
      <c r="BU104" s="1009"/>
      <c r="BV104" s="1009"/>
      <c r="BW104" s="1009"/>
      <c r="BX104" s="1009"/>
      <c r="BY104" s="1009"/>
      <c r="BZ104" s="1009"/>
      <c r="CA104" s="1009"/>
      <c r="CB104" s="1009"/>
      <c r="CC104" s="1009"/>
      <c r="CD104" s="1009"/>
      <c r="CE104" s="1009"/>
      <c r="CF104" s="1009"/>
      <c r="CG104" s="1009"/>
      <c r="CH104" s="1009"/>
      <c r="CI104" s="1009"/>
      <c r="CJ104" s="1009"/>
      <c r="CK104" s="1009"/>
      <c r="CL104" s="1009"/>
      <c r="CM104" s="1009"/>
      <c r="CN104" s="1009"/>
      <c r="CO104" s="1009"/>
      <c r="CP104" s="1009"/>
      <c r="CQ104" s="1009"/>
      <c r="CR104" s="1009"/>
      <c r="CS104" s="1009"/>
      <c r="CT104" s="1009"/>
      <c r="CU104" s="1009"/>
      <c r="CV104" s="1009"/>
      <c r="CW104" s="1009"/>
      <c r="CX104" s="1009"/>
      <c r="CY104" s="1009"/>
      <c r="CZ104" s="1009"/>
      <c r="DA104" s="1009"/>
      <c r="DB104" s="1009"/>
      <c r="DC104" s="1009"/>
      <c r="DD104" s="1009"/>
      <c r="DE104" s="1009"/>
      <c r="DF104" s="1009"/>
      <c r="DG104" s="1009"/>
      <c r="DH104" s="1009"/>
      <c r="DI104" s="1009"/>
      <c r="DJ104" s="1009"/>
      <c r="DK104" s="1009"/>
      <c r="DL104" s="1009"/>
      <c r="DM104" s="1009"/>
      <c r="DN104" s="1009"/>
      <c r="DO104" s="1009"/>
      <c r="DP104" s="1009"/>
      <c r="DQ104" s="1009"/>
      <c r="DR104" s="1009"/>
      <c r="DS104" s="1009"/>
      <c r="DT104" s="1009"/>
      <c r="DU104" s="1009"/>
      <c r="DV104" s="1009"/>
      <c r="DW104" s="1009"/>
      <c r="DX104" s="1009"/>
      <c r="DY104" s="1009"/>
      <c r="DZ104" s="1009"/>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10" t="s">
        <v>431</v>
      </c>
      <c r="B108" s="1011"/>
      <c r="C108" s="1011"/>
      <c r="D108" s="1011"/>
      <c r="E108" s="1011"/>
      <c r="F108" s="1011"/>
      <c r="G108" s="1011"/>
      <c r="H108" s="1011"/>
      <c r="I108" s="1011"/>
      <c r="J108" s="1011"/>
      <c r="K108" s="1011"/>
      <c r="L108" s="1011"/>
      <c r="M108" s="1011"/>
      <c r="N108" s="1011"/>
      <c r="O108" s="1011"/>
      <c r="P108" s="1011"/>
      <c r="Q108" s="1011"/>
      <c r="R108" s="1011"/>
      <c r="S108" s="1011"/>
      <c r="T108" s="1011"/>
      <c r="U108" s="1011"/>
      <c r="V108" s="1011"/>
      <c r="W108" s="1011"/>
      <c r="X108" s="1011"/>
      <c r="Y108" s="1011"/>
      <c r="Z108" s="1011"/>
      <c r="AA108" s="1011"/>
      <c r="AB108" s="1011"/>
      <c r="AC108" s="1011"/>
      <c r="AD108" s="1011"/>
      <c r="AE108" s="1011"/>
      <c r="AF108" s="1011"/>
      <c r="AG108" s="1011"/>
      <c r="AH108" s="1011"/>
      <c r="AI108" s="1011"/>
      <c r="AJ108" s="1011"/>
      <c r="AK108" s="1011"/>
      <c r="AL108" s="1011"/>
      <c r="AM108" s="1011"/>
      <c r="AN108" s="1011"/>
      <c r="AO108" s="1011"/>
      <c r="AP108" s="1011"/>
      <c r="AQ108" s="1011"/>
      <c r="AR108" s="1011"/>
      <c r="AS108" s="1011"/>
      <c r="AT108" s="1012"/>
      <c r="AU108" s="1010" t="s">
        <v>432</v>
      </c>
      <c r="AV108" s="1011"/>
      <c r="AW108" s="1011"/>
      <c r="AX108" s="1011"/>
      <c r="AY108" s="1011"/>
      <c r="AZ108" s="1011"/>
      <c r="BA108" s="1011"/>
      <c r="BB108" s="1011"/>
      <c r="BC108" s="1011"/>
      <c r="BD108" s="1011"/>
      <c r="BE108" s="1011"/>
      <c r="BF108" s="1011"/>
      <c r="BG108" s="1011"/>
      <c r="BH108" s="1011"/>
      <c r="BI108" s="1011"/>
      <c r="BJ108" s="1011"/>
      <c r="BK108" s="1011"/>
      <c r="BL108" s="1011"/>
      <c r="BM108" s="1011"/>
      <c r="BN108" s="1011"/>
      <c r="BO108" s="1011"/>
      <c r="BP108" s="1011"/>
      <c r="BQ108" s="1011"/>
      <c r="BR108" s="1011"/>
      <c r="BS108" s="1011"/>
      <c r="BT108" s="1011"/>
      <c r="BU108" s="1011"/>
      <c r="BV108" s="1011"/>
      <c r="BW108" s="1011"/>
      <c r="BX108" s="1011"/>
      <c r="BY108" s="1011"/>
      <c r="BZ108" s="1011"/>
      <c r="CA108" s="1011"/>
      <c r="CB108" s="1011"/>
      <c r="CC108" s="1011"/>
      <c r="CD108" s="1011"/>
      <c r="CE108" s="1011"/>
      <c r="CF108" s="1011"/>
      <c r="CG108" s="1011"/>
      <c r="CH108" s="1011"/>
      <c r="CI108" s="1011"/>
      <c r="CJ108" s="1011"/>
      <c r="CK108" s="1011"/>
      <c r="CL108" s="1011"/>
      <c r="CM108" s="1011"/>
      <c r="CN108" s="1011"/>
      <c r="CO108" s="1011"/>
      <c r="CP108" s="1011"/>
      <c r="CQ108" s="1011"/>
      <c r="CR108" s="1011"/>
      <c r="CS108" s="1011"/>
      <c r="CT108" s="1011"/>
      <c r="CU108" s="1011"/>
      <c r="CV108" s="1011"/>
      <c r="CW108" s="1011"/>
      <c r="CX108" s="1011"/>
      <c r="CY108" s="1011"/>
      <c r="CZ108" s="1011"/>
      <c r="DA108" s="1011"/>
      <c r="DB108" s="1011"/>
      <c r="DC108" s="1011"/>
      <c r="DD108" s="1011"/>
      <c r="DE108" s="1011"/>
      <c r="DF108" s="1011"/>
      <c r="DG108" s="1011"/>
      <c r="DH108" s="1011"/>
      <c r="DI108" s="1011"/>
      <c r="DJ108" s="1011"/>
      <c r="DK108" s="1011"/>
      <c r="DL108" s="1011"/>
      <c r="DM108" s="1011"/>
      <c r="DN108" s="1011"/>
      <c r="DO108" s="1011"/>
      <c r="DP108" s="1011"/>
      <c r="DQ108" s="1011"/>
      <c r="DR108" s="1011"/>
      <c r="DS108" s="1011"/>
      <c r="DT108" s="1011"/>
      <c r="DU108" s="1011"/>
      <c r="DV108" s="1011"/>
      <c r="DW108" s="1011"/>
      <c r="DX108" s="1011"/>
      <c r="DY108" s="1011"/>
      <c r="DZ108" s="1012"/>
    </row>
    <row r="109" spans="1:131" s="248" customFormat="1" ht="26.25" customHeight="1" x14ac:dyDescent="0.15">
      <c r="A109" s="1003" t="s">
        <v>433</v>
      </c>
      <c r="B109" s="984"/>
      <c r="C109" s="984"/>
      <c r="D109" s="984"/>
      <c r="E109" s="984"/>
      <c r="F109" s="984"/>
      <c r="G109" s="984"/>
      <c r="H109" s="984"/>
      <c r="I109" s="984"/>
      <c r="J109" s="984"/>
      <c r="K109" s="984"/>
      <c r="L109" s="984"/>
      <c r="M109" s="984"/>
      <c r="N109" s="984"/>
      <c r="O109" s="984"/>
      <c r="P109" s="984"/>
      <c r="Q109" s="984"/>
      <c r="R109" s="984"/>
      <c r="S109" s="984"/>
      <c r="T109" s="984"/>
      <c r="U109" s="984"/>
      <c r="V109" s="984"/>
      <c r="W109" s="984"/>
      <c r="X109" s="984"/>
      <c r="Y109" s="984"/>
      <c r="Z109" s="985"/>
      <c r="AA109" s="983" t="s">
        <v>434</v>
      </c>
      <c r="AB109" s="984"/>
      <c r="AC109" s="984"/>
      <c r="AD109" s="984"/>
      <c r="AE109" s="985"/>
      <c r="AF109" s="983" t="s">
        <v>435</v>
      </c>
      <c r="AG109" s="984"/>
      <c r="AH109" s="984"/>
      <c r="AI109" s="984"/>
      <c r="AJ109" s="985"/>
      <c r="AK109" s="983" t="s">
        <v>308</v>
      </c>
      <c r="AL109" s="984"/>
      <c r="AM109" s="984"/>
      <c r="AN109" s="984"/>
      <c r="AO109" s="985"/>
      <c r="AP109" s="983" t="s">
        <v>436</v>
      </c>
      <c r="AQ109" s="984"/>
      <c r="AR109" s="984"/>
      <c r="AS109" s="984"/>
      <c r="AT109" s="986"/>
      <c r="AU109" s="1003" t="s">
        <v>433</v>
      </c>
      <c r="AV109" s="984"/>
      <c r="AW109" s="984"/>
      <c r="AX109" s="984"/>
      <c r="AY109" s="984"/>
      <c r="AZ109" s="984"/>
      <c r="BA109" s="984"/>
      <c r="BB109" s="984"/>
      <c r="BC109" s="984"/>
      <c r="BD109" s="984"/>
      <c r="BE109" s="984"/>
      <c r="BF109" s="984"/>
      <c r="BG109" s="984"/>
      <c r="BH109" s="984"/>
      <c r="BI109" s="984"/>
      <c r="BJ109" s="984"/>
      <c r="BK109" s="984"/>
      <c r="BL109" s="984"/>
      <c r="BM109" s="984"/>
      <c r="BN109" s="984"/>
      <c r="BO109" s="984"/>
      <c r="BP109" s="985"/>
      <c r="BQ109" s="983" t="s">
        <v>434</v>
      </c>
      <c r="BR109" s="984"/>
      <c r="BS109" s="984"/>
      <c r="BT109" s="984"/>
      <c r="BU109" s="985"/>
      <c r="BV109" s="983" t="s">
        <v>435</v>
      </c>
      <c r="BW109" s="984"/>
      <c r="BX109" s="984"/>
      <c r="BY109" s="984"/>
      <c r="BZ109" s="985"/>
      <c r="CA109" s="983" t="s">
        <v>308</v>
      </c>
      <c r="CB109" s="984"/>
      <c r="CC109" s="984"/>
      <c r="CD109" s="984"/>
      <c r="CE109" s="985"/>
      <c r="CF109" s="1004" t="s">
        <v>436</v>
      </c>
      <c r="CG109" s="1004"/>
      <c r="CH109" s="1004"/>
      <c r="CI109" s="1004"/>
      <c r="CJ109" s="1004"/>
      <c r="CK109" s="983" t="s">
        <v>437</v>
      </c>
      <c r="CL109" s="984"/>
      <c r="CM109" s="984"/>
      <c r="CN109" s="984"/>
      <c r="CO109" s="984"/>
      <c r="CP109" s="984"/>
      <c r="CQ109" s="984"/>
      <c r="CR109" s="984"/>
      <c r="CS109" s="984"/>
      <c r="CT109" s="984"/>
      <c r="CU109" s="984"/>
      <c r="CV109" s="984"/>
      <c r="CW109" s="984"/>
      <c r="CX109" s="984"/>
      <c r="CY109" s="984"/>
      <c r="CZ109" s="984"/>
      <c r="DA109" s="984"/>
      <c r="DB109" s="984"/>
      <c r="DC109" s="984"/>
      <c r="DD109" s="984"/>
      <c r="DE109" s="984"/>
      <c r="DF109" s="985"/>
      <c r="DG109" s="983" t="s">
        <v>434</v>
      </c>
      <c r="DH109" s="984"/>
      <c r="DI109" s="984"/>
      <c r="DJ109" s="984"/>
      <c r="DK109" s="985"/>
      <c r="DL109" s="983" t="s">
        <v>435</v>
      </c>
      <c r="DM109" s="984"/>
      <c r="DN109" s="984"/>
      <c r="DO109" s="984"/>
      <c r="DP109" s="985"/>
      <c r="DQ109" s="983" t="s">
        <v>308</v>
      </c>
      <c r="DR109" s="984"/>
      <c r="DS109" s="984"/>
      <c r="DT109" s="984"/>
      <c r="DU109" s="985"/>
      <c r="DV109" s="983" t="s">
        <v>436</v>
      </c>
      <c r="DW109" s="984"/>
      <c r="DX109" s="984"/>
      <c r="DY109" s="984"/>
      <c r="DZ109" s="986"/>
    </row>
    <row r="110" spans="1:131" s="248" customFormat="1" ht="26.25" customHeight="1" x14ac:dyDescent="0.15">
      <c r="A110" s="987" t="s">
        <v>438</v>
      </c>
      <c r="B110" s="988"/>
      <c r="C110" s="988"/>
      <c r="D110" s="988"/>
      <c r="E110" s="988"/>
      <c r="F110" s="988"/>
      <c r="G110" s="988"/>
      <c r="H110" s="988"/>
      <c r="I110" s="988"/>
      <c r="J110" s="988"/>
      <c r="K110" s="988"/>
      <c r="L110" s="988"/>
      <c r="M110" s="988"/>
      <c r="N110" s="988"/>
      <c r="O110" s="988"/>
      <c r="P110" s="988"/>
      <c r="Q110" s="988"/>
      <c r="R110" s="988"/>
      <c r="S110" s="988"/>
      <c r="T110" s="988"/>
      <c r="U110" s="988"/>
      <c r="V110" s="988"/>
      <c r="W110" s="988"/>
      <c r="X110" s="988"/>
      <c r="Y110" s="988"/>
      <c r="Z110" s="989"/>
      <c r="AA110" s="990">
        <v>483261</v>
      </c>
      <c r="AB110" s="991"/>
      <c r="AC110" s="991"/>
      <c r="AD110" s="991"/>
      <c r="AE110" s="992"/>
      <c r="AF110" s="993">
        <v>416786</v>
      </c>
      <c r="AG110" s="991"/>
      <c r="AH110" s="991"/>
      <c r="AI110" s="991"/>
      <c r="AJ110" s="992"/>
      <c r="AK110" s="993">
        <v>330966</v>
      </c>
      <c r="AL110" s="991"/>
      <c r="AM110" s="991"/>
      <c r="AN110" s="991"/>
      <c r="AO110" s="992"/>
      <c r="AP110" s="994">
        <v>7.5</v>
      </c>
      <c r="AQ110" s="995"/>
      <c r="AR110" s="995"/>
      <c r="AS110" s="995"/>
      <c r="AT110" s="996"/>
      <c r="AU110" s="997" t="s">
        <v>73</v>
      </c>
      <c r="AV110" s="998"/>
      <c r="AW110" s="998"/>
      <c r="AX110" s="998"/>
      <c r="AY110" s="998"/>
      <c r="AZ110" s="1039" t="s">
        <v>439</v>
      </c>
      <c r="BA110" s="988"/>
      <c r="BB110" s="988"/>
      <c r="BC110" s="988"/>
      <c r="BD110" s="988"/>
      <c r="BE110" s="988"/>
      <c r="BF110" s="988"/>
      <c r="BG110" s="988"/>
      <c r="BH110" s="988"/>
      <c r="BI110" s="988"/>
      <c r="BJ110" s="988"/>
      <c r="BK110" s="988"/>
      <c r="BL110" s="988"/>
      <c r="BM110" s="988"/>
      <c r="BN110" s="988"/>
      <c r="BO110" s="988"/>
      <c r="BP110" s="989"/>
      <c r="BQ110" s="1025">
        <v>2719993</v>
      </c>
      <c r="BR110" s="1026"/>
      <c r="BS110" s="1026"/>
      <c r="BT110" s="1026"/>
      <c r="BU110" s="1026"/>
      <c r="BV110" s="1026">
        <v>2324562</v>
      </c>
      <c r="BW110" s="1026"/>
      <c r="BX110" s="1026"/>
      <c r="BY110" s="1026"/>
      <c r="BZ110" s="1026"/>
      <c r="CA110" s="1026">
        <v>2256167</v>
      </c>
      <c r="CB110" s="1026"/>
      <c r="CC110" s="1026"/>
      <c r="CD110" s="1026"/>
      <c r="CE110" s="1026"/>
      <c r="CF110" s="1040">
        <v>50.8</v>
      </c>
      <c r="CG110" s="1041"/>
      <c r="CH110" s="1041"/>
      <c r="CI110" s="1041"/>
      <c r="CJ110" s="1041"/>
      <c r="CK110" s="1042" t="s">
        <v>440</v>
      </c>
      <c r="CL110" s="1043"/>
      <c r="CM110" s="1022" t="s">
        <v>441</v>
      </c>
      <c r="CN110" s="1023"/>
      <c r="CO110" s="1023"/>
      <c r="CP110" s="1023"/>
      <c r="CQ110" s="1023"/>
      <c r="CR110" s="1023"/>
      <c r="CS110" s="1023"/>
      <c r="CT110" s="1023"/>
      <c r="CU110" s="1023"/>
      <c r="CV110" s="1023"/>
      <c r="CW110" s="1023"/>
      <c r="CX110" s="1023"/>
      <c r="CY110" s="1023"/>
      <c r="CZ110" s="1023"/>
      <c r="DA110" s="1023"/>
      <c r="DB110" s="1023"/>
      <c r="DC110" s="1023"/>
      <c r="DD110" s="1023"/>
      <c r="DE110" s="1023"/>
      <c r="DF110" s="1024"/>
      <c r="DG110" s="1025" t="s">
        <v>442</v>
      </c>
      <c r="DH110" s="1026"/>
      <c r="DI110" s="1026"/>
      <c r="DJ110" s="1026"/>
      <c r="DK110" s="1026"/>
      <c r="DL110" s="1026" t="s">
        <v>443</v>
      </c>
      <c r="DM110" s="1026"/>
      <c r="DN110" s="1026"/>
      <c r="DO110" s="1026"/>
      <c r="DP110" s="1026"/>
      <c r="DQ110" s="1026" t="s">
        <v>442</v>
      </c>
      <c r="DR110" s="1026"/>
      <c r="DS110" s="1026"/>
      <c r="DT110" s="1026"/>
      <c r="DU110" s="1026"/>
      <c r="DV110" s="1027" t="s">
        <v>443</v>
      </c>
      <c r="DW110" s="1027"/>
      <c r="DX110" s="1027"/>
      <c r="DY110" s="1027"/>
      <c r="DZ110" s="1028"/>
    </row>
    <row r="111" spans="1:131" s="248" customFormat="1" ht="26.25" customHeight="1" x14ac:dyDescent="0.15">
      <c r="A111" s="1029" t="s">
        <v>444</v>
      </c>
      <c r="B111" s="1030"/>
      <c r="C111" s="1030"/>
      <c r="D111" s="1030"/>
      <c r="E111" s="1030"/>
      <c r="F111" s="1030"/>
      <c r="G111" s="1030"/>
      <c r="H111" s="1030"/>
      <c r="I111" s="1030"/>
      <c r="J111" s="1030"/>
      <c r="K111" s="1030"/>
      <c r="L111" s="1030"/>
      <c r="M111" s="1030"/>
      <c r="N111" s="1030"/>
      <c r="O111" s="1030"/>
      <c r="P111" s="1030"/>
      <c r="Q111" s="1030"/>
      <c r="R111" s="1030"/>
      <c r="S111" s="1030"/>
      <c r="T111" s="1030"/>
      <c r="U111" s="1030"/>
      <c r="V111" s="1030"/>
      <c r="W111" s="1030"/>
      <c r="X111" s="1030"/>
      <c r="Y111" s="1030"/>
      <c r="Z111" s="1031"/>
      <c r="AA111" s="1032" t="s">
        <v>131</v>
      </c>
      <c r="AB111" s="1033"/>
      <c r="AC111" s="1033"/>
      <c r="AD111" s="1033"/>
      <c r="AE111" s="1034"/>
      <c r="AF111" s="1035" t="s">
        <v>445</v>
      </c>
      <c r="AG111" s="1033"/>
      <c r="AH111" s="1033"/>
      <c r="AI111" s="1033"/>
      <c r="AJ111" s="1034"/>
      <c r="AK111" s="1035" t="s">
        <v>442</v>
      </c>
      <c r="AL111" s="1033"/>
      <c r="AM111" s="1033"/>
      <c r="AN111" s="1033"/>
      <c r="AO111" s="1034"/>
      <c r="AP111" s="1036" t="s">
        <v>445</v>
      </c>
      <c r="AQ111" s="1037"/>
      <c r="AR111" s="1037"/>
      <c r="AS111" s="1037"/>
      <c r="AT111" s="1038"/>
      <c r="AU111" s="999"/>
      <c r="AV111" s="1000"/>
      <c r="AW111" s="1000"/>
      <c r="AX111" s="1000"/>
      <c r="AY111" s="1000"/>
      <c r="AZ111" s="1048" t="s">
        <v>446</v>
      </c>
      <c r="BA111" s="1049"/>
      <c r="BB111" s="1049"/>
      <c r="BC111" s="1049"/>
      <c r="BD111" s="1049"/>
      <c r="BE111" s="1049"/>
      <c r="BF111" s="1049"/>
      <c r="BG111" s="1049"/>
      <c r="BH111" s="1049"/>
      <c r="BI111" s="1049"/>
      <c r="BJ111" s="1049"/>
      <c r="BK111" s="1049"/>
      <c r="BL111" s="1049"/>
      <c r="BM111" s="1049"/>
      <c r="BN111" s="1049"/>
      <c r="BO111" s="1049"/>
      <c r="BP111" s="1050"/>
      <c r="BQ111" s="1018">
        <v>176857</v>
      </c>
      <c r="BR111" s="1019"/>
      <c r="BS111" s="1019"/>
      <c r="BT111" s="1019"/>
      <c r="BU111" s="1019"/>
      <c r="BV111" s="1019">
        <v>150864</v>
      </c>
      <c r="BW111" s="1019"/>
      <c r="BX111" s="1019"/>
      <c r="BY111" s="1019"/>
      <c r="BZ111" s="1019"/>
      <c r="CA111" s="1019">
        <v>124334</v>
      </c>
      <c r="CB111" s="1019"/>
      <c r="CC111" s="1019"/>
      <c r="CD111" s="1019"/>
      <c r="CE111" s="1019"/>
      <c r="CF111" s="1013">
        <v>2.8</v>
      </c>
      <c r="CG111" s="1014"/>
      <c r="CH111" s="1014"/>
      <c r="CI111" s="1014"/>
      <c r="CJ111" s="1014"/>
      <c r="CK111" s="1044"/>
      <c r="CL111" s="1045"/>
      <c r="CM111" s="1015" t="s">
        <v>447</v>
      </c>
      <c r="CN111" s="1016"/>
      <c r="CO111" s="1016"/>
      <c r="CP111" s="1016"/>
      <c r="CQ111" s="1016"/>
      <c r="CR111" s="1016"/>
      <c r="CS111" s="1016"/>
      <c r="CT111" s="1016"/>
      <c r="CU111" s="1016"/>
      <c r="CV111" s="1016"/>
      <c r="CW111" s="1016"/>
      <c r="CX111" s="1016"/>
      <c r="CY111" s="1016"/>
      <c r="CZ111" s="1016"/>
      <c r="DA111" s="1016"/>
      <c r="DB111" s="1016"/>
      <c r="DC111" s="1016"/>
      <c r="DD111" s="1016"/>
      <c r="DE111" s="1016"/>
      <c r="DF111" s="1017"/>
      <c r="DG111" s="1018" t="s">
        <v>442</v>
      </c>
      <c r="DH111" s="1019"/>
      <c r="DI111" s="1019"/>
      <c r="DJ111" s="1019"/>
      <c r="DK111" s="1019"/>
      <c r="DL111" s="1019" t="s">
        <v>448</v>
      </c>
      <c r="DM111" s="1019"/>
      <c r="DN111" s="1019"/>
      <c r="DO111" s="1019"/>
      <c r="DP111" s="1019"/>
      <c r="DQ111" s="1019" t="s">
        <v>442</v>
      </c>
      <c r="DR111" s="1019"/>
      <c r="DS111" s="1019"/>
      <c r="DT111" s="1019"/>
      <c r="DU111" s="1019"/>
      <c r="DV111" s="1020" t="s">
        <v>442</v>
      </c>
      <c r="DW111" s="1020"/>
      <c r="DX111" s="1020"/>
      <c r="DY111" s="1020"/>
      <c r="DZ111" s="1021"/>
    </row>
    <row r="112" spans="1:131" s="248" customFormat="1" ht="26.25" customHeight="1" x14ac:dyDescent="0.15">
      <c r="A112" s="1051" t="s">
        <v>449</v>
      </c>
      <c r="B112" s="1052"/>
      <c r="C112" s="1049" t="s">
        <v>450</v>
      </c>
      <c r="D112" s="1049"/>
      <c r="E112" s="1049"/>
      <c r="F112" s="1049"/>
      <c r="G112" s="1049"/>
      <c r="H112" s="1049"/>
      <c r="I112" s="1049"/>
      <c r="J112" s="1049"/>
      <c r="K112" s="1049"/>
      <c r="L112" s="1049"/>
      <c r="M112" s="1049"/>
      <c r="N112" s="1049"/>
      <c r="O112" s="1049"/>
      <c r="P112" s="1049"/>
      <c r="Q112" s="1049"/>
      <c r="R112" s="1049"/>
      <c r="S112" s="1049"/>
      <c r="T112" s="1049"/>
      <c r="U112" s="1049"/>
      <c r="V112" s="1049"/>
      <c r="W112" s="1049"/>
      <c r="X112" s="1049"/>
      <c r="Y112" s="1049"/>
      <c r="Z112" s="1050"/>
      <c r="AA112" s="1057" t="s">
        <v>442</v>
      </c>
      <c r="AB112" s="1058"/>
      <c r="AC112" s="1058"/>
      <c r="AD112" s="1058"/>
      <c r="AE112" s="1059"/>
      <c r="AF112" s="1060" t="s">
        <v>442</v>
      </c>
      <c r="AG112" s="1058"/>
      <c r="AH112" s="1058"/>
      <c r="AI112" s="1058"/>
      <c r="AJ112" s="1059"/>
      <c r="AK112" s="1060" t="s">
        <v>445</v>
      </c>
      <c r="AL112" s="1058"/>
      <c r="AM112" s="1058"/>
      <c r="AN112" s="1058"/>
      <c r="AO112" s="1059"/>
      <c r="AP112" s="1061" t="s">
        <v>442</v>
      </c>
      <c r="AQ112" s="1062"/>
      <c r="AR112" s="1062"/>
      <c r="AS112" s="1062"/>
      <c r="AT112" s="1063"/>
      <c r="AU112" s="999"/>
      <c r="AV112" s="1000"/>
      <c r="AW112" s="1000"/>
      <c r="AX112" s="1000"/>
      <c r="AY112" s="1000"/>
      <c r="AZ112" s="1048" t="s">
        <v>451</v>
      </c>
      <c r="BA112" s="1049"/>
      <c r="BB112" s="1049"/>
      <c r="BC112" s="1049"/>
      <c r="BD112" s="1049"/>
      <c r="BE112" s="1049"/>
      <c r="BF112" s="1049"/>
      <c r="BG112" s="1049"/>
      <c r="BH112" s="1049"/>
      <c r="BI112" s="1049"/>
      <c r="BJ112" s="1049"/>
      <c r="BK112" s="1049"/>
      <c r="BL112" s="1049"/>
      <c r="BM112" s="1049"/>
      <c r="BN112" s="1049"/>
      <c r="BO112" s="1049"/>
      <c r="BP112" s="1050"/>
      <c r="BQ112" s="1018">
        <v>2410212</v>
      </c>
      <c r="BR112" s="1019"/>
      <c r="BS112" s="1019"/>
      <c r="BT112" s="1019"/>
      <c r="BU112" s="1019"/>
      <c r="BV112" s="1019">
        <v>2172961</v>
      </c>
      <c r="BW112" s="1019"/>
      <c r="BX112" s="1019"/>
      <c r="BY112" s="1019"/>
      <c r="BZ112" s="1019"/>
      <c r="CA112" s="1019">
        <v>1904857</v>
      </c>
      <c r="CB112" s="1019"/>
      <c r="CC112" s="1019"/>
      <c r="CD112" s="1019"/>
      <c r="CE112" s="1019"/>
      <c r="CF112" s="1013">
        <v>42.9</v>
      </c>
      <c r="CG112" s="1014"/>
      <c r="CH112" s="1014"/>
      <c r="CI112" s="1014"/>
      <c r="CJ112" s="1014"/>
      <c r="CK112" s="1044"/>
      <c r="CL112" s="1045"/>
      <c r="CM112" s="1015" t="s">
        <v>452</v>
      </c>
      <c r="CN112" s="1016"/>
      <c r="CO112" s="1016"/>
      <c r="CP112" s="1016"/>
      <c r="CQ112" s="1016"/>
      <c r="CR112" s="1016"/>
      <c r="CS112" s="1016"/>
      <c r="CT112" s="1016"/>
      <c r="CU112" s="1016"/>
      <c r="CV112" s="1016"/>
      <c r="CW112" s="1016"/>
      <c r="CX112" s="1016"/>
      <c r="CY112" s="1016"/>
      <c r="CZ112" s="1016"/>
      <c r="DA112" s="1016"/>
      <c r="DB112" s="1016"/>
      <c r="DC112" s="1016"/>
      <c r="DD112" s="1016"/>
      <c r="DE112" s="1016"/>
      <c r="DF112" s="1017"/>
      <c r="DG112" s="1018">
        <v>176857</v>
      </c>
      <c r="DH112" s="1019"/>
      <c r="DI112" s="1019"/>
      <c r="DJ112" s="1019"/>
      <c r="DK112" s="1019"/>
      <c r="DL112" s="1019">
        <v>150864</v>
      </c>
      <c r="DM112" s="1019"/>
      <c r="DN112" s="1019"/>
      <c r="DO112" s="1019"/>
      <c r="DP112" s="1019"/>
      <c r="DQ112" s="1019">
        <v>124334</v>
      </c>
      <c r="DR112" s="1019"/>
      <c r="DS112" s="1019"/>
      <c r="DT112" s="1019"/>
      <c r="DU112" s="1019"/>
      <c r="DV112" s="1020">
        <v>2.8</v>
      </c>
      <c r="DW112" s="1020"/>
      <c r="DX112" s="1020"/>
      <c r="DY112" s="1020"/>
      <c r="DZ112" s="1021"/>
    </row>
    <row r="113" spans="1:130" s="248" customFormat="1" ht="26.25" customHeight="1" x14ac:dyDescent="0.15">
      <c r="A113" s="1053"/>
      <c r="B113" s="1054"/>
      <c r="C113" s="1049" t="s">
        <v>453</v>
      </c>
      <c r="D113" s="1049"/>
      <c r="E113" s="1049"/>
      <c r="F113" s="1049"/>
      <c r="G113" s="1049"/>
      <c r="H113" s="1049"/>
      <c r="I113" s="1049"/>
      <c r="J113" s="1049"/>
      <c r="K113" s="1049"/>
      <c r="L113" s="1049"/>
      <c r="M113" s="1049"/>
      <c r="N113" s="1049"/>
      <c r="O113" s="1049"/>
      <c r="P113" s="1049"/>
      <c r="Q113" s="1049"/>
      <c r="R113" s="1049"/>
      <c r="S113" s="1049"/>
      <c r="T113" s="1049"/>
      <c r="U113" s="1049"/>
      <c r="V113" s="1049"/>
      <c r="W113" s="1049"/>
      <c r="X113" s="1049"/>
      <c r="Y113" s="1049"/>
      <c r="Z113" s="1050"/>
      <c r="AA113" s="1032">
        <v>331332</v>
      </c>
      <c r="AB113" s="1033"/>
      <c r="AC113" s="1033"/>
      <c r="AD113" s="1033"/>
      <c r="AE113" s="1034"/>
      <c r="AF113" s="1035">
        <v>322176</v>
      </c>
      <c r="AG113" s="1033"/>
      <c r="AH113" s="1033"/>
      <c r="AI113" s="1033"/>
      <c r="AJ113" s="1034"/>
      <c r="AK113" s="1035">
        <v>317652</v>
      </c>
      <c r="AL113" s="1033"/>
      <c r="AM113" s="1033"/>
      <c r="AN113" s="1033"/>
      <c r="AO113" s="1034"/>
      <c r="AP113" s="1036">
        <v>7.2</v>
      </c>
      <c r="AQ113" s="1037"/>
      <c r="AR113" s="1037"/>
      <c r="AS113" s="1037"/>
      <c r="AT113" s="1038"/>
      <c r="AU113" s="999"/>
      <c r="AV113" s="1000"/>
      <c r="AW113" s="1000"/>
      <c r="AX113" s="1000"/>
      <c r="AY113" s="1000"/>
      <c r="AZ113" s="1048" t="s">
        <v>454</v>
      </c>
      <c r="BA113" s="1049"/>
      <c r="BB113" s="1049"/>
      <c r="BC113" s="1049"/>
      <c r="BD113" s="1049"/>
      <c r="BE113" s="1049"/>
      <c r="BF113" s="1049"/>
      <c r="BG113" s="1049"/>
      <c r="BH113" s="1049"/>
      <c r="BI113" s="1049"/>
      <c r="BJ113" s="1049"/>
      <c r="BK113" s="1049"/>
      <c r="BL113" s="1049"/>
      <c r="BM113" s="1049"/>
      <c r="BN113" s="1049"/>
      <c r="BO113" s="1049"/>
      <c r="BP113" s="1050"/>
      <c r="BQ113" s="1018">
        <v>260524</v>
      </c>
      <c r="BR113" s="1019"/>
      <c r="BS113" s="1019"/>
      <c r="BT113" s="1019"/>
      <c r="BU113" s="1019"/>
      <c r="BV113" s="1019">
        <v>222617</v>
      </c>
      <c r="BW113" s="1019"/>
      <c r="BX113" s="1019"/>
      <c r="BY113" s="1019"/>
      <c r="BZ113" s="1019"/>
      <c r="CA113" s="1019">
        <v>189153</v>
      </c>
      <c r="CB113" s="1019"/>
      <c r="CC113" s="1019"/>
      <c r="CD113" s="1019"/>
      <c r="CE113" s="1019"/>
      <c r="CF113" s="1013">
        <v>4.3</v>
      </c>
      <c r="CG113" s="1014"/>
      <c r="CH113" s="1014"/>
      <c r="CI113" s="1014"/>
      <c r="CJ113" s="1014"/>
      <c r="CK113" s="1044"/>
      <c r="CL113" s="1045"/>
      <c r="CM113" s="1015" t="s">
        <v>455</v>
      </c>
      <c r="CN113" s="1016"/>
      <c r="CO113" s="1016"/>
      <c r="CP113" s="1016"/>
      <c r="CQ113" s="1016"/>
      <c r="CR113" s="1016"/>
      <c r="CS113" s="1016"/>
      <c r="CT113" s="1016"/>
      <c r="CU113" s="1016"/>
      <c r="CV113" s="1016"/>
      <c r="CW113" s="1016"/>
      <c r="CX113" s="1016"/>
      <c r="CY113" s="1016"/>
      <c r="CZ113" s="1016"/>
      <c r="DA113" s="1016"/>
      <c r="DB113" s="1016"/>
      <c r="DC113" s="1016"/>
      <c r="DD113" s="1016"/>
      <c r="DE113" s="1016"/>
      <c r="DF113" s="1017"/>
      <c r="DG113" s="1057" t="s">
        <v>442</v>
      </c>
      <c r="DH113" s="1058"/>
      <c r="DI113" s="1058"/>
      <c r="DJ113" s="1058"/>
      <c r="DK113" s="1059"/>
      <c r="DL113" s="1060" t="s">
        <v>442</v>
      </c>
      <c r="DM113" s="1058"/>
      <c r="DN113" s="1058"/>
      <c r="DO113" s="1058"/>
      <c r="DP113" s="1059"/>
      <c r="DQ113" s="1060" t="s">
        <v>442</v>
      </c>
      <c r="DR113" s="1058"/>
      <c r="DS113" s="1058"/>
      <c r="DT113" s="1058"/>
      <c r="DU113" s="1059"/>
      <c r="DV113" s="1061" t="s">
        <v>442</v>
      </c>
      <c r="DW113" s="1062"/>
      <c r="DX113" s="1062"/>
      <c r="DY113" s="1062"/>
      <c r="DZ113" s="1063"/>
    </row>
    <row r="114" spans="1:130" s="248" customFormat="1" ht="26.25" customHeight="1" x14ac:dyDescent="0.15">
      <c r="A114" s="1053"/>
      <c r="B114" s="1054"/>
      <c r="C114" s="1049" t="s">
        <v>456</v>
      </c>
      <c r="D114" s="1049"/>
      <c r="E114" s="1049"/>
      <c r="F114" s="1049"/>
      <c r="G114" s="1049"/>
      <c r="H114" s="1049"/>
      <c r="I114" s="1049"/>
      <c r="J114" s="1049"/>
      <c r="K114" s="1049"/>
      <c r="L114" s="1049"/>
      <c r="M114" s="1049"/>
      <c r="N114" s="1049"/>
      <c r="O114" s="1049"/>
      <c r="P114" s="1049"/>
      <c r="Q114" s="1049"/>
      <c r="R114" s="1049"/>
      <c r="S114" s="1049"/>
      <c r="T114" s="1049"/>
      <c r="U114" s="1049"/>
      <c r="V114" s="1049"/>
      <c r="W114" s="1049"/>
      <c r="X114" s="1049"/>
      <c r="Y114" s="1049"/>
      <c r="Z114" s="1050"/>
      <c r="AA114" s="1057">
        <v>27716</v>
      </c>
      <c r="AB114" s="1058"/>
      <c r="AC114" s="1058"/>
      <c r="AD114" s="1058"/>
      <c r="AE114" s="1059"/>
      <c r="AF114" s="1060">
        <v>26570</v>
      </c>
      <c r="AG114" s="1058"/>
      <c r="AH114" s="1058"/>
      <c r="AI114" s="1058"/>
      <c r="AJ114" s="1059"/>
      <c r="AK114" s="1060">
        <v>21544</v>
      </c>
      <c r="AL114" s="1058"/>
      <c r="AM114" s="1058"/>
      <c r="AN114" s="1058"/>
      <c r="AO114" s="1059"/>
      <c r="AP114" s="1061">
        <v>0.5</v>
      </c>
      <c r="AQ114" s="1062"/>
      <c r="AR114" s="1062"/>
      <c r="AS114" s="1062"/>
      <c r="AT114" s="1063"/>
      <c r="AU114" s="999"/>
      <c r="AV114" s="1000"/>
      <c r="AW114" s="1000"/>
      <c r="AX114" s="1000"/>
      <c r="AY114" s="1000"/>
      <c r="AZ114" s="1048" t="s">
        <v>457</v>
      </c>
      <c r="BA114" s="1049"/>
      <c r="BB114" s="1049"/>
      <c r="BC114" s="1049"/>
      <c r="BD114" s="1049"/>
      <c r="BE114" s="1049"/>
      <c r="BF114" s="1049"/>
      <c r="BG114" s="1049"/>
      <c r="BH114" s="1049"/>
      <c r="BI114" s="1049"/>
      <c r="BJ114" s="1049"/>
      <c r="BK114" s="1049"/>
      <c r="BL114" s="1049"/>
      <c r="BM114" s="1049"/>
      <c r="BN114" s="1049"/>
      <c r="BO114" s="1049"/>
      <c r="BP114" s="1050"/>
      <c r="BQ114" s="1018">
        <v>930961</v>
      </c>
      <c r="BR114" s="1019"/>
      <c r="BS114" s="1019"/>
      <c r="BT114" s="1019"/>
      <c r="BU114" s="1019"/>
      <c r="BV114" s="1019">
        <v>741272</v>
      </c>
      <c r="BW114" s="1019"/>
      <c r="BX114" s="1019"/>
      <c r="BY114" s="1019"/>
      <c r="BZ114" s="1019"/>
      <c r="CA114" s="1019">
        <v>700921</v>
      </c>
      <c r="CB114" s="1019"/>
      <c r="CC114" s="1019"/>
      <c r="CD114" s="1019"/>
      <c r="CE114" s="1019"/>
      <c r="CF114" s="1013">
        <v>15.8</v>
      </c>
      <c r="CG114" s="1014"/>
      <c r="CH114" s="1014"/>
      <c r="CI114" s="1014"/>
      <c r="CJ114" s="1014"/>
      <c r="CK114" s="1044"/>
      <c r="CL114" s="1045"/>
      <c r="CM114" s="1015" t="s">
        <v>458</v>
      </c>
      <c r="CN114" s="1016"/>
      <c r="CO114" s="1016"/>
      <c r="CP114" s="1016"/>
      <c r="CQ114" s="1016"/>
      <c r="CR114" s="1016"/>
      <c r="CS114" s="1016"/>
      <c r="CT114" s="1016"/>
      <c r="CU114" s="1016"/>
      <c r="CV114" s="1016"/>
      <c r="CW114" s="1016"/>
      <c r="CX114" s="1016"/>
      <c r="CY114" s="1016"/>
      <c r="CZ114" s="1016"/>
      <c r="DA114" s="1016"/>
      <c r="DB114" s="1016"/>
      <c r="DC114" s="1016"/>
      <c r="DD114" s="1016"/>
      <c r="DE114" s="1016"/>
      <c r="DF114" s="1017"/>
      <c r="DG114" s="1057" t="s">
        <v>442</v>
      </c>
      <c r="DH114" s="1058"/>
      <c r="DI114" s="1058"/>
      <c r="DJ114" s="1058"/>
      <c r="DK114" s="1059"/>
      <c r="DL114" s="1060" t="s">
        <v>442</v>
      </c>
      <c r="DM114" s="1058"/>
      <c r="DN114" s="1058"/>
      <c r="DO114" s="1058"/>
      <c r="DP114" s="1059"/>
      <c r="DQ114" s="1060" t="s">
        <v>442</v>
      </c>
      <c r="DR114" s="1058"/>
      <c r="DS114" s="1058"/>
      <c r="DT114" s="1058"/>
      <c r="DU114" s="1059"/>
      <c r="DV114" s="1061" t="s">
        <v>445</v>
      </c>
      <c r="DW114" s="1062"/>
      <c r="DX114" s="1062"/>
      <c r="DY114" s="1062"/>
      <c r="DZ114" s="1063"/>
    </row>
    <row r="115" spans="1:130" s="248" customFormat="1" ht="26.25" customHeight="1" x14ac:dyDescent="0.15">
      <c r="A115" s="1053"/>
      <c r="B115" s="1054"/>
      <c r="C115" s="1049" t="s">
        <v>459</v>
      </c>
      <c r="D115" s="1049"/>
      <c r="E115" s="1049"/>
      <c r="F115" s="1049"/>
      <c r="G115" s="1049"/>
      <c r="H115" s="1049"/>
      <c r="I115" s="1049"/>
      <c r="J115" s="1049"/>
      <c r="K115" s="1049"/>
      <c r="L115" s="1049"/>
      <c r="M115" s="1049"/>
      <c r="N115" s="1049"/>
      <c r="O115" s="1049"/>
      <c r="P115" s="1049"/>
      <c r="Q115" s="1049"/>
      <c r="R115" s="1049"/>
      <c r="S115" s="1049"/>
      <c r="T115" s="1049"/>
      <c r="U115" s="1049"/>
      <c r="V115" s="1049"/>
      <c r="W115" s="1049"/>
      <c r="X115" s="1049"/>
      <c r="Y115" s="1049"/>
      <c r="Z115" s="1050"/>
      <c r="AA115" s="1032">
        <v>37289</v>
      </c>
      <c r="AB115" s="1033"/>
      <c r="AC115" s="1033"/>
      <c r="AD115" s="1033"/>
      <c r="AE115" s="1034"/>
      <c r="AF115" s="1035">
        <v>37174</v>
      </c>
      <c r="AG115" s="1033"/>
      <c r="AH115" s="1033"/>
      <c r="AI115" s="1033"/>
      <c r="AJ115" s="1034"/>
      <c r="AK115" s="1035">
        <v>35252</v>
      </c>
      <c r="AL115" s="1033"/>
      <c r="AM115" s="1033"/>
      <c r="AN115" s="1033"/>
      <c r="AO115" s="1034"/>
      <c r="AP115" s="1036">
        <v>0.8</v>
      </c>
      <c r="AQ115" s="1037"/>
      <c r="AR115" s="1037"/>
      <c r="AS115" s="1037"/>
      <c r="AT115" s="1038"/>
      <c r="AU115" s="999"/>
      <c r="AV115" s="1000"/>
      <c r="AW115" s="1000"/>
      <c r="AX115" s="1000"/>
      <c r="AY115" s="1000"/>
      <c r="AZ115" s="1048" t="s">
        <v>460</v>
      </c>
      <c r="BA115" s="1049"/>
      <c r="BB115" s="1049"/>
      <c r="BC115" s="1049"/>
      <c r="BD115" s="1049"/>
      <c r="BE115" s="1049"/>
      <c r="BF115" s="1049"/>
      <c r="BG115" s="1049"/>
      <c r="BH115" s="1049"/>
      <c r="BI115" s="1049"/>
      <c r="BJ115" s="1049"/>
      <c r="BK115" s="1049"/>
      <c r="BL115" s="1049"/>
      <c r="BM115" s="1049"/>
      <c r="BN115" s="1049"/>
      <c r="BO115" s="1049"/>
      <c r="BP115" s="1050"/>
      <c r="BQ115" s="1018" t="s">
        <v>442</v>
      </c>
      <c r="BR115" s="1019"/>
      <c r="BS115" s="1019"/>
      <c r="BT115" s="1019"/>
      <c r="BU115" s="1019"/>
      <c r="BV115" s="1019" t="s">
        <v>442</v>
      </c>
      <c r="BW115" s="1019"/>
      <c r="BX115" s="1019"/>
      <c r="BY115" s="1019"/>
      <c r="BZ115" s="1019"/>
      <c r="CA115" s="1019" t="s">
        <v>448</v>
      </c>
      <c r="CB115" s="1019"/>
      <c r="CC115" s="1019"/>
      <c r="CD115" s="1019"/>
      <c r="CE115" s="1019"/>
      <c r="CF115" s="1013" t="s">
        <v>445</v>
      </c>
      <c r="CG115" s="1014"/>
      <c r="CH115" s="1014"/>
      <c r="CI115" s="1014"/>
      <c r="CJ115" s="1014"/>
      <c r="CK115" s="1044"/>
      <c r="CL115" s="1045"/>
      <c r="CM115" s="1048" t="s">
        <v>461</v>
      </c>
      <c r="CN115" s="1069"/>
      <c r="CO115" s="1069"/>
      <c r="CP115" s="1069"/>
      <c r="CQ115" s="1069"/>
      <c r="CR115" s="1069"/>
      <c r="CS115" s="1069"/>
      <c r="CT115" s="1069"/>
      <c r="CU115" s="1069"/>
      <c r="CV115" s="1069"/>
      <c r="CW115" s="1069"/>
      <c r="CX115" s="1069"/>
      <c r="CY115" s="1069"/>
      <c r="CZ115" s="1069"/>
      <c r="DA115" s="1069"/>
      <c r="DB115" s="1069"/>
      <c r="DC115" s="1069"/>
      <c r="DD115" s="1069"/>
      <c r="DE115" s="1069"/>
      <c r="DF115" s="1050"/>
      <c r="DG115" s="1057" t="s">
        <v>442</v>
      </c>
      <c r="DH115" s="1058"/>
      <c r="DI115" s="1058"/>
      <c r="DJ115" s="1058"/>
      <c r="DK115" s="1059"/>
      <c r="DL115" s="1060" t="s">
        <v>442</v>
      </c>
      <c r="DM115" s="1058"/>
      <c r="DN115" s="1058"/>
      <c r="DO115" s="1058"/>
      <c r="DP115" s="1059"/>
      <c r="DQ115" s="1060" t="s">
        <v>442</v>
      </c>
      <c r="DR115" s="1058"/>
      <c r="DS115" s="1058"/>
      <c r="DT115" s="1058"/>
      <c r="DU115" s="1059"/>
      <c r="DV115" s="1061" t="s">
        <v>442</v>
      </c>
      <c r="DW115" s="1062"/>
      <c r="DX115" s="1062"/>
      <c r="DY115" s="1062"/>
      <c r="DZ115" s="1063"/>
    </row>
    <row r="116" spans="1:130" s="248" customFormat="1" ht="26.25" customHeight="1" x14ac:dyDescent="0.15">
      <c r="A116" s="1055"/>
      <c r="B116" s="1056"/>
      <c r="C116" s="1064" t="s">
        <v>462</v>
      </c>
      <c r="D116" s="1064"/>
      <c r="E116" s="1064"/>
      <c r="F116" s="1064"/>
      <c r="G116" s="1064"/>
      <c r="H116" s="1064"/>
      <c r="I116" s="1064"/>
      <c r="J116" s="1064"/>
      <c r="K116" s="1064"/>
      <c r="L116" s="1064"/>
      <c r="M116" s="1064"/>
      <c r="N116" s="1064"/>
      <c r="O116" s="1064"/>
      <c r="P116" s="1064"/>
      <c r="Q116" s="1064"/>
      <c r="R116" s="1064"/>
      <c r="S116" s="1064"/>
      <c r="T116" s="1064"/>
      <c r="U116" s="1064"/>
      <c r="V116" s="1064"/>
      <c r="W116" s="1064"/>
      <c r="X116" s="1064"/>
      <c r="Y116" s="1064"/>
      <c r="Z116" s="1065"/>
      <c r="AA116" s="1057" t="s">
        <v>442</v>
      </c>
      <c r="AB116" s="1058"/>
      <c r="AC116" s="1058"/>
      <c r="AD116" s="1058"/>
      <c r="AE116" s="1059"/>
      <c r="AF116" s="1060" t="s">
        <v>442</v>
      </c>
      <c r="AG116" s="1058"/>
      <c r="AH116" s="1058"/>
      <c r="AI116" s="1058"/>
      <c r="AJ116" s="1059"/>
      <c r="AK116" s="1060" t="s">
        <v>442</v>
      </c>
      <c r="AL116" s="1058"/>
      <c r="AM116" s="1058"/>
      <c r="AN116" s="1058"/>
      <c r="AO116" s="1059"/>
      <c r="AP116" s="1061" t="s">
        <v>442</v>
      </c>
      <c r="AQ116" s="1062"/>
      <c r="AR116" s="1062"/>
      <c r="AS116" s="1062"/>
      <c r="AT116" s="1063"/>
      <c r="AU116" s="999"/>
      <c r="AV116" s="1000"/>
      <c r="AW116" s="1000"/>
      <c r="AX116" s="1000"/>
      <c r="AY116" s="1000"/>
      <c r="AZ116" s="1066" t="s">
        <v>463</v>
      </c>
      <c r="BA116" s="1067"/>
      <c r="BB116" s="1067"/>
      <c r="BC116" s="1067"/>
      <c r="BD116" s="1067"/>
      <c r="BE116" s="1067"/>
      <c r="BF116" s="1067"/>
      <c r="BG116" s="1067"/>
      <c r="BH116" s="1067"/>
      <c r="BI116" s="1067"/>
      <c r="BJ116" s="1067"/>
      <c r="BK116" s="1067"/>
      <c r="BL116" s="1067"/>
      <c r="BM116" s="1067"/>
      <c r="BN116" s="1067"/>
      <c r="BO116" s="1067"/>
      <c r="BP116" s="1068"/>
      <c r="BQ116" s="1018" t="s">
        <v>442</v>
      </c>
      <c r="BR116" s="1019"/>
      <c r="BS116" s="1019"/>
      <c r="BT116" s="1019"/>
      <c r="BU116" s="1019"/>
      <c r="BV116" s="1019" t="s">
        <v>464</v>
      </c>
      <c r="BW116" s="1019"/>
      <c r="BX116" s="1019"/>
      <c r="BY116" s="1019"/>
      <c r="BZ116" s="1019"/>
      <c r="CA116" s="1019" t="s">
        <v>442</v>
      </c>
      <c r="CB116" s="1019"/>
      <c r="CC116" s="1019"/>
      <c r="CD116" s="1019"/>
      <c r="CE116" s="1019"/>
      <c r="CF116" s="1013" t="s">
        <v>131</v>
      </c>
      <c r="CG116" s="1014"/>
      <c r="CH116" s="1014"/>
      <c r="CI116" s="1014"/>
      <c r="CJ116" s="1014"/>
      <c r="CK116" s="1044"/>
      <c r="CL116" s="1045"/>
      <c r="CM116" s="1015" t="s">
        <v>465</v>
      </c>
      <c r="CN116" s="1016"/>
      <c r="CO116" s="1016"/>
      <c r="CP116" s="1016"/>
      <c r="CQ116" s="1016"/>
      <c r="CR116" s="1016"/>
      <c r="CS116" s="1016"/>
      <c r="CT116" s="1016"/>
      <c r="CU116" s="1016"/>
      <c r="CV116" s="1016"/>
      <c r="CW116" s="1016"/>
      <c r="CX116" s="1016"/>
      <c r="CY116" s="1016"/>
      <c r="CZ116" s="1016"/>
      <c r="DA116" s="1016"/>
      <c r="DB116" s="1016"/>
      <c r="DC116" s="1016"/>
      <c r="DD116" s="1016"/>
      <c r="DE116" s="1016"/>
      <c r="DF116" s="1017"/>
      <c r="DG116" s="1057" t="s">
        <v>445</v>
      </c>
      <c r="DH116" s="1058"/>
      <c r="DI116" s="1058"/>
      <c r="DJ116" s="1058"/>
      <c r="DK116" s="1059"/>
      <c r="DL116" s="1060" t="s">
        <v>442</v>
      </c>
      <c r="DM116" s="1058"/>
      <c r="DN116" s="1058"/>
      <c r="DO116" s="1058"/>
      <c r="DP116" s="1059"/>
      <c r="DQ116" s="1060" t="s">
        <v>442</v>
      </c>
      <c r="DR116" s="1058"/>
      <c r="DS116" s="1058"/>
      <c r="DT116" s="1058"/>
      <c r="DU116" s="1059"/>
      <c r="DV116" s="1061" t="s">
        <v>442</v>
      </c>
      <c r="DW116" s="1062"/>
      <c r="DX116" s="1062"/>
      <c r="DY116" s="1062"/>
      <c r="DZ116" s="1063"/>
    </row>
    <row r="117" spans="1:130" s="248" customFormat="1" ht="26.25" customHeight="1" x14ac:dyDescent="0.15">
      <c r="A117" s="1003" t="s">
        <v>187</v>
      </c>
      <c r="B117" s="984"/>
      <c r="C117" s="984"/>
      <c r="D117" s="984"/>
      <c r="E117" s="984"/>
      <c r="F117" s="984"/>
      <c r="G117" s="984"/>
      <c r="H117" s="984"/>
      <c r="I117" s="984"/>
      <c r="J117" s="984"/>
      <c r="K117" s="984"/>
      <c r="L117" s="984"/>
      <c r="M117" s="984"/>
      <c r="N117" s="984"/>
      <c r="O117" s="984"/>
      <c r="P117" s="984"/>
      <c r="Q117" s="984"/>
      <c r="R117" s="984"/>
      <c r="S117" s="984"/>
      <c r="T117" s="984"/>
      <c r="U117" s="984"/>
      <c r="V117" s="984"/>
      <c r="W117" s="984"/>
      <c r="X117" s="984"/>
      <c r="Y117" s="1074" t="s">
        <v>466</v>
      </c>
      <c r="Z117" s="985"/>
      <c r="AA117" s="1075">
        <v>879598</v>
      </c>
      <c r="AB117" s="1076"/>
      <c r="AC117" s="1076"/>
      <c r="AD117" s="1076"/>
      <c r="AE117" s="1077"/>
      <c r="AF117" s="1078">
        <v>802706</v>
      </c>
      <c r="AG117" s="1076"/>
      <c r="AH117" s="1076"/>
      <c r="AI117" s="1076"/>
      <c r="AJ117" s="1077"/>
      <c r="AK117" s="1078">
        <v>705414</v>
      </c>
      <c r="AL117" s="1076"/>
      <c r="AM117" s="1076"/>
      <c r="AN117" s="1076"/>
      <c r="AO117" s="1077"/>
      <c r="AP117" s="1079"/>
      <c r="AQ117" s="1080"/>
      <c r="AR117" s="1080"/>
      <c r="AS117" s="1080"/>
      <c r="AT117" s="1081"/>
      <c r="AU117" s="999"/>
      <c r="AV117" s="1000"/>
      <c r="AW117" s="1000"/>
      <c r="AX117" s="1000"/>
      <c r="AY117" s="1000"/>
      <c r="AZ117" s="1066" t="s">
        <v>467</v>
      </c>
      <c r="BA117" s="1067"/>
      <c r="BB117" s="1067"/>
      <c r="BC117" s="1067"/>
      <c r="BD117" s="1067"/>
      <c r="BE117" s="1067"/>
      <c r="BF117" s="1067"/>
      <c r="BG117" s="1067"/>
      <c r="BH117" s="1067"/>
      <c r="BI117" s="1067"/>
      <c r="BJ117" s="1067"/>
      <c r="BK117" s="1067"/>
      <c r="BL117" s="1067"/>
      <c r="BM117" s="1067"/>
      <c r="BN117" s="1067"/>
      <c r="BO117" s="1067"/>
      <c r="BP117" s="1068"/>
      <c r="BQ117" s="1018" t="s">
        <v>442</v>
      </c>
      <c r="BR117" s="1019"/>
      <c r="BS117" s="1019"/>
      <c r="BT117" s="1019"/>
      <c r="BU117" s="1019"/>
      <c r="BV117" s="1019" t="s">
        <v>131</v>
      </c>
      <c r="BW117" s="1019"/>
      <c r="BX117" s="1019"/>
      <c r="BY117" s="1019"/>
      <c r="BZ117" s="1019"/>
      <c r="CA117" s="1019" t="s">
        <v>442</v>
      </c>
      <c r="CB117" s="1019"/>
      <c r="CC117" s="1019"/>
      <c r="CD117" s="1019"/>
      <c r="CE117" s="1019"/>
      <c r="CF117" s="1013" t="s">
        <v>442</v>
      </c>
      <c r="CG117" s="1014"/>
      <c r="CH117" s="1014"/>
      <c r="CI117" s="1014"/>
      <c r="CJ117" s="1014"/>
      <c r="CK117" s="1044"/>
      <c r="CL117" s="1045"/>
      <c r="CM117" s="1015" t="s">
        <v>468</v>
      </c>
      <c r="CN117" s="1016"/>
      <c r="CO117" s="1016"/>
      <c r="CP117" s="1016"/>
      <c r="CQ117" s="1016"/>
      <c r="CR117" s="1016"/>
      <c r="CS117" s="1016"/>
      <c r="CT117" s="1016"/>
      <c r="CU117" s="1016"/>
      <c r="CV117" s="1016"/>
      <c r="CW117" s="1016"/>
      <c r="CX117" s="1016"/>
      <c r="CY117" s="1016"/>
      <c r="CZ117" s="1016"/>
      <c r="DA117" s="1016"/>
      <c r="DB117" s="1016"/>
      <c r="DC117" s="1016"/>
      <c r="DD117" s="1016"/>
      <c r="DE117" s="1016"/>
      <c r="DF117" s="1017"/>
      <c r="DG117" s="1057" t="s">
        <v>442</v>
      </c>
      <c r="DH117" s="1058"/>
      <c r="DI117" s="1058"/>
      <c r="DJ117" s="1058"/>
      <c r="DK117" s="1059"/>
      <c r="DL117" s="1060" t="s">
        <v>442</v>
      </c>
      <c r="DM117" s="1058"/>
      <c r="DN117" s="1058"/>
      <c r="DO117" s="1058"/>
      <c r="DP117" s="1059"/>
      <c r="DQ117" s="1060" t="s">
        <v>131</v>
      </c>
      <c r="DR117" s="1058"/>
      <c r="DS117" s="1058"/>
      <c r="DT117" s="1058"/>
      <c r="DU117" s="1059"/>
      <c r="DV117" s="1061" t="s">
        <v>443</v>
      </c>
      <c r="DW117" s="1062"/>
      <c r="DX117" s="1062"/>
      <c r="DY117" s="1062"/>
      <c r="DZ117" s="1063"/>
    </row>
    <row r="118" spans="1:130" s="248" customFormat="1" ht="26.25" customHeight="1" x14ac:dyDescent="0.15">
      <c r="A118" s="1003" t="s">
        <v>437</v>
      </c>
      <c r="B118" s="984"/>
      <c r="C118" s="984"/>
      <c r="D118" s="984"/>
      <c r="E118" s="984"/>
      <c r="F118" s="984"/>
      <c r="G118" s="984"/>
      <c r="H118" s="984"/>
      <c r="I118" s="984"/>
      <c r="J118" s="984"/>
      <c r="K118" s="984"/>
      <c r="L118" s="984"/>
      <c r="M118" s="984"/>
      <c r="N118" s="984"/>
      <c r="O118" s="984"/>
      <c r="P118" s="984"/>
      <c r="Q118" s="984"/>
      <c r="R118" s="984"/>
      <c r="S118" s="984"/>
      <c r="T118" s="984"/>
      <c r="U118" s="984"/>
      <c r="V118" s="984"/>
      <c r="W118" s="984"/>
      <c r="X118" s="984"/>
      <c r="Y118" s="984"/>
      <c r="Z118" s="985"/>
      <c r="AA118" s="983" t="s">
        <v>434</v>
      </c>
      <c r="AB118" s="984"/>
      <c r="AC118" s="984"/>
      <c r="AD118" s="984"/>
      <c r="AE118" s="985"/>
      <c r="AF118" s="983" t="s">
        <v>435</v>
      </c>
      <c r="AG118" s="984"/>
      <c r="AH118" s="984"/>
      <c r="AI118" s="984"/>
      <c r="AJ118" s="985"/>
      <c r="AK118" s="983" t="s">
        <v>308</v>
      </c>
      <c r="AL118" s="984"/>
      <c r="AM118" s="984"/>
      <c r="AN118" s="984"/>
      <c r="AO118" s="985"/>
      <c r="AP118" s="1070" t="s">
        <v>436</v>
      </c>
      <c r="AQ118" s="1071"/>
      <c r="AR118" s="1071"/>
      <c r="AS118" s="1071"/>
      <c r="AT118" s="1072"/>
      <c r="AU118" s="999"/>
      <c r="AV118" s="1000"/>
      <c r="AW118" s="1000"/>
      <c r="AX118" s="1000"/>
      <c r="AY118" s="1000"/>
      <c r="AZ118" s="1073" t="s">
        <v>469</v>
      </c>
      <c r="BA118" s="1064"/>
      <c r="BB118" s="1064"/>
      <c r="BC118" s="1064"/>
      <c r="BD118" s="1064"/>
      <c r="BE118" s="1064"/>
      <c r="BF118" s="1064"/>
      <c r="BG118" s="1064"/>
      <c r="BH118" s="1064"/>
      <c r="BI118" s="1064"/>
      <c r="BJ118" s="1064"/>
      <c r="BK118" s="1064"/>
      <c r="BL118" s="1064"/>
      <c r="BM118" s="1064"/>
      <c r="BN118" s="1064"/>
      <c r="BO118" s="1064"/>
      <c r="BP118" s="1065"/>
      <c r="BQ118" s="1096" t="s">
        <v>443</v>
      </c>
      <c r="BR118" s="1097"/>
      <c r="BS118" s="1097"/>
      <c r="BT118" s="1097"/>
      <c r="BU118" s="1097"/>
      <c r="BV118" s="1097" t="s">
        <v>443</v>
      </c>
      <c r="BW118" s="1097"/>
      <c r="BX118" s="1097"/>
      <c r="BY118" s="1097"/>
      <c r="BZ118" s="1097"/>
      <c r="CA118" s="1097" t="s">
        <v>443</v>
      </c>
      <c r="CB118" s="1097"/>
      <c r="CC118" s="1097"/>
      <c r="CD118" s="1097"/>
      <c r="CE118" s="1097"/>
      <c r="CF118" s="1013" t="s">
        <v>442</v>
      </c>
      <c r="CG118" s="1014"/>
      <c r="CH118" s="1014"/>
      <c r="CI118" s="1014"/>
      <c r="CJ118" s="1014"/>
      <c r="CK118" s="1044"/>
      <c r="CL118" s="1045"/>
      <c r="CM118" s="1015" t="s">
        <v>470</v>
      </c>
      <c r="CN118" s="1016"/>
      <c r="CO118" s="1016"/>
      <c r="CP118" s="1016"/>
      <c r="CQ118" s="1016"/>
      <c r="CR118" s="1016"/>
      <c r="CS118" s="1016"/>
      <c r="CT118" s="1016"/>
      <c r="CU118" s="1016"/>
      <c r="CV118" s="1016"/>
      <c r="CW118" s="1016"/>
      <c r="CX118" s="1016"/>
      <c r="CY118" s="1016"/>
      <c r="CZ118" s="1016"/>
      <c r="DA118" s="1016"/>
      <c r="DB118" s="1016"/>
      <c r="DC118" s="1016"/>
      <c r="DD118" s="1016"/>
      <c r="DE118" s="1016"/>
      <c r="DF118" s="1017"/>
      <c r="DG118" s="1057" t="s">
        <v>443</v>
      </c>
      <c r="DH118" s="1058"/>
      <c r="DI118" s="1058"/>
      <c r="DJ118" s="1058"/>
      <c r="DK118" s="1059"/>
      <c r="DL118" s="1060" t="s">
        <v>443</v>
      </c>
      <c r="DM118" s="1058"/>
      <c r="DN118" s="1058"/>
      <c r="DO118" s="1058"/>
      <c r="DP118" s="1059"/>
      <c r="DQ118" s="1060" t="s">
        <v>443</v>
      </c>
      <c r="DR118" s="1058"/>
      <c r="DS118" s="1058"/>
      <c r="DT118" s="1058"/>
      <c r="DU118" s="1059"/>
      <c r="DV118" s="1061" t="s">
        <v>443</v>
      </c>
      <c r="DW118" s="1062"/>
      <c r="DX118" s="1062"/>
      <c r="DY118" s="1062"/>
      <c r="DZ118" s="1063"/>
    </row>
    <row r="119" spans="1:130" s="248" customFormat="1" ht="26.25" customHeight="1" x14ac:dyDescent="0.15">
      <c r="A119" s="1157" t="s">
        <v>440</v>
      </c>
      <c r="B119" s="1043"/>
      <c r="C119" s="1022" t="s">
        <v>441</v>
      </c>
      <c r="D119" s="1023"/>
      <c r="E119" s="1023"/>
      <c r="F119" s="1023"/>
      <c r="G119" s="1023"/>
      <c r="H119" s="1023"/>
      <c r="I119" s="1023"/>
      <c r="J119" s="1023"/>
      <c r="K119" s="1023"/>
      <c r="L119" s="1023"/>
      <c r="M119" s="1023"/>
      <c r="N119" s="1023"/>
      <c r="O119" s="1023"/>
      <c r="P119" s="1023"/>
      <c r="Q119" s="1023"/>
      <c r="R119" s="1023"/>
      <c r="S119" s="1023"/>
      <c r="T119" s="1023"/>
      <c r="U119" s="1023"/>
      <c r="V119" s="1023"/>
      <c r="W119" s="1023"/>
      <c r="X119" s="1023"/>
      <c r="Y119" s="1023"/>
      <c r="Z119" s="1024"/>
      <c r="AA119" s="990" t="s">
        <v>443</v>
      </c>
      <c r="AB119" s="991"/>
      <c r="AC119" s="991"/>
      <c r="AD119" s="991"/>
      <c r="AE119" s="992"/>
      <c r="AF119" s="993" t="s">
        <v>442</v>
      </c>
      <c r="AG119" s="991"/>
      <c r="AH119" s="991"/>
      <c r="AI119" s="991"/>
      <c r="AJ119" s="992"/>
      <c r="AK119" s="993" t="s">
        <v>442</v>
      </c>
      <c r="AL119" s="991"/>
      <c r="AM119" s="991"/>
      <c r="AN119" s="991"/>
      <c r="AO119" s="992"/>
      <c r="AP119" s="994" t="s">
        <v>442</v>
      </c>
      <c r="AQ119" s="995"/>
      <c r="AR119" s="995"/>
      <c r="AS119" s="995"/>
      <c r="AT119" s="996"/>
      <c r="AU119" s="1001"/>
      <c r="AV119" s="1002"/>
      <c r="AW119" s="1002"/>
      <c r="AX119" s="1002"/>
      <c r="AY119" s="1002"/>
      <c r="AZ119" s="279" t="s">
        <v>187</v>
      </c>
      <c r="BA119" s="279"/>
      <c r="BB119" s="279"/>
      <c r="BC119" s="279"/>
      <c r="BD119" s="279"/>
      <c r="BE119" s="279"/>
      <c r="BF119" s="279"/>
      <c r="BG119" s="279"/>
      <c r="BH119" s="279"/>
      <c r="BI119" s="279"/>
      <c r="BJ119" s="279"/>
      <c r="BK119" s="279"/>
      <c r="BL119" s="279"/>
      <c r="BM119" s="279"/>
      <c r="BN119" s="279"/>
      <c r="BO119" s="1074" t="s">
        <v>471</v>
      </c>
      <c r="BP119" s="1105"/>
      <c r="BQ119" s="1096">
        <v>6498547</v>
      </c>
      <c r="BR119" s="1097"/>
      <c r="BS119" s="1097"/>
      <c r="BT119" s="1097"/>
      <c r="BU119" s="1097"/>
      <c r="BV119" s="1097">
        <v>5612276</v>
      </c>
      <c r="BW119" s="1097"/>
      <c r="BX119" s="1097"/>
      <c r="BY119" s="1097"/>
      <c r="BZ119" s="1097"/>
      <c r="CA119" s="1097">
        <v>5175432</v>
      </c>
      <c r="CB119" s="1097"/>
      <c r="CC119" s="1097"/>
      <c r="CD119" s="1097"/>
      <c r="CE119" s="1097"/>
      <c r="CF119" s="1098"/>
      <c r="CG119" s="1099"/>
      <c r="CH119" s="1099"/>
      <c r="CI119" s="1099"/>
      <c r="CJ119" s="1100"/>
      <c r="CK119" s="1046"/>
      <c r="CL119" s="1047"/>
      <c r="CM119" s="1101" t="s">
        <v>472</v>
      </c>
      <c r="CN119" s="1102"/>
      <c r="CO119" s="1102"/>
      <c r="CP119" s="1102"/>
      <c r="CQ119" s="1102"/>
      <c r="CR119" s="1102"/>
      <c r="CS119" s="1102"/>
      <c r="CT119" s="1102"/>
      <c r="CU119" s="1102"/>
      <c r="CV119" s="1102"/>
      <c r="CW119" s="1102"/>
      <c r="CX119" s="1102"/>
      <c r="CY119" s="1102"/>
      <c r="CZ119" s="1102"/>
      <c r="DA119" s="1102"/>
      <c r="DB119" s="1102"/>
      <c r="DC119" s="1102"/>
      <c r="DD119" s="1102"/>
      <c r="DE119" s="1102"/>
      <c r="DF119" s="1103"/>
      <c r="DG119" s="1104" t="s">
        <v>448</v>
      </c>
      <c r="DH119" s="1083"/>
      <c r="DI119" s="1083"/>
      <c r="DJ119" s="1083"/>
      <c r="DK119" s="1084"/>
      <c r="DL119" s="1082" t="s">
        <v>448</v>
      </c>
      <c r="DM119" s="1083"/>
      <c r="DN119" s="1083"/>
      <c r="DO119" s="1083"/>
      <c r="DP119" s="1084"/>
      <c r="DQ119" s="1082" t="s">
        <v>448</v>
      </c>
      <c r="DR119" s="1083"/>
      <c r="DS119" s="1083"/>
      <c r="DT119" s="1083"/>
      <c r="DU119" s="1084"/>
      <c r="DV119" s="1085" t="s">
        <v>448</v>
      </c>
      <c r="DW119" s="1086"/>
      <c r="DX119" s="1086"/>
      <c r="DY119" s="1086"/>
      <c r="DZ119" s="1087"/>
    </row>
    <row r="120" spans="1:130" s="248" customFormat="1" ht="26.25" customHeight="1" x14ac:dyDescent="0.15">
      <c r="A120" s="1158"/>
      <c r="B120" s="1045"/>
      <c r="C120" s="1015" t="s">
        <v>447</v>
      </c>
      <c r="D120" s="1016"/>
      <c r="E120" s="1016"/>
      <c r="F120" s="1016"/>
      <c r="G120" s="1016"/>
      <c r="H120" s="1016"/>
      <c r="I120" s="1016"/>
      <c r="J120" s="1016"/>
      <c r="K120" s="1016"/>
      <c r="L120" s="1016"/>
      <c r="M120" s="1016"/>
      <c r="N120" s="1016"/>
      <c r="O120" s="1016"/>
      <c r="P120" s="1016"/>
      <c r="Q120" s="1016"/>
      <c r="R120" s="1016"/>
      <c r="S120" s="1016"/>
      <c r="T120" s="1016"/>
      <c r="U120" s="1016"/>
      <c r="V120" s="1016"/>
      <c r="W120" s="1016"/>
      <c r="X120" s="1016"/>
      <c r="Y120" s="1016"/>
      <c r="Z120" s="1017"/>
      <c r="AA120" s="1057" t="s">
        <v>448</v>
      </c>
      <c r="AB120" s="1058"/>
      <c r="AC120" s="1058"/>
      <c r="AD120" s="1058"/>
      <c r="AE120" s="1059"/>
      <c r="AF120" s="1060" t="s">
        <v>448</v>
      </c>
      <c r="AG120" s="1058"/>
      <c r="AH120" s="1058"/>
      <c r="AI120" s="1058"/>
      <c r="AJ120" s="1059"/>
      <c r="AK120" s="1060" t="s">
        <v>448</v>
      </c>
      <c r="AL120" s="1058"/>
      <c r="AM120" s="1058"/>
      <c r="AN120" s="1058"/>
      <c r="AO120" s="1059"/>
      <c r="AP120" s="1061" t="s">
        <v>448</v>
      </c>
      <c r="AQ120" s="1062"/>
      <c r="AR120" s="1062"/>
      <c r="AS120" s="1062"/>
      <c r="AT120" s="1063"/>
      <c r="AU120" s="1088" t="s">
        <v>473</v>
      </c>
      <c r="AV120" s="1089"/>
      <c r="AW120" s="1089"/>
      <c r="AX120" s="1089"/>
      <c r="AY120" s="1090"/>
      <c r="AZ120" s="1039" t="s">
        <v>474</v>
      </c>
      <c r="BA120" s="988"/>
      <c r="BB120" s="988"/>
      <c r="BC120" s="988"/>
      <c r="BD120" s="988"/>
      <c r="BE120" s="988"/>
      <c r="BF120" s="988"/>
      <c r="BG120" s="988"/>
      <c r="BH120" s="988"/>
      <c r="BI120" s="988"/>
      <c r="BJ120" s="988"/>
      <c r="BK120" s="988"/>
      <c r="BL120" s="988"/>
      <c r="BM120" s="988"/>
      <c r="BN120" s="988"/>
      <c r="BO120" s="988"/>
      <c r="BP120" s="989"/>
      <c r="BQ120" s="1025">
        <v>20381046</v>
      </c>
      <c r="BR120" s="1026"/>
      <c r="BS120" s="1026"/>
      <c r="BT120" s="1026"/>
      <c r="BU120" s="1026"/>
      <c r="BV120" s="1026">
        <v>23457433</v>
      </c>
      <c r="BW120" s="1026"/>
      <c r="BX120" s="1026"/>
      <c r="BY120" s="1026"/>
      <c r="BZ120" s="1026"/>
      <c r="CA120" s="1026">
        <v>22810259</v>
      </c>
      <c r="CB120" s="1026"/>
      <c r="CC120" s="1026"/>
      <c r="CD120" s="1026"/>
      <c r="CE120" s="1026"/>
      <c r="CF120" s="1040">
        <v>513.79999999999995</v>
      </c>
      <c r="CG120" s="1041"/>
      <c r="CH120" s="1041"/>
      <c r="CI120" s="1041"/>
      <c r="CJ120" s="1041"/>
      <c r="CK120" s="1106" t="s">
        <v>475</v>
      </c>
      <c r="CL120" s="1107"/>
      <c r="CM120" s="1107"/>
      <c r="CN120" s="1107"/>
      <c r="CO120" s="1108"/>
      <c r="CP120" s="1114" t="s">
        <v>476</v>
      </c>
      <c r="CQ120" s="1115"/>
      <c r="CR120" s="1115"/>
      <c r="CS120" s="1115"/>
      <c r="CT120" s="1115"/>
      <c r="CU120" s="1115"/>
      <c r="CV120" s="1115"/>
      <c r="CW120" s="1115"/>
      <c r="CX120" s="1115"/>
      <c r="CY120" s="1115"/>
      <c r="CZ120" s="1115"/>
      <c r="DA120" s="1115"/>
      <c r="DB120" s="1115"/>
      <c r="DC120" s="1115"/>
      <c r="DD120" s="1115"/>
      <c r="DE120" s="1115"/>
      <c r="DF120" s="1116"/>
      <c r="DG120" s="1025">
        <v>2228761</v>
      </c>
      <c r="DH120" s="1026"/>
      <c r="DI120" s="1026"/>
      <c r="DJ120" s="1026"/>
      <c r="DK120" s="1026"/>
      <c r="DL120" s="1026">
        <v>1982580</v>
      </c>
      <c r="DM120" s="1026"/>
      <c r="DN120" s="1026"/>
      <c r="DO120" s="1026"/>
      <c r="DP120" s="1026"/>
      <c r="DQ120" s="1026">
        <v>1712168</v>
      </c>
      <c r="DR120" s="1026"/>
      <c r="DS120" s="1026"/>
      <c r="DT120" s="1026"/>
      <c r="DU120" s="1026"/>
      <c r="DV120" s="1027">
        <v>38.6</v>
      </c>
      <c r="DW120" s="1027"/>
      <c r="DX120" s="1027"/>
      <c r="DY120" s="1027"/>
      <c r="DZ120" s="1028"/>
    </row>
    <row r="121" spans="1:130" s="248" customFormat="1" ht="26.25" customHeight="1" x14ac:dyDescent="0.15">
      <c r="A121" s="1158"/>
      <c r="B121" s="1045"/>
      <c r="C121" s="1066" t="s">
        <v>477</v>
      </c>
      <c r="D121" s="1067"/>
      <c r="E121" s="1067"/>
      <c r="F121" s="1067"/>
      <c r="G121" s="1067"/>
      <c r="H121" s="1067"/>
      <c r="I121" s="1067"/>
      <c r="J121" s="1067"/>
      <c r="K121" s="1067"/>
      <c r="L121" s="1067"/>
      <c r="M121" s="1067"/>
      <c r="N121" s="1067"/>
      <c r="O121" s="1067"/>
      <c r="P121" s="1067"/>
      <c r="Q121" s="1067"/>
      <c r="R121" s="1067"/>
      <c r="S121" s="1067"/>
      <c r="T121" s="1067"/>
      <c r="U121" s="1067"/>
      <c r="V121" s="1067"/>
      <c r="W121" s="1067"/>
      <c r="X121" s="1067"/>
      <c r="Y121" s="1067"/>
      <c r="Z121" s="1068"/>
      <c r="AA121" s="1057">
        <v>37174</v>
      </c>
      <c r="AB121" s="1058"/>
      <c r="AC121" s="1058"/>
      <c r="AD121" s="1058"/>
      <c r="AE121" s="1059"/>
      <c r="AF121" s="1060">
        <v>37174</v>
      </c>
      <c r="AG121" s="1058"/>
      <c r="AH121" s="1058"/>
      <c r="AI121" s="1058"/>
      <c r="AJ121" s="1059"/>
      <c r="AK121" s="1060">
        <v>35252</v>
      </c>
      <c r="AL121" s="1058"/>
      <c r="AM121" s="1058"/>
      <c r="AN121" s="1058"/>
      <c r="AO121" s="1059"/>
      <c r="AP121" s="1061">
        <v>0.8</v>
      </c>
      <c r="AQ121" s="1062"/>
      <c r="AR121" s="1062"/>
      <c r="AS121" s="1062"/>
      <c r="AT121" s="1063"/>
      <c r="AU121" s="1091"/>
      <c r="AV121" s="1092"/>
      <c r="AW121" s="1092"/>
      <c r="AX121" s="1092"/>
      <c r="AY121" s="1093"/>
      <c r="AZ121" s="1048" t="s">
        <v>478</v>
      </c>
      <c r="BA121" s="1049"/>
      <c r="BB121" s="1049"/>
      <c r="BC121" s="1049"/>
      <c r="BD121" s="1049"/>
      <c r="BE121" s="1049"/>
      <c r="BF121" s="1049"/>
      <c r="BG121" s="1049"/>
      <c r="BH121" s="1049"/>
      <c r="BI121" s="1049"/>
      <c r="BJ121" s="1049"/>
      <c r="BK121" s="1049"/>
      <c r="BL121" s="1049"/>
      <c r="BM121" s="1049"/>
      <c r="BN121" s="1049"/>
      <c r="BO121" s="1049"/>
      <c r="BP121" s="1050"/>
      <c r="BQ121" s="1018">
        <v>7413</v>
      </c>
      <c r="BR121" s="1019"/>
      <c r="BS121" s="1019"/>
      <c r="BT121" s="1019"/>
      <c r="BU121" s="1019"/>
      <c r="BV121" s="1019">
        <v>10813</v>
      </c>
      <c r="BW121" s="1019"/>
      <c r="BX121" s="1019"/>
      <c r="BY121" s="1019"/>
      <c r="BZ121" s="1019"/>
      <c r="CA121" s="1019">
        <v>7313</v>
      </c>
      <c r="CB121" s="1019"/>
      <c r="CC121" s="1019"/>
      <c r="CD121" s="1019"/>
      <c r="CE121" s="1019"/>
      <c r="CF121" s="1013">
        <v>0.2</v>
      </c>
      <c r="CG121" s="1014"/>
      <c r="CH121" s="1014"/>
      <c r="CI121" s="1014"/>
      <c r="CJ121" s="1014"/>
      <c r="CK121" s="1109"/>
      <c r="CL121" s="1110"/>
      <c r="CM121" s="1110"/>
      <c r="CN121" s="1110"/>
      <c r="CO121" s="1111"/>
      <c r="CP121" s="1119" t="s">
        <v>479</v>
      </c>
      <c r="CQ121" s="1120"/>
      <c r="CR121" s="1120"/>
      <c r="CS121" s="1120"/>
      <c r="CT121" s="1120"/>
      <c r="CU121" s="1120"/>
      <c r="CV121" s="1120"/>
      <c r="CW121" s="1120"/>
      <c r="CX121" s="1120"/>
      <c r="CY121" s="1120"/>
      <c r="CZ121" s="1120"/>
      <c r="DA121" s="1120"/>
      <c r="DB121" s="1120"/>
      <c r="DC121" s="1120"/>
      <c r="DD121" s="1120"/>
      <c r="DE121" s="1120"/>
      <c r="DF121" s="1121"/>
      <c r="DG121" s="1018">
        <v>83143</v>
      </c>
      <c r="DH121" s="1019"/>
      <c r="DI121" s="1019"/>
      <c r="DJ121" s="1019"/>
      <c r="DK121" s="1019"/>
      <c r="DL121" s="1019">
        <v>110969</v>
      </c>
      <c r="DM121" s="1019"/>
      <c r="DN121" s="1019"/>
      <c r="DO121" s="1019"/>
      <c r="DP121" s="1019"/>
      <c r="DQ121" s="1019">
        <v>132722</v>
      </c>
      <c r="DR121" s="1019"/>
      <c r="DS121" s="1019"/>
      <c r="DT121" s="1019"/>
      <c r="DU121" s="1019"/>
      <c r="DV121" s="1020">
        <v>3</v>
      </c>
      <c r="DW121" s="1020"/>
      <c r="DX121" s="1020"/>
      <c r="DY121" s="1020"/>
      <c r="DZ121" s="1021"/>
    </row>
    <row r="122" spans="1:130" s="248" customFormat="1" ht="26.25" customHeight="1" x14ac:dyDescent="0.15">
      <c r="A122" s="1158"/>
      <c r="B122" s="1045"/>
      <c r="C122" s="1015" t="s">
        <v>458</v>
      </c>
      <c r="D122" s="1016"/>
      <c r="E122" s="1016"/>
      <c r="F122" s="1016"/>
      <c r="G122" s="1016"/>
      <c r="H122" s="1016"/>
      <c r="I122" s="1016"/>
      <c r="J122" s="1016"/>
      <c r="K122" s="1016"/>
      <c r="L122" s="1016"/>
      <c r="M122" s="1016"/>
      <c r="N122" s="1016"/>
      <c r="O122" s="1016"/>
      <c r="P122" s="1016"/>
      <c r="Q122" s="1016"/>
      <c r="R122" s="1016"/>
      <c r="S122" s="1016"/>
      <c r="T122" s="1016"/>
      <c r="U122" s="1016"/>
      <c r="V122" s="1016"/>
      <c r="W122" s="1016"/>
      <c r="X122" s="1016"/>
      <c r="Y122" s="1016"/>
      <c r="Z122" s="1017"/>
      <c r="AA122" s="1057" t="s">
        <v>448</v>
      </c>
      <c r="AB122" s="1058"/>
      <c r="AC122" s="1058"/>
      <c r="AD122" s="1058"/>
      <c r="AE122" s="1059"/>
      <c r="AF122" s="1060" t="s">
        <v>448</v>
      </c>
      <c r="AG122" s="1058"/>
      <c r="AH122" s="1058"/>
      <c r="AI122" s="1058"/>
      <c r="AJ122" s="1059"/>
      <c r="AK122" s="1060" t="s">
        <v>448</v>
      </c>
      <c r="AL122" s="1058"/>
      <c r="AM122" s="1058"/>
      <c r="AN122" s="1058"/>
      <c r="AO122" s="1059"/>
      <c r="AP122" s="1061" t="s">
        <v>448</v>
      </c>
      <c r="AQ122" s="1062"/>
      <c r="AR122" s="1062"/>
      <c r="AS122" s="1062"/>
      <c r="AT122" s="1063"/>
      <c r="AU122" s="1091"/>
      <c r="AV122" s="1092"/>
      <c r="AW122" s="1092"/>
      <c r="AX122" s="1092"/>
      <c r="AY122" s="1093"/>
      <c r="AZ122" s="1073" t="s">
        <v>480</v>
      </c>
      <c r="BA122" s="1064"/>
      <c r="BB122" s="1064"/>
      <c r="BC122" s="1064"/>
      <c r="BD122" s="1064"/>
      <c r="BE122" s="1064"/>
      <c r="BF122" s="1064"/>
      <c r="BG122" s="1064"/>
      <c r="BH122" s="1064"/>
      <c r="BI122" s="1064"/>
      <c r="BJ122" s="1064"/>
      <c r="BK122" s="1064"/>
      <c r="BL122" s="1064"/>
      <c r="BM122" s="1064"/>
      <c r="BN122" s="1064"/>
      <c r="BO122" s="1064"/>
      <c r="BP122" s="1065"/>
      <c r="BQ122" s="1096">
        <v>5230786</v>
      </c>
      <c r="BR122" s="1097"/>
      <c r="BS122" s="1097"/>
      <c r="BT122" s="1097"/>
      <c r="BU122" s="1097"/>
      <c r="BV122" s="1097">
        <v>5005875</v>
      </c>
      <c r="BW122" s="1097"/>
      <c r="BX122" s="1097"/>
      <c r="BY122" s="1097"/>
      <c r="BZ122" s="1097"/>
      <c r="CA122" s="1097">
        <v>4739048</v>
      </c>
      <c r="CB122" s="1097"/>
      <c r="CC122" s="1097"/>
      <c r="CD122" s="1097"/>
      <c r="CE122" s="1097"/>
      <c r="CF122" s="1117">
        <v>106.7</v>
      </c>
      <c r="CG122" s="1118"/>
      <c r="CH122" s="1118"/>
      <c r="CI122" s="1118"/>
      <c r="CJ122" s="1118"/>
      <c r="CK122" s="1109"/>
      <c r="CL122" s="1110"/>
      <c r="CM122" s="1110"/>
      <c r="CN122" s="1110"/>
      <c r="CO122" s="1111"/>
      <c r="CP122" s="1119" t="s">
        <v>481</v>
      </c>
      <c r="CQ122" s="1120"/>
      <c r="CR122" s="1120"/>
      <c r="CS122" s="1120"/>
      <c r="CT122" s="1120"/>
      <c r="CU122" s="1120"/>
      <c r="CV122" s="1120"/>
      <c r="CW122" s="1120"/>
      <c r="CX122" s="1120"/>
      <c r="CY122" s="1120"/>
      <c r="CZ122" s="1120"/>
      <c r="DA122" s="1120"/>
      <c r="DB122" s="1120"/>
      <c r="DC122" s="1120"/>
      <c r="DD122" s="1120"/>
      <c r="DE122" s="1120"/>
      <c r="DF122" s="1121"/>
      <c r="DG122" s="1018">
        <v>98308</v>
      </c>
      <c r="DH122" s="1019"/>
      <c r="DI122" s="1019"/>
      <c r="DJ122" s="1019"/>
      <c r="DK122" s="1019"/>
      <c r="DL122" s="1019">
        <v>79412</v>
      </c>
      <c r="DM122" s="1019"/>
      <c r="DN122" s="1019"/>
      <c r="DO122" s="1019"/>
      <c r="DP122" s="1019"/>
      <c r="DQ122" s="1019">
        <v>59967</v>
      </c>
      <c r="DR122" s="1019"/>
      <c r="DS122" s="1019"/>
      <c r="DT122" s="1019"/>
      <c r="DU122" s="1019"/>
      <c r="DV122" s="1020">
        <v>1.4</v>
      </c>
      <c r="DW122" s="1020"/>
      <c r="DX122" s="1020"/>
      <c r="DY122" s="1020"/>
      <c r="DZ122" s="1021"/>
    </row>
    <row r="123" spans="1:130" s="248" customFormat="1" ht="26.25" customHeight="1" x14ac:dyDescent="0.15">
      <c r="A123" s="1158"/>
      <c r="B123" s="1045"/>
      <c r="C123" s="1015" t="s">
        <v>465</v>
      </c>
      <c r="D123" s="1016"/>
      <c r="E123" s="1016"/>
      <c r="F123" s="1016"/>
      <c r="G123" s="1016"/>
      <c r="H123" s="1016"/>
      <c r="I123" s="1016"/>
      <c r="J123" s="1016"/>
      <c r="K123" s="1016"/>
      <c r="L123" s="1016"/>
      <c r="M123" s="1016"/>
      <c r="N123" s="1016"/>
      <c r="O123" s="1016"/>
      <c r="P123" s="1016"/>
      <c r="Q123" s="1016"/>
      <c r="R123" s="1016"/>
      <c r="S123" s="1016"/>
      <c r="T123" s="1016"/>
      <c r="U123" s="1016"/>
      <c r="V123" s="1016"/>
      <c r="W123" s="1016"/>
      <c r="X123" s="1016"/>
      <c r="Y123" s="1016"/>
      <c r="Z123" s="1017"/>
      <c r="AA123" s="1057" t="s">
        <v>443</v>
      </c>
      <c r="AB123" s="1058"/>
      <c r="AC123" s="1058"/>
      <c r="AD123" s="1058"/>
      <c r="AE123" s="1059"/>
      <c r="AF123" s="1060" t="s">
        <v>443</v>
      </c>
      <c r="AG123" s="1058"/>
      <c r="AH123" s="1058"/>
      <c r="AI123" s="1058"/>
      <c r="AJ123" s="1059"/>
      <c r="AK123" s="1060" t="s">
        <v>443</v>
      </c>
      <c r="AL123" s="1058"/>
      <c r="AM123" s="1058"/>
      <c r="AN123" s="1058"/>
      <c r="AO123" s="1059"/>
      <c r="AP123" s="1061" t="s">
        <v>443</v>
      </c>
      <c r="AQ123" s="1062"/>
      <c r="AR123" s="1062"/>
      <c r="AS123" s="1062"/>
      <c r="AT123" s="1063"/>
      <c r="AU123" s="1094"/>
      <c r="AV123" s="1095"/>
      <c r="AW123" s="1095"/>
      <c r="AX123" s="1095"/>
      <c r="AY123" s="1095"/>
      <c r="AZ123" s="279" t="s">
        <v>187</v>
      </c>
      <c r="BA123" s="279"/>
      <c r="BB123" s="279"/>
      <c r="BC123" s="279"/>
      <c r="BD123" s="279"/>
      <c r="BE123" s="279"/>
      <c r="BF123" s="279"/>
      <c r="BG123" s="279"/>
      <c r="BH123" s="279"/>
      <c r="BI123" s="279"/>
      <c r="BJ123" s="279"/>
      <c r="BK123" s="279"/>
      <c r="BL123" s="279"/>
      <c r="BM123" s="279"/>
      <c r="BN123" s="279"/>
      <c r="BO123" s="1074" t="s">
        <v>482</v>
      </c>
      <c r="BP123" s="1105"/>
      <c r="BQ123" s="1164">
        <v>25619245</v>
      </c>
      <c r="BR123" s="1165"/>
      <c r="BS123" s="1165"/>
      <c r="BT123" s="1165"/>
      <c r="BU123" s="1165"/>
      <c r="BV123" s="1165">
        <v>28474121</v>
      </c>
      <c r="BW123" s="1165"/>
      <c r="BX123" s="1165"/>
      <c r="BY123" s="1165"/>
      <c r="BZ123" s="1165"/>
      <c r="CA123" s="1165">
        <v>27556620</v>
      </c>
      <c r="CB123" s="1165"/>
      <c r="CC123" s="1165"/>
      <c r="CD123" s="1165"/>
      <c r="CE123" s="1165"/>
      <c r="CF123" s="1098"/>
      <c r="CG123" s="1099"/>
      <c r="CH123" s="1099"/>
      <c r="CI123" s="1099"/>
      <c r="CJ123" s="1100"/>
      <c r="CK123" s="1109"/>
      <c r="CL123" s="1110"/>
      <c r="CM123" s="1110"/>
      <c r="CN123" s="1110"/>
      <c r="CO123" s="1111"/>
      <c r="CP123" s="1119" t="s">
        <v>407</v>
      </c>
      <c r="CQ123" s="1120"/>
      <c r="CR123" s="1120"/>
      <c r="CS123" s="1120"/>
      <c r="CT123" s="1120"/>
      <c r="CU123" s="1120"/>
      <c r="CV123" s="1120"/>
      <c r="CW123" s="1120"/>
      <c r="CX123" s="1120"/>
      <c r="CY123" s="1120"/>
      <c r="CZ123" s="1120"/>
      <c r="DA123" s="1120"/>
      <c r="DB123" s="1120"/>
      <c r="DC123" s="1120"/>
      <c r="DD123" s="1120"/>
      <c r="DE123" s="1120"/>
      <c r="DF123" s="1121"/>
      <c r="DG123" s="1057" t="s">
        <v>131</v>
      </c>
      <c r="DH123" s="1058"/>
      <c r="DI123" s="1058"/>
      <c r="DJ123" s="1058"/>
      <c r="DK123" s="1059"/>
      <c r="DL123" s="1060" t="s">
        <v>131</v>
      </c>
      <c r="DM123" s="1058"/>
      <c r="DN123" s="1058"/>
      <c r="DO123" s="1058"/>
      <c r="DP123" s="1059"/>
      <c r="DQ123" s="1060" t="s">
        <v>131</v>
      </c>
      <c r="DR123" s="1058"/>
      <c r="DS123" s="1058"/>
      <c r="DT123" s="1058"/>
      <c r="DU123" s="1059"/>
      <c r="DV123" s="1061" t="s">
        <v>131</v>
      </c>
      <c r="DW123" s="1062"/>
      <c r="DX123" s="1062"/>
      <c r="DY123" s="1062"/>
      <c r="DZ123" s="1063"/>
    </row>
    <row r="124" spans="1:130" s="248" customFormat="1" ht="26.25" customHeight="1" thickBot="1" x14ac:dyDescent="0.2">
      <c r="A124" s="1158"/>
      <c r="B124" s="1045"/>
      <c r="C124" s="1015" t="s">
        <v>468</v>
      </c>
      <c r="D124" s="1016"/>
      <c r="E124" s="1016"/>
      <c r="F124" s="1016"/>
      <c r="G124" s="1016"/>
      <c r="H124" s="1016"/>
      <c r="I124" s="1016"/>
      <c r="J124" s="1016"/>
      <c r="K124" s="1016"/>
      <c r="L124" s="1016"/>
      <c r="M124" s="1016"/>
      <c r="N124" s="1016"/>
      <c r="O124" s="1016"/>
      <c r="P124" s="1016"/>
      <c r="Q124" s="1016"/>
      <c r="R124" s="1016"/>
      <c r="S124" s="1016"/>
      <c r="T124" s="1016"/>
      <c r="U124" s="1016"/>
      <c r="V124" s="1016"/>
      <c r="W124" s="1016"/>
      <c r="X124" s="1016"/>
      <c r="Y124" s="1016"/>
      <c r="Z124" s="1017"/>
      <c r="AA124" s="1057" t="s">
        <v>131</v>
      </c>
      <c r="AB124" s="1058"/>
      <c r="AC124" s="1058"/>
      <c r="AD124" s="1058"/>
      <c r="AE124" s="1059"/>
      <c r="AF124" s="1060" t="s">
        <v>131</v>
      </c>
      <c r="AG124" s="1058"/>
      <c r="AH124" s="1058"/>
      <c r="AI124" s="1058"/>
      <c r="AJ124" s="1059"/>
      <c r="AK124" s="1060" t="s">
        <v>131</v>
      </c>
      <c r="AL124" s="1058"/>
      <c r="AM124" s="1058"/>
      <c r="AN124" s="1058"/>
      <c r="AO124" s="1059"/>
      <c r="AP124" s="1061" t="s">
        <v>131</v>
      </c>
      <c r="AQ124" s="1062"/>
      <c r="AR124" s="1062"/>
      <c r="AS124" s="1062"/>
      <c r="AT124" s="1063"/>
      <c r="AU124" s="1160" t="s">
        <v>483</v>
      </c>
      <c r="AV124" s="1161"/>
      <c r="AW124" s="1161"/>
      <c r="AX124" s="1161"/>
      <c r="AY124" s="1161"/>
      <c r="AZ124" s="1161"/>
      <c r="BA124" s="1161"/>
      <c r="BB124" s="1161"/>
      <c r="BC124" s="1161"/>
      <c r="BD124" s="1161"/>
      <c r="BE124" s="1161"/>
      <c r="BF124" s="1161"/>
      <c r="BG124" s="1161"/>
      <c r="BH124" s="1161"/>
      <c r="BI124" s="1161"/>
      <c r="BJ124" s="1161"/>
      <c r="BK124" s="1161"/>
      <c r="BL124" s="1161"/>
      <c r="BM124" s="1161"/>
      <c r="BN124" s="1161"/>
      <c r="BO124" s="1161"/>
      <c r="BP124" s="1162"/>
      <c r="BQ124" s="1163" t="s">
        <v>131</v>
      </c>
      <c r="BR124" s="1127"/>
      <c r="BS124" s="1127"/>
      <c r="BT124" s="1127"/>
      <c r="BU124" s="1127"/>
      <c r="BV124" s="1127" t="s">
        <v>131</v>
      </c>
      <c r="BW124" s="1127"/>
      <c r="BX124" s="1127"/>
      <c r="BY124" s="1127"/>
      <c r="BZ124" s="1127"/>
      <c r="CA124" s="1127" t="s">
        <v>131</v>
      </c>
      <c r="CB124" s="1127"/>
      <c r="CC124" s="1127"/>
      <c r="CD124" s="1127"/>
      <c r="CE124" s="1127"/>
      <c r="CF124" s="1128"/>
      <c r="CG124" s="1129"/>
      <c r="CH124" s="1129"/>
      <c r="CI124" s="1129"/>
      <c r="CJ124" s="1130"/>
      <c r="CK124" s="1112"/>
      <c r="CL124" s="1112"/>
      <c r="CM124" s="1112"/>
      <c r="CN124" s="1112"/>
      <c r="CO124" s="1113"/>
      <c r="CP124" s="1119" t="s">
        <v>484</v>
      </c>
      <c r="CQ124" s="1120"/>
      <c r="CR124" s="1120"/>
      <c r="CS124" s="1120"/>
      <c r="CT124" s="1120"/>
      <c r="CU124" s="1120"/>
      <c r="CV124" s="1120"/>
      <c r="CW124" s="1120"/>
      <c r="CX124" s="1120"/>
      <c r="CY124" s="1120"/>
      <c r="CZ124" s="1120"/>
      <c r="DA124" s="1120"/>
      <c r="DB124" s="1120"/>
      <c r="DC124" s="1120"/>
      <c r="DD124" s="1120"/>
      <c r="DE124" s="1120"/>
      <c r="DF124" s="1121"/>
      <c r="DG124" s="1104" t="s">
        <v>131</v>
      </c>
      <c r="DH124" s="1083"/>
      <c r="DI124" s="1083"/>
      <c r="DJ124" s="1083"/>
      <c r="DK124" s="1084"/>
      <c r="DL124" s="1082" t="s">
        <v>131</v>
      </c>
      <c r="DM124" s="1083"/>
      <c r="DN124" s="1083"/>
      <c r="DO124" s="1083"/>
      <c r="DP124" s="1084"/>
      <c r="DQ124" s="1082" t="s">
        <v>131</v>
      </c>
      <c r="DR124" s="1083"/>
      <c r="DS124" s="1083"/>
      <c r="DT124" s="1083"/>
      <c r="DU124" s="1084"/>
      <c r="DV124" s="1085" t="s">
        <v>131</v>
      </c>
      <c r="DW124" s="1086"/>
      <c r="DX124" s="1086"/>
      <c r="DY124" s="1086"/>
      <c r="DZ124" s="1087"/>
    </row>
    <row r="125" spans="1:130" s="248" customFormat="1" ht="26.25" customHeight="1" x14ac:dyDescent="0.15">
      <c r="A125" s="1158"/>
      <c r="B125" s="1045"/>
      <c r="C125" s="1015" t="s">
        <v>470</v>
      </c>
      <c r="D125" s="1016"/>
      <c r="E125" s="1016"/>
      <c r="F125" s="1016"/>
      <c r="G125" s="1016"/>
      <c r="H125" s="1016"/>
      <c r="I125" s="1016"/>
      <c r="J125" s="1016"/>
      <c r="K125" s="1016"/>
      <c r="L125" s="1016"/>
      <c r="M125" s="1016"/>
      <c r="N125" s="1016"/>
      <c r="O125" s="1016"/>
      <c r="P125" s="1016"/>
      <c r="Q125" s="1016"/>
      <c r="R125" s="1016"/>
      <c r="S125" s="1016"/>
      <c r="T125" s="1016"/>
      <c r="U125" s="1016"/>
      <c r="V125" s="1016"/>
      <c r="W125" s="1016"/>
      <c r="X125" s="1016"/>
      <c r="Y125" s="1016"/>
      <c r="Z125" s="1017"/>
      <c r="AA125" s="1057" t="s">
        <v>131</v>
      </c>
      <c r="AB125" s="1058"/>
      <c r="AC125" s="1058"/>
      <c r="AD125" s="1058"/>
      <c r="AE125" s="1059"/>
      <c r="AF125" s="1060" t="s">
        <v>131</v>
      </c>
      <c r="AG125" s="1058"/>
      <c r="AH125" s="1058"/>
      <c r="AI125" s="1058"/>
      <c r="AJ125" s="1059"/>
      <c r="AK125" s="1060" t="s">
        <v>131</v>
      </c>
      <c r="AL125" s="1058"/>
      <c r="AM125" s="1058"/>
      <c r="AN125" s="1058"/>
      <c r="AO125" s="1059"/>
      <c r="AP125" s="1061" t="s">
        <v>131</v>
      </c>
      <c r="AQ125" s="1062"/>
      <c r="AR125" s="1062"/>
      <c r="AS125" s="1062"/>
      <c r="AT125" s="106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2" t="s">
        <v>485</v>
      </c>
      <c r="CL125" s="1107"/>
      <c r="CM125" s="1107"/>
      <c r="CN125" s="1107"/>
      <c r="CO125" s="1108"/>
      <c r="CP125" s="1039" t="s">
        <v>486</v>
      </c>
      <c r="CQ125" s="988"/>
      <c r="CR125" s="988"/>
      <c r="CS125" s="988"/>
      <c r="CT125" s="988"/>
      <c r="CU125" s="988"/>
      <c r="CV125" s="988"/>
      <c r="CW125" s="988"/>
      <c r="CX125" s="988"/>
      <c r="CY125" s="988"/>
      <c r="CZ125" s="988"/>
      <c r="DA125" s="988"/>
      <c r="DB125" s="988"/>
      <c r="DC125" s="988"/>
      <c r="DD125" s="988"/>
      <c r="DE125" s="988"/>
      <c r="DF125" s="989"/>
      <c r="DG125" s="1025" t="s">
        <v>131</v>
      </c>
      <c r="DH125" s="1026"/>
      <c r="DI125" s="1026"/>
      <c r="DJ125" s="1026"/>
      <c r="DK125" s="1026"/>
      <c r="DL125" s="1026" t="s">
        <v>131</v>
      </c>
      <c r="DM125" s="1026"/>
      <c r="DN125" s="1026"/>
      <c r="DO125" s="1026"/>
      <c r="DP125" s="1026"/>
      <c r="DQ125" s="1026" t="s">
        <v>131</v>
      </c>
      <c r="DR125" s="1026"/>
      <c r="DS125" s="1026"/>
      <c r="DT125" s="1026"/>
      <c r="DU125" s="1026"/>
      <c r="DV125" s="1027" t="s">
        <v>131</v>
      </c>
      <c r="DW125" s="1027"/>
      <c r="DX125" s="1027"/>
      <c r="DY125" s="1027"/>
      <c r="DZ125" s="1028"/>
    </row>
    <row r="126" spans="1:130" s="248" customFormat="1" ht="26.25" customHeight="1" thickBot="1" x14ac:dyDescent="0.2">
      <c r="A126" s="1158"/>
      <c r="B126" s="1045"/>
      <c r="C126" s="1015" t="s">
        <v>472</v>
      </c>
      <c r="D126" s="1016"/>
      <c r="E126" s="1016"/>
      <c r="F126" s="1016"/>
      <c r="G126" s="1016"/>
      <c r="H126" s="1016"/>
      <c r="I126" s="1016"/>
      <c r="J126" s="1016"/>
      <c r="K126" s="1016"/>
      <c r="L126" s="1016"/>
      <c r="M126" s="1016"/>
      <c r="N126" s="1016"/>
      <c r="O126" s="1016"/>
      <c r="P126" s="1016"/>
      <c r="Q126" s="1016"/>
      <c r="R126" s="1016"/>
      <c r="S126" s="1016"/>
      <c r="T126" s="1016"/>
      <c r="U126" s="1016"/>
      <c r="V126" s="1016"/>
      <c r="W126" s="1016"/>
      <c r="X126" s="1016"/>
      <c r="Y126" s="1016"/>
      <c r="Z126" s="1017"/>
      <c r="AA126" s="1057" t="s">
        <v>131</v>
      </c>
      <c r="AB126" s="1058"/>
      <c r="AC126" s="1058"/>
      <c r="AD126" s="1058"/>
      <c r="AE126" s="1059"/>
      <c r="AF126" s="1060" t="s">
        <v>131</v>
      </c>
      <c r="AG126" s="1058"/>
      <c r="AH126" s="1058"/>
      <c r="AI126" s="1058"/>
      <c r="AJ126" s="1059"/>
      <c r="AK126" s="1060" t="s">
        <v>131</v>
      </c>
      <c r="AL126" s="1058"/>
      <c r="AM126" s="1058"/>
      <c r="AN126" s="1058"/>
      <c r="AO126" s="1059"/>
      <c r="AP126" s="1061" t="s">
        <v>131</v>
      </c>
      <c r="AQ126" s="1062"/>
      <c r="AR126" s="1062"/>
      <c r="AS126" s="1062"/>
      <c r="AT126" s="106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3"/>
      <c r="CL126" s="1110"/>
      <c r="CM126" s="1110"/>
      <c r="CN126" s="1110"/>
      <c r="CO126" s="1111"/>
      <c r="CP126" s="1048" t="s">
        <v>487</v>
      </c>
      <c r="CQ126" s="1049"/>
      <c r="CR126" s="1049"/>
      <c r="CS126" s="1049"/>
      <c r="CT126" s="1049"/>
      <c r="CU126" s="1049"/>
      <c r="CV126" s="1049"/>
      <c r="CW126" s="1049"/>
      <c r="CX126" s="1049"/>
      <c r="CY126" s="1049"/>
      <c r="CZ126" s="1049"/>
      <c r="DA126" s="1049"/>
      <c r="DB126" s="1049"/>
      <c r="DC126" s="1049"/>
      <c r="DD126" s="1049"/>
      <c r="DE126" s="1049"/>
      <c r="DF126" s="1050"/>
      <c r="DG126" s="1018" t="s">
        <v>131</v>
      </c>
      <c r="DH126" s="1019"/>
      <c r="DI126" s="1019"/>
      <c r="DJ126" s="1019"/>
      <c r="DK126" s="1019"/>
      <c r="DL126" s="1019" t="s">
        <v>131</v>
      </c>
      <c r="DM126" s="1019"/>
      <c r="DN126" s="1019"/>
      <c r="DO126" s="1019"/>
      <c r="DP126" s="1019"/>
      <c r="DQ126" s="1019" t="s">
        <v>131</v>
      </c>
      <c r="DR126" s="1019"/>
      <c r="DS126" s="1019"/>
      <c r="DT126" s="1019"/>
      <c r="DU126" s="1019"/>
      <c r="DV126" s="1020" t="s">
        <v>131</v>
      </c>
      <c r="DW126" s="1020"/>
      <c r="DX126" s="1020"/>
      <c r="DY126" s="1020"/>
      <c r="DZ126" s="1021"/>
    </row>
    <row r="127" spans="1:130" s="248" customFormat="1" ht="26.25" customHeight="1" x14ac:dyDescent="0.15">
      <c r="A127" s="1159"/>
      <c r="B127" s="1047"/>
      <c r="C127" s="1101" t="s">
        <v>488</v>
      </c>
      <c r="D127" s="1102"/>
      <c r="E127" s="1102"/>
      <c r="F127" s="1102"/>
      <c r="G127" s="1102"/>
      <c r="H127" s="1102"/>
      <c r="I127" s="1102"/>
      <c r="J127" s="1102"/>
      <c r="K127" s="1102"/>
      <c r="L127" s="1102"/>
      <c r="M127" s="1102"/>
      <c r="N127" s="1102"/>
      <c r="O127" s="1102"/>
      <c r="P127" s="1102"/>
      <c r="Q127" s="1102"/>
      <c r="R127" s="1102"/>
      <c r="S127" s="1102"/>
      <c r="T127" s="1102"/>
      <c r="U127" s="1102"/>
      <c r="V127" s="1102"/>
      <c r="W127" s="1102"/>
      <c r="X127" s="1102"/>
      <c r="Y127" s="1102"/>
      <c r="Z127" s="1103"/>
      <c r="AA127" s="1057">
        <v>115</v>
      </c>
      <c r="AB127" s="1058"/>
      <c r="AC127" s="1058"/>
      <c r="AD127" s="1058"/>
      <c r="AE127" s="1059"/>
      <c r="AF127" s="1060" t="s">
        <v>131</v>
      </c>
      <c r="AG127" s="1058"/>
      <c r="AH127" s="1058"/>
      <c r="AI127" s="1058"/>
      <c r="AJ127" s="1059"/>
      <c r="AK127" s="1060" t="s">
        <v>131</v>
      </c>
      <c r="AL127" s="1058"/>
      <c r="AM127" s="1058"/>
      <c r="AN127" s="1058"/>
      <c r="AO127" s="1059"/>
      <c r="AP127" s="1061" t="s">
        <v>131</v>
      </c>
      <c r="AQ127" s="1062"/>
      <c r="AR127" s="1062"/>
      <c r="AS127" s="1062"/>
      <c r="AT127" s="1063"/>
      <c r="AU127" s="284"/>
      <c r="AV127" s="284"/>
      <c r="AW127" s="284"/>
      <c r="AX127" s="1131" t="s">
        <v>489</v>
      </c>
      <c r="AY127" s="1132"/>
      <c r="AZ127" s="1132"/>
      <c r="BA127" s="1132"/>
      <c r="BB127" s="1132"/>
      <c r="BC127" s="1132"/>
      <c r="BD127" s="1132"/>
      <c r="BE127" s="1133"/>
      <c r="BF127" s="1134" t="s">
        <v>490</v>
      </c>
      <c r="BG127" s="1132"/>
      <c r="BH127" s="1132"/>
      <c r="BI127" s="1132"/>
      <c r="BJ127" s="1132"/>
      <c r="BK127" s="1132"/>
      <c r="BL127" s="1133"/>
      <c r="BM127" s="1134" t="s">
        <v>491</v>
      </c>
      <c r="BN127" s="1132"/>
      <c r="BO127" s="1132"/>
      <c r="BP127" s="1132"/>
      <c r="BQ127" s="1132"/>
      <c r="BR127" s="1132"/>
      <c r="BS127" s="1133"/>
      <c r="BT127" s="1134" t="s">
        <v>492</v>
      </c>
      <c r="BU127" s="1132"/>
      <c r="BV127" s="1132"/>
      <c r="BW127" s="1132"/>
      <c r="BX127" s="1132"/>
      <c r="BY127" s="1132"/>
      <c r="BZ127" s="1156"/>
      <c r="CA127" s="284"/>
      <c r="CB127" s="284"/>
      <c r="CC127" s="284"/>
      <c r="CD127" s="285"/>
      <c r="CE127" s="285"/>
      <c r="CF127" s="285"/>
      <c r="CG127" s="282"/>
      <c r="CH127" s="282"/>
      <c r="CI127" s="282"/>
      <c r="CJ127" s="283"/>
      <c r="CK127" s="1123"/>
      <c r="CL127" s="1110"/>
      <c r="CM127" s="1110"/>
      <c r="CN127" s="1110"/>
      <c r="CO127" s="1111"/>
      <c r="CP127" s="1048" t="s">
        <v>493</v>
      </c>
      <c r="CQ127" s="1049"/>
      <c r="CR127" s="1049"/>
      <c r="CS127" s="1049"/>
      <c r="CT127" s="1049"/>
      <c r="CU127" s="1049"/>
      <c r="CV127" s="1049"/>
      <c r="CW127" s="1049"/>
      <c r="CX127" s="1049"/>
      <c r="CY127" s="1049"/>
      <c r="CZ127" s="1049"/>
      <c r="DA127" s="1049"/>
      <c r="DB127" s="1049"/>
      <c r="DC127" s="1049"/>
      <c r="DD127" s="1049"/>
      <c r="DE127" s="1049"/>
      <c r="DF127" s="1050"/>
      <c r="DG127" s="1018" t="s">
        <v>131</v>
      </c>
      <c r="DH127" s="1019"/>
      <c r="DI127" s="1019"/>
      <c r="DJ127" s="1019"/>
      <c r="DK127" s="1019"/>
      <c r="DL127" s="1019" t="s">
        <v>131</v>
      </c>
      <c r="DM127" s="1019"/>
      <c r="DN127" s="1019"/>
      <c r="DO127" s="1019"/>
      <c r="DP127" s="1019"/>
      <c r="DQ127" s="1019" t="s">
        <v>131</v>
      </c>
      <c r="DR127" s="1019"/>
      <c r="DS127" s="1019"/>
      <c r="DT127" s="1019"/>
      <c r="DU127" s="1019"/>
      <c r="DV127" s="1020" t="s">
        <v>131</v>
      </c>
      <c r="DW127" s="1020"/>
      <c r="DX127" s="1020"/>
      <c r="DY127" s="1020"/>
      <c r="DZ127" s="1021"/>
    </row>
    <row r="128" spans="1:130" s="248" customFormat="1" ht="26.25" customHeight="1" thickBot="1" x14ac:dyDescent="0.2">
      <c r="A128" s="1142" t="s">
        <v>494</v>
      </c>
      <c r="B128" s="1143"/>
      <c r="C128" s="1143"/>
      <c r="D128" s="1143"/>
      <c r="E128" s="1143"/>
      <c r="F128" s="1143"/>
      <c r="G128" s="1143"/>
      <c r="H128" s="1143"/>
      <c r="I128" s="1143"/>
      <c r="J128" s="1143"/>
      <c r="K128" s="1143"/>
      <c r="L128" s="1143"/>
      <c r="M128" s="1143"/>
      <c r="N128" s="1143"/>
      <c r="O128" s="1143"/>
      <c r="P128" s="1143"/>
      <c r="Q128" s="1143"/>
      <c r="R128" s="1143"/>
      <c r="S128" s="1143"/>
      <c r="T128" s="1143"/>
      <c r="U128" s="1143"/>
      <c r="V128" s="1143"/>
      <c r="W128" s="1144" t="s">
        <v>495</v>
      </c>
      <c r="X128" s="1144"/>
      <c r="Y128" s="1144"/>
      <c r="Z128" s="1145"/>
      <c r="AA128" s="1146" t="s">
        <v>131</v>
      </c>
      <c r="AB128" s="1147"/>
      <c r="AC128" s="1147"/>
      <c r="AD128" s="1147"/>
      <c r="AE128" s="1148"/>
      <c r="AF128" s="1149" t="s">
        <v>131</v>
      </c>
      <c r="AG128" s="1147"/>
      <c r="AH128" s="1147"/>
      <c r="AI128" s="1147"/>
      <c r="AJ128" s="1148"/>
      <c r="AK128" s="1149" t="s">
        <v>131</v>
      </c>
      <c r="AL128" s="1147"/>
      <c r="AM128" s="1147"/>
      <c r="AN128" s="1147"/>
      <c r="AO128" s="1148"/>
      <c r="AP128" s="1150"/>
      <c r="AQ128" s="1151"/>
      <c r="AR128" s="1151"/>
      <c r="AS128" s="1151"/>
      <c r="AT128" s="1152"/>
      <c r="AU128" s="284"/>
      <c r="AV128" s="284"/>
      <c r="AW128" s="284"/>
      <c r="AX128" s="987" t="s">
        <v>496</v>
      </c>
      <c r="AY128" s="988"/>
      <c r="AZ128" s="988"/>
      <c r="BA128" s="988"/>
      <c r="BB128" s="988"/>
      <c r="BC128" s="988"/>
      <c r="BD128" s="988"/>
      <c r="BE128" s="989"/>
      <c r="BF128" s="1153" t="s">
        <v>131</v>
      </c>
      <c r="BG128" s="1154"/>
      <c r="BH128" s="1154"/>
      <c r="BI128" s="1154"/>
      <c r="BJ128" s="1154"/>
      <c r="BK128" s="1154"/>
      <c r="BL128" s="1155"/>
      <c r="BM128" s="1153">
        <v>15</v>
      </c>
      <c r="BN128" s="1154"/>
      <c r="BO128" s="1154"/>
      <c r="BP128" s="1154"/>
      <c r="BQ128" s="1154"/>
      <c r="BR128" s="1154"/>
      <c r="BS128" s="1155"/>
      <c r="BT128" s="1153">
        <v>20</v>
      </c>
      <c r="BU128" s="1154"/>
      <c r="BV128" s="1154"/>
      <c r="BW128" s="1154"/>
      <c r="BX128" s="1154"/>
      <c r="BY128" s="1154"/>
      <c r="BZ128" s="1178"/>
      <c r="CA128" s="285"/>
      <c r="CB128" s="285"/>
      <c r="CC128" s="285"/>
      <c r="CD128" s="285"/>
      <c r="CE128" s="285"/>
      <c r="CF128" s="285"/>
      <c r="CG128" s="282"/>
      <c r="CH128" s="282"/>
      <c r="CI128" s="282"/>
      <c r="CJ128" s="283"/>
      <c r="CK128" s="1124"/>
      <c r="CL128" s="1125"/>
      <c r="CM128" s="1125"/>
      <c r="CN128" s="1125"/>
      <c r="CO128" s="1126"/>
      <c r="CP128" s="1135" t="s">
        <v>497</v>
      </c>
      <c r="CQ128" s="1136"/>
      <c r="CR128" s="1136"/>
      <c r="CS128" s="1136"/>
      <c r="CT128" s="1136"/>
      <c r="CU128" s="1136"/>
      <c r="CV128" s="1136"/>
      <c r="CW128" s="1136"/>
      <c r="CX128" s="1136"/>
      <c r="CY128" s="1136"/>
      <c r="CZ128" s="1136"/>
      <c r="DA128" s="1136"/>
      <c r="DB128" s="1136"/>
      <c r="DC128" s="1136"/>
      <c r="DD128" s="1136"/>
      <c r="DE128" s="1136"/>
      <c r="DF128" s="1137"/>
      <c r="DG128" s="1138" t="s">
        <v>131</v>
      </c>
      <c r="DH128" s="1139"/>
      <c r="DI128" s="1139"/>
      <c r="DJ128" s="1139"/>
      <c r="DK128" s="1139"/>
      <c r="DL128" s="1139" t="s">
        <v>131</v>
      </c>
      <c r="DM128" s="1139"/>
      <c r="DN128" s="1139"/>
      <c r="DO128" s="1139"/>
      <c r="DP128" s="1139"/>
      <c r="DQ128" s="1139" t="s">
        <v>131</v>
      </c>
      <c r="DR128" s="1139"/>
      <c r="DS128" s="1139"/>
      <c r="DT128" s="1139"/>
      <c r="DU128" s="1139"/>
      <c r="DV128" s="1140" t="s">
        <v>131</v>
      </c>
      <c r="DW128" s="1140"/>
      <c r="DX128" s="1140"/>
      <c r="DY128" s="1140"/>
      <c r="DZ128" s="1141"/>
    </row>
    <row r="129" spans="1:131" s="248" customFormat="1" ht="26.25" customHeight="1" x14ac:dyDescent="0.15">
      <c r="A129" s="1029" t="s">
        <v>108</v>
      </c>
      <c r="B129" s="1030"/>
      <c r="C129" s="1030"/>
      <c r="D129" s="1030"/>
      <c r="E129" s="1030"/>
      <c r="F129" s="1030"/>
      <c r="G129" s="1030"/>
      <c r="H129" s="1030"/>
      <c r="I129" s="1030"/>
      <c r="J129" s="1030"/>
      <c r="K129" s="1030"/>
      <c r="L129" s="1030"/>
      <c r="M129" s="1030"/>
      <c r="N129" s="1030"/>
      <c r="O129" s="1030"/>
      <c r="P129" s="1030"/>
      <c r="Q129" s="1030"/>
      <c r="R129" s="1030"/>
      <c r="S129" s="1030"/>
      <c r="T129" s="1030"/>
      <c r="U129" s="1030"/>
      <c r="V129" s="1030"/>
      <c r="W129" s="1172" t="s">
        <v>498</v>
      </c>
      <c r="X129" s="1173"/>
      <c r="Y129" s="1173"/>
      <c r="Z129" s="1174"/>
      <c r="AA129" s="1057">
        <v>4801377</v>
      </c>
      <c r="AB129" s="1058"/>
      <c r="AC129" s="1058"/>
      <c r="AD129" s="1058"/>
      <c r="AE129" s="1059"/>
      <c r="AF129" s="1060">
        <v>4854654</v>
      </c>
      <c r="AG129" s="1058"/>
      <c r="AH129" s="1058"/>
      <c r="AI129" s="1058"/>
      <c r="AJ129" s="1059"/>
      <c r="AK129" s="1060">
        <v>4967445</v>
      </c>
      <c r="AL129" s="1058"/>
      <c r="AM129" s="1058"/>
      <c r="AN129" s="1058"/>
      <c r="AO129" s="1059"/>
      <c r="AP129" s="1175"/>
      <c r="AQ129" s="1176"/>
      <c r="AR129" s="1176"/>
      <c r="AS129" s="1176"/>
      <c r="AT129" s="1177"/>
      <c r="AU129" s="286"/>
      <c r="AV129" s="286"/>
      <c r="AW129" s="286"/>
      <c r="AX129" s="1166" t="s">
        <v>499</v>
      </c>
      <c r="AY129" s="1049"/>
      <c r="AZ129" s="1049"/>
      <c r="BA129" s="1049"/>
      <c r="BB129" s="1049"/>
      <c r="BC129" s="1049"/>
      <c r="BD129" s="1049"/>
      <c r="BE129" s="1050"/>
      <c r="BF129" s="1167" t="s">
        <v>131</v>
      </c>
      <c r="BG129" s="1168"/>
      <c r="BH129" s="1168"/>
      <c r="BI129" s="1168"/>
      <c r="BJ129" s="1168"/>
      <c r="BK129" s="1168"/>
      <c r="BL129" s="1169"/>
      <c r="BM129" s="1167">
        <v>20</v>
      </c>
      <c r="BN129" s="1168"/>
      <c r="BO129" s="1168"/>
      <c r="BP129" s="1168"/>
      <c r="BQ129" s="1168"/>
      <c r="BR129" s="1168"/>
      <c r="BS129" s="1169"/>
      <c r="BT129" s="1167">
        <v>30</v>
      </c>
      <c r="BU129" s="1170"/>
      <c r="BV129" s="1170"/>
      <c r="BW129" s="1170"/>
      <c r="BX129" s="1170"/>
      <c r="BY129" s="1170"/>
      <c r="BZ129" s="1171"/>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9" t="s">
        <v>500</v>
      </c>
      <c r="B130" s="1030"/>
      <c r="C130" s="1030"/>
      <c r="D130" s="1030"/>
      <c r="E130" s="1030"/>
      <c r="F130" s="1030"/>
      <c r="G130" s="1030"/>
      <c r="H130" s="1030"/>
      <c r="I130" s="1030"/>
      <c r="J130" s="1030"/>
      <c r="K130" s="1030"/>
      <c r="L130" s="1030"/>
      <c r="M130" s="1030"/>
      <c r="N130" s="1030"/>
      <c r="O130" s="1030"/>
      <c r="P130" s="1030"/>
      <c r="Q130" s="1030"/>
      <c r="R130" s="1030"/>
      <c r="S130" s="1030"/>
      <c r="T130" s="1030"/>
      <c r="U130" s="1030"/>
      <c r="V130" s="1030"/>
      <c r="W130" s="1172" t="s">
        <v>501</v>
      </c>
      <c r="X130" s="1173"/>
      <c r="Y130" s="1173"/>
      <c r="Z130" s="1174"/>
      <c r="AA130" s="1057">
        <v>580834</v>
      </c>
      <c r="AB130" s="1058"/>
      <c r="AC130" s="1058"/>
      <c r="AD130" s="1058"/>
      <c r="AE130" s="1059"/>
      <c r="AF130" s="1060">
        <v>560926</v>
      </c>
      <c r="AG130" s="1058"/>
      <c r="AH130" s="1058"/>
      <c r="AI130" s="1058"/>
      <c r="AJ130" s="1059"/>
      <c r="AK130" s="1060">
        <v>528037</v>
      </c>
      <c r="AL130" s="1058"/>
      <c r="AM130" s="1058"/>
      <c r="AN130" s="1058"/>
      <c r="AO130" s="1059"/>
      <c r="AP130" s="1175"/>
      <c r="AQ130" s="1176"/>
      <c r="AR130" s="1176"/>
      <c r="AS130" s="1176"/>
      <c r="AT130" s="1177"/>
      <c r="AU130" s="286"/>
      <c r="AV130" s="286"/>
      <c r="AW130" s="286"/>
      <c r="AX130" s="1166" t="s">
        <v>502</v>
      </c>
      <c r="AY130" s="1049"/>
      <c r="AZ130" s="1049"/>
      <c r="BA130" s="1049"/>
      <c r="BB130" s="1049"/>
      <c r="BC130" s="1049"/>
      <c r="BD130" s="1049"/>
      <c r="BE130" s="1050"/>
      <c r="BF130" s="1203">
        <v>5.5</v>
      </c>
      <c r="BG130" s="1204"/>
      <c r="BH130" s="1204"/>
      <c r="BI130" s="1204"/>
      <c r="BJ130" s="1204"/>
      <c r="BK130" s="1204"/>
      <c r="BL130" s="1205"/>
      <c r="BM130" s="1203">
        <v>25</v>
      </c>
      <c r="BN130" s="1204"/>
      <c r="BO130" s="1204"/>
      <c r="BP130" s="1204"/>
      <c r="BQ130" s="1204"/>
      <c r="BR130" s="1204"/>
      <c r="BS130" s="1205"/>
      <c r="BT130" s="1203">
        <v>35</v>
      </c>
      <c r="BU130" s="1206"/>
      <c r="BV130" s="1206"/>
      <c r="BW130" s="1206"/>
      <c r="BX130" s="1206"/>
      <c r="BY130" s="1206"/>
      <c r="BZ130" s="1207"/>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8"/>
      <c r="B131" s="1209"/>
      <c r="C131" s="1209"/>
      <c r="D131" s="1209"/>
      <c r="E131" s="1209"/>
      <c r="F131" s="1209"/>
      <c r="G131" s="1209"/>
      <c r="H131" s="1209"/>
      <c r="I131" s="1209"/>
      <c r="J131" s="1209"/>
      <c r="K131" s="1209"/>
      <c r="L131" s="1209"/>
      <c r="M131" s="1209"/>
      <c r="N131" s="1209"/>
      <c r="O131" s="1209"/>
      <c r="P131" s="1209"/>
      <c r="Q131" s="1209"/>
      <c r="R131" s="1209"/>
      <c r="S131" s="1209"/>
      <c r="T131" s="1209"/>
      <c r="U131" s="1209"/>
      <c r="V131" s="1209"/>
      <c r="W131" s="1210" t="s">
        <v>503</v>
      </c>
      <c r="X131" s="1211"/>
      <c r="Y131" s="1211"/>
      <c r="Z131" s="1212"/>
      <c r="AA131" s="1104">
        <v>4220543</v>
      </c>
      <c r="AB131" s="1083"/>
      <c r="AC131" s="1083"/>
      <c r="AD131" s="1083"/>
      <c r="AE131" s="1084"/>
      <c r="AF131" s="1082">
        <v>4293728</v>
      </c>
      <c r="AG131" s="1083"/>
      <c r="AH131" s="1083"/>
      <c r="AI131" s="1083"/>
      <c r="AJ131" s="1084"/>
      <c r="AK131" s="1082">
        <v>4439408</v>
      </c>
      <c r="AL131" s="1083"/>
      <c r="AM131" s="1083"/>
      <c r="AN131" s="1083"/>
      <c r="AO131" s="1084"/>
      <c r="AP131" s="1213"/>
      <c r="AQ131" s="1214"/>
      <c r="AR131" s="1214"/>
      <c r="AS131" s="1214"/>
      <c r="AT131" s="1215"/>
      <c r="AU131" s="286"/>
      <c r="AV131" s="286"/>
      <c r="AW131" s="286"/>
      <c r="AX131" s="1185" t="s">
        <v>504</v>
      </c>
      <c r="AY131" s="1136"/>
      <c r="AZ131" s="1136"/>
      <c r="BA131" s="1136"/>
      <c r="BB131" s="1136"/>
      <c r="BC131" s="1136"/>
      <c r="BD131" s="1136"/>
      <c r="BE131" s="1137"/>
      <c r="BF131" s="1186" t="s">
        <v>131</v>
      </c>
      <c r="BG131" s="1187"/>
      <c r="BH131" s="1187"/>
      <c r="BI131" s="1187"/>
      <c r="BJ131" s="1187"/>
      <c r="BK131" s="1187"/>
      <c r="BL131" s="1188"/>
      <c r="BM131" s="1186">
        <v>350</v>
      </c>
      <c r="BN131" s="1187"/>
      <c r="BO131" s="1187"/>
      <c r="BP131" s="1187"/>
      <c r="BQ131" s="1187"/>
      <c r="BR131" s="1187"/>
      <c r="BS131" s="1188"/>
      <c r="BT131" s="1189"/>
      <c r="BU131" s="1190"/>
      <c r="BV131" s="1190"/>
      <c r="BW131" s="1190"/>
      <c r="BX131" s="1190"/>
      <c r="BY131" s="1190"/>
      <c r="BZ131" s="119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2" t="s">
        <v>505</v>
      </c>
      <c r="B132" s="1193"/>
      <c r="C132" s="1193"/>
      <c r="D132" s="1193"/>
      <c r="E132" s="1193"/>
      <c r="F132" s="1193"/>
      <c r="G132" s="1193"/>
      <c r="H132" s="1193"/>
      <c r="I132" s="1193"/>
      <c r="J132" s="1193"/>
      <c r="K132" s="1193"/>
      <c r="L132" s="1193"/>
      <c r="M132" s="1193"/>
      <c r="N132" s="1193"/>
      <c r="O132" s="1193"/>
      <c r="P132" s="1193"/>
      <c r="Q132" s="1193"/>
      <c r="R132" s="1193"/>
      <c r="S132" s="1193"/>
      <c r="T132" s="1193"/>
      <c r="U132" s="1193"/>
      <c r="V132" s="1196" t="s">
        <v>506</v>
      </c>
      <c r="W132" s="1196"/>
      <c r="X132" s="1196"/>
      <c r="Y132" s="1196"/>
      <c r="Z132" s="1197"/>
      <c r="AA132" s="1198">
        <v>7.0788047890000003</v>
      </c>
      <c r="AB132" s="1199"/>
      <c r="AC132" s="1199"/>
      <c r="AD132" s="1199"/>
      <c r="AE132" s="1200"/>
      <c r="AF132" s="1201">
        <v>5.6310041059999998</v>
      </c>
      <c r="AG132" s="1199"/>
      <c r="AH132" s="1199"/>
      <c r="AI132" s="1199"/>
      <c r="AJ132" s="1200"/>
      <c r="AK132" s="1201">
        <v>3.9955102120000001</v>
      </c>
      <c r="AL132" s="1199"/>
      <c r="AM132" s="1199"/>
      <c r="AN132" s="1199"/>
      <c r="AO132" s="1200"/>
      <c r="AP132" s="1098"/>
      <c r="AQ132" s="1099"/>
      <c r="AR132" s="1099"/>
      <c r="AS132" s="1099"/>
      <c r="AT132" s="120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4"/>
      <c r="B133" s="1195"/>
      <c r="C133" s="1195"/>
      <c r="D133" s="1195"/>
      <c r="E133" s="1195"/>
      <c r="F133" s="1195"/>
      <c r="G133" s="1195"/>
      <c r="H133" s="1195"/>
      <c r="I133" s="1195"/>
      <c r="J133" s="1195"/>
      <c r="K133" s="1195"/>
      <c r="L133" s="1195"/>
      <c r="M133" s="1195"/>
      <c r="N133" s="1195"/>
      <c r="O133" s="1195"/>
      <c r="P133" s="1195"/>
      <c r="Q133" s="1195"/>
      <c r="R133" s="1195"/>
      <c r="S133" s="1195"/>
      <c r="T133" s="1195"/>
      <c r="U133" s="1195"/>
      <c r="V133" s="1179" t="s">
        <v>507</v>
      </c>
      <c r="W133" s="1179"/>
      <c r="X133" s="1179"/>
      <c r="Y133" s="1179"/>
      <c r="Z133" s="1180"/>
      <c r="AA133" s="1181">
        <v>7.7</v>
      </c>
      <c r="AB133" s="1182"/>
      <c r="AC133" s="1182"/>
      <c r="AD133" s="1182"/>
      <c r="AE133" s="1183"/>
      <c r="AF133" s="1181">
        <v>6.8</v>
      </c>
      <c r="AG133" s="1182"/>
      <c r="AH133" s="1182"/>
      <c r="AI133" s="1182"/>
      <c r="AJ133" s="1183"/>
      <c r="AK133" s="1181">
        <v>5.5</v>
      </c>
      <c r="AL133" s="1182"/>
      <c r="AM133" s="1182"/>
      <c r="AN133" s="1182"/>
      <c r="AO133" s="1183"/>
      <c r="AP133" s="1128"/>
      <c r="AQ133" s="1129"/>
      <c r="AR133" s="1129"/>
      <c r="AS133" s="1129"/>
      <c r="AT133" s="1184"/>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tSb1zyN+PawaY/MBa6x4lagduytLIBGYb3DfuFHVhFiueKg4lVxz369/ibPZs2uNITkrW/KM9ydowUoDx6FC1A==" saltValue="z5h1Po5FhiJon27ESA4Pl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DQ105"/>
  <sheetViews>
    <sheetView showGridLines="0" view="pageBreakPreview" zoomScale="55" zoomScaleNormal="85" zoomScaleSheetLayoutView="55" workbookViewId="0">
      <selection activeCell="L12" sqref="L12:Q12"/>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QJTWV/rRRieNJ0+IHgw50hwXpOq4J7WV1ZyZpTP80vT7PLVIAvp9TEFZNlZ6BWklrbj/08tHPHowVe1fQVQNkQ==" saltValue="UFf97CfF9bl2/Gq4Crak2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DL89"/>
  <sheetViews>
    <sheetView showGridLines="0" zoomScale="55" zoomScaleNormal="55" zoomScaleSheetLayoutView="55" workbookViewId="0">
      <selection activeCell="L12" sqref="L12:Q12"/>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V8lSw6gwTMymCoAK+WkaD7vr9fh11wjTXhateyXk2LvYIDFrM7Gcx0yqkGWg3l/bCDZ/gGPR4GgwFtNNiG5Q==" saltValue="QwLGtvDTJaEuK9lQOsdWx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election activeCell="L12" sqref="L12:Q12"/>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6" t="s">
        <v>511</v>
      </c>
      <c r="AP7" s="305"/>
      <c r="AQ7" s="306" t="s">
        <v>512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7"/>
      <c r="AP8" s="311" t="s">
        <v>513</v>
      </c>
      <c r="AQ8" s="312" t="s">
        <v>514</v>
      </c>
      <c r="AR8" s="313" t="s">
        <v>515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8" t="s">
        <v>516</v>
      </c>
      <c r="AL9" s="1219"/>
      <c r="AM9" s="1219"/>
      <c r="AN9" s="1220"/>
      <c r="AO9" s="314">
        <v>1607414</v>
      </c>
      <c r="AP9" s="314">
        <v>96149</v>
      </c>
      <c r="AQ9" s="315">
        <v>224098</v>
      </c>
      <c r="AR9" s="316">
        <v>-57.1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8" t="s">
        <v>517</v>
      </c>
      <c r="AL10" s="1219"/>
      <c r="AM10" s="1219"/>
      <c r="AN10" s="1220"/>
      <c r="AO10" s="317">
        <v>260426</v>
      </c>
      <c r="AP10" s="317">
        <v>15578</v>
      </c>
      <c r="AQ10" s="318">
        <v>32087</v>
      </c>
      <c r="AR10" s="319">
        <v>-51.5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8" t="s">
        <v>518</v>
      </c>
      <c r="AL11" s="1219"/>
      <c r="AM11" s="1219"/>
      <c r="AN11" s="1220"/>
      <c r="AO11" s="317" t="s">
        <v>519</v>
      </c>
      <c r="AP11" s="317" t="s">
        <v>519</v>
      </c>
      <c r="AQ11" s="318">
        <v>3587</v>
      </c>
      <c r="AR11" s="319" t="s">
        <v>519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8" t="s">
        <v>520</v>
      </c>
      <c r="AL12" s="1219"/>
      <c r="AM12" s="1219"/>
      <c r="AN12" s="1220"/>
      <c r="AO12" s="317" t="s">
        <v>519</v>
      </c>
      <c r="AP12" s="317" t="s">
        <v>519</v>
      </c>
      <c r="AQ12" s="318" t="s">
        <v>519</v>
      </c>
      <c r="AR12" s="319" t="s">
        <v>519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8" t="s">
        <v>521</v>
      </c>
      <c r="AL13" s="1219"/>
      <c r="AM13" s="1219"/>
      <c r="AN13" s="1220"/>
      <c r="AO13" s="317">
        <v>108283</v>
      </c>
      <c r="AP13" s="317">
        <v>6477</v>
      </c>
      <c r="AQ13" s="318">
        <v>11579</v>
      </c>
      <c r="AR13" s="319">
        <v>-44.1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8" t="s">
        <v>522</v>
      </c>
      <c r="AL14" s="1219"/>
      <c r="AM14" s="1219"/>
      <c r="AN14" s="1220"/>
      <c r="AO14" s="317" t="s">
        <v>519</v>
      </c>
      <c r="AP14" s="317" t="s">
        <v>519</v>
      </c>
      <c r="AQ14" s="318">
        <v>4496</v>
      </c>
      <c r="AR14" s="319" t="s">
        <v>519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4" t="s">
        <v>523</v>
      </c>
      <c r="AL15" s="1225"/>
      <c r="AM15" s="1225"/>
      <c r="AN15" s="1226"/>
      <c r="AO15" s="317">
        <v>-153125</v>
      </c>
      <c r="AP15" s="317">
        <v>-9159</v>
      </c>
      <c r="AQ15" s="318">
        <v>-17592</v>
      </c>
      <c r="AR15" s="319">
        <v>-47.9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4" t="s">
        <v>187</v>
      </c>
      <c r="AL16" s="1225"/>
      <c r="AM16" s="1225"/>
      <c r="AN16" s="1226"/>
      <c r="AO16" s="317">
        <v>1822998</v>
      </c>
      <c r="AP16" s="317">
        <v>109044</v>
      </c>
      <c r="AQ16" s="318">
        <v>258255</v>
      </c>
      <c r="AR16" s="319">
        <v>-57.8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7" t="s">
        <v>528</v>
      </c>
      <c r="AL21" s="1228"/>
      <c r="AM21" s="1228"/>
      <c r="AN21" s="1229"/>
      <c r="AO21" s="330">
        <v>10.59</v>
      </c>
      <c r="AP21" s="331">
        <v>22.75</v>
      </c>
      <c r="AQ21" s="332">
        <v>-12.16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7" t="s">
        <v>529</v>
      </c>
      <c r="AL22" s="1228"/>
      <c r="AM22" s="1228"/>
      <c r="AN22" s="1229"/>
      <c r="AO22" s="335">
        <v>91.9</v>
      </c>
      <c r="AP22" s="336">
        <v>95.6</v>
      </c>
      <c r="AQ22" s="337">
        <v>-3.7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6" t="s">
        <v>511</v>
      </c>
      <c r="AP30" s="305"/>
      <c r="AQ30" s="306" t="s">
        <v>512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7"/>
      <c r="AP31" s="311" t="s">
        <v>513</v>
      </c>
      <c r="AQ31" s="312" t="s">
        <v>514</v>
      </c>
      <c r="AR31" s="313" t="s">
        <v>515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1" t="s">
        <v>533</v>
      </c>
      <c r="AL32" s="1222"/>
      <c r="AM32" s="1222"/>
      <c r="AN32" s="1223"/>
      <c r="AO32" s="345">
        <v>330966</v>
      </c>
      <c r="AP32" s="345">
        <v>19797</v>
      </c>
      <c r="AQ32" s="346">
        <v>146295</v>
      </c>
      <c r="AR32" s="347">
        <v>-86.5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1" t="s">
        <v>534</v>
      </c>
      <c r="AL33" s="1222"/>
      <c r="AM33" s="1222"/>
      <c r="AN33" s="1223"/>
      <c r="AO33" s="345" t="s">
        <v>519</v>
      </c>
      <c r="AP33" s="345" t="s">
        <v>519</v>
      </c>
      <c r="AQ33" s="346" t="s">
        <v>519</v>
      </c>
      <c r="AR33" s="347" t="s">
        <v>519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1" t="s">
        <v>535</v>
      </c>
      <c r="AL34" s="1222"/>
      <c r="AM34" s="1222"/>
      <c r="AN34" s="1223"/>
      <c r="AO34" s="345" t="s">
        <v>519</v>
      </c>
      <c r="AP34" s="345" t="s">
        <v>519</v>
      </c>
      <c r="AQ34" s="346">
        <v>4</v>
      </c>
      <c r="AR34" s="347" t="s">
        <v>519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1" t="s">
        <v>536</v>
      </c>
      <c r="AL35" s="1222"/>
      <c r="AM35" s="1222"/>
      <c r="AN35" s="1223"/>
      <c r="AO35" s="345">
        <v>317652</v>
      </c>
      <c r="AP35" s="345">
        <v>19001</v>
      </c>
      <c r="AQ35" s="346">
        <v>31593</v>
      </c>
      <c r="AR35" s="347">
        <v>-39.9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1" t="s">
        <v>537</v>
      </c>
      <c r="AL36" s="1222"/>
      <c r="AM36" s="1222"/>
      <c r="AN36" s="1223"/>
      <c r="AO36" s="345">
        <v>21544</v>
      </c>
      <c r="AP36" s="345">
        <v>1289</v>
      </c>
      <c r="AQ36" s="346">
        <v>3914</v>
      </c>
      <c r="AR36" s="347">
        <v>-67.099999999999994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1" t="s">
        <v>538</v>
      </c>
      <c r="AL37" s="1222"/>
      <c r="AM37" s="1222"/>
      <c r="AN37" s="1223"/>
      <c r="AO37" s="345">
        <v>35252</v>
      </c>
      <c r="AP37" s="345">
        <v>2109</v>
      </c>
      <c r="AQ37" s="346">
        <v>1348</v>
      </c>
      <c r="AR37" s="347">
        <v>56.5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30" t="s">
        <v>539</v>
      </c>
      <c r="AL38" s="1231"/>
      <c r="AM38" s="1231"/>
      <c r="AN38" s="1232"/>
      <c r="AO38" s="348" t="s">
        <v>519</v>
      </c>
      <c r="AP38" s="348" t="s">
        <v>519</v>
      </c>
      <c r="AQ38" s="349">
        <v>27</v>
      </c>
      <c r="AR38" s="337" t="s">
        <v>519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30" t="s">
        <v>540</v>
      </c>
      <c r="AL39" s="1231"/>
      <c r="AM39" s="1231"/>
      <c r="AN39" s="1232"/>
      <c r="AO39" s="345" t="s">
        <v>519</v>
      </c>
      <c r="AP39" s="345" t="s">
        <v>519</v>
      </c>
      <c r="AQ39" s="346">
        <v>-7201</v>
      </c>
      <c r="AR39" s="347" t="s">
        <v>519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1" t="s">
        <v>541</v>
      </c>
      <c r="AL40" s="1222"/>
      <c r="AM40" s="1222"/>
      <c r="AN40" s="1223"/>
      <c r="AO40" s="345">
        <v>-528037</v>
      </c>
      <c r="AP40" s="345">
        <v>-31585</v>
      </c>
      <c r="AQ40" s="346">
        <v>-128709</v>
      </c>
      <c r="AR40" s="347">
        <v>-75.5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3" t="s">
        <v>300</v>
      </c>
      <c r="AL41" s="1234"/>
      <c r="AM41" s="1234"/>
      <c r="AN41" s="1235"/>
      <c r="AO41" s="345">
        <v>177377</v>
      </c>
      <c r="AP41" s="345">
        <v>10610</v>
      </c>
      <c r="AQ41" s="346">
        <v>47272</v>
      </c>
      <c r="AR41" s="347">
        <v>-77.599999999999994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6" t="s">
        <v>511</v>
      </c>
      <c r="AN49" s="1238" t="s">
        <v>545</v>
      </c>
      <c r="AO49" s="1239"/>
      <c r="AP49" s="1239"/>
      <c r="AQ49" s="1239"/>
      <c r="AR49" s="1240"/>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7"/>
      <c r="AN50" s="361" t="s">
        <v>546</v>
      </c>
      <c r="AO50" s="362" t="s">
        <v>547</v>
      </c>
      <c r="AP50" s="363" t="s">
        <v>548</v>
      </c>
      <c r="AQ50" s="364" t="s">
        <v>549</v>
      </c>
      <c r="AR50" s="365" t="s">
        <v>550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4174969</v>
      </c>
      <c r="AN51" s="367">
        <v>225735</v>
      </c>
      <c r="AO51" s="368">
        <v>77.8</v>
      </c>
      <c r="AP51" s="369">
        <v>291945</v>
      </c>
      <c r="AQ51" s="370">
        <v>19.100000000000001</v>
      </c>
      <c r="AR51" s="371">
        <v>58.7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124505</v>
      </c>
      <c r="AN52" s="375">
        <v>6732</v>
      </c>
      <c r="AO52" s="376">
        <v>-74.099999999999994</v>
      </c>
      <c r="AP52" s="377">
        <v>127651</v>
      </c>
      <c r="AQ52" s="378">
        <v>17.2</v>
      </c>
      <c r="AR52" s="379">
        <v>-91.3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8676445</v>
      </c>
      <c r="AN53" s="367">
        <v>481490</v>
      </c>
      <c r="AO53" s="368">
        <v>113.3</v>
      </c>
      <c r="AP53" s="369">
        <v>291173</v>
      </c>
      <c r="AQ53" s="370">
        <v>-0.3</v>
      </c>
      <c r="AR53" s="371">
        <v>113.6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177999</v>
      </c>
      <c r="AN54" s="375">
        <v>9878</v>
      </c>
      <c r="AO54" s="376">
        <v>46.7</v>
      </c>
      <c r="AP54" s="377">
        <v>119071</v>
      </c>
      <c r="AQ54" s="378">
        <v>-6.7</v>
      </c>
      <c r="AR54" s="379">
        <v>53.4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10793234</v>
      </c>
      <c r="AN55" s="367">
        <v>612799</v>
      </c>
      <c r="AO55" s="368">
        <v>27.3</v>
      </c>
      <c r="AP55" s="369">
        <v>271581</v>
      </c>
      <c r="AQ55" s="370">
        <v>-6.7</v>
      </c>
      <c r="AR55" s="371">
        <v>34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306779</v>
      </c>
      <c r="AN56" s="375">
        <v>17418</v>
      </c>
      <c r="AO56" s="376">
        <v>76.3</v>
      </c>
      <c r="AP56" s="377">
        <v>117844</v>
      </c>
      <c r="AQ56" s="378">
        <v>-1</v>
      </c>
      <c r="AR56" s="379">
        <v>77.3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12409248</v>
      </c>
      <c r="AN57" s="367">
        <v>722897</v>
      </c>
      <c r="AO57" s="368">
        <v>18</v>
      </c>
      <c r="AP57" s="369">
        <v>268375</v>
      </c>
      <c r="AQ57" s="370">
        <v>-1.2</v>
      </c>
      <c r="AR57" s="371">
        <v>19.2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343301</v>
      </c>
      <c r="AN58" s="375">
        <v>19999</v>
      </c>
      <c r="AO58" s="376">
        <v>14.8</v>
      </c>
      <c r="AP58" s="377">
        <v>119602</v>
      </c>
      <c r="AQ58" s="378">
        <v>1.5</v>
      </c>
      <c r="AR58" s="379">
        <v>13.3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14292224</v>
      </c>
      <c r="AN59" s="367">
        <v>854900</v>
      </c>
      <c r="AO59" s="368">
        <v>18.3</v>
      </c>
      <c r="AP59" s="369">
        <v>301035</v>
      </c>
      <c r="AQ59" s="370">
        <v>12.2</v>
      </c>
      <c r="AR59" s="371">
        <v>6.1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622257</v>
      </c>
      <c r="AN60" s="375">
        <v>37221</v>
      </c>
      <c r="AO60" s="376">
        <v>86.1</v>
      </c>
      <c r="AP60" s="377">
        <v>154376</v>
      </c>
      <c r="AQ60" s="378">
        <v>29.1</v>
      </c>
      <c r="AR60" s="379">
        <v>57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10069224</v>
      </c>
      <c r="AN61" s="382">
        <v>579564</v>
      </c>
      <c r="AO61" s="383">
        <v>50.9</v>
      </c>
      <c r="AP61" s="384">
        <v>284822</v>
      </c>
      <c r="AQ61" s="385">
        <v>4.5999999999999996</v>
      </c>
      <c r="AR61" s="371">
        <v>46.3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314968</v>
      </c>
      <c r="AN62" s="375">
        <v>18250</v>
      </c>
      <c r="AO62" s="376">
        <v>30</v>
      </c>
      <c r="AP62" s="377">
        <v>127709</v>
      </c>
      <c r="AQ62" s="378">
        <v>8</v>
      </c>
      <c r="AR62" s="379">
        <v>22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rW4Er6yK1Z01bYK+D+d/FSl4b3INrcAZJEU7ac4mTd+02DNAQj4YFn8AeXORDZhVcYktnBMhMUxGnIewEa+MJg==" saltValue="eEBu8aVT+y9741DxiIiNV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DU121"/>
  <sheetViews>
    <sheetView showGridLines="0" zoomScale="70" zoomScaleNormal="70" zoomScaleSheetLayoutView="55" workbookViewId="0">
      <selection activeCell="L12" sqref="L12:Q12"/>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row r="120" spans="125:125" ht="13.5" hidden="1" customHeight="1" x14ac:dyDescent="0.15"/>
    <row r="121" spans="125:125" ht="13.5" hidden="1" customHeight="1" x14ac:dyDescent="0.15">
      <c r="DU121" s="292"/>
    </row>
  </sheetData>
  <sheetProtection algorithmName="SHA-512" hashValue="YxFTMWZbebDc1fuAD7KTbePBlrYO3DxGz5WG9lQ4im0P48j2Vh1Z4KckNoJ6hFn0Vf4kZHaEQU1qxOMh893v2Q==" saltValue="CwPRxaTKnorjFbyJHdFsY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EL116"/>
  <sheetViews>
    <sheetView showGridLines="0" zoomScale="55" zoomScaleNormal="55" zoomScaleSheetLayoutView="55" workbookViewId="0">
      <selection activeCell="L12" sqref="L12:Q12"/>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560</v>
      </c>
    </row>
  </sheetData>
  <sheetProtection algorithmName="SHA-512" hashValue="bv0k0lp4JSI6+6tR729rO1NelNfiYvIdBw3mDxaD0dpWfk6uv+/jUS7tz1LJn1b62f9uHEj15NAU2vbh2KteIA==" saltValue="AfHVETlo3OCgCWmzPA2C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FFFF00"/>
    <pageSetUpPr fitToPage="1"/>
  </sheetPr>
  <dimension ref="B1:J50"/>
  <sheetViews>
    <sheetView showGridLines="0" topLeftCell="A29" zoomScale="70" zoomScaleNormal="70" zoomScaleSheetLayoutView="100" workbookViewId="0">
      <selection activeCell="L12" sqref="L12:Q12"/>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41" t="s">
        <v>3</v>
      </c>
      <c r="D47" s="1241"/>
      <c r="E47" s="1242"/>
      <c r="F47" s="11">
        <v>36.75</v>
      </c>
      <c r="G47" s="12">
        <v>40.1</v>
      </c>
      <c r="H47" s="12">
        <v>58.73</v>
      </c>
      <c r="I47" s="12">
        <v>68.39</v>
      </c>
      <c r="J47" s="13">
        <v>82.96</v>
      </c>
    </row>
    <row r="48" spans="2:10" ht="57.75" customHeight="1" x14ac:dyDescent="0.15">
      <c r="B48" s="14"/>
      <c r="C48" s="1243" t="s">
        <v>4</v>
      </c>
      <c r="D48" s="1243"/>
      <c r="E48" s="1244"/>
      <c r="F48" s="15">
        <v>6.48</v>
      </c>
      <c r="G48" s="16">
        <v>28.43</v>
      </c>
      <c r="H48" s="16">
        <v>18.16</v>
      </c>
      <c r="I48" s="16">
        <v>22.25</v>
      </c>
      <c r="J48" s="17">
        <v>4.0599999999999996</v>
      </c>
    </row>
    <row r="49" spans="2:10" ht="57.75" customHeight="1" thickBot="1" x14ac:dyDescent="0.2">
      <c r="B49" s="18"/>
      <c r="C49" s="1245" t="s">
        <v>5</v>
      </c>
      <c r="D49" s="1245"/>
      <c r="E49" s="1246"/>
      <c r="F49" s="19">
        <v>6.98</v>
      </c>
      <c r="G49" s="20">
        <v>23.32</v>
      </c>
      <c r="H49" s="20">
        <v>5.71</v>
      </c>
      <c r="I49" s="20">
        <v>14.59</v>
      </c>
      <c r="J49" s="21" t="s">
        <v>566</v>
      </c>
    </row>
    <row r="50" spans="2:10" ht="13.5" customHeight="1" x14ac:dyDescent="0.15"/>
  </sheetData>
  <sheetProtection algorithmName="SHA-512" hashValue="rD6uYIqUZnX8M2yvvOEBhBeRmmtm1hsUcgEFFDGUPdMPmamSnmWqniJqXJA2NvEdibj5FhQg6lQgRfuTgbOBHw==" saltValue="kSBaFTaSsDW3VR+wxEN4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2022-03-07T05:33:02Z</cp:lastPrinted>
  <dcterms:created xsi:type="dcterms:W3CDTF">2022-02-02T03:55:16Z</dcterms:created>
  <dcterms:modified xsi:type="dcterms:W3CDTF">2022-09-21T00:58:54Z</dcterms:modified>
  <cp:category/>
</cp:coreProperties>
</file>