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財政課\01_財政係\市町村課報告様式\Ｒ４照会\R040922_【追加作業依頼】令和２年度財政状況資料集の作成について（２回目・公会計分）\"/>
    </mc:Choice>
  </mc:AlternateContent>
  <bookViews>
    <workbookView xWindow="0" yWindow="0" windowWidth="15360" windowHeight="7635" tabRatio="874"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U37" i="10"/>
  <c r="C37" i="10"/>
  <c r="BE36" i="10"/>
  <c r="C36" i="10"/>
  <c r="BE35" i="10"/>
  <c r="BE34" i="10"/>
  <c r="C34" i="10"/>
  <c r="U34" i="10" l="1"/>
  <c r="U35" i="10" s="1"/>
  <c r="U36" i="10" s="1"/>
  <c r="C35" i="10"/>
  <c r="BW34" i="10" s="1"/>
  <c r="BW35" i="10" s="1"/>
  <c r="BW36" i="10" s="1"/>
  <c r="BW37" i="10" s="1"/>
  <c r="BW38" i="10" s="1"/>
  <c r="BW39" i="10" s="1"/>
  <c r="BW40" i="10" s="1"/>
  <c r="BW41" i="10" s="1"/>
  <c r="BW42" i="10" s="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<sst xmlns="http://schemas.openxmlformats.org/spreadsheetml/2006/main" count="1135" uniqueCount="612">
  <si>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</si>
  <si>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</si>
  <si>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</si>
  <si>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</si>
  <si>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</si>
  <si>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</si>
  <si>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</si>
  <si>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</si>
  <si>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</si>
  <si>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</si>
  <si>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</si>
  <si>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</si>
  <si>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</si>
  <si>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</si>
  <si>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</si>
  <si>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</si>
  <si>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</si>
  <si>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</si>
  <si>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</si>
  <si>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</si>
  <si>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</si>
  <si>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</si>
  <si>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</si>
  <si>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</si>
  <si>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</si>
  <si>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</si>
  <si>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</si>
  <si>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</si>
  <si>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</si>
  <si>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</si>
  <si>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</si>
  <si>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</si>
  <si>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</si>
  <si>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</si>
  <si>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</si>
  <si>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</si>
  <si>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</si>
  <si>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</si>
  <si>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</si>
  <si>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</si>
  <si>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</si>
  <si>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</si>
  <si>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</si>
  <si>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</si>
  <si>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</si>
  <si>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</si>
  <si>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</si>
  <si>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</si>
  <si>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</si>
  <si>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</si>
  <si>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</si>
  <si>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</si>
  <si>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</si>
  <si>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</si>
  <si>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</si>
  <si>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</si>
  <si>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</si>
  <si>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</si>
  <si>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</si>
  <si>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</si>
  <si>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</si>
  <si>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</si>
  <si>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</si>
  <si>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</si>
  <si>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</si>
  <si>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</si>
  <si>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</si>
  <si>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</si>
  <si>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</si>
  <si>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</si>
  <si>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</si>
  <si>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</si>
  <si>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</si>
  <si>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</si>
  <si>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</si>
  <si>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</si>
  <si>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</si>
  <si>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</si>
  <si>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</si>
  <si>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</si>
  <si>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</si>
  <si>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</si>
  <si>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</si>
  <si>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</si>
  <si>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</si>
  <si>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</si>
  <si>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</si>
  <si>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</si>
  <si>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</si>
  <si>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</si>
  <si>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</si>
  <si>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</si>
  <si>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</si>
  <si>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</si>
  <si>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</si>
  <si>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</si>
  <si>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</si>
  <si>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</si>
  <si>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西郷村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</si>
  <si>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</si>
  <si>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</si>
  <si>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</si>
  <si>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</si>
  <si>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</si>
  <si>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</si>
  <si>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</si>
  <si>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</si>
  <si>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</si>
  <si>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</si>
  <si>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</si>
  <si>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</si>
  <si>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</si>
  <si>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</si>
  <si>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</si>
  <si>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</si>
  <si>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</si>
  <si>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</si>
  <si>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</si>
  <si>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</si>
  <si>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</si>
  <si>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</si>
  <si>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</si>
  <si>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</si>
  <si>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</si>
  <si>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</si>
  <si>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</si>
  <si>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</si>
  <si>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</si>
  <si>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</si>
  <si>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</si>
  <si>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</si>
  <si>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</si>
  <si>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</si>
  <si>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</si>
  <si>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</si>
  <si>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</si>
  <si>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</si>
  <si>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</si>
  <si>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</si>
  <si>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</si>
  <si>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</si>
  <si>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</si>
  <si>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</si>
  <si>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</si>
  <si>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</si>
  <si>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</si>
  <si>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</si>
  <si>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</si>
  <si>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</si>
  <si>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</si>
  <si>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</si>
  <si>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</si>
  <si>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</si>
  <si>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</si>
  <si>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</si>
  <si>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</si>
  <si>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</si>
  <si>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</si>
  <si>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</si>
  <si>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</si>
  <si>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</si>
  <si>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</si>
  <si>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</si>
  <si>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</si>
  <si>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</si>
  <si>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</si>
  <si>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</si>
  <si>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</si>
  <si>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</si>
  <si>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</si>
  <si>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</si>
  <si>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</si>
  <si>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</si>
  <si>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</si>
  <si>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</si>
  <si>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</si>
  <si>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</si>
  <si>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</si>
  <si>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</si>
  <si>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</si>
  <si>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</si>
  <si>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</si>
  <si>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</si>
  <si>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</si>
  <si>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</si>
  <si>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</si>
  <si>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</si>
  <si>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</si>
  <si>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</si>
  <si>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</si>
  <si>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</si>
  <si>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</si>
  <si>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</si>
  <si>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</si>
  <si>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</si>
  <si>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</si>
  <si>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</si>
  <si>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</si>
  <si>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</si>
  <si>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</si>
  <si>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</si>
  <si>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</si>
  <si>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</si>
  <si>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</si>
  <si>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</si>
  <si>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</si>
  <si>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</si>
  <si>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</si>
  <si>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</si>
  <si>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</si>
  <si>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</si>
  <si>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</si>
  <si>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</si>
  <si>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</si>
  <si>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福島県西郷村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</si>
  <si>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</si>
  <si>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</si>
  <si>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</si>
  <si>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</si>
  <si>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</si>
  <si>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</si>
  <si>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</si>
  <si>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</si>
  <si>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</si>
  <si>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</si>
  <si>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</si>
  <si>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</si>
  <si>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</si>
  <si>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</si>
  <si>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</si>
  <si>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</si>
  <si>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</si>
  <si>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</si>
  <si>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</si>
  <si>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</si>
  <si>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</si>
  <si>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</si>
  <si>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</si>
  <si>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</si>
  <si>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</si>
  <si>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</si>
  <si>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</si>
  <si>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</si>
  <si>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</si>
  <si>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</si>
  <si>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</si>
  <si>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</si>
  <si>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</si>
  <si>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</si>
  <si>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</si>
  <si>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</si>
  <si>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</si>
  <si>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</si>
  <si>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</si>
  <si>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</si>
  <si>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</si>
  <si>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</si>
  <si>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</si>
  <si>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</si>
  <si>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</si>
  <si>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</si>
  <si>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</si>
  <si>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</si>
  <si>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</si>
  <si>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</si>
  <si>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</si>
  <si>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</si>
  <si>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</si>
  <si>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</si>
  <si>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</si>
  <si>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</si>
  <si>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</si>
  <si>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</si>
  <si>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</si>
  <si>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</si>
  <si>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</si>
  <si>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</si>
  <si>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</si>
  <si>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</si>
  <si>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</si>
  <si>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</si>
  <si>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</si>
  <si>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</si>
  <si>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</si>
  <si>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</si>
  <si>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</si>
  <si>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</si>
  <si>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</si>
  <si>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</si>
  <si>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</si>
  <si>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</si>
  <si>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</si>
  <si>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</si>
  <si>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</si>
  <si>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</si>
  <si>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</si>
  <si>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</si>
  <si>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</si>
  <si>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</si>
  <si>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</si>
  <si>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</si>
  <si>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</si>
  <si>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</si>
  <si>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</si>
  <si>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</si>
  <si>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</si>
  <si>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</si>
  <si>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</si>
  <si>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</si>
  <si>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</si>
  <si>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</si>
  <si>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</si>
  <si>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</si>
  <si>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</si>
  <si>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</si>
  <si>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</si>
  <si>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</si>
  <si>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</si>
  <si>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</si>
  <si>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</si>
  <si>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</si>
  <si>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</si>
  <si>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</si>
  <si>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</si>
  <si>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</si>
  <si>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</si>
  <si>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</si>
  <si>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</si>
  <si>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</si>
  <si>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</si>
  <si>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</si>
  <si>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</si>
  <si>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</si>
  <si>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</si>
  <si>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</si>
  <si>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</si>
  <si>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</si>
  <si>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</si>
  <si>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</si>
  <si>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</si>
  <si>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</si>
  <si>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</si>
  <si>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</si>
  <si>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</si>
  <si>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</si>
  <si>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</si>
  <si>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</si>
  <si>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</si>
  <si>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</si>
  <si>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</si>
  <si>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</si>
  <si>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</si>
  <si>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</si>
  <si>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</si>
  <si>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</si>
  <si>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</si>
  <si>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</si>
  <si>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</si>
  <si>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</si>
  <si>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</si>
  <si>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</si>
  <si>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</si>
  <si>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</si>
  <si>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</si>
  <si>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</si>
  <si>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</si>
  <si>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</si>
  <si>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</si>
  <si>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</si>
  <si>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福島県西郷村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</si>
  <si>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</si>
  <si>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</si>
  <si>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</si>
  <si>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</si>
  <si>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</si>
  <si>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</si>
  <si>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</si>
  <si>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</si>
  <si>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</si>
  <si>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</si>
  <si>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</si>
  <si>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</si>
  <si>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</si>
  <si>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</si>
  <si>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</si>
  <si>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</si>
  <si>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</si>
  <si>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</si>
  <si>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</si>
  <si>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</si>
  <si>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</si>
  <si>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</si>
  <si>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</si>
  <si>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</si>
  <si>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</si>
  <si>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</si>
  <si>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</si>
  <si>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</si>
  <si>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</si>
  <si>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</si>
  <si>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</si>
  <si>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</si>
  <si>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</si>
  <si>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</si>
  <si>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</si>
  <si>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</si>
  <si>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</si>
  <si>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</si>
  <si>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t>
    <phoneticPr fontId="5"/>
  </si>
  <si>
    <t>法適用企業</t>
    <phoneticPr fontId="5"/>
  </si>
  <si>
    <t>工業用水道事業</t>
    <phoneticPr fontId="5"/>
  </si>
  <si>
    <t>公共下水道事業</t>
    <phoneticPr fontId="5"/>
  </si>
  <si>
    <t>農業集落排水事業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</si>
  <si>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</si>
  <si>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</si>
  <si>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</si>
  <si>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</si>
  <si>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</si>
  <si>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</si>
  <si>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</si>
  <si>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</si>
  <si>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</si>
  <si>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</si>
  <si>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</si>
  <si>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</si>
  <si>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</si>
  <si>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</si>
  <si>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</si>
  <si>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</si>
  <si>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</si>
  <si>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</si>
  <si>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</si>
  <si>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</si>
  <si>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</si>
  <si>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</si>
  <si>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</si>
  <si>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</si>
  <si>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</si>
  <si>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</si>
  <si>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</si>
  <si>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</si>
  <si>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</si>
  <si>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</si>
  <si>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</si>
  <si>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</si>
  <si>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</si>
  <si>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</si>
  <si>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</si>
  <si>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</si>
  <si>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</si>
  <si>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</si>
  <si>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</si>
  <si>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</si>
  <si>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</si>
  <si>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</si>
  <si>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</si>
  <si>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</si>
  <si>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</si>
  <si>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</si>
  <si>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</si>
  <si>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</si>
  <si>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</si>
  <si>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</si>
  <si>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</si>
  <si>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</si>
  <si>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</si>
  <si>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</si>
  <si>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</si>
  <si>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</si>
  <si>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</si>
  <si>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</si>
  <si>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下水道事業（公共下水）</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</si>
  <si>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</si>
  <si>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</si>
  <si>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下水道事業（農集排）</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</si>
  <si>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</si>
  <si>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</si>
  <si>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</si>
  <si>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</si>
  <si>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</si>
  <si>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</si>
  <si>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</si>
  <si>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</si>
  <si>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</si>
  <si>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</si>
  <si>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</si>
  <si>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</si>
  <si>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</si>
  <si>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</si>
  <si>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</si>
  <si>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</si>
  <si>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</si>
  <si>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</si>
  <si>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</si>
  <si>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</si>
  <si>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</si>
  <si>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</si>
  <si>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</si>
  <si>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</si>
  <si>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</si>
  <si>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</si>
  <si>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</si>
  <si>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</si>
  <si>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</si>
  <si>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</si>
  <si>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</si>
  <si>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</si>
  <si>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</si>
  <si>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</si>
  <si>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</si>
  <si>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</si>
  <si>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</si>
  <si>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</si>
  <si>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</si>
  <si>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</si>
  <si>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</si>
  <si>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</si>
  <si>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</si>
  <si>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</si>
  <si>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</si>
  <si>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</si>
  <si>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</si>
  <si>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</si>
  <si>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</si>
  <si>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</si>
  <si>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</si>
  <si>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</si>
  <si>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</si>
  <si>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</si>
  <si>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</si>
  <si>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</si>
  <si>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</si>
  <si>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</si>
  <si>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</si>
  <si>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</si>
  <si>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</si>
  <si>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</si>
  <si>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</si>
  <si>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</si>
  <si>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</si>
  <si>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</si>
  <si>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</si>
  <si>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</si>
  <si>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</si>
  <si>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</si>
  <si>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</si>
  <si>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</si>
  <si>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</si>
  <si>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</si>
  <si>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</si>
  <si>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</si>
  <si>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</si>
  <si>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</si>
  <si>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</si>
  <si>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</si>
  <si>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</si>
  <si>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</si>
  <si>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</si>
  <si>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</si>
  <si>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</si>
  <si>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</si>
  <si>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5.72</t>
  </si>
  <si>
    <t>工業用水道事業</t>
  </si>
  <si>
    <t>水道事業</t>
  </si>
  <si>
    <t>一般会計</t>
  </si>
  <si>
    <t>国民健康保険特別会計</t>
  </si>
  <si>
    <t>公共下水道事業</t>
  </si>
  <si>
    <t>農業集落排水事業</t>
  </si>
  <si>
    <t>介護保険事業特別会計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</si>
  <si>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</si>
  <si>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</si>
  <si>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</si>
  <si>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</si>
  <si>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</si>
  <si>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</si>
  <si>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</si>
  <si>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</si>
  <si>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</si>
  <si>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〇</t>
    <phoneticPr fontId="2"/>
  </si>
  <si>
    <t>白河地方土地開発公社</t>
    <rPh sb="0" eb="2">
      <t>シラカワ</t>
    </rPh>
    <rPh sb="2" eb="4">
      <t>チホウ</t>
    </rPh>
    <rPh sb="4" eb="6">
      <t>トチ</t>
    </rPh>
    <rPh sb="6" eb="8">
      <t>カイハツ</t>
    </rPh>
    <rPh sb="8" eb="10">
      <t>コウシャ</t>
    </rPh>
    <phoneticPr fontId="2"/>
  </si>
  <si>
    <t>新甲子温泉開発㈱</t>
    <rPh sb="0" eb="1">
      <t>シン</t>
    </rPh>
    <rPh sb="1" eb="3">
      <t>カシ</t>
    </rPh>
    <rPh sb="3" eb="5">
      <t>オンセン</t>
    </rPh>
    <rPh sb="5" eb="7">
      <t>カイハツ</t>
    </rPh>
    <phoneticPr fontId="2"/>
  </si>
  <si>
    <t>一般社団法人西郷村農業公社</t>
    <rPh sb="0" eb="2">
      <t>イッパン</t>
    </rPh>
    <rPh sb="2" eb="4">
      <t>シャダン</t>
    </rPh>
    <rPh sb="4" eb="6">
      <t>ホウジン</t>
    </rPh>
    <rPh sb="6" eb="9">
      <t>ニシゴウムラ</t>
    </rPh>
    <rPh sb="9" eb="11">
      <t>ノウギョウ</t>
    </rPh>
    <rPh sb="11" eb="13">
      <t>コウシャ</t>
    </rPh>
    <phoneticPr fontId="2"/>
  </si>
  <si>
    <t>-</t>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</si>
  <si>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</si>
  <si>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13" eb="15">
      <t>ショウボウ</t>
    </rPh>
    <rPh sb="15" eb="17">
      <t>ホショウ</t>
    </rPh>
    <rPh sb="17" eb="18">
      <t>トウ</t>
    </rPh>
    <rPh sb="18" eb="20">
      <t>トクベツ</t>
    </rPh>
    <rPh sb="20" eb="22">
      <t>カイケイ</t>
    </rPh>
    <phoneticPr fontId="2"/>
  </si>
  <si>
    <t>福島県市町村総合事務組合　消防賞じゅつ金特別会計</t>
    <rPh sb="13" eb="15">
      <t>ショウボウ</t>
    </rPh>
    <rPh sb="15" eb="16">
      <t>ショウ</t>
    </rPh>
    <rPh sb="19" eb="20">
      <t>キン</t>
    </rPh>
    <rPh sb="20" eb="22">
      <t>トクベツ</t>
    </rPh>
    <rPh sb="22" eb="24">
      <t>カイケイ</t>
    </rPh>
    <phoneticPr fontId="2"/>
  </si>
  <si>
    <t>福島県市町村総合事務組合　非常勤職員公務災害補償特別会計</t>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</si>
  <si>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13" eb="15">
      <t>ジチ</t>
    </rPh>
    <rPh sb="15" eb="17">
      <t>カイカン</t>
    </rPh>
    <rPh sb="17" eb="19">
      <t>カンリ</t>
    </rPh>
    <rPh sb="19" eb="21">
      <t>トクベツ</t>
    </rPh>
    <rPh sb="21" eb="23">
      <t>カイケイ</t>
    </rPh>
    <phoneticPr fontId="2"/>
  </si>
  <si>
    <t>白河地方広域市町村圏整備組合　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2"/>
  </si>
  <si>
    <t>白河地方広域市町村圏整備組合　水道用水供給事業会計</t>
    <rPh sb="0" eb="2">
      <t>シラカワ</t>
    </rPh>
    <rPh sb="2" eb="4">
      <t>チホウ</t>
    </rPh>
    <rPh sb="4" eb="6">
      <t>コウイキ</t>
    </rPh>
    <rPh sb="6" eb="9">
      <t>シチョウソン</t>
    </rPh>
    <rPh sb="9" eb="10">
      <t>ケン</t>
    </rPh>
    <rPh sb="10" eb="12">
      <t>セイビ</t>
    </rPh>
    <rPh sb="12" eb="14">
      <t>クミアイ</t>
    </rPh>
    <rPh sb="15" eb="17">
      <t>スイドウ</t>
    </rPh>
    <rPh sb="17" eb="19">
      <t>ヨウスイ</t>
    </rPh>
    <rPh sb="19" eb="21">
      <t>キョウキュウ</t>
    </rPh>
    <rPh sb="21" eb="23">
      <t>ジギョウ</t>
    </rPh>
    <rPh sb="23" eb="25">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</si>
  <si>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</si>
  <si>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15" eb="17">
      <t>コウキ</t>
    </rPh>
    <rPh sb="17" eb="20">
      <t>コウレイシャ</t>
    </rPh>
    <rPh sb="20" eb="22">
      <t>イリョウ</t>
    </rPh>
    <rPh sb="22" eb="24">
      <t>トクベツ</t>
    </rPh>
    <rPh sb="24" eb="26">
      <t>カイケイ</t>
    </rPh>
    <phoneticPr fontId="2"/>
  </si>
  <si>
    <t>-</t>
    <phoneticPr fontId="2"/>
  </si>
  <si>
    <t>公共施設整備基金</t>
    <rPh sb="0" eb="2">
      <t>コウキョウ</t>
    </rPh>
    <rPh sb="2" eb="4">
      <t>シセツ</t>
    </rPh>
    <rPh sb="4" eb="6">
      <t>セイビ</t>
    </rPh>
    <rPh sb="6" eb="8">
      <t>キキン</t>
    </rPh>
    <phoneticPr fontId="5"/>
  </si>
  <si>
    <t>人材育成基金</t>
    <rPh sb="0" eb="2">
      <t>ジンザイ</t>
    </rPh>
    <rPh sb="2" eb="4">
      <t>イクセイ</t>
    </rPh>
    <rPh sb="4" eb="6">
      <t>キキン</t>
    </rPh>
    <phoneticPr fontId="5"/>
  </si>
  <si>
    <t>子育て基金</t>
    <rPh sb="0" eb="2">
      <t>コソダ</t>
    </rPh>
    <rPh sb="3" eb="5">
      <t>キキン</t>
    </rPh>
    <phoneticPr fontId="5"/>
  </si>
  <si>
    <t>地域福祉基金</t>
    <rPh sb="0" eb="2">
      <t>チイキ</t>
    </rPh>
    <rPh sb="2" eb="4">
      <t>フクシ</t>
    </rPh>
    <rPh sb="4" eb="6">
      <t>キキン</t>
    </rPh>
    <phoneticPr fontId="5"/>
  </si>
  <si>
    <t>教育施設整備基金</t>
    <rPh sb="0" eb="2">
      <t>キョウイク</t>
    </rPh>
    <rPh sb="2" eb="4">
      <t>シセツ</t>
    </rPh>
    <rPh sb="4" eb="6">
      <t>セイビ</t>
    </rPh>
    <rPh sb="6" eb="8">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</si>
  <si>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</si>
  <si>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</si>
  <si>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</si>
  <si>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</si>
  <si>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</si>
  <si>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</si>
  <si>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</si>
  <si>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</si>
  <si>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</si>
  <si>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</si>
  <si>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</si>
  <si>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と比較して低くなっている。これは平成25年度以降の財政運営の基本方針として、毎年の地方債の新規発行額を、その年の償還元金を上回らないよう抑制してきたためである。なお、今後、新庁舎整備事業による公共施設等適正管理推進事業債の借り入れなどにより、一時的に地方債残高の上昇が見込まれるため、実質公債費比率の上昇に伴い、将来負担比率も上昇してくるものと想定される。</t>
    <phoneticPr fontId="5"/>
  </si>
  <si>
    <t>実質公債費比率</t>
    <phoneticPr fontId="5"/>
  </si>
  <si>
    <t xml:space="preserve">地方債の新規発行を抑制してきた結果、将来負担比率が低下している。有形固定資産減価償却率は前年度比で上昇したが、類似団体内平均値は下回っている。公共施設総合管理計画に基づき、今後も、老朽化対策に積極的に取り組んでいく。
※R02については報告値の訂正あり（56.5％）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</si>
</sst>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114C-4014-A2B9-4C319C2BC3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94289</c:v>
                </c:pt>
                <c:pt idx="1">
                  <c:v>102772</c:v>
                </c:pt>
                <c:pt idx="2">
                  <c:v>158110</c:v>
                </c:pt>
                <c:pt idx="3">
                  <c:v>150627</c:v>
                </c:pt>
                <c:pt idx="4">
                  <c:v>65396</c:v>
                </c:pt>
              </c:numCache>
            </c:numRef>
          </c:val>
          <c:smooth val="0"/>
          <c:extLst>
            <c:ext xmlns:c16="http://schemas.microsoft.com/office/drawing/2014/chart" uri="{C3380CC4-5D6E-409C-BE32-E72D297353CC}">
              <c16:uniqueId val="{00000001-114C-4014-A2B9-4C319C2BC3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5.87</c:v>
                </c:pt>
                <c:pt idx="1">
                  <c:v>9.0500000000000007</c:v>
                </c:pt>
                <c:pt idx="2">
                  <c:v>6.24</c:v>
                </c:pt>
                <c:pt idx="3">
                  <c:v>7.65</c:v>
                </c:pt>
                <c:pt idx="4">
                  <c:v>5.86</c:v>
                </c:pt>
              </c:numCache>
            </c:numRef>
          </c:val>
          <c:extLst>
            <c:ext xmlns:c16="http://schemas.microsoft.com/office/drawing/2014/chart" uri="{C3380CC4-5D6E-409C-BE32-E72D297353CC}">
              <c16:uniqueId val="{00000000-900A-4034-80B4-2F4D089811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37.32</c:v>
                </c:pt>
                <c:pt idx="1">
                  <c:v>40.67</c:v>
                </c:pt>
                <c:pt idx="2">
                  <c:v>44.46</c:v>
                </c:pt>
                <c:pt idx="3">
                  <c:v>46.22</c:v>
                </c:pt>
                <c:pt idx="4">
                  <c:v>48.04</c:v>
                </c:pt>
              </c:numCache>
            </c:numRef>
          </c:val>
          <c:extLst>
            <c:ext xmlns:c16="http://schemas.microsoft.com/office/drawing/2014/chart" uri="{C3380CC4-5D6E-409C-BE32-E72D297353CC}">
              <c16:uniqueId val="{00000001-900A-4034-80B4-2F4D0898118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-5.72</c:v>
                </c:pt>
                <c:pt idx="1">
                  <c:v>6.09</c:v>
                </c:pt>
                <c:pt idx="2">
                  <c:v>1.79</c:v>
                </c:pt>
                <c:pt idx="3">
                  <c:v>4.62</c:v>
                </c:pt>
                <c:pt idx="4">
                  <c:v>2.19</c:v>
                </c:pt>
              </c:numCache>
            </c:numRef>
          </c:val>
          <c:smooth val="0"/>
          <c:extLst>
            <c:ext xmlns:c16="http://schemas.microsoft.com/office/drawing/2014/chart" uri="{C3380CC4-5D6E-409C-BE32-E72D297353CC}">
              <c16:uniqueId val="{00000002-900A-4034-80B4-2F4D0898118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7B8-4FBD-AC7C-A19A68BE79E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B8-4FBD-AC7C-A19A68BE79E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0.04</c:v>
                </c:pt>
                <c:pt idx="8">
                  <c:v>#N/A</c:v>
                </c:pt>
                <c:pt idx="9">
                  <c:v>0.04</c:v>
                </c:pt>
              </c:numCache>
            </c:numRef>
          </c:val>
          <c:extLst>
            <c:ext xmlns:c16="http://schemas.microsoft.com/office/drawing/2014/chart" uri="{C3380CC4-5D6E-409C-BE32-E72D297353CC}">
              <c16:uniqueId val="{00000002-A7B8-4FBD-AC7C-A19A68BE79EF}"/>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1.52</c:v>
                </c:pt>
                <c:pt idx="2">
                  <c:v>#N/A</c:v>
                </c:pt>
                <c:pt idx="3">
                  <c:v>0.71</c:v>
                </c:pt>
                <c:pt idx="4">
                  <c:v>#N/A</c:v>
                </c:pt>
                <c:pt idx="5">
                  <c:v>0.67</c:v>
                </c:pt>
                <c:pt idx="6">
                  <c:v>#N/A</c:v>
                </c:pt>
                <c:pt idx="7">
                  <c:v>1.06</c:v>
                </c:pt>
                <c:pt idx="8">
                  <c:v>#N/A</c:v>
                </c:pt>
                <c:pt idx="9">
                  <c:v>0.14000000000000001</c:v>
                </c:pt>
              </c:numCache>
            </c:numRef>
          </c:val>
          <c:extLst>
            <c:ext xmlns:c16="http://schemas.microsoft.com/office/drawing/2014/chart" uri="{C3380CC4-5D6E-409C-BE32-E72D297353CC}">
              <c16:uniqueId val="{00000003-A7B8-4FBD-AC7C-A19A68BE79EF}"/>
            </c:ext>
          </c:extLst>
        </c:ser>
        <c:ser>
          <c:idx val="4"/>
          <c:order val="4"/>
          <c:tx>
            <c:strRef>
              <c:f>データシート!$A$31</c:f>
              <c:strCache>
                <c:ptCount val="1"/>
                <c:pt idx="0">
                  <c:v>農業集落排水事業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c:v>
                </c:pt>
                <c:pt idx="2">
                  <c:v>#N/A</c:v>
                </c:pt>
                <c:pt idx="3">
                  <c:v>0.04</c:v>
                </c:pt>
                <c:pt idx="4">
                  <c:v>#N/A</c:v>
                </c:pt>
                <c:pt idx="5">
                  <c:v>0.14000000000000001</c:v>
                </c:pt>
                <c:pt idx="6">
                  <c:v>#N/A</c:v>
                </c:pt>
                <c:pt idx="7">
                  <c:v>0.11</c:v>
                </c:pt>
                <c:pt idx="8">
                  <c:v>#N/A</c:v>
                </c:pt>
                <c:pt idx="9">
                  <c:v>0.28000000000000003</c:v>
                </c:pt>
              </c:numCache>
            </c:numRef>
          </c:val>
          <c:extLst>
            <c:ext xmlns:c16="http://schemas.microsoft.com/office/drawing/2014/chart" uri="{C3380CC4-5D6E-409C-BE32-E72D297353CC}">
              <c16:uniqueId val="{00000004-A7B8-4FBD-AC7C-A19A68BE79EF}"/>
            </c:ext>
          </c:extLst>
        </c:ser>
        <c:ser>
          <c:idx val="5"/>
          <c:order val="5"/>
          <c:tx>
            <c:strRef>
              <c:f>データシート!$A$32</c:f>
              <c:strCache>
                <c:ptCount val="1"/>
                <c:pt idx="0">
                  <c:v>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0.19</c:v>
                </c:pt>
                <c:pt idx="2">
                  <c:v>#N/A</c:v>
                </c:pt>
                <c:pt idx="3">
                  <c:v>0.53</c:v>
                </c:pt>
                <c:pt idx="4">
                  <c:v>#N/A</c:v>
                </c:pt>
                <c:pt idx="5">
                  <c:v>0.33</c:v>
                </c:pt>
                <c:pt idx="6">
                  <c:v>#N/A</c:v>
                </c:pt>
                <c:pt idx="7">
                  <c:v>0.16</c:v>
                </c:pt>
                <c:pt idx="8">
                  <c:v>#N/A</c:v>
                </c:pt>
                <c:pt idx="9">
                  <c:v>0.71</c:v>
                </c:pt>
              </c:numCache>
            </c:numRef>
          </c:val>
          <c:extLst>
            <c:ext xmlns:c16="http://schemas.microsoft.com/office/drawing/2014/chart" uri="{C3380CC4-5D6E-409C-BE32-E72D297353CC}">
              <c16:uniqueId val="{00000005-A7B8-4FBD-AC7C-A19A68BE79E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2.94</c:v>
                </c:pt>
                <c:pt idx="2">
                  <c:v>#N/A</c:v>
                </c:pt>
                <c:pt idx="3">
                  <c:v>3.3</c:v>
                </c:pt>
                <c:pt idx="4">
                  <c:v>#N/A</c:v>
                </c:pt>
                <c:pt idx="5">
                  <c:v>0.32</c:v>
                </c:pt>
                <c:pt idx="6">
                  <c:v>#N/A</c:v>
                </c:pt>
                <c:pt idx="7">
                  <c:v>0.25</c:v>
                </c:pt>
                <c:pt idx="8">
                  <c:v>#N/A</c:v>
                </c:pt>
                <c:pt idx="9">
                  <c:v>0.79</c:v>
                </c:pt>
              </c:numCache>
            </c:numRef>
          </c:val>
          <c:extLst>
            <c:ext xmlns:c16="http://schemas.microsoft.com/office/drawing/2014/chart" uri="{C3380CC4-5D6E-409C-BE32-E72D297353CC}">
              <c16:uniqueId val="{00000006-A7B8-4FBD-AC7C-A19A68BE79E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5.86</c:v>
                </c:pt>
                <c:pt idx="2">
                  <c:v>#N/A</c:v>
                </c:pt>
                <c:pt idx="3">
                  <c:v>9.0399999999999991</c:v>
                </c:pt>
                <c:pt idx="4">
                  <c:v>#N/A</c:v>
                </c:pt>
                <c:pt idx="5">
                  <c:v>6.24</c:v>
                </c:pt>
                <c:pt idx="6">
                  <c:v>#N/A</c:v>
                </c:pt>
                <c:pt idx="7">
                  <c:v>7.64</c:v>
                </c:pt>
                <c:pt idx="8">
                  <c:v>#N/A</c:v>
                </c:pt>
                <c:pt idx="9">
                  <c:v>5.86</c:v>
                </c:pt>
              </c:numCache>
            </c:numRef>
          </c:val>
          <c:extLst>
            <c:ext xmlns:c16="http://schemas.microsoft.com/office/drawing/2014/chart" uri="{C3380CC4-5D6E-409C-BE32-E72D297353CC}">
              <c16:uniqueId val="{00000007-A7B8-4FBD-AC7C-A19A68BE79EF}"/>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10.31</c:v>
                </c:pt>
                <c:pt idx="2">
                  <c:v>#N/A</c:v>
                </c:pt>
                <c:pt idx="3">
                  <c:v>10.8</c:v>
                </c:pt>
                <c:pt idx="4">
                  <c:v>#N/A</c:v>
                </c:pt>
                <c:pt idx="5">
                  <c:v>11.19</c:v>
                </c:pt>
                <c:pt idx="6">
                  <c:v>#N/A</c:v>
                </c:pt>
                <c:pt idx="7">
                  <c:v>11.45</c:v>
                </c:pt>
                <c:pt idx="8">
                  <c:v>#N/A</c:v>
                </c:pt>
                <c:pt idx="9">
                  <c:v>11.73</c:v>
                </c:pt>
              </c:numCache>
            </c:numRef>
          </c:val>
          <c:extLst>
            <c:ext xmlns:c16="http://schemas.microsoft.com/office/drawing/2014/chart" uri="{C3380CC4-5D6E-409C-BE32-E72D297353CC}">
              <c16:uniqueId val="{00000008-A7B8-4FBD-AC7C-A19A68BE79EF}"/>
            </c:ext>
          </c:extLst>
        </c:ser>
        <c:ser>
          <c:idx val="9"/>
          <c:order val="9"/>
          <c:tx>
            <c:strRef>
              <c:f>データシート!$A$36</c:f>
              <c:strCache>
                <c:ptCount val="1"/>
                <c:pt idx="0">
                  <c:v>工業用水道事業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13.72</c:v>
                </c:pt>
                <c:pt idx="2">
                  <c:v>#N/A</c:v>
                </c:pt>
                <c:pt idx="3">
                  <c:v>14.94</c:v>
                </c:pt>
                <c:pt idx="4">
                  <c:v>#N/A</c:v>
                </c:pt>
                <c:pt idx="5">
                  <c:v>14.82</c:v>
                </c:pt>
                <c:pt idx="6">
                  <c:v>#N/A</c:v>
                </c:pt>
                <c:pt idx="7">
                  <c:v>14.69</c:v>
                </c:pt>
                <c:pt idx="8">
                  <c:v>#N/A</c:v>
                </c:pt>
                <c:pt idx="9">
                  <c:v>14.07</c:v>
                </c:pt>
              </c:numCache>
            </c:numRef>
          </c:val>
          <c:extLst>
            <c:ext xmlns:c16="http://schemas.microsoft.com/office/drawing/2014/chart" uri="{C3380CC4-5D6E-409C-BE32-E72D297353CC}">
              <c16:uniqueId val="{00000009-A7B8-4FBD-AC7C-A19A68BE79E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778</c:v>
                </c:pt>
                <c:pt idx="5">
                  <c:v>811</c:v>
                </c:pt>
                <c:pt idx="8">
                  <c:v>807</c:v>
                </c:pt>
                <c:pt idx="11">
                  <c:v>781</c:v>
                </c:pt>
                <c:pt idx="14">
                  <c:v>761</c:v>
                </c:pt>
              </c:numCache>
            </c:numRef>
          </c:val>
          <c:extLst>
            <c:ext xmlns:c16="http://schemas.microsoft.com/office/drawing/2014/chart" uri="{C3380CC4-5D6E-409C-BE32-E72D297353CC}">
              <c16:uniqueId val="{00000000-B630-46DF-A50C-D67B20DAB0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30-46DF-A50C-D67B20DAB0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136</c:v>
                </c:pt>
                <c:pt idx="3">
                  <c:v>71</c:v>
                </c:pt>
                <c:pt idx="6">
                  <c:v>24</c:v>
                </c:pt>
                <c:pt idx="9">
                  <c:v>0</c:v>
                </c:pt>
                <c:pt idx="12">
                  <c:v>0</c:v>
                </c:pt>
              </c:numCache>
            </c:numRef>
          </c:val>
          <c:extLst>
            <c:ext xmlns:c16="http://schemas.microsoft.com/office/drawing/2014/chart" uri="{C3380CC4-5D6E-409C-BE32-E72D297353CC}">
              <c16:uniqueId val="{00000002-B630-46DF-A50C-D67B20DAB0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44</c:v>
                </c:pt>
                <c:pt idx="3">
                  <c:v>44</c:v>
                </c:pt>
                <c:pt idx="6">
                  <c:v>27</c:v>
                </c:pt>
                <c:pt idx="9">
                  <c:v>12</c:v>
                </c:pt>
                <c:pt idx="12">
                  <c:v>12</c:v>
                </c:pt>
              </c:numCache>
            </c:numRef>
          </c:val>
          <c:extLst>
            <c:ext xmlns:c16="http://schemas.microsoft.com/office/drawing/2014/chart" uri="{C3380CC4-5D6E-409C-BE32-E72D297353CC}">
              <c16:uniqueId val="{00000003-B630-46DF-A50C-D67B20DAB0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346</c:v>
                </c:pt>
                <c:pt idx="3">
                  <c:v>368</c:v>
                </c:pt>
                <c:pt idx="6">
                  <c:v>380</c:v>
                </c:pt>
                <c:pt idx="9">
                  <c:v>373</c:v>
                </c:pt>
                <c:pt idx="12">
                  <c:v>297</c:v>
                </c:pt>
              </c:numCache>
            </c:numRef>
          </c:val>
          <c:extLst>
            <c:ext xmlns:c16="http://schemas.microsoft.com/office/drawing/2014/chart" uri="{C3380CC4-5D6E-409C-BE32-E72D297353CC}">
              <c16:uniqueId val="{00000004-B630-46DF-A50C-D67B20DAB0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30-46DF-A50C-D67B20DAB0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30-46DF-A50C-D67B20DAB0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645</c:v>
                </c:pt>
                <c:pt idx="3">
                  <c:v>652</c:v>
                </c:pt>
                <c:pt idx="6">
                  <c:v>624</c:v>
                </c:pt>
                <c:pt idx="9">
                  <c:v>610</c:v>
                </c:pt>
                <c:pt idx="12">
                  <c:v>590</c:v>
                </c:pt>
              </c:numCache>
            </c:numRef>
          </c:val>
          <c:extLst>
            <c:ext xmlns:c16="http://schemas.microsoft.com/office/drawing/2014/chart" uri="{C3380CC4-5D6E-409C-BE32-E72D297353CC}">
              <c16:uniqueId val="{00000007-B630-46DF-A50C-D67B20DAB0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393</c:v>
                </c:pt>
                <c:pt idx="2">
                  <c:v>#N/A</c:v>
                </c:pt>
                <c:pt idx="3">
                  <c:v>#N/A</c:v>
                </c:pt>
                <c:pt idx="4">
                  <c:v>324</c:v>
                </c:pt>
                <c:pt idx="5">
                  <c:v>#N/A</c:v>
                </c:pt>
                <c:pt idx="6">
                  <c:v>#N/A</c:v>
                </c:pt>
                <c:pt idx="7">
                  <c:v>248</c:v>
                </c:pt>
                <c:pt idx="8">
                  <c:v>#N/A</c:v>
                </c:pt>
                <c:pt idx="9">
                  <c:v>#N/A</c:v>
                </c:pt>
                <c:pt idx="10">
                  <c:v>214</c:v>
                </c:pt>
                <c:pt idx="11">
                  <c:v>#N/A</c:v>
                </c:pt>
                <c:pt idx="12">
                  <c:v>#N/A</c:v>
                </c:pt>
                <c:pt idx="13">
                  <c:v>138</c:v>
                </c:pt>
                <c:pt idx="14">
                  <c:v>#N/A</c:v>
                </c:pt>
              </c:numCache>
            </c:numRef>
          </c:val>
          <c:smooth val="0"/>
          <c:extLst>
            <c:ext xmlns:c16="http://schemas.microsoft.com/office/drawing/2014/chart" uri="{C3380CC4-5D6E-409C-BE32-E72D297353CC}">
              <c16:uniqueId val="{00000008-B630-46DF-A50C-D67B20DAB0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8978</c:v>
                </c:pt>
                <c:pt idx="5">
                  <c:v>8844</c:v>
                </c:pt>
                <c:pt idx="8">
                  <c:v>8646</c:v>
                </c:pt>
                <c:pt idx="11">
                  <c:v>8232</c:v>
                </c:pt>
                <c:pt idx="14">
                  <c:v>7832</c:v>
                </c:pt>
              </c:numCache>
            </c:numRef>
          </c:val>
          <c:extLst>
            <c:ext xmlns:c16="http://schemas.microsoft.com/office/drawing/2014/chart" uri="{C3380CC4-5D6E-409C-BE32-E72D297353CC}">
              <c16:uniqueId val="{00000000-073A-4425-9E5C-B3C9EA8B5F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82</c:v>
                </c:pt>
                <c:pt idx="5">
                  <c:v>70</c:v>
                </c:pt>
                <c:pt idx="8">
                  <c:v>52</c:v>
                </c:pt>
                <c:pt idx="11">
                  <c:v>40</c:v>
                </c:pt>
                <c:pt idx="14">
                  <c:v>33</c:v>
                </c:pt>
              </c:numCache>
            </c:numRef>
          </c:val>
          <c:extLst>
            <c:ext xmlns:c16="http://schemas.microsoft.com/office/drawing/2014/chart" uri="{C3380CC4-5D6E-409C-BE32-E72D297353CC}">
              <c16:uniqueId val="{00000001-073A-4425-9E5C-B3C9EA8B5F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4471</c:v>
                </c:pt>
                <c:pt idx="5">
                  <c:v>4713</c:v>
                </c:pt>
                <c:pt idx="8">
                  <c:v>5306</c:v>
                </c:pt>
                <c:pt idx="11">
                  <c:v>5527</c:v>
                </c:pt>
                <c:pt idx="14">
                  <c:v>5760</c:v>
                </c:pt>
              </c:numCache>
            </c:numRef>
          </c:val>
          <c:extLst>
            <c:ext xmlns:c16="http://schemas.microsoft.com/office/drawing/2014/chart" uri="{C3380CC4-5D6E-409C-BE32-E72D297353CC}">
              <c16:uniqueId val="{00000002-073A-4425-9E5C-B3C9EA8B5F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73A-4425-9E5C-B3C9EA8B5F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73A-4425-9E5C-B3C9EA8B5F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60</c:v>
                </c:pt>
                <c:pt idx="3">
                  <c:v>17</c:v>
                </c:pt>
                <c:pt idx="6">
                  <c:v>216</c:v>
                </c:pt>
                <c:pt idx="9">
                  <c:v>0</c:v>
                </c:pt>
                <c:pt idx="12">
                  <c:v>0</c:v>
                </c:pt>
              </c:numCache>
            </c:numRef>
          </c:val>
          <c:extLst>
            <c:ext xmlns:c16="http://schemas.microsoft.com/office/drawing/2014/chart" uri="{C3380CC4-5D6E-409C-BE32-E72D297353CC}">
              <c16:uniqueId val="{00000005-073A-4425-9E5C-B3C9EA8B5F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795</c:v>
                </c:pt>
                <c:pt idx="3">
                  <c:v>721</c:v>
                </c:pt>
                <c:pt idx="6">
                  <c:v>571</c:v>
                </c:pt>
                <c:pt idx="9">
                  <c:v>606</c:v>
                </c:pt>
                <c:pt idx="12">
                  <c:v>544</c:v>
                </c:pt>
              </c:numCache>
            </c:numRef>
          </c:val>
          <c:extLst>
            <c:ext xmlns:c16="http://schemas.microsoft.com/office/drawing/2014/chart" uri="{C3380CC4-5D6E-409C-BE32-E72D297353CC}">
              <c16:uniqueId val="{00000006-073A-4425-9E5C-B3C9EA8B5F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99</c:v>
                </c:pt>
                <c:pt idx="3">
                  <c:v>60</c:v>
                </c:pt>
                <c:pt idx="6">
                  <c:v>61</c:v>
                </c:pt>
                <c:pt idx="9">
                  <c:v>81</c:v>
                </c:pt>
                <c:pt idx="12">
                  <c:v>96</c:v>
                </c:pt>
              </c:numCache>
            </c:numRef>
          </c:val>
          <c:extLst>
            <c:ext xmlns:c16="http://schemas.microsoft.com/office/drawing/2014/chart" uri="{C3380CC4-5D6E-409C-BE32-E72D297353CC}">
              <c16:uniqueId val="{00000007-073A-4425-9E5C-B3C9EA8B5F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4110</c:v>
                </c:pt>
                <c:pt idx="3">
                  <c:v>3847</c:v>
                </c:pt>
                <c:pt idx="6">
                  <c:v>3742</c:v>
                </c:pt>
                <c:pt idx="9">
                  <c:v>3622</c:v>
                </c:pt>
                <c:pt idx="12">
                  <c:v>3140</c:v>
                </c:pt>
              </c:numCache>
            </c:numRef>
          </c:val>
          <c:extLst>
            <c:ext xmlns:c16="http://schemas.microsoft.com/office/drawing/2014/chart" uri="{C3380CC4-5D6E-409C-BE32-E72D297353CC}">
              <c16:uniqueId val="{00000008-073A-4425-9E5C-B3C9EA8B5F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95</c:v>
                </c:pt>
                <c:pt idx="3">
                  <c:v>24</c:v>
                </c:pt>
                <c:pt idx="6">
                  <c:v>0</c:v>
                </c:pt>
                <c:pt idx="9">
                  <c:v>0</c:v>
                </c:pt>
                <c:pt idx="12">
                  <c:v>0</c:v>
                </c:pt>
              </c:numCache>
            </c:numRef>
          </c:val>
          <c:extLst>
            <c:ext xmlns:c16="http://schemas.microsoft.com/office/drawing/2014/chart" uri="{C3380CC4-5D6E-409C-BE32-E72D297353CC}">
              <c16:uniqueId val="{00000009-073A-4425-9E5C-B3C9EA8B5F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6772</c:v>
                </c:pt>
                <c:pt idx="3">
                  <c:v>6894</c:v>
                </c:pt>
                <c:pt idx="6">
                  <c:v>6872</c:v>
                </c:pt>
                <c:pt idx="9">
                  <c:v>6525</c:v>
                </c:pt>
                <c:pt idx="12">
                  <c:v>6260</c:v>
                </c:pt>
              </c:numCache>
            </c:numRef>
          </c:val>
          <c:extLst>
            <c:ext xmlns:c16="http://schemas.microsoft.com/office/drawing/2014/chart" uri="{C3380CC4-5D6E-409C-BE32-E72D297353CC}">
              <c16:uniqueId val="{0000000A-073A-4425-9E5C-B3C9EA8B5F2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73A-4425-9E5C-B3C9EA8B5F2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2410</c:v>
                </c:pt>
                <c:pt idx="1">
                  <c:v>2579</c:v>
                </c:pt>
                <c:pt idx="2">
                  <c:v>2792</c:v>
                </c:pt>
              </c:numCache>
            </c:numRef>
          </c:val>
          <c:extLst>
            <c:ext xmlns:c16="http://schemas.microsoft.com/office/drawing/2014/chart" uri="{C3380CC4-5D6E-409C-BE32-E72D297353CC}">
              <c16:uniqueId val="{00000000-537A-4C61-85E7-B9AF02530E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58</c:v>
                </c:pt>
                <c:pt idx="1">
                  <c:v>58</c:v>
                </c:pt>
                <c:pt idx="2">
                  <c:v>58</c:v>
                </c:pt>
              </c:numCache>
            </c:numRef>
          </c:val>
          <c:extLst>
            <c:ext xmlns:c16="http://schemas.microsoft.com/office/drawing/2014/chart" uri="{C3380CC4-5D6E-409C-BE32-E72D297353CC}">
              <c16:uniqueId val="{00000001-537A-4C61-85E7-B9AF02530E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2223</c:v>
                </c:pt>
                <c:pt idx="1">
                  <c:v>2228</c:v>
                </c:pt>
                <c:pt idx="2">
                  <c:v>2225</c:v>
                </c:pt>
              </c:numCache>
            </c:numRef>
          </c:val>
          <c:extLst>
            <c:ext xmlns:c16="http://schemas.microsoft.com/office/drawing/2014/chart" uri="{C3380CC4-5D6E-409C-BE32-E72D297353CC}">
              <c16:uniqueId val="{00000002-537A-4C61-85E7-B9AF02530EE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{173CA328-667E-4BC7-8E3A-25D9AE27513E}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1C6-4D63-BBE5-69B066716E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{BB3C10B0-1DA0-4171-B1C8-40BF812C6E7E}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C6-4D63-BBE5-69B066716E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{3DBA0338-75B4-4DB8-89A2-0B4139A607C8}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C6-4D63-BBE5-69B066716E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{7D88B86E-6827-4AD0-8F6A-FB10F4BF8E5A}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C6-4D63-BBE5-69B066716E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{DAF6D47A-0794-47D9-A2A6-23C24DA59386}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C6-4D63-BBE5-69B066716E6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{39DD52FE-DBEE-47FA-8920-0940810E1541}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1C6-4D63-BBE5-69B066716E6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{2CE99275-482A-445F-B1CC-2653BE3F77DC}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1C6-4D63-BBE5-69B066716E6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{1535393A-F190-4E7B-9169-95E856F962FF}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1C6-4D63-BBE5-69B066716E6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{B66CA594-F3E0-4E41-9602-390B3051A3FA}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1C6-4D63-BBE5-69B066716E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51.6</c:v>
                </c:pt>
                <c:pt idx="16">
                  <c:v>53.2</c:v>
                </c:pt>
                <c:pt idx="24">
                  <c:v>54.7</c:v>
                </c:pt>
                <c:pt idx="32">
                  <c:v>71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1C6-4D63-BBE5-69B066716E6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{55E08F91-2814-4CE6-8E51-6DDB22361910}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1C6-4D63-BBE5-69B066716E6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{0BF0C446-EA28-4F9A-8B6A-43D21AF87786}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C6-4D63-BBE5-69B066716E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{B470E36B-9D62-4676-8C8C-0B814E55DD06}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C6-4D63-BBE5-69B066716E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{7EC0AC87-1FB7-4C25-8C72-6BB33A88F0BB}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C6-4D63-BBE5-69B066716E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{D6BFB8C4-B73D-4CD8-9FF4-05E2A8EF9614}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C6-4D63-BBE5-69B066716E68}"/>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{D535DC7C-9194-4797-8739-6105D7A0AF47}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1C6-4D63-BBE5-69B066716E68}"/>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{00C2C516-CE64-496A-ABAA-116105326D84}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1C6-4D63-BBE5-69B066716E68}"/>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{C6ACFED1-97C4-4BC6-ACBC-CCA8F1F87282}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1C6-4D63-BBE5-69B066716E68}"/>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{106A5D5E-3FEB-4313-A653-B3E935B316EF}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1C6-4D63-BBE5-69B066716E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c:v>
                </c:pt>
                <c:pt idx="16">
                  <c:v>59.7</c:v>
                </c:pt>
                <c:pt idx="24">
                  <c:v>60.8</c:v>
                </c:pt>
                <c:pt idx="32">
                  <c:v>62</c:v>
                </c:pt>
              </c:numCache>
            </c:numRef>
          </c:xVal>
          <c:yVal>
            <c:numRef>
              <c:f>公会計指標分析・財政指標組合せ分析表!$BP$55:$DC$55</c:f>
              <c:numCache>
                <c:formatCode>#,##0.0;"▲ "#,##0.0</c:formatCode>
                <c:ptCount val="40"/>
                <c:pt idx="8">
                  <c:v>14</c:v>
                </c:pt>
                <c:pt idx="16">
                  <c:v>11.4</c:v>
                </c:pt>
                <c:pt idx="24">
                  <c:v>10.4</c:v>
                </c:pt>
                <c:pt idx="32">
                  <c:v>10.9</c:v>
                </c:pt>
              </c:numCache>
            </c:numRef>
          </c:yVal>
          <c:smooth val="0"/>
          <c:extLst>
            <c:ext xmlns:c16="http://schemas.microsoft.com/office/drawing/2014/chart" uri="{C3380CC4-5D6E-409C-BE32-E72D297353CC}">
              <c16:uniqueId val="{00000013-C1C6-4D63-BBE5-69B066716E68}"/>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{D642DC53-AAA8-4265-B7E7-385F0FB55769}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6C0-4E4B-80A7-628F30A263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{E070FD27-14A6-44E5-87AD-E1172EED5B0E}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C0-4E4B-80A7-628F30A263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{BC4C4158-8129-4858-A962-692B0F70D8AC}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C0-4E4B-80A7-628F30A263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{79697346-1C61-48A8-92D6-D5E570C0004B}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C0-4E4B-80A7-628F30A263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{AECD7AB3-6C4E-455A-8387-1E3326E91705}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C0-4E4B-80A7-628F30A2635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{B56BC505-AA76-473E-9D9C-CC92404DF52A}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6C0-4E4B-80A7-628F30A2635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{FB059E54-E443-4BBC-9B76-987508D3BD24}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6C0-4E4B-80A7-628F30A2635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{4CA5EEF4-860F-4A29-A9A6-5132D0C39518}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6C0-4E4B-80A7-628F30A2635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{44FC8233-3AFB-4639-8E6E-A9499B5E471D}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6C0-4E4B-80A7-628F30A263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8.1999999999999993</c:v>
                </c:pt>
                <c:pt idx="16">
                  <c:v>6.9</c:v>
                </c:pt>
                <c:pt idx="24">
                  <c:v>5.6</c:v>
                </c:pt>
                <c:pt idx="32">
                  <c:v>4.0999999999999996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6C0-4E4B-80A7-628F30A263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{38257BB9-AC80-48B0-B707-65CA3509DD10}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6C0-4E4B-80A7-628F30A263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{3AE2955D-268E-4E54-ADEC-1CD4CE0B81B0}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C0-4E4B-80A7-628F30A263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{44D2B022-361F-440A-A6AB-72546902BD73}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C0-4E4B-80A7-628F30A263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{CE68AF9F-EE4E-4191-A23B-5E97E078AA8A}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C0-4E4B-80A7-628F30A263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{0D5F38CE-E332-4A6C-9063-C14B0F3D0C6E}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C0-4E4B-80A7-628F30A26356}"/>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{980F1AD1-EA85-4202-A6C0-6A296E28E3F9}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6C0-4E4B-80A7-628F30A26356}"/>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{6DE1A7E3-B0EC-4ACC-9678-9ACB582B5D80}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6C0-4E4B-80A7-628F30A26356}"/>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{D5039AC2-82EC-437B-8821-E087F4C3EDC8}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6C0-4E4B-80A7-628F30A26356}"/>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{C2CB5762-5FE9-4BA2-8934-3A7BB9BCD405}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6C0-4E4B-80A7-628F30A263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D6C0-4E4B-80A7-628F30A26356}"/>
            </c:ext>
          </c:extLst>
        </c:ser>
        <c:dLbls>
          <c:showLegendKey val="0"/>
          <c:showVal val="1"/>
          <c:showCatName val="0"/>
          <c:showSerName val="0"/>
          <c:showPercent val="0"/>
          <c:showBubbleSize val="0"/>
        </c:dLbls>
        <c:axId val="84219776"/>
        <c:axId val="84234240"/>
      </c:scatterChart>
      <c:valAx>
        <c:axId val="84219776"/>
        <c:scaling>
          <c:orientation val="maxMin"/>
          <c:max val="6.8"/>
          <c:min val="5.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 実質公債費比率については低下傾向にある。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現在は、償還元金額と借入額圧縮のプライマリーバランスの結果、減少傾向にある。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しかし、令和</a:t>
          </a:r>
          <a:r>
            <a:rPr kumimoji="0" lang="ja-JP" altLang="en-US" sz="1100" b="0" i="0" u="none" strike="noStrike" kern="0" cap="none" spc="0" normalizeH="0" baseline="0" noProof="0">
              <a:ln>
                <a:noFill/>
              </a:ln>
              <a:solidFill>
                <a:prstClr val="black"/>
              </a:solidFill>
              <a:effectLst/>
              <a:uLnTx/>
              <a:uFillTx/>
              <a:latin typeface="+mn-lt"/>
              <a:ea typeface="+mn-ea"/>
              <a:cs typeface="+mn-cs"/>
            </a:rPr>
            <a:t>４</a:t>
          </a:r>
          <a:r>
            <a:rPr kumimoji="0" lang="ja-JP" altLang="ja-JP" sz="1100" b="0" i="0" u="none" strike="noStrike" kern="0" cap="none" spc="0" normalizeH="0" baseline="0" noProof="0">
              <a:ln>
                <a:noFill/>
              </a:ln>
              <a:solidFill>
                <a:prstClr val="black"/>
              </a:solidFill>
              <a:effectLst/>
              <a:uLnTx/>
              <a:uFillTx/>
              <a:latin typeface="+mn-lt"/>
              <a:ea typeface="+mn-ea"/>
              <a:cs typeface="+mn-cs"/>
            </a:rPr>
            <a:t>年度以降、大型公共事業の計画が控えており、新規借入額が増加が見込まれる。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基本的には起債借入額の圧縮を前提に予算編成を行い、実質公債費率の低下に努める。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満期一括償還地方債を利用していない</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mn-lt"/>
              <a:ea typeface="+mn-ea"/>
              <a:cs typeface="+mn-cs"/>
            </a:rPr>
            <a:t>令和２</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年度の将来負担比率は前年度に引き続き</a:t>
          </a:r>
          <a:r>
            <a:rPr kumimoji="0" lang="en-US" altLang="ja-JP" sz="1100" b="0" i="0" u="none" strike="noStrike" kern="0" cap="none" spc="0" normalizeH="0" baseline="0" noProof="0">
              <a:ln>
                <a:noFill/>
              </a:ln>
              <a:solidFill>
                <a:prstClr val="black"/>
              </a:solidFill>
              <a:effectLst/>
              <a:uLnTx/>
              <a:uFillTx/>
              <a:latin typeface="+mn-lt"/>
              <a:ea typeface="+mn-ea"/>
              <a:cs typeface="+mn-cs"/>
            </a:rPr>
            <a:t>0</a:t>
          </a:r>
          <a:r>
            <a:rPr kumimoji="0" lang="ja-JP" altLang="ja-JP" sz="1100" b="0" i="0" u="none" strike="noStrike" kern="0" cap="none" spc="0" normalizeH="0" baseline="0" noProof="0">
              <a:ln>
                <a:noFill/>
              </a:ln>
              <a:solidFill>
                <a:prstClr val="black"/>
              </a:solidFill>
              <a:effectLst/>
              <a:uLnTx/>
              <a:uFillTx/>
              <a:latin typeface="+mn-lt"/>
              <a:ea typeface="+mn-ea"/>
              <a:cs typeface="+mn-cs"/>
            </a:rPr>
            <a:t>（マイナス）であった。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主な要因としては、地方債残高が減少したこと、充当可能基金残高の増加したことによるものである。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令和</a:t>
          </a:r>
          <a:r>
            <a:rPr kumimoji="0" lang="ja-JP" altLang="en-US" sz="1100" b="0" i="0" u="none" strike="noStrike" kern="0" cap="none" spc="0" normalizeH="0" baseline="0" noProof="0">
              <a:ln>
                <a:noFill/>
              </a:ln>
              <a:solidFill>
                <a:prstClr val="black"/>
              </a:solidFill>
              <a:effectLst/>
              <a:uLnTx/>
              <a:uFillTx/>
              <a:latin typeface="+mn-lt"/>
              <a:ea typeface="+mn-ea"/>
              <a:cs typeface="+mn-cs"/>
            </a:rPr>
            <a:t>４</a:t>
          </a:r>
          <a:r>
            <a:rPr kumimoji="0" lang="ja-JP" altLang="ja-JP" sz="1100" b="0" i="0" u="none" strike="noStrike" kern="0" cap="none" spc="0" normalizeH="0" baseline="0" noProof="0">
              <a:ln>
                <a:noFill/>
              </a:ln>
              <a:solidFill>
                <a:prstClr val="black"/>
              </a:solidFill>
              <a:effectLst/>
              <a:uLnTx/>
              <a:uFillTx/>
              <a:latin typeface="+mn-lt"/>
              <a:ea typeface="+mn-ea"/>
              <a:cs typeface="+mn-cs"/>
            </a:rPr>
            <a:t>年度以降、予定されている大型公共事業による、起債借入増、基金取崩が控えており、将来負担比率の若干の悪化が見込まれる。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財政状況を見つつ、繰上償還を実施、事業債の起債を抑制するなど、地方債残高の圧縮を図る必要がある。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福島県西郷村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（増減理由）</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財政調整基金に歳計剰余金の</a:t>
          </a:r>
          <a:r>
            <a:rPr kumimoji="1" lang="en-US" altLang="ja-JP" sz="1100" b="0" i="0" u="none" strike="noStrike" kern="0" cap="none" spc="0" normalizeH="0" baseline="0" noProof="0">
              <a:ln>
                <a:noFill/>
              </a:ln>
              <a:solidFill>
                <a:prstClr val="black"/>
              </a:solidFill>
              <a:effectLst/>
              <a:uLnTx/>
              <a:uFillTx/>
              <a:latin typeface="+mn-lt"/>
              <a:ea typeface="+mn-ea"/>
              <a:cs typeface="+mn-cs"/>
            </a:rPr>
            <a:t>1/2</a:t>
          </a:r>
          <a:r>
            <a:rPr kumimoji="1" lang="ja-JP" altLang="ja-JP" sz="1100" b="0" i="0" u="none" strike="noStrike" kern="0" cap="none" spc="0" normalizeH="0" baseline="0" noProof="0">
              <a:ln>
                <a:noFill/>
              </a:ln>
              <a:solidFill>
                <a:prstClr val="black"/>
              </a:solidFill>
              <a:effectLst/>
              <a:uLnTx/>
              <a:uFillTx/>
              <a:latin typeface="+mn-lt"/>
              <a:ea typeface="+mn-ea"/>
              <a:cs typeface="+mn-cs"/>
            </a:rPr>
            <a:t>の</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1,340</a:t>
          </a:r>
          <a:r>
            <a:rPr kumimoji="1" lang="ja-JP" altLang="ja-JP" sz="1100" b="0" i="0" u="none" strike="noStrike" kern="0" cap="none" spc="0" normalizeH="0" baseline="0" noProof="0">
              <a:ln>
                <a:noFill/>
              </a:ln>
              <a:solidFill>
                <a:prstClr val="black"/>
              </a:solidFill>
              <a:effectLst/>
              <a:uLnTx/>
              <a:uFillTx/>
              <a:latin typeface="+mn-lt"/>
              <a:ea typeface="+mn-ea"/>
              <a:cs typeface="+mn-cs"/>
            </a:rPr>
            <a:t>万円、</a:t>
          </a:r>
          <a:r>
            <a:rPr kumimoji="1" lang="ja-JP" altLang="en-US" sz="1100" b="0" i="0" u="none" strike="noStrike" kern="0" cap="none" spc="0" normalizeH="0" baseline="0" noProof="0">
              <a:ln>
                <a:noFill/>
              </a:ln>
              <a:solidFill>
                <a:prstClr val="black"/>
              </a:solidFill>
              <a:effectLst/>
              <a:uLnTx/>
              <a:uFillTx/>
              <a:latin typeface="+mn-lt"/>
              <a:ea typeface="+mn-ea"/>
              <a:cs typeface="+mn-cs"/>
            </a:rPr>
            <a:t>電源立地地域対策交付金基金</a:t>
          </a:r>
          <a:r>
            <a:rPr kumimoji="1" lang="ja-JP" altLang="ja-JP" sz="1100" b="0" i="0" u="none" strike="noStrike" kern="0" cap="none" spc="0" normalizeH="0" baseline="0" noProof="0">
              <a:ln>
                <a:noFill/>
              </a:ln>
              <a:solidFill>
                <a:prstClr val="black"/>
              </a:solidFill>
              <a:effectLst/>
              <a:uLnTx/>
              <a:uFillTx/>
              <a:latin typeface="+mn-lt"/>
              <a:ea typeface="+mn-ea"/>
              <a:cs typeface="+mn-cs"/>
            </a:rPr>
            <a:t>に</a:t>
          </a:r>
          <a:r>
            <a:rPr kumimoji="1" lang="en-US" altLang="ja-JP" sz="1100" b="0" i="0" u="none" strike="noStrike" kern="0" cap="none" spc="0" normalizeH="0" baseline="0" noProof="0">
              <a:ln>
                <a:noFill/>
              </a:ln>
              <a:solidFill>
                <a:prstClr val="black"/>
              </a:solidFill>
              <a:effectLst/>
              <a:uLnTx/>
              <a:uFillTx/>
              <a:latin typeface="+mn-lt"/>
              <a:ea typeface="+mn-ea"/>
              <a:cs typeface="+mn-cs"/>
            </a:rPr>
            <a:t>475</a:t>
          </a:r>
          <a:r>
            <a:rPr kumimoji="1" lang="ja-JP" altLang="en-US" sz="1100" b="0" i="0" u="none" strike="noStrike" kern="0" cap="none" spc="0" normalizeH="0" baseline="0" noProof="0">
              <a:ln>
                <a:noFill/>
              </a:ln>
              <a:solidFill>
                <a:prstClr val="black"/>
              </a:solidFill>
              <a:effectLst/>
              <a:uLnTx/>
              <a:uFillTx/>
              <a:latin typeface="+mn-lt"/>
              <a:ea typeface="+mn-ea"/>
              <a:cs typeface="+mn-cs"/>
            </a:rPr>
            <a:t>万</a:t>
          </a:r>
          <a:r>
            <a:rPr kumimoji="1" lang="ja-JP" altLang="ja-JP" sz="1100" b="0" i="0" u="none" strike="noStrike" kern="0" cap="none" spc="0" normalizeH="0" baseline="0" noProof="0">
              <a:ln>
                <a:noFill/>
              </a:ln>
              <a:solidFill>
                <a:prstClr val="black"/>
              </a:solidFill>
              <a:effectLst/>
              <a:uLnTx/>
              <a:uFillTx/>
              <a:latin typeface="+mn-lt"/>
              <a:ea typeface="+mn-ea"/>
              <a:cs typeface="+mn-cs"/>
            </a:rPr>
            <a:t>円、</a:t>
          </a:r>
          <a:r>
            <a:rPr kumimoji="1" lang="ja-JP" altLang="en-US" sz="1100" b="0" i="0" u="none" strike="noStrike" kern="0" cap="none" spc="0" normalizeH="0" baseline="0" noProof="0">
              <a:ln>
                <a:noFill/>
              </a:ln>
              <a:solidFill>
                <a:prstClr val="black"/>
              </a:solidFill>
              <a:effectLst/>
              <a:uLnTx/>
              <a:uFillTx/>
              <a:latin typeface="+mn-lt"/>
              <a:ea typeface="+mn-ea"/>
              <a:cs typeface="+mn-cs"/>
            </a:rPr>
            <a:t>森林環境譲与税基金</a:t>
          </a:r>
          <a:r>
            <a:rPr kumimoji="1" lang="ja-JP" altLang="ja-JP" sz="1100" b="0" i="0" u="none" strike="noStrike" kern="0" cap="none" spc="0" normalizeH="0" baseline="0" noProof="0">
              <a:ln>
                <a:noFill/>
              </a:ln>
              <a:solidFill>
                <a:prstClr val="black"/>
              </a:solidFill>
              <a:effectLst/>
              <a:uLnTx/>
              <a:uFillTx/>
              <a:latin typeface="+mn-lt"/>
              <a:ea typeface="+mn-ea"/>
              <a:cs typeface="+mn-cs"/>
            </a:rPr>
            <a:t>に</a:t>
          </a:r>
          <a:r>
            <a:rPr kumimoji="1" lang="en-US" altLang="ja-JP" sz="1100" b="0" i="0" u="none" strike="noStrike" kern="0" cap="none" spc="0" normalizeH="0" baseline="0" noProof="0">
              <a:ln>
                <a:noFill/>
              </a:ln>
              <a:solidFill>
                <a:prstClr val="black"/>
              </a:solidFill>
              <a:effectLst/>
              <a:uLnTx/>
              <a:uFillTx/>
              <a:latin typeface="+mn-lt"/>
              <a:ea typeface="+mn-ea"/>
              <a:cs typeface="+mn-cs"/>
            </a:rPr>
            <a:t>87</a:t>
          </a:r>
          <a:r>
            <a:rPr kumimoji="1" lang="ja-JP" altLang="ja-JP" sz="1100" b="0" i="0" u="none" strike="noStrike" kern="0" cap="none" spc="0" normalizeH="0" baseline="0" noProof="0">
              <a:ln>
                <a:noFill/>
              </a:ln>
              <a:solidFill>
                <a:prstClr val="black"/>
              </a:solidFill>
              <a:effectLst/>
              <a:uLnTx/>
              <a:uFillTx/>
              <a:latin typeface="+mn-lt"/>
              <a:ea typeface="+mn-ea"/>
              <a:cs typeface="+mn-cs"/>
            </a:rPr>
            <a:t>万</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千</a:t>
          </a:r>
          <a:r>
            <a:rPr kumimoji="1" lang="ja-JP" altLang="ja-JP" sz="1100" b="0" i="0" u="none" strike="noStrike" kern="0" cap="none" spc="0" normalizeH="0" baseline="0" noProof="0">
              <a:ln>
                <a:noFill/>
              </a:ln>
              <a:solidFill>
                <a:prstClr val="black"/>
              </a:solidFill>
              <a:effectLst/>
              <a:uLnTx/>
              <a:uFillTx/>
              <a:latin typeface="+mn-lt"/>
              <a:ea typeface="+mn-ea"/>
              <a:cs typeface="+mn-cs"/>
            </a:rPr>
            <a:t>円、それぞれ積立した。取崩しについては法人税の増収等により全体で</a:t>
          </a:r>
          <a:r>
            <a:rPr kumimoji="1" lang="en-US" altLang="ja-JP" sz="1100" b="0" i="0" u="none" strike="noStrike" kern="0" cap="none" spc="0" normalizeH="0" baseline="0" noProof="0">
              <a:ln>
                <a:noFill/>
              </a:ln>
              <a:solidFill>
                <a:prstClr val="black"/>
              </a:solidFill>
              <a:effectLst/>
              <a:uLnTx/>
              <a:uFillTx/>
              <a:latin typeface="+mn-lt"/>
              <a:ea typeface="+mn-ea"/>
              <a:cs typeface="+mn-cs"/>
            </a:rPr>
            <a:t>2,012</a:t>
          </a:r>
          <a:r>
            <a:rPr kumimoji="1" lang="ja-JP" altLang="ja-JP" sz="1100" b="0" i="0" u="none" strike="noStrike" kern="0" cap="none" spc="0" normalizeH="0" baseline="0" noProof="0">
              <a:ln>
                <a:noFill/>
              </a:ln>
              <a:solidFill>
                <a:prstClr val="black"/>
              </a:solidFill>
              <a:effectLst/>
              <a:uLnTx/>
              <a:uFillTx/>
              <a:latin typeface="+mn-lt"/>
              <a:ea typeface="+mn-ea"/>
              <a:cs typeface="+mn-cs"/>
            </a:rPr>
            <a:t>万</a:t>
          </a:r>
          <a:r>
            <a:rPr kumimoji="1" lang="en-US" altLang="ja-JP" sz="1100" b="0" i="0" u="none" strike="noStrike" kern="0" cap="none" spc="0" normalizeH="0" baseline="0" noProof="0">
              <a:ln>
                <a:noFill/>
              </a:ln>
              <a:solidFill>
                <a:prstClr val="black"/>
              </a:solidFill>
              <a:effectLst/>
              <a:uLnTx/>
              <a:uFillTx/>
              <a:latin typeface="+mn-lt"/>
              <a:ea typeface="+mn-ea"/>
              <a:cs typeface="+mn-cs"/>
            </a:rPr>
            <a:t>8</a:t>
          </a:r>
          <a:r>
            <a:rPr kumimoji="1" lang="ja-JP" altLang="ja-JP" sz="1100" b="0" i="0" u="none" strike="noStrike" kern="0" cap="none" spc="0" normalizeH="0" baseline="0" noProof="0">
              <a:ln>
                <a:noFill/>
              </a:ln>
              <a:solidFill>
                <a:prstClr val="black"/>
              </a:solidFill>
              <a:effectLst/>
              <a:uLnTx/>
              <a:uFillTx/>
              <a:latin typeface="+mn-lt"/>
              <a:ea typeface="+mn-ea"/>
              <a:cs typeface="+mn-cs"/>
            </a:rPr>
            <a:t>千円に圧縮したため、全体では</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1,054</a:t>
          </a:r>
          <a:r>
            <a:rPr kumimoji="1" lang="ja-JP" altLang="ja-JP" sz="1100" b="0" i="0" u="none" strike="noStrike" kern="0" cap="none" spc="0" normalizeH="0" baseline="0" noProof="0">
              <a:ln>
                <a:noFill/>
              </a:ln>
              <a:solidFill>
                <a:prstClr val="black"/>
              </a:solidFill>
              <a:effectLst/>
              <a:uLnTx/>
              <a:uFillTx/>
              <a:latin typeface="+mn-lt"/>
              <a:ea typeface="+mn-ea"/>
              <a:cs typeface="+mn-cs"/>
            </a:rPr>
            <a:t>万</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ja-JP" sz="1100" b="0" i="0" u="none" strike="noStrike" kern="0" cap="none" spc="0" normalizeH="0" baseline="0" noProof="0">
              <a:ln>
                <a:noFill/>
              </a:ln>
              <a:solidFill>
                <a:prstClr val="black"/>
              </a:solidFill>
              <a:effectLst/>
              <a:uLnTx/>
              <a:uFillTx/>
              <a:latin typeface="+mn-lt"/>
              <a:ea typeface="+mn-ea"/>
              <a:cs typeface="+mn-cs"/>
            </a:rPr>
            <a:t>千円の増となった。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（今後の方針）</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年度以降に、庁舎整備、道の駅整備、給食センター建替えなどの大型公共事業が控えており、基金を活用し事業を行うため、なるべく基金を温存した形で事業を進めていく。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（基金の使途）</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公共施設整備基金　</a:t>
          </a: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　公共施設の整備に要する資金</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人材育成基金　　　　：　村民の人材育成に関する幅広い分野の活動の促進に要する事業資金</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子育て基金　　　　　：　子供が健やかに生まれ育つ環境づくりの推進</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教育施設整備基金　</a:t>
          </a: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　教育施設の整備に要する資金</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地域福祉基金　　　　：　本格的な高齢化社会の到来に備え、地域における福祉活動の促進、快適な社会環境の形成その他、高齢者等の保健　　　</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福祉の増進を図る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（増減理由）</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人材育成基金　　　　：　中学生海外派遣事業、中学生異文化交流事業への充当のため</a:t>
          </a:r>
          <a:r>
            <a:rPr kumimoji="1" lang="en-US" altLang="ja-JP" sz="1100" b="0" i="0" u="none" strike="noStrike" kern="0" cap="none" spc="0" normalizeH="0" baseline="0" noProof="0">
              <a:ln>
                <a:noFill/>
              </a:ln>
              <a:solidFill>
                <a:prstClr val="black"/>
              </a:solidFill>
              <a:effectLst/>
              <a:uLnTx/>
              <a:uFillTx/>
              <a:latin typeface="+mn-lt"/>
              <a:ea typeface="+mn-ea"/>
              <a:cs typeface="+mn-cs"/>
            </a:rPr>
            <a:t>1,589</a:t>
          </a:r>
          <a:r>
            <a:rPr kumimoji="1" lang="ja-JP" altLang="ja-JP" sz="1100" b="0" i="0" u="none" strike="noStrike" kern="0" cap="none" spc="0" normalizeH="0" baseline="0" noProof="0">
              <a:ln>
                <a:noFill/>
              </a:ln>
              <a:solidFill>
                <a:prstClr val="black"/>
              </a:solidFill>
              <a:effectLst/>
              <a:uLnTx/>
              <a:uFillTx/>
              <a:latin typeface="+mn-lt"/>
              <a:ea typeface="+mn-ea"/>
              <a:cs typeface="+mn-cs"/>
            </a:rPr>
            <a:t>万</a:t>
          </a:r>
          <a:r>
            <a:rPr kumimoji="1" lang="en-US" altLang="ja-JP" sz="1100" b="0" i="0" u="none" strike="noStrike" kern="0" cap="none" spc="0" normalizeH="0" baseline="0" noProof="0">
              <a:ln>
                <a:noFill/>
              </a:ln>
              <a:solidFill>
                <a:prstClr val="black"/>
              </a:solidFill>
              <a:effectLst/>
              <a:uLnTx/>
              <a:uFillTx/>
              <a:latin typeface="+mn-lt"/>
              <a:ea typeface="+mn-ea"/>
              <a:cs typeface="+mn-cs"/>
            </a:rPr>
            <a:t>9</a:t>
          </a:r>
          <a:r>
            <a:rPr kumimoji="1" lang="ja-JP" altLang="ja-JP" sz="1100" b="0" i="0" u="none" strike="noStrike" kern="0" cap="none" spc="0" normalizeH="0" baseline="0" noProof="0">
              <a:ln>
                <a:noFill/>
              </a:ln>
              <a:solidFill>
                <a:prstClr val="black"/>
              </a:solidFill>
              <a:effectLst/>
              <a:uLnTx/>
              <a:uFillTx/>
              <a:latin typeface="+mn-lt"/>
              <a:ea typeface="+mn-ea"/>
              <a:cs typeface="+mn-cs"/>
            </a:rPr>
            <a:t>千円取崩し</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森林環境譲与税基金</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100" b="0" i="0" u="none" strike="noStrike" kern="0" cap="none" spc="0" normalizeH="0" baseline="0" noProof="0">
              <a:ln>
                <a:noFill/>
              </a:ln>
              <a:solidFill>
                <a:prstClr val="black"/>
              </a:solidFill>
              <a:effectLst/>
              <a:uLnTx/>
              <a:uFillTx/>
              <a:latin typeface="+mn-lt"/>
              <a:ea typeface="+mn-ea"/>
              <a:cs typeface="+mn-cs"/>
            </a:rPr>
            <a:t>87</a:t>
          </a:r>
          <a:r>
            <a:rPr kumimoji="1" lang="ja-JP" altLang="ja-JP" sz="1100" b="0" i="0" u="none" strike="noStrike" kern="0" cap="none" spc="0" normalizeH="0" baseline="0" noProof="0">
              <a:ln>
                <a:noFill/>
              </a:ln>
              <a:solidFill>
                <a:prstClr val="black"/>
              </a:solidFill>
              <a:effectLst/>
              <a:uLnTx/>
              <a:uFillTx/>
              <a:latin typeface="+mn-lt"/>
              <a:ea typeface="+mn-ea"/>
              <a:cs typeface="+mn-cs"/>
            </a:rPr>
            <a:t>万</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千</a:t>
          </a:r>
          <a:r>
            <a:rPr kumimoji="1" lang="ja-JP" altLang="ja-JP" sz="1100" b="0" i="0" u="none" strike="noStrike" kern="0" cap="none" spc="0" normalizeH="0" baseline="0" noProof="0">
              <a:ln>
                <a:noFill/>
              </a:ln>
              <a:solidFill>
                <a:prstClr val="black"/>
              </a:solidFill>
              <a:effectLst/>
              <a:uLnTx/>
              <a:uFillTx/>
              <a:latin typeface="+mn-lt"/>
              <a:ea typeface="+mn-ea"/>
              <a:cs typeface="+mn-cs"/>
            </a:rPr>
            <a:t>円の積み増し</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子育て基金　　　　　：　</a:t>
          </a:r>
          <a:r>
            <a:rPr kumimoji="1" lang="ja-JP" altLang="ja-JP" sz="1100" b="0" i="0" u="none" strike="noStrike" kern="0" cap="none" spc="0" normalizeH="0" baseline="0" noProof="0">
              <a:ln>
                <a:noFill/>
              </a:ln>
              <a:solidFill>
                <a:prstClr val="black"/>
              </a:solidFill>
              <a:effectLst/>
              <a:uLnTx/>
              <a:uFillTx/>
              <a:latin typeface="+mn-lt"/>
              <a:ea typeface="+mn-ea"/>
              <a:cs typeface="+mn-cs"/>
            </a:rPr>
            <a:t>利子発生分の積み増し</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教育施設整備基金　</a:t>
          </a: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　利子発生分の積み増し</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地域福祉基金　　　　：　利子発生分の積み増し</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電源立地地域対策交付金基金　：　</a:t>
          </a:r>
          <a:r>
            <a:rPr kumimoji="1" lang="en-US" altLang="ja-JP" sz="1100" b="0" i="0" u="none" strike="noStrike" kern="0" cap="none" spc="0" normalizeH="0" baseline="0" noProof="0">
              <a:ln>
                <a:noFill/>
              </a:ln>
              <a:solidFill>
                <a:prstClr val="black"/>
              </a:solidFill>
              <a:effectLst/>
              <a:uLnTx/>
              <a:uFillTx/>
              <a:latin typeface="+mn-lt"/>
              <a:ea typeface="+mn-ea"/>
              <a:cs typeface="+mn-cs"/>
            </a:rPr>
            <a:t>475</a:t>
          </a:r>
          <a:r>
            <a:rPr kumimoji="1" lang="ja-JP" altLang="en-US" sz="1100" b="0" i="0" u="none" strike="noStrike" kern="0" cap="none" spc="0" normalizeH="0" baseline="0" noProof="0">
              <a:ln>
                <a:noFill/>
              </a:ln>
              <a:solidFill>
                <a:prstClr val="black"/>
              </a:solidFill>
              <a:effectLst/>
              <a:uLnTx/>
              <a:uFillTx/>
              <a:latin typeface="+mn-lt"/>
              <a:ea typeface="+mn-ea"/>
              <a:cs typeface="+mn-cs"/>
            </a:rPr>
            <a:t>万円の積み増し</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（今後の方針）</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全体的には、</a:t>
          </a:r>
          <a:r>
            <a:rPr kumimoji="1" lang="en-US" altLang="ja-JP" sz="1100" b="0" i="0" u="none" strike="noStrike" kern="0" cap="none" spc="0" normalizeH="0" baseline="0" noProof="0">
              <a:ln>
                <a:noFill/>
              </a:ln>
              <a:solidFill>
                <a:prstClr val="black"/>
              </a:solidFill>
              <a:effectLst/>
              <a:uLnTx/>
              <a:uFillTx/>
              <a:latin typeface="+mn-lt"/>
              <a:ea typeface="+mn-ea"/>
              <a:cs typeface="+mn-cs"/>
            </a:rPr>
            <a:t>14</a:t>
          </a:r>
          <a:r>
            <a:rPr kumimoji="1" lang="ja-JP" altLang="ja-JP" sz="1100" b="0" i="0" u="none" strike="noStrike" kern="0" cap="none" spc="0" normalizeH="0" baseline="0" noProof="0">
              <a:ln>
                <a:noFill/>
              </a:ln>
              <a:solidFill>
                <a:prstClr val="black"/>
              </a:solidFill>
              <a:effectLst/>
              <a:uLnTx/>
              <a:uFillTx/>
              <a:latin typeface="+mn-lt"/>
              <a:ea typeface="+mn-ea"/>
              <a:cs typeface="+mn-cs"/>
            </a:rPr>
            <a:t>ある目的基金の統廃合を目指す。</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公共施設整備基金については、令和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年度以降に、庁舎整備、道の駅整備、給食センター建替えなどの大型公共事業が控えており、基金を活用し事業を行うため、なるべく基金を温存した形で事業を進めていく。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（増減理由）</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歳計剰余金の</a:t>
          </a:r>
          <a:r>
            <a:rPr kumimoji="1" lang="en-US" altLang="ja-JP" sz="1100" b="0" i="0" u="none" strike="noStrike" kern="0" cap="none" spc="0" normalizeH="0" baseline="0" noProof="0">
              <a:ln>
                <a:noFill/>
              </a:ln>
              <a:solidFill>
                <a:prstClr val="black"/>
              </a:solidFill>
              <a:effectLst/>
              <a:uLnTx/>
              <a:uFillTx/>
              <a:latin typeface="+mn-lt"/>
              <a:ea typeface="+mn-ea"/>
              <a:cs typeface="+mn-cs"/>
            </a:rPr>
            <a:t>1/2</a:t>
          </a:r>
          <a:r>
            <a:rPr kumimoji="1" lang="ja-JP" altLang="ja-JP" sz="1100" b="0" i="0" u="none" strike="noStrike" kern="0" cap="none" spc="0" normalizeH="0" baseline="0" noProof="0">
              <a:ln>
                <a:noFill/>
              </a:ln>
              <a:solidFill>
                <a:prstClr val="black"/>
              </a:solidFill>
              <a:effectLst/>
              <a:uLnTx/>
              <a:uFillTx/>
              <a:latin typeface="+mn-lt"/>
              <a:ea typeface="+mn-ea"/>
              <a:cs typeface="+mn-cs"/>
            </a:rPr>
            <a:t>の</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1,340</a:t>
          </a:r>
          <a:r>
            <a:rPr kumimoji="1" lang="ja-JP" altLang="ja-JP" sz="1100" b="0" i="0" u="none" strike="noStrike" kern="0" cap="none" spc="0" normalizeH="0" baseline="0" noProof="0">
              <a:ln>
                <a:noFill/>
              </a:ln>
              <a:solidFill>
                <a:prstClr val="black"/>
              </a:solidFill>
              <a:effectLst/>
              <a:uLnTx/>
              <a:uFillTx/>
              <a:latin typeface="+mn-lt"/>
              <a:ea typeface="+mn-ea"/>
              <a:cs typeface="+mn-cs"/>
            </a:rPr>
            <a:t>万円を財政調整基金に積み立てたため</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（今後の方針）</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年度以降に、庁舎整備、道の駅整備、給食センター建替えなどの大型公共事業が控えており、基金を活用し事業を行うため、なるべく基金を温存した形で事業を進めていく。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（増減理由）</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増減については利子発生分の積み立てのみとなっている。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（今後の方針）</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現在、減債基金の積み増しは予定していない。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20,254
19,994
192.06
12,992,949
12,236,189
340,702
5,812,754
6,259,721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D00-000039000000}"/>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4</a:t>
          </a:r>
          <a:r>
            <a:rPr kumimoji="1" lang="ja-JP" altLang="en-US"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月に公共施設総合管理計画の見直しを行い</a:t>
          </a:r>
          <a:r>
            <a:rPr kumimoji="1" lang="ja-JP" altLang="ja-JP" sz="1100" b="0" i="0" baseline="0">
              <a:solidFill>
                <a:schemeClr val="dk1"/>
              </a:solidFill>
              <a:effectLst/>
              <a:latin typeface="+mn-lt"/>
              <a:ea typeface="+mn-ea"/>
              <a:cs typeface="+mn-cs"/>
            </a:rPr>
            <a:t>、老朽化した施設の計画的な更新、集約化・複合化を進めている。なお、有形固定資産</a:t>
          </a:r>
          <a:r>
            <a:rPr kumimoji="1" lang="ja-JP" altLang="en-US" sz="1100" b="0" i="0" baseline="0">
              <a:solidFill>
                <a:schemeClr val="dk1"/>
              </a:solidFill>
              <a:effectLst/>
              <a:latin typeface="+mn-lt"/>
              <a:ea typeface="+mn-ea"/>
              <a:cs typeface="+mn-cs"/>
            </a:rPr>
            <a:t>減価</a:t>
          </a:r>
          <a:r>
            <a:rPr kumimoji="1" lang="ja-JP" altLang="ja-JP" sz="1100" b="0" i="0" baseline="0">
              <a:solidFill>
                <a:schemeClr val="dk1"/>
              </a:solidFill>
              <a:effectLst/>
              <a:latin typeface="+mn-lt"/>
              <a:ea typeface="+mn-ea"/>
              <a:cs typeface="+mn-cs"/>
            </a:rPr>
            <a:t>償却率については、上昇傾向にはあるものの、類似団体平均、県平均は下回っており、これまでの取組の効果が表れていると考えられる</a:t>
          </a:r>
          <a:r>
            <a:rPr kumimoji="1" lang="ja-JP" altLang="en-US"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dk1"/>
              </a:solidFill>
              <a:effectLst/>
              <a:latin typeface="+mn-lt"/>
              <a:ea typeface="+mn-ea"/>
              <a:cs typeface="+mn-cs"/>
            </a:rPr>
            <a:t>※R02</a:t>
          </a:r>
          <a:r>
            <a:rPr kumimoji="1" lang="ja-JP" altLang="en-US" sz="1100" b="0" i="0" baseline="0">
              <a:solidFill>
                <a:schemeClr val="dk1"/>
              </a:solidFill>
              <a:effectLst/>
              <a:latin typeface="+mn-lt"/>
              <a:ea typeface="+mn-ea"/>
              <a:cs typeface="+mn-cs"/>
            </a:rPr>
            <a:t>については報告値の訂正あり（</a:t>
          </a:r>
          <a:r>
            <a:rPr kumimoji="1" lang="en-US" altLang="ja-JP" sz="1100" b="0" i="0" baseline="0">
              <a:solidFill>
                <a:schemeClr val="dk1"/>
              </a:solidFill>
              <a:effectLst/>
              <a:latin typeface="+mn-lt"/>
              <a:ea typeface="+mn-ea"/>
              <a:cs typeface="+mn-cs"/>
            </a:rPr>
            <a:t>56.5</a:t>
          </a:r>
          <a:r>
            <a:rPr kumimoji="1" lang="ja-JP" altLang="en-US"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D00-000047000000}"/>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flipV="1">
          <a:off x="4206240" y="5259959"/>
          <a:ext cx="1270" cy="1009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D00-000049000000}"/>
            </a:ext>
          </a:extLst>
        </xdr:cNvPr>
        <xdr:cNvSpPr txBox="1"/>
      </xdr:nvSpPr>
      <xdr:spPr>
        <a:xfrm>
          <a:off x="4258945" y="6272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119245" y="626910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D00-00004B000000}"/>
            </a:ext>
          </a:extLst>
        </xdr:cNvPr>
        <xdr:cNvSpPr txBox="1"/>
      </xdr:nvSpPr>
      <xdr:spPr>
        <a:xfrm>
          <a:off x="4258945" y="5038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119245" y="525995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131462</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D00-00004D000000}"/>
            </a:ext>
          </a:extLst>
        </xdr:cNvPr>
        <xdr:cNvSpPr txBox="1"/>
      </xdr:nvSpPr>
      <xdr:spPr>
        <a:xfrm>
          <a:off x="4258945" y="5579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157345" y="5724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3537585" y="56727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2867025" y="56252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2196465" y="5555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1525905" y="55426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154305</xdr:rowOff>
    </xdr:from>
    <xdr:to>
      <xdr:col>23</xdr:col>
      <xdr:colOff>136525</xdr:colOff>
      <xdr:row>32</xdr:row>
      <xdr:rowOff>84455</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4157345" y="6105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69232</xdr:rowOff>
    </xdr:from>
    <xdr:ext cx="405111" cy="259045"/>
    <xdr:sp macro="" textlink="">
      <xdr:nvSpPr>
        <xdr:cNvPr id="89" name="有形固定資産減価償却率該当値テキスト">
          <a:extLst>
            <a:ext uri="{FF2B5EF4-FFF2-40B4-BE49-F238E27FC236}">
              <a16:creationId xmlns:a16="http://schemas.microsoft.com/office/drawing/2014/main" id="{00000000-0008-0000-0D00-000059000000}"/>
            </a:ext>
          </a:extLst>
        </xdr:cNvPr>
        <xdr:cNvSpPr txBox="1"/>
      </xdr:nvSpPr>
      <xdr:spPr>
        <a:xfrm>
          <a:off x="4258945"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136271</xdr:rowOff>
    </xdr:from>
    <xdr:to>
      <xdr:col>19</xdr:col>
      <xdr:colOff>187325</xdr:colOff>
      <xdr:row>28</xdr:row>
      <xdr:rowOff>66421</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3537585" y="54169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15621</xdr:rowOff>
    </xdr:from>
    <xdr:to>
      <xdr:col>23</xdr:col>
      <xdr:colOff>85725</xdr:colOff>
      <xdr:row>32</xdr:row>
      <xdr:rowOff>33655</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a:off x="3588385" y="5463921"/>
          <a:ext cx="619760" cy="68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71501</xdr:rowOff>
    </xdr:from>
    <xdr:to>
      <xdr:col>15</xdr:col>
      <xdr:colOff>187325</xdr:colOff>
      <xdr:row>28</xdr:row>
      <xdr:rowOff>1651</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2867025" y="53521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122301</xdr:rowOff>
    </xdr:from>
    <xdr:to>
      <xdr:col>19</xdr:col>
      <xdr:colOff>136525</xdr:colOff>
      <xdr:row>28</xdr:row>
      <xdr:rowOff>15621</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2917825" y="5402961"/>
          <a:ext cx="6705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2413</xdr:rowOff>
    </xdr:from>
    <xdr:to>
      <xdr:col>11</xdr:col>
      <xdr:colOff>187325</xdr:colOff>
      <xdr:row>27</xdr:row>
      <xdr:rowOff>104013</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2196465" y="52830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53213</xdr:rowOff>
    </xdr:from>
    <xdr:to>
      <xdr:col>15</xdr:col>
      <xdr:colOff>136525</xdr:colOff>
      <xdr:row>27</xdr:row>
      <xdr:rowOff>122301</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a:off x="2247265" y="5333873"/>
          <a:ext cx="67056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149496</xdr:rowOff>
    </xdr:from>
    <xdr:ext cx="405111" cy="259045"/>
    <xdr:sp macro="" textlink="">
      <xdr:nvSpPr>
        <xdr:cNvPr id="96" name="n_1aveValue有形固定資産減価償却率">
          <a:extLst>
            <a:ext uri="{FF2B5EF4-FFF2-40B4-BE49-F238E27FC236}">
              <a16:creationId xmlns:a16="http://schemas.microsoft.com/office/drawing/2014/main" id="{00000000-0008-0000-0D00-000060000000}"/>
            </a:ext>
          </a:extLst>
        </xdr:cNvPr>
        <xdr:cNvSpPr txBox="1"/>
      </xdr:nvSpPr>
      <xdr:spPr>
        <a:xfrm>
          <a:off x="3395989" y="5765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101998</xdr:rowOff>
    </xdr:from>
    <xdr:ext cx="405111" cy="259045"/>
    <xdr:sp macro="" textlink="">
      <xdr:nvSpPr>
        <xdr:cNvPr id="97" name="n_2aveValue有形固定資産減価償却率">
          <a:extLst>
            <a:ext uri="{FF2B5EF4-FFF2-40B4-BE49-F238E27FC236}">
              <a16:creationId xmlns:a16="http://schemas.microsoft.com/office/drawing/2014/main" id="{00000000-0008-0000-0D00-000061000000}"/>
            </a:ext>
          </a:extLst>
        </xdr:cNvPr>
        <xdr:cNvSpPr txBox="1"/>
      </xdr:nvSpPr>
      <xdr:spPr>
        <a:xfrm>
          <a:off x="2738129" y="571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28592</xdr:rowOff>
    </xdr:from>
    <xdr:ext cx="405111" cy="259045"/>
    <xdr:sp macro="" textlink="">
      <xdr:nvSpPr>
        <xdr:cNvPr id="98" name="n_3aveValue有形固定資産減価償却率">
          <a:extLst>
            <a:ext uri="{FF2B5EF4-FFF2-40B4-BE49-F238E27FC236}">
              <a16:creationId xmlns:a16="http://schemas.microsoft.com/office/drawing/2014/main" id="{00000000-0008-0000-0D00-000062000000}"/>
            </a:ext>
          </a:extLst>
        </xdr:cNvPr>
        <xdr:cNvSpPr txBox="1"/>
      </xdr:nvSpPr>
      <xdr:spPr>
        <a:xfrm>
          <a:off x="2067569"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99" name="n_4aveValue有形固定資産減価償却率">
          <a:extLst>
            <a:ext uri="{FF2B5EF4-FFF2-40B4-BE49-F238E27FC236}">
              <a16:creationId xmlns:a16="http://schemas.microsoft.com/office/drawing/2014/main" id="{00000000-0008-0000-0D00-000063000000}"/>
            </a:ext>
          </a:extLst>
        </xdr:cNvPr>
        <xdr:cNvSpPr txBox="1"/>
      </xdr:nvSpPr>
      <xdr:spPr>
        <a:xfrm>
          <a:off x="1397009" y="5321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82948</xdr:rowOff>
    </xdr:from>
    <xdr:ext cx="405111" cy="259045"/>
    <xdr:sp macro="" textlink="">
      <xdr:nvSpPr>
        <xdr:cNvPr id="100" name="n_1mainValue有形固定資産減価償却率">
          <a:extLst>
            <a:ext uri="{FF2B5EF4-FFF2-40B4-BE49-F238E27FC236}">
              <a16:creationId xmlns:a16="http://schemas.microsoft.com/office/drawing/2014/main" id="{00000000-0008-0000-0D00-000064000000}"/>
            </a:ext>
          </a:extLst>
        </xdr:cNvPr>
        <xdr:cNvSpPr txBox="1"/>
      </xdr:nvSpPr>
      <xdr:spPr>
        <a:xfrm>
          <a:off x="3395989" y="5195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18178</xdr:rowOff>
    </xdr:from>
    <xdr:ext cx="405111" cy="259045"/>
    <xdr:sp macro="" textlink="">
      <xdr:nvSpPr>
        <xdr:cNvPr id="101" name="n_2mainValue有形固定資産減価償却率">
          <a:extLst>
            <a:ext uri="{FF2B5EF4-FFF2-40B4-BE49-F238E27FC236}">
              <a16:creationId xmlns:a16="http://schemas.microsoft.com/office/drawing/2014/main" id="{00000000-0008-0000-0D00-000065000000}"/>
            </a:ext>
          </a:extLst>
        </xdr:cNvPr>
        <xdr:cNvSpPr txBox="1"/>
      </xdr:nvSpPr>
      <xdr:spPr>
        <a:xfrm>
          <a:off x="2738129" y="513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120540</xdr:rowOff>
    </xdr:from>
    <xdr:ext cx="405111" cy="259045"/>
    <xdr:sp macro="" textlink="">
      <xdr:nvSpPr>
        <xdr:cNvPr id="102" name="n_3mainValue有形固定資産減価償却率">
          <a:extLst>
            <a:ext uri="{FF2B5EF4-FFF2-40B4-BE49-F238E27FC236}">
              <a16:creationId xmlns:a16="http://schemas.microsoft.com/office/drawing/2014/main" id="{00000000-0008-0000-0D00-000066000000}"/>
            </a:ext>
          </a:extLst>
        </xdr:cNvPr>
        <xdr:cNvSpPr txBox="1"/>
      </xdr:nvSpPr>
      <xdr:spPr>
        <a:xfrm>
          <a:off x="2067569" y="506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債務償還可能年数は類似団体平均を下回っており、前年度比でも減少している。主な要因としては平成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年度以降、地方債発行額の圧縮を行ってきたこと、また、法人税、固定資産税（償却）を中心とした地方税の増加による業務収入の増加が主な要因と考えられる。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D00-000084000000}"/>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flipV="1">
          <a:off x="13027660" y="5145223"/>
          <a:ext cx="1269" cy="147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34" name="債務償還比率最小値テキスト">
          <a:extLst>
            <a:ext uri="{FF2B5EF4-FFF2-40B4-BE49-F238E27FC236}">
              <a16:creationId xmlns:a16="http://schemas.microsoft.com/office/drawing/2014/main" id="{00000000-0008-0000-0D00-000086000000}"/>
            </a:ext>
          </a:extLst>
        </xdr:cNvPr>
        <xdr:cNvSpPr txBox="1"/>
      </xdr:nvSpPr>
      <xdr:spPr>
        <a:xfrm>
          <a:off x="13080365" y="662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2963525" y="66245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00000000-0008-0000-0D00-000088000000}"/>
            </a:ext>
          </a:extLst>
        </xdr:cNvPr>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39550</xdr:rowOff>
    </xdr:from>
    <xdr:ext cx="469744" cy="259045"/>
    <xdr:sp macro="" textlink="">
      <xdr:nvSpPr>
        <xdr:cNvPr id="138" name="債務償還比率平均値テキスト">
          <a:extLst>
            <a:ext uri="{FF2B5EF4-FFF2-40B4-BE49-F238E27FC236}">
              <a16:creationId xmlns:a16="http://schemas.microsoft.com/office/drawing/2014/main" id="{00000000-0008-0000-0D00-00008A000000}"/>
            </a:ext>
          </a:extLst>
        </xdr:cNvPr>
        <xdr:cNvSpPr txBox="1"/>
      </xdr:nvSpPr>
      <xdr:spPr>
        <a:xfrm>
          <a:off x="13080365" y="5823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3001625" y="58447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2359005" y="585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1688445" y="58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1017885" y="58644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0347325" y="584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35605</xdr:rowOff>
    </xdr:from>
    <xdr:to>
      <xdr:col>76</xdr:col>
      <xdr:colOff>73025</xdr:colOff>
      <xdr:row>28</xdr:row>
      <xdr:rowOff>137205</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001625" y="54839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58482</xdr:rowOff>
    </xdr:from>
    <xdr:ext cx="469744" cy="259045"/>
    <xdr:sp macro="" textlink="">
      <xdr:nvSpPr>
        <xdr:cNvPr id="150" name="債務償還比率該当値テキスト">
          <a:extLst>
            <a:ext uri="{FF2B5EF4-FFF2-40B4-BE49-F238E27FC236}">
              <a16:creationId xmlns:a16="http://schemas.microsoft.com/office/drawing/2014/main" id="{00000000-0008-0000-0D00-000096000000}"/>
            </a:ext>
          </a:extLst>
        </xdr:cNvPr>
        <xdr:cNvSpPr txBox="1"/>
      </xdr:nvSpPr>
      <xdr:spPr>
        <a:xfrm>
          <a:off x="13080365" y="533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148336</xdr:rowOff>
    </xdr:from>
    <xdr:to>
      <xdr:col>72</xdr:col>
      <xdr:colOff>123825</xdr:colOff>
      <xdr:row>29</xdr:row>
      <xdr:rowOff>78486</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359005" y="55966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86405</xdr:rowOff>
    </xdr:from>
    <xdr:to>
      <xdr:col>76</xdr:col>
      <xdr:colOff>22225</xdr:colOff>
      <xdr:row>29</xdr:row>
      <xdr:rowOff>27686</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2409805" y="5534705"/>
          <a:ext cx="619760" cy="10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3257</xdr:rowOff>
    </xdr:from>
    <xdr:to>
      <xdr:col>68</xdr:col>
      <xdr:colOff>123825</xdr:colOff>
      <xdr:row>29</xdr:row>
      <xdr:rowOff>104857</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688445" y="561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27686</xdr:rowOff>
    </xdr:from>
    <xdr:to>
      <xdr:col>72</xdr:col>
      <xdr:colOff>73025</xdr:colOff>
      <xdr:row>29</xdr:row>
      <xdr:rowOff>54057</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1739245" y="5643626"/>
          <a:ext cx="670560" cy="2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53530</xdr:rowOff>
    </xdr:from>
    <xdr:to>
      <xdr:col>64</xdr:col>
      <xdr:colOff>123825</xdr:colOff>
      <xdr:row>29</xdr:row>
      <xdr:rowOff>155130</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1017885" y="566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54057</xdr:rowOff>
    </xdr:from>
    <xdr:to>
      <xdr:col>68</xdr:col>
      <xdr:colOff>73025</xdr:colOff>
      <xdr:row>29</xdr:row>
      <xdr:rowOff>104330</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1068685" y="5669997"/>
          <a:ext cx="670560" cy="5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130057</xdr:rowOff>
    </xdr:from>
    <xdr:to>
      <xdr:col>60</xdr:col>
      <xdr:colOff>123825</xdr:colOff>
      <xdr:row>31</xdr:row>
      <xdr:rowOff>60207</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0347325" y="59136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104330</xdr:rowOff>
    </xdr:from>
    <xdr:to>
      <xdr:col>64</xdr:col>
      <xdr:colOff>73025</xdr:colOff>
      <xdr:row>31</xdr:row>
      <xdr:rowOff>9407</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0398125" y="5720270"/>
          <a:ext cx="670560" cy="24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159402</xdr:rowOff>
    </xdr:from>
    <xdr:ext cx="469744" cy="259045"/>
    <xdr:sp macro="" textlink="">
      <xdr:nvSpPr>
        <xdr:cNvPr id="159" name="n_1aveValue債務償還比率">
          <a:extLst>
            <a:ext uri="{FF2B5EF4-FFF2-40B4-BE49-F238E27FC236}">
              <a16:creationId xmlns:a16="http://schemas.microsoft.com/office/drawing/2014/main" id="{00000000-0008-0000-0D00-00009F000000}"/>
            </a:ext>
          </a:extLst>
        </xdr:cNvPr>
        <xdr:cNvSpPr txBox="1"/>
      </xdr:nvSpPr>
      <xdr:spPr>
        <a:xfrm>
          <a:off x="12185092" y="594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155084</xdr:rowOff>
    </xdr:from>
    <xdr:ext cx="469744" cy="259045"/>
    <xdr:sp macro="" textlink="">
      <xdr:nvSpPr>
        <xdr:cNvPr id="160" name="n_2aveValue債務償還比率">
          <a:extLst>
            <a:ext uri="{FF2B5EF4-FFF2-40B4-BE49-F238E27FC236}">
              <a16:creationId xmlns:a16="http://schemas.microsoft.com/office/drawing/2014/main" id="{00000000-0008-0000-0D00-0000A0000000}"/>
            </a:ext>
          </a:extLst>
        </xdr:cNvPr>
        <xdr:cNvSpPr txBox="1"/>
      </xdr:nvSpPr>
      <xdr:spPr>
        <a:xfrm>
          <a:off x="11527232" y="593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2140</xdr:rowOff>
    </xdr:from>
    <xdr:ext cx="469744" cy="259045"/>
    <xdr:sp macro="" textlink="">
      <xdr:nvSpPr>
        <xdr:cNvPr id="161" name="n_3aveValue債務償還比率">
          <a:extLst>
            <a:ext uri="{FF2B5EF4-FFF2-40B4-BE49-F238E27FC236}">
              <a16:creationId xmlns:a16="http://schemas.microsoft.com/office/drawing/2014/main" id="{00000000-0008-0000-0D00-0000A1000000}"/>
            </a:ext>
          </a:extLst>
        </xdr:cNvPr>
        <xdr:cNvSpPr txBox="1"/>
      </xdr:nvSpPr>
      <xdr:spPr>
        <a:xfrm>
          <a:off x="10856672" y="595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7338</xdr:rowOff>
    </xdr:from>
    <xdr:ext cx="469744" cy="259045"/>
    <xdr:sp macro="" textlink="">
      <xdr:nvSpPr>
        <xdr:cNvPr id="162" name="n_4aveValue債務償還比率">
          <a:extLst>
            <a:ext uri="{FF2B5EF4-FFF2-40B4-BE49-F238E27FC236}">
              <a16:creationId xmlns:a16="http://schemas.microsoft.com/office/drawing/2014/main" id="{00000000-0008-0000-0D00-0000A2000000}"/>
            </a:ext>
          </a:extLst>
        </xdr:cNvPr>
        <xdr:cNvSpPr txBox="1"/>
      </xdr:nvSpPr>
      <xdr:spPr>
        <a:xfrm>
          <a:off x="10186112" y="562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95013</xdr:rowOff>
    </xdr:from>
    <xdr:ext cx="469744" cy="259045"/>
    <xdr:sp macro="" textlink="">
      <xdr:nvSpPr>
        <xdr:cNvPr id="163" name="n_1mainValue債務償還比率">
          <a:extLst>
            <a:ext uri="{FF2B5EF4-FFF2-40B4-BE49-F238E27FC236}">
              <a16:creationId xmlns:a16="http://schemas.microsoft.com/office/drawing/2014/main" id="{00000000-0008-0000-0D00-0000A3000000}"/>
            </a:ext>
          </a:extLst>
        </xdr:cNvPr>
        <xdr:cNvSpPr txBox="1"/>
      </xdr:nvSpPr>
      <xdr:spPr>
        <a:xfrm>
          <a:off x="12185092" y="537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121384</xdr:rowOff>
    </xdr:from>
    <xdr:ext cx="469744" cy="259045"/>
    <xdr:sp macro="" textlink="">
      <xdr:nvSpPr>
        <xdr:cNvPr id="164" name="n_2mainValue債務償還比率">
          <a:extLst>
            <a:ext uri="{FF2B5EF4-FFF2-40B4-BE49-F238E27FC236}">
              <a16:creationId xmlns:a16="http://schemas.microsoft.com/office/drawing/2014/main" id="{00000000-0008-0000-0D00-0000A4000000}"/>
            </a:ext>
          </a:extLst>
        </xdr:cNvPr>
        <xdr:cNvSpPr txBox="1"/>
      </xdr:nvSpPr>
      <xdr:spPr>
        <a:xfrm>
          <a:off x="11527232" y="540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207</xdr:rowOff>
    </xdr:from>
    <xdr:ext cx="469744" cy="259045"/>
    <xdr:sp macro="" textlink="">
      <xdr:nvSpPr>
        <xdr:cNvPr id="165" name="n_3mainValue債務償還比率">
          <a:extLst>
            <a:ext uri="{FF2B5EF4-FFF2-40B4-BE49-F238E27FC236}">
              <a16:creationId xmlns:a16="http://schemas.microsoft.com/office/drawing/2014/main" id="{00000000-0008-0000-0D00-0000A5000000}"/>
            </a:ext>
          </a:extLst>
        </xdr:cNvPr>
        <xdr:cNvSpPr txBox="1"/>
      </xdr:nvSpPr>
      <xdr:spPr>
        <a:xfrm>
          <a:off x="10856672" y="544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51334</xdr:rowOff>
    </xdr:from>
    <xdr:ext cx="469744" cy="259045"/>
    <xdr:sp macro="" textlink="">
      <xdr:nvSpPr>
        <xdr:cNvPr id="166" name="n_4mainValue債務償還比率">
          <a:extLst>
            <a:ext uri="{FF2B5EF4-FFF2-40B4-BE49-F238E27FC236}">
              <a16:creationId xmlns:a16="http://schemas.microsoft.com/office/drawing/2014/main" id="{00000000-0008-0000-0D00-0000A6000000}"/>
            </a:ext>
          </a:extLst>
        </xdr:cNvPr>
        <xdr:cNvSpPr txBox="1"/>
      </xdr:nvSpPr>
      <xdr:spPr>
        <a:xfrm>
          <a:off x="10186112" y="600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D00-0000A8000000}"/>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20,254
19,994
192.06
12,992,949
12,236,189
340,702
5,812,754
6,259,721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00000000-0008-0000-0E00-00003A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flipV="1">
          <a:off x="4086225" y="5658939"/>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a:extLst>
            <a:ext uri="{FF2B5EF4-FFF2-40B4-BE49-F238E27FC236}">
              <a16:creationId xmlns:a16="http://schemas.microsoft.com/office/drawing/2014/main" id="{00000000-0008-0000-0E00-00003C000000}"/>
            </a:ext>
          </a:extLst>
        </xdr:cNvPr>
        <xdr:cNvSpPr txBox="1"/>
      </xdr:nvSpPr>
      <xdr:spPr>
        <a:xfrm>
          <a:off x="4124960" y="713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020820" y="71301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a:extLst>
            <a:ext uri="{FF2B5EF4-FFF2-40B4-BE49-F238E27FC236}">
              <a16:creationId xmlns:a16="http://schemas.microsoft.com/office/drawing/2014/main" id="{00000000-0008-0000-0E00-00003E000000}"/>
            </a:ext>
          </a:extLst>
        </xdr:cNvPr>
        <xdr:cNvSpPr txBox="1"/>
      </xdr:nvSpPr>
      <xdr:spPr>
        <a:xfrm>
          <a:off x="4124960" y="5437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a:extLst>
            <a:ext uri="{FF2B5EF4-FFF2-40B4-BE49-F238E27FC236}">
              <a16:creationId xmlns:a16="http://schemas.microsoft.com/office/drawing/2014/main" id="{00000000-0008-0000-0E00-00003F000000}"/>
            </a:ext>
          </a:extLst>
        </xdr:cNvPr>
        <xdr:cNvCxnSpPr/>
      </xdr:nvCxnSpPr>
      <xdr:spPr>
        <a:xfrm>
          <a:off x="4020820" y="56589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4" name="【道路】&#10;有形固定資産減価償却率平均値テキスト">
          <a:extLst>
            <a:ext uri="{FF2B5EF4-FFF2-40B4-BE49-F238E27FC236}">
              <a16:creationId xmlns:a16="http://schemas.microsoft.com/office/drawing/2014/main" id="{00000000-0008-0000-0E00-000040000000}"/>
            </a:ext>
          </a:extLst>
        </xdr:cNvPr>
        <xdr:cNvSpPr txBox="1"/>
      </xdr:nvSpPr>
      <xdr:spPr>
        <a:xfrm>
          <a:off x="4124960" y="6504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4036060" y="65263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3312160" y="64904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2514600" y="643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739900" y="637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a:extLst>
            <a:ext uri="{FF2B5EF4-FFF2-40B4-BE49-F238E27FC236}">
              <a16:creationId xmlns:a16="http://schemas.microsoft.com/office/drawing/2014/main" id="{00000000-0008-0000-0E00-000045000000}"/>
            </a:ext>
          </a:extLst>
        </xdr:cNvPr>
        <xdr:cNvSpPr/>
      </xdr:nvSpPr>
      <xdr:spPr>
        <a:xfrm>
          <a:off x="965200" y="63761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E00-00004A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89081</xdr:rowOff>
    </xdr:from>
    <xdr:to>
      <xdr:col>24</xdr:col>
      <xdr:colOff>114300</xdr:colOff>
      <xdr:row>38</xdr:row>
      <xdr:rowOff>19231</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4036060" y="62917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111958</xdr:rowOff>
    </xdr:from>
    <xdr:ext cx="405111" cy="259045"/>
    <xdr:sp macro="" textlink="">
      <xdr:nvSpPr>
        <xdr:cNvPr id="76" name="【道路】&#10;有形固定資産減価償却率該当値テキスト">
          <a:extLst>
            <a:ext uri="{FF2B5EF4-FFF2-40B4-BE49-F238E27FC236}">
              <a16:creationId xmlns:a16="http://schemas.microsoft.com/office/drawing/2014/main" id="{00000000-0008-0000-0E00-00004C000000}"/>
            </a:ext>
          </a:extLst>
        </xdr:cNvPr>
        <xdr:cNvSpPr txBox="1"/>
      </xdr:nvSpPr>
      <xdr:spPr>
        <a:xfrm>
          <a:off x="4124960" y="6146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3312160" y="62395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139881</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3355340" y="6290310"/>
          <a:ext cx="73152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159294</xdr:rowOff>
    </xdr:from>
    <xdr:to>
      <xdr:col>15</xdr:col>
      <xdr:colOff>101600</xdr:colOff>
      <xdr:row>37</xdr:row>
      <xdr:rowOff>89444</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2514600" y="61943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38644</xdr:rowOff>
    </xdr:from>
    <xdr:to>
      <xdr:col>19</xdr:col>
      <xdr:colOff>177800</xdr:colOff>
      <xdr:row>37</xdr:row>
      <xdr:rowOff>87630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565400" y="6241324"/>
          <a:ext cx="78994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107043</xdr:rowOff>
    </xdr:from>
    <xdr:to>
      <xdr:col>10</xdr:col>
      <xdr:colOff>165100</xdr:colOff>
      <xdr:row>37</xdr:row>
      <xdr:rowOff>37193</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739900" y="61420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157843</xdr:rowOff>
    </xdr:from>
    <xdr:to>
      <xdr:col>15</xdr:col>
      <xdr:colOff>50800</xdr:colOff>
      <xdr:row>37</xdr:row>
      <xdr:rowOff>38644</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790700" y="6192883"/>
          <a:ext cx="77470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41383</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17056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160581</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385704" y="65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98533</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611004" y="646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123933</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83630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154957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17056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385704" y="59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611004" y="59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E00-000070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flipV="1">
          <a:off x="9219565" y="5534914"/>
          <a:ext cx="0"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4" name="【道路】&#10;一人当たり延長最小値テキスト">
          <a:extLst>
            <a:ext uri="{FF2B5EF4-FFF2-40B4-BE49-F238E27FC236}">
              <a16:creationId xmlns:a16="http://schemas.microsoft.com/office/drawing/2014/main" id="{00000000-0008-0000-0E00-000072000000}"/>
            </a:ext>
          </a:extLst>
        </xdr:cNvPr>
        <xdr:cNvSpPr txBox="1"/>
      </xdr:nvSpPr>
      <xdr:spPr>
        <a:xfrm>
          <a:off x="9258300" y="708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9154160" y="707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6" name="【道路】&#10;一人当たり延長最大値テキスト">
          <a:extLst>
            <a:ext uri="{FF2B5EF4-FFF2-40B4-BE49-F238E27FC236}">
              <a16:creationId xmlns:a16="http://schemas.microsoft.com/office/drawing/2014/main" id="{00000000-0008-0000-0E00-000074000000}"/>
            </a:ext>
          </a:extLst>
        </xdr:cNvPr>
        <xdr:cNvSpPr txBox="1"/>
      </xdr:nvSpPr>
      <xdr:spPr>
        <a:xfrm>
          <a:off x="9258300" y="531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9154160" y="5534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82516</xdr:rowOff>
    </xdr:from>
    <xdr:ext cx="534377" cy="259045"/>
    <xdr:sp macro="" textlink="">
      <xdr:nvSpPr>
        <xdr:cNvPr id="118" name="【道路】&#10;一人当たり延長平均値テキスト">
          <a:extLst>
            <a:ext uri="{FF2B5EF4-FFF2-40B4-BE49-F238E27FC236}">
              <a16:creationId xmlns:a16="http://schemas.microsoft.com/office/drawing/2014/main" id="{00000000-0008-0000-0E00-000076000000}"/>
            </a:ext>
          </a:extLst>
        </xdr:cNvPr>
        <xdr:cNvSpPr txBox="1"/>
      </xdr:nvSpPr>
      <xdr:spPr>
        <a:xfrm>
          <a:off x="9258300" y="6788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192260" y="68096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445500" y="6785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670800" y="67813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873240" y="6782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6098540" y="68186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66116</xdr:rowOff>
    </xdr:from>
    <xdr:to>
      <xdr:col>55</xdr:col>
      <xdr:colOff>50800</xdr:colOff>
      <xdr:row>40</xdr:row>
      <xdr:rowOff>167716</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9192260" y="67717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88993</xdr:rowOff>
    </xdr:from>
    <xdr:ext cx="534377" cy="259045"/>
    <xdr:sp macro="" textlink="">
      <xdr:nvSpPr>
        <xdr:cNvPr id="130" name="【道路】&#10;一人当たり延長該当値テキスト">
          <a:extLst>
            <a:ext uri="{FF2B5EF4-FFF2-40B4-BE49-F238E27FC236}">
              <a16:creationId xmlns:a16="http://schemas.microsoft.com/office/drawing/2014/main" id="{00000000-0008-0000-0E00-000082000000}"/>
            </a:ext>
          </a:extLst>
        </xdr:cNvPr>
        <xdr:cNvSpPr txBox="1"/>
      </xdr:nvSpPr>
      <xdr:spPr>
        <a:xfrm>
          <a:off x="9258300" y="66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67564</xdr:rowOff>
    </xdr:from>
    <xdr:to>
      <xdr:col>50</xdr:col>
      <xdr:colOff>165100</xdr:colOff>
      <xdr:row>40</xdr:row>
      <xdr:rowOff>169164</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8445500" y="677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116916</xdr:rowOff>
    </xdr:from>
    <xdr:to>
      <xdr:col>55</xdr:col>
      <xdr:colOff>0</xdr:colOff>
      <xdr:row>40</xdr:row>
      <xdr:rowOff>118364</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8496300" y="6822516"/>
          <a:ext cx="7239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68314</xdr:rowOff>
    </xdr:from>
    <xdr:to>
      <xdr:col>46</xdr:col>
      <xdr:colOff>38100</xdr:colOff>
      <xdr:row>40</xdr:row>
      <xdr:rowOff>169914</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7670800" y="67739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118364</xdr:rowOff>
    </xdr:from>
    <xdr:to>
      <xdr:col>50</xdr:col>
      <xdr:colOff>114300</xdr:colOff>
      <xdr:row>40</xdr:row>
      <xdr:rowOff>119114</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7713980" y="6823964"/>
          <a:ext cx="78232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67666</xdr:rowOff>
    </xdr:from>
    <xdr:to>
      <xdr:col>41</xdr:col>
      <xdr:colOff>101600</xdr:colOff>
      <xdr:row>40</xdr:row>
      <xdr:rowOff>169266</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6873240" y="67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118466</xdr:rowOff>
    </xdr:from>
    <xdr:to>
      <xdr:col>45</xdr:col>
      <xdr:colOff>177800</xdr:colOff>
      <xdr:row>40</xdr:row>
      <xdr:rowOff>119114</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6924040" y="6824066"/>
          <a:ext cx="78994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817</xdr:rowOff>
    </xdr:from>
    <xdr:ext cx="534377" cy="259045"/>
    <xdr:sp macro="" textlink="">
      <xdr:nvSpPr>
        <xdr:cNvPr id="137" name="n_1aveValue【道路】&#10;一人当たり延長">
          <a:extLst>
            <a:ext uri="{FF2B5EF4-FFF2-40B4-BE49-F238E27FC236}">
              <a16:creationId xmlns:a16="http://schemas.microsoft.com/office/drawing/2014/main" id="{00000000-0008-0000-0E00-000089000000}"/>
            </a:ext>
          </a:extLst>
        </xdr:cNvPr>
        <xdr:cNvSpPr txBox="1"/>
      </xdr:nvSpPr>
      <xdr:spPr>
        <a:xfrm>
          <a:off x="8239271" y="687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168521</xdr:rowOff>
    </xdr:from>
    <xdr:ext cx="534377" cy="259045"/>
    <xdr:sp macro="" textlink="">
      <xdr:nvSpPr>
        <xdr:cNvPr id="138" name="n_2aveValue【道路】&#10;一人当たり延長">
          <a:extLst>
            <a:ext uri="{FF2B5EF4-FFF2-40B4-BE49-F238E27FC236}">
              <a16:creationId xmlns:a16="http://schemas.microsoft.com/office/drawing/2014/main" id="{00000000-0008-0000-0E00-00008A000000}"/>
            </a:ext>
          </a:extLst>
        </xdr:cNvPr>
        <xdr:cNvSpPr txBox="1"/>
      </xdr:nvSpPr>
      <xdr:spPr>
        <a:xfrm>
          <a:off x="7477271" y="68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169206</xdr:rowOff>
    </xdr:from>
    <xdr:ext cx="534377" cy="259045"/>
    <xdr:sp macro="" textlink="">
      <xdr:nvSpPr>
        <xdr:cNvPr id="139" name="n_3aveValue【道路】&#10;一人当たり延長">
          <a:extLst>
            <a:ext uri="{FF2B5EF4-FFF2-40B4-BE49-F238E27FC236}">
              <a16:creationId xmlns:a16="http://schemas.microsoft.com/office/drawing/2014/main" id="{00000000-0008-0000-0E00-00008B000000}"/>
            </a:ext>
          </a:extLst>
        </xdr:cNvPr>
        <xdr:cNvSpPr txBox="1"/>
      </xdr:nvSpPr>
      <xdr:spPr>
        <a:xfrm>
          <a:off x="6702571" y="687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40" name="n_4aveValue【道路】&#10;一人当たり延長">
          <a:extLst>
            <a:ext uri="{FF2B5EF4-FFF2-40B4-BE49-F238E27FC236}">
              <a16:creationId xmlns:a16="http://schemas.microsoft.com/office/drawing/2014/main" id="{00000000-0008-0000-0E00-00008C000000}"/>
            </a:ext>
          </a:extLst>
        </xdr:cNvPr>
        <xdr:cNvSpPr txBox="1"/>
      </xdr:nvSpPr>
      <xdr:spPr>
        <a:xfrm>
          <a:off x="5905011" y="65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14241</xdr:rowOff>
    </xdr:from>
    <xdr:ext cx="534377" cy="259045"/>
    <xdr:sp macro="" textlink="">
      <xdr:nvSpPr>
        <xdr:cNvPr id="141" name="n_1mainValue【道路】&#10;一人当たり延長">
          <a:extLst>
            <a:ext uri="{FF2B5EF4-FFF2-40B4-BE49-F238E27FC236}">
              <a16:creationId xmlns:a16="http://schemas.microsoft.com/office/drawing/2014/main" id="{00000000-0008-0000-0E00-00008D000000}"/>
            </a:ext>
          </a:extLst>
        </xdr:cNvPr>
        <xdr:cNvSpPr txBox="1"/>
      </xdr:nvSpPr>
      <xdr:spPr>
        <a:xfrm>
          <a:off x="8239271" y="655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14991</xdr:rowOff>
    </xdr:from>
    <xdr:ext cx="534377" cy="259045"/>
    <xdr:sp macro="" textlink="">
      <xdr:nvSpPr>
        <xdr:cNvPr id="142" name="n_2mainValue【道路】&#10;一人当たり延長">
          <a:extLst>
            <a:ext uri="{FF2B5EF4-FFF2-40B4-BE49-F238E27FC236}">
              <a16:creationId xmlns:a16="http://schemas.microsoft.com/office/drawing/2014/main" id="{00000000-0008-0000-0E00-00008E000000}"/>
            </a:ext>
          </a:extLst>
        </xdr:cNvPr>
        <xdr:cNvSpPr txBox="1"/>
      </xdr:nvSpPr>
      <xdr:spPr>
        <a:xfrm>
          <a:off x="7477271" y="655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14343</xdr:rowOff>
    </xdr:from>
    <xdr:ext cx="534377" cy="259045"/>
    <xdr:sp macro="" textlink="">
      <xdr:nvSpPr>
        <xdr:cNvPr id="143" name="n_3mainValue【道路】&#10;一人当たり延長">
          <a:extLst>
            <a:ext uri="{FF2B5EF4-FFF2-40B4-BE49-F238E27FC236}">
              <a16:creationId xmlns:a16="http://schemas.microsoft.com/office/drawing/2014/main" id="{00000000-0008-0000-0E00-00008F000000}"/>
            </a:ext>
          </a:extLst>
        </xdr:cNvPr>
        <xdr:cNvSpPr txBox="1"/>
      </xdr:nvSpPr>
      <xdr:spPr>
        <a:xfrm>
          <a:off x="6702571" y="655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00000000-0008-0000-0E00-0000A6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flipV="1">
          <a:off x="4086225" y="94183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00000000-0008-0000-0E00-0000A8000000}"/>
            </a:ext>
          </a:extLst>
        </xdr:cNvPr>
        <xdr:cNvSpPr txBox="1"/>
      </xdr:nvSpPr>
      <xdr:spPr>
        <a:xfrm>
          <a:off x="412496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4020820" y="10820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00000000-0008-0000-0E00-0000AA000000}"/>
            </a:ext>
          </a:extLst>
        </xdr:cNvPr>
        <xdr:cNvSpPr txBox="1"/>
      </xdr:nvSpPr>
      <xdr:spPr>
        <a:xfrm>
          <a:off x="4124960" y="92011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402082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68597</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00000000-0008-0000-0E00-0000AC000000}"/>
            </a:ext>
          </a:extLst>
        </xdr:cNvPr>
        <xdr:cNvSpPr txBox="1"/>
      </xdr:nvSpPr>
      <xdr:spPr>
        <a:xfrm>
          <a:off x="412496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4036060" y="10316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3312160" y="103333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2514600" y="10312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17399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965200" y="102533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50165</xdr:rowOff>
    </xdr:from>
    <xdr:to>
      <xdr:col>24</xdr:col>
      <xdr:colOff>114300</xdr:colOff>
      <xdr:row>61</xdr:row>
      <xdr:rowOff>151765</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403606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73042</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00000000-0008-0000-0E00-0000B8000000}"/>
            </a:ext>
          </a:extLst>
        </xdr:cNvPr>
        <xdr:cNvSpPr txBox="1"/>
      </xdr:nvSpPr>
      <xdr:spPr>
        <a:xfrm>
          <a:off x="4124960"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15875</xdr:rowOff>
    </xdr:from>
    <xdr:to>
      <xdr:col>20</xdr:col>
      <xdr:colOff>38100</xdr:colOff>
      <xdr:row>61</xdr:row>
      <xdr:rowOff>117475</xdr:rowOff>
    </xdr:to>
    <xdr:sp macro="" textlink="">
      <xdr:nvSpPr>
        <xdr:cNvPr id="185" name="楕円 184">
          <a:extLst>
            <a:ext uri="{FF2B5EF4-FFF2-40B4-BE49-F238E27FC236}">
              <a16:creationId xmlns:a16="http://schemas.microsoft.com/office/drawing/2014/main" id="{00000000-0008-0000-0E00-0000B9000000}"/>
            </a:ext>
          </a:extLst>
        </xdr:cNvPr>
        <xdr:cNvSpPr/>
      </xdr:nvSpPr>
      <xdr:spPr>
        <a:xfrm>
          <a:off x="3312160" y="102419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66675</xdr:rowOff>
    </xdr:from>
    <xdr:to>
      <xdr:col>24</xdr:col>
      <xdr:colOff>63500</xdr:colOff>
      <xdr:row>61</xdr:row>
      <xdr:rowOff>100965</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3355340" y="10292715"/>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168275</xdr:rowOff>
    </xdr:from>
    <xdr:to>
      <xdr:col>15</xdr:col>
      <xdr:colOff>101600</xdr:colOff>
      <xdr:row>61</xdr:row>
      <xdr:rowOff>98425</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2514600" y="10226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47625</xdr:rowOff>
    </xdr:from>
    <xdr:to>
      <xdr:col>19</xdr:col>
      <xdr:colOff>177800</xdr:colOff>
      <xdr:row>61</xdr:row>
      <xdr:rowOff>66675</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2565400" y="10273665"/>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139700</xdr:rowOff>
    </xdr:from>
    <xdr:to>
      <xdr:col>10</xdr:col>
      <xdr:colOff>165100</xdr:colOff>
      <xdr:row>61</xdr:row>
      <xdr:rowOff>69850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1739900" y="10198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19050</xdr:rowOff>
    </xdr:from>
    <xdr:to>
      <xdr:col>15</xdr:col>
      <xdr:colOff>50800</xdr:colOff>
      <xdr:row>61</xdr:row>
      <xdr:rowOff>47625</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1790700" y="10245090"/>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28592</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317056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238570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146702</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161100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145432</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83630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134002</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317056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114952</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238570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86377</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161100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00000000-0008-0000-0E00-0000DA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flipV="1">
          <a:off x="9219565" y="9436502"/>
          <a:ext cx="0" cy="1289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00000000-0008-0000-0E00-0000DC000000}"/>
            </a:ext>
          </a:extLst>
        </xdr:cNvPr>
        <xdr:cNvSpPr txBox="1"/>
      </xdr:nvSpPr>
      <xdr:spPr>
        <a:xfrm>
          <a:off x="9258300" y="1072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9154160" y="107258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22" name="【橋りょう・トンネル】&#10;一人当たり有形固定資産（償却資産）額最大値テキスト">
          <a:extLst>
            <a:ext uri="{FF2B5EF4-FFF2-40B4-BE49-F238E27FC236}">
              <a16:creationId xmlns:a16="http://schemas.microsoft.com/office/drawing/2014/main" id="{00000000-0008-0000-0E00-0000DE000000}"/>
            </a:ext>
          </a:extLst>
        </xdr:cNvPr>
        <xdr:cNvSpPr txBox="1"/>
      </xdr:nvSpPr>
      <xdr:spPr>
        <a:xfrm>
          <a:off x="9258300" y="921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9154160" y="94365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39723</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id="{00000000-0008-0000-0E00-0000E0000000}"/>
            </a:ext>
          </a:extLst>
        </xdr:cNvPr>
        <xdr:cNvSpPr txBox="1"/>
      </xdr:nvSpPr>
      <xdr:spPr>
        <a:xfrm>
          <a:off x="9258300" y="102657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25" name="フローチャート: 判断 224">
          <a:extLst>
            <a:ext uri="{FF2B5EF4-FFF2-40B4-BE49-F238E27FC236}">
              <a16:creationId xmlns:a16="http://schemas.microsoft.com/office/drawing/2014/main" id="{00000000-0008-0000-0E00-0000E1000000}"/>
            </a:ext>
          </a:extLst>
        </xdr:cNvPr>
        <xdr:cNvSpPr/>
      </xdr:nvSpPr>
      <xdr:spPr>
        <a:xfrm>
          <a:off x="9192260" y="102873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26" name="フローチャート: 判断 225">
          <a:extLst>
            <a:ext uri="{FF2B5EF4-FFF2-40B4-BE49-F238E27FC236}">
              <a16:creationId xmlns:a16="http://schemas.microsoft.com/office/drawing/2014/main" id="{00000000-0008-0000-0E00-0000E2000000}"/>
            </a:ext>
          </a:extLst>
        </xdr:cNvPr>
        <xdr:cNvSpPr/>
      </xdr:nvSpPr>
      <xdr:spPr>
        <a:xfrm>
          <a:off x="8445500" y="1026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27" name="フローチャート: 判断 226">
          <a:extLst>
            <a:ext uri="{FF2B5EF4-FFF2-40B4-BE49-F238E27FC236}">
              <a16:creationId xmlns:a16="http://schemas.microsoft.com/office/drawing/2014/main" id="{00000000-0008-0000-0E00-0000E3000000}"/>
            </a:ext>
          </a:extLst>
        </xdr:cNvPr>
        <xdr:cNvSpPr/>
      </xdr:nvSpPr>
      <xdr:spPr>
        <a:xfrm>
          <a:off x="7670800" y="102548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28" name="フローチャート: 判断 227">
          <a:extLst>
            <a:ext uri="{FF2B5EF4-FFF2-40B4-BE49-F238E27FC236}">
              <a16:creationId xmlns:a16="http://schemas.microsoft.com/office/drawing/2014/main" id="{00000000-0008-0000-0E00-0000E4000000}"/>
            </a:ext>
          </a:extLst>
        </xdr:cNvPr>
        <xdr:cNvSpPr/>
      </xdr:nvSpPr>
      <xdr:spPr>
        <a:xfrm>
          <a:off x="6873240" y="1026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6098540" y="1028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123709</xdr:rowOff>
    </xdr:from>
    <xdr:to>
      <xdr:col>55</xdr:col>
      <xdr:colOff>50800</xdr:colOff>
      <xdr:row>59</xdr:row>
      <xdr:rowOff>53859</xdr:rowOff>
    </xdr:to>
    <xdr:sp macro="" textlink="">
      <xdr:nvSpPr>
        <xdr:cNvPr id="235" name="楕円 234">
          <a:extLst>
            <a:ext uri="{FF2B5EF4-FFF2-40B4-BE49-F238E27FC236}">
              <a16:creationId xmlns:a16="http://schemas.microsoft.com/office/drawing/2014/main" id="{00000000-0008-0000-0E00-0000EB000000}"/>
            </a:ext>
          </a:extLst>
        </xdr:cNvPr>
        <xdr:cNvSpPr/>
      </xdr:nvSpPr>
      <xdr:spPr>
        <a:xfrm>
          <a:off x="9192260" y="98468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146586</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00000000-0008-0000-0E00-0000EC000000}"/>
            </a:ext>
          </a:extLst>
        </xdr:cNvPr>
        <xdr:cNvSpPr txBox="1"/>
      </xdr:nvSpPr>
      <xdr:spPr>
        <a:xfrm>
          <a:off x="9258300" y="9702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125357</xdr:rowOff>
    </xdr:from>
    <xdr:to>
      <xdr:col>50</xdr:col>
      <xdr:colOff>165100</xdr:colOff>
      <xdr:row>59</xdr:row>
      <xdr:rowOff>55507</xdr:rowOff>
    </xdr:to>
    <xdr:sp macro="" textlink="">
      <xdr:nvSpPr>
        <xdr:cNvPr id="237" name="楕円 236">
          <a:extLst>
            <a:ext uri="{FF2B5EF4-FFF2-40B4-BE49-F238E27FC236}">
              <a16:creationId xmlns:a16="http://schemas.microsoft.com/office/drawing/2014/main" id="{00000000-0008-0000-0E00-0000ED000000}"/>
            </a:ext>
          </a:extLst>
        </xdr:cNvPr>
        <xdr:cNvSpPr/>
      </xdr:nvSpPr>
      <xdr:spPr>
        <a:xfrm>
          <a:off x="8445500" y="98484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3059</xdr:rowOff>
    </xdr:from>
    <xdr:to>
      <xdr:col>55</xdr:col>
      <xdr:colOff>0</xdr:colOff>
      <xdr:row>59</xdr:row>
      <xdr:rowOff>4707</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flipV="1">
          <a:off x="8496300" y="9893819"/>
          <a:ext cx="723900" cy="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131060</xdr:rowOff>
    </xdr:from>
    <xdr:to>
      <xdr:col>46</xdr:col>
      <xdr:colOff>38100</xdr:colOff>
      <xdr:row>59</xdr:row>
      <xdr:rowOff>61210</xdr:rowOff>
    </xdr:to>
    <xdr:sp macro="" textlink="">
      <xdr:nvSpPr>
        <xdr:cNvPr id="239" name="楕円 238">
          <a:extLst>
            <a:ext uri="{FF2B5EF4-FFF2-40B4-BE49-F238E27FC236}">
              <a16:creationId xmlns:a16="http://schemas.microsoft.com/office/drawing/2014/main" id="{00000000-0008-0000-0E00-0000EF000000}"/>
            </a:ext>
          </a:extLst>
        </xdr:cNvPr>
        <xdr:cNvSpPr/>
      </xdr:nvSpPr>
      <xdr:spPr>
        <a:xfrm>
          <a:off x="7670800" y="9854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4707</xdr:rowOff>
    </xdr:from>
    <xdr:to>
      <xdr:col>50</xdr:col>
      <xdr:colOff>114300</xdr:colOff>
      <xdr:row>59</xdr:row>
      <xdr:rowOff>10410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flipV="1">
          <a:off x="7713980" y="9895467"/>
          <a:ext cx="782320" cy="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132462</xdr:rowOff>
    </xdr:from>
    <xdr:to>
      <xdr:col>41</xdr:col>
      <xdr:colOff>101600</xdr:colOff>
      <xdr:row>59</xdr:row>
      <xdr:rowOff>62612</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6873240" y="9855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10410</xdr:rowOff>
    </xdr:from>
    <xdr:to>
      <xdr:col>45</xdr:col>
      <xdr:colOff>177800</xdr:colOff>
      <xdr:row>59</xdr:row>
      <xdr:rowOff>11812</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flipV="1">
          <a:off x="6924040" y="9901170"/>
          <a:ext cx="789940" cy="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132937</xdr:rowOff>
    </xdr:from>
    <xdr:ext cx="599010" cy="259045"/>
    <xdr:sp macro="" textlink="">
      <xdr:nvSpPr>
        <xdr:cNvPr id="243" name="n_1ave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8214575" y="1035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121542</xdr:rowOff>
    </xdr:from>
    <xdr:ext cx="599010" cy="259045"/>
    <xdr:sp macro="" textlink="">
      <xdr:nvSpPr>
        <xdr:cNvPr id="244" name="n_2ave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7444955" y="103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131168</xdr:rowOff>
    </xdr:from>
    <xdr:ext cx="599010" cy="259045"/>
    <xdr:sp macro="" textlink="">
      <xdr:nvSpPr>
        <xdr:cNvPr id="245" name="n_3aveValue【橋りょう・トンネル】&#10;一人当たり有形固定資産（償却資産）額">
          <a:extLst>
            <a:ext uri="{FF2B5EF4-FFF2-40B4-BE49-F238E27FC236}">
              <a16:creationId xmlns:a16="http://schemas.microsoft.com/office/drawing/2014/main" id="{00000000-0008-0000-0E00-0000F5000000}"/>
            </a:ext>
          </a:extLst>
        </xdr:cNvPr>
        <xdr:cNvSpPr txBox="1"/>
      </xdr:nvSpPr>
      <xdr:spPr>
        <a:xfrm>
          <a:off x="6670255" y="1035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9379</xdr:rowOff>
    </xdr:from>
    <xdr:ext cx="599010" cy="259045"/>
    <xdr:sp macro="" textlink="">
      <xdr:nvSpPr>
        <xdr:cNvPr id="246" name="n_4ave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5872695" y="1006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72034</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8214575" y="962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77737</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00000000-0008-0000-0E00-0000F8000000}"/>
            </a:ext>
          </a:extLst>
        </xdr:cNvPr>
        <xdr:cNvSpPr txBox="1"/>
      </xdr:nvSpPr>
      <xdr:spPr>
        <a:xfrm>
          <a:off x="7444955" y="963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79139</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6670255" y="9634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a:extLst>
            <a:ext uri="{FF2B5EF4-FFF2-40B4-BE49-F238E27FC236}">
              <a16:creationId xmlns:a16="http://schemas.microsoft.com/office/drawing/2014/main" id="{00000000-0008-0000-0E00-000011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flipV="1">
          <a:off x="4086225" y="13287374"/>
          <a:ext cx="0" cy="1238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75" name="【公営住宅】&#10;有形固定資産減価償却率最小値テキスト">
          <a:extLst>
            <a:ext uri="{FF2B5EF4-FFF2-40B4-BE49-F238E27FC236}">
              <a16:creationId xmlns:a16="http://schemas.microsoft.com/office/drawing/2014/main" id="{00000000-0008-0000-0E00-000013010000}"/>
            </a:ext>
          </a:extLst>
        </xdr:cNvPr>
        <xdr:cNvSpPr txBox="1"/>
      </xdr:nvSpPr>
      <xdr:spPr>
        <a:xfrm>
          <a:off x="4124960" y="1452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4020820" y="14525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77" name="【公営住宅】&#10;有形固定資産減価償却率最大値テキスト">
          <a:extLst>
            <a:ext uri="{FF2B5EF4-FFF2-40B4-BE49-F238E27FC236}">
              <a16:creationId xmlns:a16="http://schemas.microsoft.com/office/drawing/2014/main" id="{00000000-0008-0000-0E00-000015010000}"/>
            </a:ext>
          </a:extLst>
        </xdr:cNvPr>
        <xdr:cNvSpPr txBox="1"/>
      </xdr:nvSpPr>
      <xdr:spPr>
        <a:xfrm>
          <a:off x="4124960" y="13070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4020820" y="132873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166388</xdr:rowOff>
    </xdr:from>
    <xdr:ext cx="405111" cy="259045"/>
    <xdr:sp macro="" textlink="">
      <xdr:nvSpPr>
        <xdr:cNvPr id="279" name="【公営住宅】&#10;有形固定資産減価償却率平均値テキスト">
          <a:extLst>
            <a:ext uri="{FF2B5EF4-FFF2-40B4-BE49-F238E27FC236}">
              <a16:creationId xmlns:a16="http://schemas.microsoft.com/office/drawing/2014/main" id="{00000000-0008-0000-0E00-000017010000}"/>
            </a:ext>
          </a:extLst>
        </xdr:cNvPr>
        <xdr:cNvSpPr txBox="1"/>
      </xdr:nvSpPr>
      <xdr:spPr>
        <a:xfrm>
          <a:off x="4124960" y="13745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80" name="フローチャート: 判断 279">
          <a:extLst>
            <a:ext uri="{FF2B5EF4-FFF2-40B4-BE49-F238E27FC236}">
              <a16:creationId xmlns:a16="http://schemas.microsoft.com/office/drawing/2014/main" id="{00000000-0008-0000-0E00-000018010000}"/>
            </a:ext>
          </a:extLst>
        </xdr:cNvPr>
        <xdr:cNvSpPr/>
      </xdr:nvSpPr>
      <xdr:spPr>
        <a:xfrm>
          <a:off x="4036060" y="138899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81" name="フローチャート: 判断 280">
          <a:extLst>
            <a:ext uri="{FF2B5EF4-FFF2-40B4-BE49-F238E27FC236}">
              <a16:creationId xmlns:a16="http://schemas.microsoft.com/office/drawing/2014/main" id="{00000000-0008-0000-0E00-000019010000}"/>
            </a:ext>
          </a:extLst>
        </xdr:cNvPr>
        <xdr:cNvSpPr/>
      </xdr:nvSpPr>
      <xdr:spPr>
        <a:xfrm>
          <a:off x="3312160" y="138633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82" name="フローチャート: 判断 281">
          <a:extLst>
            <a:ext uri="{FF2B5EF4-FFF2-40B4-BE49-F238E27FC236}">
              <a16:creationId xmlns:a16="http://schemas.microsoft.com/office/drawing/2014/main" id="{00000000-0008-0000-0E00-00001A010000}"/>
            </a:ext>
          </a:extLst>
        </xdr:cNvPr>
        <xdr:cNvSpPr/>
      </xdr:nvSpPr>
      <xdr:spPr>
        <a:xfrm>
          <a:off x="2514600" y="138728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83" name="フローチャート: 判断 282">
          <a:extLst>
            <a:ext uri="{FF2B5EF4-FFF2-40B4-BE49-F238E27FC236}">
              <a16:creationId xmlns:a16="http://schemas.microsoft.com/office/drawing/2014/main" id="{00000000-0008-0000-0E00-00001B010000}"/>
            </a:ext>
          </a:extLst>
        </xdr:cNvPr>
        <xdr:cNvSpPr/>
      </xdr:nvSpPr>
      <xdr:spPr>
        <a:xfrm>
          <a:off x="173990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965200" y="13829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109220</xdr:rowOff>
    </xdr:from>
    <xdr:to>
      <xdr:col>24</xdr:col>
      <xdr:colOff>114300</xdr:colOff>
      <xdr:row>85</xdr:row>
      <xdr:rowOff>39370</xdr:rowOff>
    </xdr:to>
    <xdr:sp macro="" textlink="">
      <xdr:nvSpPr>
        <xdr:cNvPr id="290" name="楕円 289">
          <a:extLst>
            <a:ext uri="{FF2B5EF4-FFF2-40B4-BE49-F238E27FC236}">
              <a16:creationId xmlns:a16="http://schemas.microsoft.com/office/drawing/2014/main" id="{00000000-0008-0000-0E00-000022010000}"/>
            </a:ext>
          </a:extLst>
        </xdr:cNvPr>
        <xdr:cNvSpPr/>
      </xdr:nvSpPr>
      <xdr:spPr>
        <a:xfrm>
          <a:off x="4036060" y="14190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87647</xdr:rowOff>
    </xdr:from>
    <xdr:ext cx="405111" cy="259045"/>
    <xdr:sp macro="" textlink="">
      <xdr:nvSpPr>
        <xdr:cNvPr id="291" name="【公営住宅】&#10;有形固定資産減価償却率該当値テキスト">
          <a:extLst>
            <a:ext uri="{FF2B5EF4-FFF2-40B4-BE49-F238E27FC236}">
              <a16:creationId xmlns:a16="http://schemas.microsoft.com/office/drawing/2014/main" id="{00000000-0008-0000-0E00-000023010000}"/>
            </a:ext>
          </a:extLst>
        </xdr:cNvPr>
        <xdr:cNvSpPr txBox="1"/>
      </xdr:nvSpPr>
      <xdr:spPr>
        <a:xfrm>
          <a:off x="4124960"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76836</xdr:rowOff>
    </xdr:from>
    <xdr:to>
      <xdr:col>20</xdr:col>
      <xdr:colOff>38100</xdr:colOff>
      <xdr:row>85</xdr:row>
      <xdr:rowOff>6986</xdr:rowOff>
    </xdr:to>
    <xdr:sp macro="" textlink="">
      <xdr:nvSpPr>
        <xdr:cNvPr id="292" name="楕円 291">
          <a:extLst>
            <a:ext uri="{FF2B5EF4-FFF2-40B4-BE49-F238E27FC236}">
              <a16:creationId xmlns:a16="http://schemas.microsoft.com/office/drawing/2014/main" id="{00000000-0008-0000-0E00-000024010000}"/>
            </a:ext>
          </a:extLst>
        </xdr:cNvPr>
        <xdr:cNvSpPr/>
      </xdr:nvSpPr>
      <xdr:spPr>
        <a:xfrm>
          <a:off x="3312160" y="141585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127636</xdr:rowOff>
    </xdr:from>
    <xdr:to>
      <xdr:col>24</xdr:col>
      <xdr:colOff>63500</xdr:colOff>
      <xdr:row>84</xdr:row>
      <xdr:rowOff>160020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3355340" y="14209396"/>
          <a:ext cx="73152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88264</xdr:rowOff>
    </xdr:from>
    <xdr:to>
      <xdr:col>15</xdr:col>
      <xdr:colOff>101600</xdr:colOff>
      <xdr:row>85</xdr:row>
      <xdr:rowOff>18414</xdr:rowOff>
    </xdr:to>
    <xdr:sp macro="" textlink="">
      <xdr:nvSpPr>
        <xdr:cNvPr id="294" name="楕円 293">
          <a:extLst>
            <a:ext uri="{FF2B5EF4-FFF2-40B4-BE49-F238E27FC236}">
              <a16:creationId xmlns:a16="http://schemas.microsoft.com/office/drawing/2014/main" id="{00000000-0008-0000-0E00-000026010000}"/>
            </a:ext>
          </a:extLst>
        </xdr:cNvPr>
        <xdr:cNvSpPr/>
      </xdr:nvSpPr>
      <xdr:spPr>
        <a:xfrm>
          <a:off x="2514600" y="141700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127636</xdr:rowOff>
    </xdr:from>
    <xdr:to>
      <xdr:col>19</xdr:col>
      <xdr:colOff>177800</xdr:colOff>
      <xdr:row>84</xdr:row>
      <xdr:rowOff>139064</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flipV="1">
          <a:off x="2565400" y="14209396"/>
          <a:ext cx="78994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120650</xdr:rowOff>
    </xdr:from>
    <xdr:to>
      <xdr:col>10</xdr:col>
      <xdr:colOff>165100</xdr:colOff>
      <xdr:row>85</xdr:row>
      <xdr:rowOff>50800</xdr:rowOff>
    </xdr:to>
    <xdr:sp macro="" textlink="">
      <xdr:nvSpPr>
        <xdr:cNvPr id="296" name="楕円 295">
          <a:extLst>
            <a:ext uri="{FF2B5EF4-FFF2-40B4-BE49-F238E27FC236}">
              <a16:creationId xmlns:a16="http://schemas.microsoft.com/office/drawing/2014/main" id="{00000000-0008-0000-0E00-000028010000}"/>
            </a:ext>
          </a:extLst>
        </xdr:cNvPr>
        <xdr:cNvSpPr/>
      </xdr:nvSpPr>
      <xdr:spPr>
        <a:xfrm>
          <a:off x="1739900" y="14202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139064</xdr:rowOff>
    </xdr:from>
    <xdr:to>
      <xdr:col>15</xdr:col>
      <xdr:colOff>50800</xdr:colOff>
      <xdr:row>85</xdr:row>
      <xdr:rowOff>0</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flipV="1">
          <a:off x="1790700" y="14220824"/>
          <a:ext cx="774700" cy="2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63516</xdr:rowOff>
    </xdr:from>
    <xdr:ext cx="405111" cy="259045"/>
    <xdr:sp macro="" textlink="">
      <xdr:nvSpPr>
        <xdr:cNvPr id="298" name="n_1aveValue【公営住宅】&#10;有形固定資産減価償却率">
          <a:extLst>
            <a:ext uri="{FF2B5EF4-FFF2-40B4-BE49-F238E27FC236}">
              <a16:creationId xmlns:a16="http://schemas.microsoft.com/office/drawing/2014/main" id="{00000000-0008-0000-0E00-00002A010000}"/>
            </a:ext>
          </a:extLst>
        </xdr:cNvPr>
        <xdr:cNvSpPr txBox="1"/>
      </xdr:nvSpPr>
      <xdr:spPr>
        <a:xfrm>
          <a:off x="3170564" y="1364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73041</xdr:rowOff>
    </xdr:from>
    <xdr:ext cx="405111" cy="259045"/>
    <xdr:sp macro="" textlink="">
      <xdr:nvSpPr>
        <xdr:cNvPr id="299" name="n_2aveValue【公営住宅】&#10;有形固定資産減価償却率">
          <a:extLst>
            <a:ext uri="{FF2B5EF4-FFF2-40B4-BE49-F238E27FC236}">
              <a16:creationId xmlns:a16="http://schemas.microsoft.com/office/drawing/2014/main" id="{00000000-0008-0000-0E00-00002B010000}"/>
            </a:ext>
          </a:extLst>
        </xdr:cNvPr>
        <xdr:cNvSpPr txBox="1"/>
      </xdr:nvSpPr>
      <xdr:spPr>
        <a:xfrm>
          <a:off x="2385704" y="13651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00" name="n_3aveValue【公営住宅】&#10;有形固定資産減価償却率">
          <a:extLst>
            <a:ext uri="{FF2B5EF4-FFF2-40B4-BE49-F238E27FC236}">
              <a16:creationId xmlns:a16="http://schemas.microsoft.com/office/drawing/2014/main" id="{00000000-0008-0000-0E00-00002C010000}"/>
            </a:ext>
          </a:extLst>
        </xdr:cNvPr>
        <xdr:cNvSpPr txBox="1"/>
      </xdr:nvSpPr>
      <xdr:spPr>
        <a:xfrm>
          <a:off x="1611004"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01" name="n_4aveValue【公営住宅】&#10;有形固定資産減価償却率">
          <a:extLst>
            <a:ext uri="{FF2B5EF4-FFF2-40B4-BE49-F238E27FC236}">
              <a16:creationId xmlns:a16="http://schemas.microsoft.com/office/drawing/2014/main" id="{00000000-0008-0000-0E00-00002D010000}"/>
            </a:ext>
          </a:extLst>
        </xdr:cNvPr>
        <xdr:cNvSpPr txBox="1"/>
      </xdr:nvSpPr>
      <xdr:spPr>
        <a:xfrm>
          <a:off x="836304" y="1360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169563</xdr:rowOff>
    </xdr:from>
    <xdr:ext cx="405111" cy="259045"/>
    <xdr:sp macro="" textlink="">
      <xdr:nvSpPr>
        <xdr:cNvPr id="302" name="n_1mainValue【公営住宅】&#10;有形固定資産減価償却率">
          <a:extLst>
            <a:ext uri="{FF2B5EF4-FFF2-40B4-BE49-F238E27FC236}">
              <a16:creationId xmlns:a16="http://schemas.microsoft.com/office/drawing/2014/main" id="{00000000-0008-0000-0E00-00002E010000}"/>
            </a:ext>
          </a:extLst>
        </xdr:cNvPr>
        <xdr:cNvSpPr txBox="1"/>
      </xdr:nvSpPr>
      <xdr:spPr>
        <a:xfrm>
          <a:off x="3170564" y="14251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9541</xdr:rowOff>
    </xdr:from>
    <xdr:ext cx="405111" cy="259045"/>
    <xdr:sp macro="" textlink="">
      <xdr:nvSpPr>
        <xdr:cNvPr id="303" name="n_2mainValue【公営住宅】&#10;有形固定資産減価償却率">
          <a:extLst>
            <a:ext uri="{FF2B5EF4-FFF2-40B4-BE49-F238E27FC236}">
              <a16:creationId xmlns:a16="http://schemas.microsoft.com/office/drawing/2014/main" id="{00000000-0008-0000-0E00-00002F010000}"/>
            </a:ext>
          </a:extLst>
        </xdr:cNvPr>
        <xdr:cNvSpPr txBox="1"/>
      </xdr:nvSpPr>
      <xdr:spPr>
        <a:xfrm>
          <a:off x="238570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41927</xdr:rowOff>
    </xdr:from>
    <xdr:ext cx="405111" cy="259045"/>
    <xdr:sp macro="" textlink="">
      <xdr:nvSpPr>
        <xdr:cNvPr id="304" name="n_3mainValue【公営住宅】&#10;有形固定資産減価償却率">
          <a:extLst>
            <a:ext uri="{FF2B5EF4-FFF2-40B4-BE49-F238E27FC236}">
              <a16:creationId xmlns:a16="http://schemas.microsoft.com/office/drawing/2014/main" id="{00000000-0008-0000-0E00-000030010000}"/>
            </a:ext>
          </a:extLst>
        </xdr:cNvPr>
        <xdr:cNvSpPr txBox="1"/>
      </xdr:nvSpPr>
      <xdr:spPr>
        <a:xfrm>
          <a:off x="161100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a:extLst>
            <a:ext uri="{FF2B5EF4-FFF2-40B4-BE49-F238E27FC236}">
              <a16:creationId xmlns:a16="http://schemas.microsoft.com/office/drawing/2014/main" id="{00000000-0008-0000-0E00-000047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flipV="1">
          <a:off x="9219565" y="13094207"/>
          <a:ext cx="0" cy="1421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9" name="【公営住宅】&#10;一人当たり面積最小値テキスト">
          <a:extLst>
            <a:ext uri="{FF2B5EF4-FFF2-40B4-BE49-F238E27FC236}">
              <a16:creationId xmlns:a16="http://schemas.microsoft.com/office/drawing/2014/main" id="{00000000-0008-0000-0E00-000049010000}"/>
            </a:ext>
          </a:extLst>
        </xdr:cNvPr>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31" name="【公営住宅】&#10;一人当たり面積最大値テキスト">
          <a:extLst>
            <a:ext uri="{FF2B5EF4-FFF2-40B4-BE49-F238E27FC236}">
              <a16:creationId xmlns:a16="http://schemas.microsoft.com/office/drawing/2014/main" id="{00000000-0008-0000-0E00-00004B010000}"/>
            </a:ext>
          </a:extLst>
        </xdr:cNvPr>
        <xdr:cNvSpPr txBox="1"/>
      </xdr:nvSpPr>
      <xdr:spPr>
        <a:xfrm>
          <a:off x="9258300" y="1287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9154160" y="130942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30497</xdr:rowOff>
    </xdr:from>
    <xdr:ext cx="469744" cy="259045"/>
    <xdr:sp macro="" textlink="">
      <xdr:nvSpPr>
        <xdr:cNvPr id="333" name="【公営住宅】&#10;一人当たり面積平均値テキスト">
          <a:extLst>
            <a:ext uri="{FF2B5EF4-FFF2-40B4-BE49-F238E27FC236}">
              <a16:creationId xmlns:a16="http://schemas.microsoft.com/office/drawing/2014/main" id="{00000000-0008-0000-0E00-00004D010000}"/>
            </a:ext>
          </a:extLst>
        </xdr:cNvPr>
        <xdr:cNvSpPr txBox="1"/>
      </xdr:nvSpPr>
      <xdr:spPr>
        <a:xfrm>
          <a:off x="9258300" y="14112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34" name="フローチャート: 判断 333">
          <a:extLst>
            <a:ext uri="{FF2B5EF4-FFF2-40B4-BE49-F238E27FC236}">
              <a16:creationId xmlns:a16="http://schemas.microsoft.com/office/drawing/2014/main" id="{00000000-0008-0000-0E00-00004E010000}"/>
            </a:ext>
          </a:extLst>
        </xdr:cNvPr>
        <xdr:cNvSpPr/>
      </xdr:nvSpPr>
      <xdr:spPr>
        <a:xfrm>
          <a:off x="9192260" y="14133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35" name="フローチャート: 判断 334">
          <a:extLst>
            <a:ext uri="{FF2B5EF4-FFF2-40B4-BE49-F238E27FC236}">
              <a16:creationId xmlns:a16="http://schemas.microsoft.com/office/drawing/2014/main" id="{00000000-0008-0000-0E00-00004F010000}"/>
            </a:ext>
          </a:extLst>
        </xdr:cNvPr>
        <xdr:cNvSpPr/>
      </xdr:nvSpPr>
      <xdr:spPr>
        <a:xfrm>
          <a:off x="8445500" y="1408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36" name="フローチャート: 判断 335">
          <a:extLst>
            <a:ext uri="{FF2B5EF4-FFF2-40B4-BE49-F238E27FC236}">
              <a16:creationId xmlns:a16="http://schemas.microsoft.com/office/drawing/2014/main" id="{00000000-0008-0000-0E00-000050010000}"/>
            </a:ext>
          </a:extLst>
        </xdr:cNvPr>
        <xdr:cNvSpPr/>
      </xdr:nvSpPr>
      <xdr:spPr>
        <a:xfrm>
          <a:off x="7670800" y="140827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37" name="フローチャート: 判断 336">
          <a:extLst>
            <a:ext uri="{FF2B5EF4-FFF2-40B4-BE49-F238E27FC236}">
              <a16:creationId xmlns:a16="http://schemas.microsoft.com/office/drawing/2014/main" id="{00000000-0008-0000-0E00-000051010000}"/>
            </a:ext>
          </a:extLst>
        </xdr:cNvPr>
        <xdr:cNvSpPr/>
      </xdr:nvSpPr>
      <xdr:spPr>
        <a:xfrm>
          <a:off x="6873240" y="140736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38" name="フローチャート: 判断 337">
          <a:extLst>
            <a:ext uri="{FF2B5EF4-FFF2-40B4-BE49-F238E27FC236}">
              <a16:creationId xmlns:a16="http://schemas.microsoft.com/office/drawing/2014/main" id="{00000000-0008-0000-0E00-000052010000}"/>
            </a:ext>
          </a:extLst>
        </xdr:cNvPr>
        <xdr:cNvSpPr/>
      </xdr:nvSpPr>
      <xdr:spPr>
        <a:xfrm>
          <a:off x="6098540" y="140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148082</xdr:rowOff>
    </xdr:from>
    <xdr:to>
      <xdr:col>55</xdr:col>
      <xdr:colOff>50800</xdr:colOff>
      <xdr:row>84</xdr:row>
      <xdr:rowOff>78232</xdr:rowOff>
    </xdr:to>
    <xdr:sp macro="" textlink="">
      <xdr:nvSpPr>
        <xdr:cNvPr id="344" name="楕円 343">
          <a:extLst>
            <a:ext uri="{FF2B5EF4-FFF2-40B4-BE49-F238E27FC236}">
              <a16:creationId xmlns:a16="http://schemas.microsoft.com/office/drawing/2014/main" id="{00000000-0008-0000-0E00-000058010000}"/>
            </a:ext>
          </a:extLst>
        </xdr:cNvPr>
        <xdr:cNvSpPr/>
      </xdr:nvSpPr>
      <xdr:spPr>
        <a:xfrm>
          <a:off x="9192260" y="140622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170959</xdr:rowOff>
    </xdr:from>
    <xdr:ext cx="469744" cy="259045"/>
    <xdr:sp macro="" textlink="">
      <xdr:nvSpPr>
        <xdr:cNvPr id="345" name="【公営住宅】&#10;一人当たり面積該当値テキスト">
          <a:extLst>
            <a:ext uri="{FF2B5EF4-FFF2-40B4-BE49-F238E27FC236}">
              <a16:creationId xmlns:a16="http://schemas.microsoft.com/office/drawing/2014/main" id="{00000000-0008-0000-0E00-000059010000}"/>
            </a:ext>
          </a:extLst>
        </xdr:cNvPr>
        <xdr:cNvSpPr txBox="1"/>
      </xdr:nvSpPr>
      <xdr:spPr>
        <a:xfrm>
          <a:off x="9258300" y="1391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157226</xdr:rowOff>
    </xdr:from>
    <xdr:to>
      <xdr:col>50</xdr:col>
      <xdr:colOff>165100</xdr:colOff>
      <xdr:row>84</xdr:row>
      <xdr:rowOff>87376</xdr:rowOff>
    </xdr:to>
    <xdr:sp macro="" textlink="">
      <xdr:nvSpPr>
        <xdr:cNvPr id="346" name="楕円 345">
          <a:extLst>
            <a:ext uri="{FF2B5EF4-FFF2-40B4-BE49-F238E27FC236}">
              <a16:creationId xmlns:a16="http://schemas.microsoft.com/office/drawing/2014/main" id="{00000000-0008-0000-0E00-00005A010000}"/>
            </a:ext>
          </a:extLst>
        </xdr:cNvPr>
        <xdr:cNvSpPr/>
      </xdr:nvSpPr>
      <xdr:spPr>
        <a:xfrm>
          <a:off x="8445500" y="140713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27432</xdr:rowOff>
    </xdr:from>
    <xdr:to>
      <xdr:col>55</xdr:col>
      <xdr:colOff>0</xdr:colOff>
      <xdr:row>84</xdr:row>
      <xdr:rowOff>36576</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8496300" y="14109192"/>
          <a:ext cx="7239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154939</xdr:rowOff>
    </xdr:from>
    <xdr:to>
      <xdr:col>46</xdr:col>
      <xdr:colOff>38100</xdr:colOff>
      <xdr:row>84</xdr:row>
      <xdr:rowOff>85089</xdr:rowOff>
    </xdr:to>
    <xdr:sp macro="" textlink="">
      <xdr:nvSpPr>
        <xdr:cNvPr id="348" name="楕円 347">
          <a:extLst>
            <a:ext uri="{FF2B5EF4-FFF2-40B4-BE49-F238E27FC236}">
              <a16:creationId xmlns:a16="http://schemas.microsoft.com/office/drawing/2014/main" id="{00000000-0008-0000-0E00-00005C010000}"/>
            </a:ext>
          </a:extLst>
        </xdr:cNvPr>
        <xdr:cNvSpPr/>
      </xdr:nvSpPr>
      <xdr:spPr>
        <a:xfrm>
          <a:off x="7670800" y="140690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34289</xdr:rowOff>
    </xdr:from>
    <xdr:to>
      <xdr:col>50</xdr:col>
      <xdr:colOff>114300</xdr:colOff>
      <xdr:row>84</xdr:row>
      <xdr:rowOff>36576</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7713980" y="14116049"/>
          <a:ext cx="78232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153415</xdr:rowOff>
    </xdr:from>
    <xdr:to>
      <xdr:col>41</xdr:col>
      <xdr:colOff>101600</xdr:colOff>
      <xdr:row>84</xdr:row>
      <xdr:rowOff>83565</xdr:rowOff>
    </xdr:to>
    <xdr:sp macro="" textlink="">
      <xdr:nvSpPr>
        <xdr:cNvPr id="350" name="楕円 349">
          <a:extLst>
            <a:ext uri="{FF2B5EF4-FFF2-40B4-BE49-F238E27FC236}">
              <a16:creationId xmlns:a16="http://schemas.microsoft.com/office/drawing/2014/main" id="{00000000-0008-0000-0E00-00005E010000}"/>
            </a:ext>
          </a:extLst>
        </xdr:cNvPr>
        <xdr:cNvSpPr/>
      </xdr:nvSpPr>
      <xdr:spPr>
        <a:xfrm>
          <a:off x="6873240" y="14067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32765</xdr:rowOff>
    </xdr:from>
    <xdr:to>
      <xdr:col>45</xdr:col>
      <xdr:colOff>177800</xdr:colOff>
      <xdr:row>84</xdr:row>
      <xdr:rowOff>34289</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6924040" y="14114525"/>
          <a:ext cx="78994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99840</xdr:rowOff>
    </xdr:from>
    <xdr:ext cx="469744" cy="259045"/>
    <xdr:sp macro="" textlink="">
      <xdr:nvSpPr>
        <xdr:cNvPr id="352" name="n_1aveValue【公営住宅】&#10;一人当たり面積">
          <a:extLst>
            <a:ext uri="{FF2B5EF4-FFF2-40B4-BE49-F238E27FC236}">
              <a16:creationId xmlns:a16="http://schemas.microsoft.com/office/drawing/2014/main" id="{00000000-0008-0000-0E00-000060010000}"/>
            </a:ext>
          </a:extLst>
        </xdr:cNvPr>
        <xdr:cNvSpPr txBox="1"/>
      </xdr:nvSpPr>
      <xdr:spPr>
        <a:xfrm>
          <a:off x="8271587" y="1418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53" name="n_2aveValue【公営住宅】&#10;一人当たり面積">
          <a:extLst>
            <a:ext uri="{FF2B5EF4-FFF2-40B4-BE49-F238E27FC236}">
              <a16:creationId xmlns:a16="http://schemas.microsoft.com/office/drawing/2014/main" id="{00000000-0008-0000-0E00-000061010000}"/>
            </a:ext>
          </a:extLst>
        </xdr:cNvPr>
        <xdr:cNvSpPr txBox="1"/>
      </xdr:nvSpPr>
      <xdr:spPr>
        <a:xfrm>
          <a:off x="7509587" y="1417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80790</xdr:rowOff>
    </xdr:from>
    <xdr:ext cx="469744" cy="259045"/>
    <xdr:sp macro="" textlink="">
      <xdr:nvSpPr>
        <xdr:cNvPr id="354" name="n_3aveValue【公営住宅】&#10;一人当たり面積">
          <a:extLst>
            <a:ext uri="{FF2B5EF4-FFF2-40B4-BE49-F238E27FC236}">
              <a16:creationId xmlns:a16="http://schemas.microsoft.com/office/drawing/2014/main" id="{00000000-0008-0000-0E00-000062010000}"/>
            </a:ext>
          </a:extLst>
        </xdr:cNvPr>
        <xdr:cNvSpPr txBox="1"/>
      </xdr:nvSpPr>
      <xdr:spPr>
        <a:xfrm>
          <a:off x="6712027" y="1416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55" name="n_4aveValue【公営住宅】&#10;一人当たり面積">
          <a:extLst>
            <a:ext uri="{FF2B5EF4-FFF2-40B4-BE49-F238E27FC236}">
              <a16:creationId xmlns:a16="http://schemas.microsoft.com/office/drawing/2014/main" id="{00000000-0008-0000-0E00-000063010000}"/>
            </a:ext>
          </a:extLst>
        </xdr:cNvPr>
        <xdr:cNvSpPr txBox="1"/>
      </xdr:nvSpPr>
      <xdr:spPr>
        <a:xfrm>
          <a:off x="5937327" y="1386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103903</xdr:rowOff>
    </xdr:from>
    <xdr:ext cx="469744" cy="259045"/>
    <xdr:sp macro="" textlink="">
      <xdr:nvSpPr>
        <xdr:cNvPr id="356" name="n_1mainValue【公営住宅】&#10;一人当たり面積">
          <a:extLst>
            <a:ext uri="{FF2B5EF4-FFF2-40B4-BE49-F238E27FC236}">
              <a16:creationId xmlns:a16="http://schemas.microsoft.com/office/drawing/2014/main" id="{00000000-0008-0000-0E00-000064010000}"/>
            </a:ext>
          </a:extLst>
        </xdr:cNvPr>
        <xdr:cNvSpPr txBox="1"/>
      </xdr:nvSpPr>
      <xdr:spPr>
        <a:xfrm>
          <a:off x="8271587" y="138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101616</xdr:rowOff>
    </xdr:from>
    <xdr:ext cx="469744" cy="259045"/>
    <xdr:sp macro="" textlink="">
      <xdr:nvSpPr>
        <xdr:cNvPr id="357" name="n_2mainValue【公営住宅】&#10;一人当たり面積">
          <a:extLst>
            <a:ext uri="{FF2B5EF4-FFF2-40B4-BE49-F238E27FC236}">
              <a16:creationId xmlns:a16="http://schemas.microsoft.com/office/drawing/2014/main" id="{00000000-0008-0000-0E00-000065010000}"/>
            </a:ext>
          </a:extLst>
        </xdr:cNvPr>
        <xdr:cNvSpPr txBox="1"/>
      </xdr:nvSpPr>
      <xdr:spPr>
        <a:xfrm>
          <a:off x="7509587" y="1384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100092</xdr:rowOff>
    </xdr:from>
    <xdr:ext cx="469744" cy="259045"/>
    <xdr:sp macro="" textlink="">
      <xdr:nvSpPr>
        <xdr:cNvPr id="358" name="n_3mainValue【公営住宅】&#10;一人当たり面積">
          <a:extLst>
            <a:ext uri="{FF2B5EF4-FFF2-40B4-BE49-F238E27FC236}">
              <a16:creationId xmlns:a16="http://schemas.microsoft.com/office/drawing/2014/main" id="{00000000-0008-0000-0E00-000066010000}"/>
            </a:ext>
          </a:extLst>
        </xdr:cNvPr>
        <xdr:cNvSpPr txBox="1"/>
      </xdr:nvSpPr>
      <xdr:spPr>
        <a:xfrm>
          <a:off x="6712027" y="1384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a:extLst>
            <a:ext uri="{FF2B5EF4-FFF2-40B4-BE49-F238E27FC236}">
              <a16:creationId xmlns:a16="http://schemas.microsoft.com/office/drawing/2014/main" id="{00000000-0008-0000-0E00-00008E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flipV="1">
          <a:off x="14375764" y="573595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400" name="【認定こども園・幼稚園・保育所】&#10;有形固定資産減価償却率最小値テキスト">
          <a:extLst>
            <a:ext uri="{FF2B5EF4-FFF2-40B4-BE49-F238E27FC236}">
              <a16:creationId xmlns:a16="http://schemas.microsoft.com/office/drawing/2014/main" id="{00000000-0008-0000-0E00-000090010000}"/>
            </a:ext>
          </a:extLst>
        </xdr:cNvPr>
        <xdr:cNvSpPr txBox="1"/>
      </xdr:nvSpPr>
      <xdr:spPr>
        <a:xfrm>
          <a:off x="144145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4287500" y="6993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02" name="【認定こども園・幼稚園・保育所】&#10;有形固定資産減価償却率最大値テキスト">
          <a:extLst>
            <a:ext uri="{FF2B5EF4-FFF2-40B4-BE49-F238E27FC236}">
              <a16:creationId xmlns:a16="http://schemas.microsoft.com/office/drawing/2014/main" id="{00000000-0008-0000-0E00-000092010000}"/>
            </a:ext>
          </a:extLst>
        </xdr:cNvPr>
        <xdr:cNvSpPr txBox="1"/>
      </xdr:nvSpPr>
      <xdr:spPr>
        <a:xfrm>
          <a:off x="144145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4287500" y="573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160037</xdr:rowOff>
    </xdr:from>
    <xdr:ext cx="405111" cy="259045"/>
    <xdr:sp macro="" textlink="">
      <xdr:nvSpPr>
        <xdr:cNvPr id="404" name="【認定こども園・幼稚園・保育所】&#10;有形固定資産減価償却率平均値テキスト">
          <a:extLst>
            <a:ext uri="{FF2B5EF4-FFF2-40B4-BE49-F238E27FC236}">
              <a16:creationId xmlns:a16="http://schemas.microsoft.com/office/drawing/2014/main" id="{00000000-0008-0000-0E00-000094010000}"/>
            </a:ext>
          </a:extLst>
        </xdr:cNvPr>
        <xdr:cNvSpPr txBox="1"/>
      </xdr:nvSpPr>
      <xdr:spPr>
        <a:xfrm>
          <a:off x="14414500" y="6195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14325600" y="62128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13578840" y="620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1280414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12029440" y="61842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11231880" y="620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95885</xdr:rowOff>
    </xdr:from>
    <xdr:to>
      <xdr:col>85</xdr:col>
      <xdr:colOff>177800</xdr:colOff>
      <xdr:row>37</xdr:row>
      <xdr:rowOff>26035</xdr:rowOff>
    </xdr:to>
    <xdr:sp macro="" textlink="">
      <xdr:nvSpPr>
        <xdr:cNvPr id="415" name="楕円 414">
          <a:extLst>
            <a:ext uri="{FF2B5EF4-FFF2-40B4-BE49-F238E27FC236}">
              <a16:creationId xmlns:a16="http://schemas.microsoft.com/office/drawing/2014/main" id="{00000000-0008-0000-0E00-00009F010000}"/>
            </a:ext>
          </a:extLst>
        </xdr:cNvPr>
        <xdr:cNvSpPr/>
      </xdr:nvSpPr>
      <xdr:spPr>
        <a:xfrm>
          <a:off x="14325600" y="61309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118762</xdr:rowOff>
    </xdr:from>
    <xdr:ext cx="405111" cy="259045"/>
    <xdr:sp macro="" textlink="">
      <xdr:nvSpPr>
        <xdr:cNvPr id="416" name="【認定こども園・幼稚園・保育所】&#10;有形固定資産減価償却率該当値テキスト">
          <a:extLst>
            <a:ext uri="{FF2B5EF4-FFF2-40B4-BE49-F238E27FC236}">
              <a16:creationId xmlns:a16="http://schemas.microsoft.com/office/drawing/2014/main" id="{00000000-0008-0000-0E00-0000A0010000}"/>
            </a:ext>
          </a:extLst>
        </xdr:cNvPr>
        <xdr:cNvSpPr txBox="1"/>
      </xdr:nvSpPr>
      <xdr:spPr>
        <a:xfrm>
          <a:off x="14414500"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57785</xdr:rowOff>
    </xdr:from>
    <xdr:to>
      <xdr:col>81</xdr:col>
      <xdr:colOff>101600</xdr:colOff>
      <xdr:row>36</xdr:row>
      <xdr:rowOff>159385</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1357884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108585</xdr:rowOff>
    </xdr:from>
    <xdr:to>
      <xdr:col>85</xdr:col>
      <xdr:colOff>127000</xdr:colOff>
      <xdr:row>36</xdr:row>
      <xdr:rowOff>146685</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3629640" y="614362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13970</xdr:rowOff>
    </xdr:from>
    <xdr:to>
      <xdr:col>76</xdr:col>
      <xdr:colOff>165100</xdr:colOff>
      <xdr:row>36</xdr:row>
      <xdr:rowOff>115570</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1280414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64770</xdr:rowOff>
    </xdr:from>
    <xdr:to>
      <xdr:col>81</xdr:col>
      <xdr:colOff>50800</xdr:colOff>
      <xdr:row>36</xdr:row>
      <xdr:rowOff>108585</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854940" y="6099810"/>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141605</xdr:rowOff>
    </xdr:from>
    <xdr:to>
      <xdr:col>72</xdr:col>
      <xdr:colOff>38100</xdr:colOff>
      <xdr:row>36</xdr:row>
      <xdr:rowOff>71755</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12029440" y="60090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20955</xdr:rowOff>
    </xdr:from>
    <xdr:to>
      <xdr:col>76</xdr:col>
      <xdr:colOff>114300</xdr:colOff>
      <xdr:row>36</xdr:row>
      <xdr:rowOff>64770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2072620" y="6055995"/>
          <a:ext cx="7823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87647</xdr:rowOff>
    </xdr:from>
    <xdr:ext cx="405111" cy="259045"/>
    <xdr:sp macro="" textlink="">
      <xdr:nvSpPr>
        <xdr:cNvPr id="423" name="n_1aveValue【認定こども園・幼稚園・保育所】&#10;有形固定資産減価償却率">
          <a:extLst>
            <a:ext uri="{FF2B5EF4-FFF2-40B4-BE49-F238E27FC236}">
              <a16:creationId xmlns:a16="http://schemas.microsoft.com/office/drawing/2014/main" id="{00000000-0008-0000-0E00-0000A7010000}"/>
            </a:ext>
          </a:extLst>
        </xdr:cNvPr>
        <xdr:cNvSpPr txBox="1"/>
      </xdr:nvSpPr>
      <xdr:spPr>
        <a:xfrm>
          <a:off x="134372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93362</xdr:rowOff>
    </xdr:from>
    <xdr:ext cx="405111" cy="259045"/>
    <xdr:sp macro="" textlink="">
      <xdr:nvSpPr>
        <xdr:cNvPr id="424" name="n_2aveValue【認定こども園・幼稚園・保育所】&#10;有形固定資産減価償却率">
          <a:extLst>
            <a:ext uri="{FF2B5EF4-FFF2-40B4-BE49-F238E27FC236}">
              <a16:creationId xmlns:a16="http://schemas.microsoft.com/office/drawing/2014/main" id="{00000000-0008-0000-0E00-0000A8010000}"/>
            </a:ext>
          </a:extLst>
        </xdr:cNvPr>
        <xdr:cNvSpPr txBox="1"/>
      </xdr:nvSpPr>
      <xdr:spPr>
        <a:xfrm>
          <a:off x="12675244" y="62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70502</xdr:rowOff>
    </xdr:from>
    <xdr:ext cx="405111" cy="259045"/>
    <xdr:sp macro="" textlink="">
      <xdr:nvSpPr>
        <xdr:cNvPr id="425" name="n_3aveValue【認定こども園・幼稚園・保育所】&#10;有形固定資産減価償却率">
          <a:extLst>
            <a:ext uri="{FF2B5EF4-FFF2-40B4-BE49-F238E27FC236}">
              <a16:creationId xmlns:a16="http://schemas.microsoft.com/office/drawing/2014/main" id="{00000000-0008-0000-0E00-0000A9010000}"/>
            </a:ext>
          </a:extLst>
        </xdr:cNvPr>
        <xdr:cNvSpPr txBox="1"/>
      </xdr:nvSpPr>
      <xdr:spPr>
        <a:xfrm>
          <a:off x="11900544" y="627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26" name="n_4aveValue【認定こども園・幼稚園・保育所】&#10;有形固定資産減価償却率">
          <a:extLst>
            <a:ext uri="{FF2B5EF4-FFF2-40B4-BE49-F238E27FC236}">
              <a16:creationId xmlns:a16="http://schemas.microsoft.com/office/drawing/2014/main" id="{00000000-0008-0000-0E00-0000AA010000}"/>
            </a:ext>
          </a:extLst>
        </xdr:cNvPr>
        <xdr:cNvSpPr txBox="1"/>
      </xdr:nvSpPr>
      <xdr:spPr>
        <a:xfrm>
          <a:off x="1110298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4462</xdr:rowOff>
    </xdr:from>
    <xdr:ext cx="405111" cy="259045"/>
    <xdr:sp macro="" textlink="">
      <xdr:nvSpPr>
        <xdr:cNvPr id="427" name="n_1mainValue【認定こども園・幼稚園・保育所】&#10;有形固定資産減価償却率">
          <a:extLst>
            <a:ext uri="{FF2B5EF4-FFF2-40B4-BE49-F238E27FC236}">
              <a16:creationId xmlns:a16="http://schemas.microsoft.com/office/drawing/2014/main" id="{00000000-0008-0000-0E00-0000AB010000}"/>
            </a:ext>
          </a:extLst>
        </xdr:cNvPr>
        <xdr:cNvSpPr txBox="1"/>
      </xdr:nvSpPr>
      <xdr:spPr>
        <a:xfrm>
          <a:off x="134372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132097</xdr:rowOff>
    </xdr:from>
    <xdr:ext cx="405111" cy="259045"/>
    <xdr:sp macro="" textlink="">
      <xdr:nvSpPr>
        <xdr:cNvPr id="428" name="n_2mainValue【認定こども園・幼稚園・保育所】&#10;有形固定資産減価償却率">
          <a:extLst>
            <a:ext uri="{FF2B5EF4-FFF2-40B4-BE49-F238E27FC236}">
              <a16:creationId xmlns:a16="http://schemas.microsoft.com/office/drawing/2014/main" id="{00000000-0008-0000-0E00-0000AC010000}"/>
            </a:ext>
          </a:extLst>
        </xdr:cNvPr>
        <xdr:cNvSpPr txBox="1"/>
      </xdr:nvSpPr>
      <xdr:spPr>
        <a:xfrm>
          <a:off x="1267524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88282</xdr:rowOff>
    </xdr:from>
    <xdr:ext cx="405111" cy="259045"/>
    <xdr:sp macro="" textlink="">
      <xdr:nvSpPr>
        <xdr:cNvPr id="429" name="n_3mainValue【認定こども園・幼稚園・保育所】&#10;有形固定資産減価償却率">
          <a:extLst>
            <a:ext uri="{FF2B5EF4-FFF2-40B4-BE49-F238E27FC236}">
              <a16:creationId xmlns:a16="http://schemas.microsoft.com/office/drawing/2014/main" id="{00000000-0008-0000-0E00-0000AD010000}"/>
            </a:ext>
          </a:extLst>
        </xdr:cNvPr>
        <xdr:cNvSpPr txBox="1"/>
      </xdr:nvSpPr>
      <xdr:spPr>
        <a:xfrm>
          <a:off x="11900544"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a:extLst>
            <a:ext uri="{FF2B5EF4-FFF2-40B4-BE49-F238E27FC236}">
              <a16:creationId xmlns:a16="http://schemas.microsoft.com/office/drawing/2014/main" id="{00000000-0008-0000-0E00-0000C2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flipV="1">
          <a:off x="19509104" y="5640324"/>
          <a:ext cx="0" cy="1297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52" name="【認定こども園・幼稚園・保育所】&#10;一人当たり面積最小値テキスト">
          <a:extLst>
            <a:ext uri="{FF2B5EF4-FFF2-40B4-BE49-F238E27FC236}">
              <a16:creationId xmlns:a16="http://schemas.microsoft.com/office/drawing/2014/main" id="{00000000-0008-0000-0E00-0000C4010000}"/>
            </a:ext>
          </a:extLst>
        </xdr:cNvPr>
        <xdr:cNvSpPr txBox="1"/>
      </xdr:nvSpPr>
      <xdr:spPr>
        <a:xfrm>
          <a:off x="19547840"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9443700" y="693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54" name="【認定こども園・幼稚園・保育所】&#10;一人当たり面積最大値テキスト">
          <a:extLst>
            <a:ext uri="{FF2B5EF4-FFF2-40B4-BE49-F238E27FC236}">
              <a16:creationId xmlns:a16="http://schemas.microsoft.com/office/drawing/2014/main" id="{00000000-0008-0000-0E00-0000C6010000}"/>
            </a:ext>
          </a:extLst>
        </xdr:cNvPr>
        <xdr:cNvSpPr txBox="1"/>
      </xdr:nvSpPr>
      <xdr:spPr>
        <a:xfrm>
          <a:off x="19547840" y="541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9443700" y="5640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56" name="【認定こども園・幼稚園・保育所】&#10;一人当たり面積平均値テキスト">
          <a:extLst>
            <a:ext uri="{FF2B5EF4-FFF2-40B4-BE49-F238E27FC236}">
              <a16:creationId xmlns:a16="http://schemas.microsoft.com/office/drawing/2014/main" id="{00000000-0008-0000-0E00-0000C8010000}"/>
            </a:ext>
          </a:extLst>
        </xdr:cNvPr>
        <xdr:cNvSpPr txBox="1"/>
      </xdr:nvSpPr>
      <xdr:spPr>
        <a:xfrm>
          <a:off x="19547840" y="6319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57" name="フローチャート: 判断 456">
          <a:extLst>
            <a:ext uri="{FF2B5EF4-FFF2-40B4-BE49-F238E27FC236}">
              <a16:creationId xmlns:a16="http://schemas.microsoft.com/office/drawing/2014/main" id="{00000000-0008-0000-0E00-0000C9010000}"/>
            </a:ext>
          </a:extLst>
        </xdr:cNvPr>
        <xdr:cNvSpPr/>
      </xdr:nvSpPr>
      <xdr:spPr>
        <a:xfrm>
          <a:off x="1945894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58" name="フローチャート: 判断 457">
          <a:extLst>
            <a:ext uri="{FF2B5EF4-FFF2-40B4-BE49-F238E27FC236}">
              <a16:creationId xmlns:a16="http://schemas.microsoft.com/office/drawing/2014/main" id="{00000000-0008-0000-0E00-0000CA010000}"/>
            </a:ext>
          </a:extLst>
        </xdr:cNvPr>
        <xdr:cNvSpPr/>
      </xdr:nvSpPr>
      <xdr:spPr>
        <a:xfrm>
          <a:off x="18735040" y="6480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17937480" y="64848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17162780" y="6480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16388080" y="64711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39116</xdr:rowOff>
    </xdr:from>
    <xdr:to>
      <xdr:col>116</xdr:col>
      <xdr:colOff>114300</xdr:colOff>
      <xdr:row>40</xdr:row>
      <xdr:rowOff>140716</xdr:rowOff>
    </xdr:to>
    <xdr:sp macro="" textlink="">
      <xdr:nvSpPr>
        <xdr:cNvPr id="467" name="楕円 466">
          <a:extLst>
            <a:ext uri="{FF2B5EF4-FFF2-40B4-BE49-F238E27FC236}">
              <a16:creationId xmlns:a16="http://schemas.microsoft.com/office/drawing/2014/main" id="{00000000-0008-0000-0E00-0000D3010000}"/>
            </a:ext>
          </a:extLst>
        </xdr:cNvPr>
        <xdr:cNvSpPr/>
      </xdr:nvSpPr>
      <xdr:spPr>
        <a:xfrm>
          <a:off x="19458940" y="67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17543</xdr:rowOff>
    </xdr:from>
    <xdr:ext cx="469744" cy="259045"/>
    <xdr:sp macro="" textlink="">
      <xdr:nvSpPr>
        <xdr:cNvPr id="468" name="【認定こども園・幼稚園・保育所】&#10;一人当たり面積該当値テキスト">
          <a:extLst>
            <a:ext uri="{FF2B5EF4-FFF2-40B4-BE49-F238E27FC236}">
              <a16:creationId xmlns:a16="http://schemas.microsoft.com/office/drawing/2014/main" id="{00000000-0008-0000-0E00-0000D4010000}"/>
            </a:ext>
          </a:extLst>
        </xdr:cNvPr>
        <xdr:cNvSpPr txBox="1"/>
      </xdr:nvSpPr>
      <xdr:spPr>
        <a:xfrm>
          <a:off x="19547840" y="67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39116</xdr:rowOff>
    </xdr:from>
    <xdr:to>
      <xdr:col>112</xdr:col>
      <xdr:colOff>38100</xdr:colOff>
      <xdr:row>40</xdr:row>
      <xdr:rowOff>140716</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18735040" y="67447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89916</xdr:rowOff>
    </xdr:from>
    <xdr:to>
      <xdr:col>116</xdr:col>
      <xdr:colOff>63500</xdr:colOff>
      <xdr:row>40</xdr:row>
      <xdr:rowOff>89916</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778220" y="679551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39116</xdr:rowOff>
    </xdr:from>
    <xdr:to>
      <xdr:col>107</xdr:col>
      <xdr:colOff>101600</xdr:colOff>
      <xdr:row>40</xdr:row>
      <xdr:rowOff>140716</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17937480" y="67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89916</xdr:rowOff>
    </xdr:from>
    <xdr:to>
      <xdr:col>111</xdr:col>
      <xdr:colOff>177800</xdr:colOff>
      <xdr:row>40</xdr:row>
      <xdr:rowOff>89916</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7988280" y="679551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39116</xdr:rowOff>
    </xdr:from>
    <xdr:to>
      <xdr:col>102</xdr:col>
      <xdr:colOff>165100</xdr:colOff>
      <xdr:row>40</xdr:row>
      <xdr:rowOff>140716</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17162780" y="67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89916</xdr:rowOff>
    </xdr:from>
    <xdr:to>
      <xdr:col>107</xdr:col>
      <xdr:colOff>50800</xdr:colOff>
      <xdr:row>40</xdr:row>
      <xdr:rowOff>89916</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7213580" y="679551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75" name="n_1aveValue【認定こども園・幼稚園・保育所】&#10;一人当たり面積">
          <a:extLst>
            <a:ext uri="{FF2B5EF4-FFF2-40B4-BE49-F238E27FC236}">
              <a16:creationId xmlns:a16="http://schemas.microsoft.com/office/drawing/2014/main" id="{00000000-0008-0000-0E00-0000DB010000}"/>
            </a:ext>
          </a:extLst>
        </xdr:cNvPr>
        <xdr:cNvSpPr txBox="1"/>
      </xdr:nvSpPr>
      <xdr:spPr>
        <a:xfrm>
          <a:off x="18561127"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61231</xdr:rowOff>
    </xdr:from>
    <xdr:ext cx="469744" cy="259045"/>
    <xdr:sp macro="" textlink="">
      <xdr:nvSpPr>
        <xdr:cNvPr id="476" name="n_2aveValue【認定こども園・幼稚園・保育所】&#10;一人当たり面積">
          <a:extLst>
            <a:ext uri="{FF2B5EF4-FFF2-40B4-BE49-F238E27FC236}">
              <a16:creationId xmlns:a16="http://schemas.microsoft.com/office/drawing/2014/main" id="{00000000-0008-0000-0E00-0000DC010000}"/>
            </a:ext>
          </a:extLst>
        </xdr:cNvPr>
        <xdr:cNvSpPr txBox="1"/>
      </xdr:nvSpPr>
      <xdr:spPr>
        <a:xfrm>
          <a:off x="17776267"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56659</xdr:rowOff>
    </xdr:from>
    <xdr:ext cx="469744" cy="259045"/>
    <xdr:sp macro="" textlink="">
      <xdr:nvSpPr>
        <xdr:cNvPr id="477" name="n_3aveValue【認定こども園・幼稚園・保育所】&#10;一人当たり面積">
          <a:extLst>
            <a:ext uri="{FF2B5EF4-FFF2-40B4-BE49-F238E27FC236}">
              <a16:creationId xmlns:a16="http://schemas.microsoft.com/office/drawing/2014/main" id="{00000000-0008-0000-0E00-0000DD010000}"/>
            </a:ext>
          </a:extLst>
        </xdr:cNvPr>
        <xdr:cNvSpPr txBox="1"/>
      </xdr:nvSpPr>
      <xdr:spPr>
        <a:xfrm>
          <a:off x="17001567"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47515</xdr:rowOff>
    </xdr:from>
    <xdr:ext cx="469744" cy="259045"/>
    <xdr:sp macro="" textlink="">
      <xdr:nvSpPr>
        <xdr:cNvPr id="478" name="n_4aveValue【認定こども園・幼稚園・保育所】&#10;一人当たり面積">
          <a:extLst>
            <a:ext uri="{FF2B5EF4-FFF2-40B4-BE49-F238E27FC236}">
              <a16:creationId xmlns:a16="http://schemas.microsoft.com/office/drawing/2014/main" id="{00000000-0008-0000-0E00-0000DE010000}"/>
            </a:ext>
          </a:extLst>
        </xdr:cNvPr>
        <xdr:cNvSpPr txBox="1"/>
      </xdr:nvSpPr>
      <xdr:spPr>
        <a:xfrm>
          <a:off x="16226867"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131843</xdr:rowOff>
    </xdr:from>
    <xdr:ext cx="469744" cy="259045"/>
    <xdr:sp macro="" textlink="">
      <xdr:nvSpPr>
        <xdr:cNvPr id="479" name="n_1mainValue【認定こども園・幼稚園・保育所】&#10;一人当たり面積">
          <a:extLst>
            <a:ext uri="{FF2B5EF4-FFF2-40B4-BE49-F238E27FC236}">
              <a16:creationId xmlns:a16="http://schemas.microsoft.com/office/drawing/2014/main" id="{00000000-0008-0000-0E00-0000DF010000}"/>
            </a:ext>
          </a:extLst>
        </xdr:cNvPr>
        <xdr:cNvSpPr txBox="1"/>
      </xdr:nvSpPr>
      <xdr:spPr>
        <a:xfrm>
          <a:off x="18561127" y="683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131843</xdr:rowOff>
    </xdr:from>
    <xdr:ext cx="469744" cy="259045"/>
    <xdr:sp macro="" textlink="">
      <xdr:nvSpPr>
        <xdr:cNvPr id="480" name="n_2mainValue【認定こども園・幼稚園・保育所】&#10;一人当たり面積">
          <a:extLst>
            <a:ext uri="{FF2B5EF4-FFF2-40B4-BE49-F238E27FC236}">
              <a16:creationId xmlns:a16="http://schemas.microsoft.com/office/drawing/2014/main" id="{00000000-0008-0000-0E00-0000E0010000}"/>
            </a:ext>
          </a:extLst>
        </xdr:cNvPr>
        <xdr:cNvSpPr txBox="1"/>
      </xdr:nvSpPr>
      <xdr:spPr>
        <a:xfrm>
          <a:off x="17776267" y="683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131843</xdr:rowOff>
    </xdr:from>
    <xdr:ext cx="469744" cy="259045"/>
    <xdr:sp macro="" textlink="">
      <xdr:nvSpPr>
        <xdr:cNvPr id="481" name="n_3mainValue【認定こども園・幼稚園・保育所】&#10;一人当たり面積">
          <a:extLst>
            <a:ext uri="{FF2B5EF4-FFF2-40B4-BE49-F238E27FC236}">
              <a16:creationId xmlns:a16="http://schemas.microsoft.com/office/drawing/2014/main" id="{00000000-0008-0000-0E00-0000E1010000}"/>
            </a:ext>
          </a:extLst>
        </xdr:cNvPr>
        <xdr:cNvSpPr txBox="1"/>
      </xdr:nvSpPr>
      <xdr:spPr>
        <a:xfrm>
          <a:off x="17001567" y="683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学校施設】&#10;有形固定資産減価償却率グラフ枠">
          <a:extLst>
            <a:ext uri="{FF2B5EF4-FFF2-40B4-BE49-F238E27FC236}">
              <a16:creationId xmlns:a16="http://schemas.microsoft.com/office/drawing/2014/main" id="{00000000-0008-0000-0E00-0000F9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flipV="1">
          <a:off x="14375764" y="9220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507" name="【学校施設】&#10;有形固定資産減価償却率最小値テキスト">
          <a:extLst>
            <a:ext uri="{FF2B5EF4-FFF2-40B4-BE49-F238E27FC236}">
              <a16:creationId xmlns:a16="http://schemas.microsoft.com/office/drawing/2014/main" id="{00000000-0008-0000-0E00-0000FB010000}"/>
            </a:ext>
          </a:extLst>
        </xdr:cNvPr>
        <xdr:cNvSpPr txBox="1"/>
      </xdr:nvSpPr>
      <xdr:spPr>
        <a:xfrm>
          <a:off x="144145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4287500" y="1078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09" name="【学校施設】&#10;有形固定資産減価償却率最大値テキスト">
          <a:extLst>
            <a:ext uri="{FF2B5EF4-FFF2-40B4-BE49-F238E27FC236}">
              <a16:creationId xmlns:a16="http://schemas.microsoft.com/office/drawing/2014/main" id="{00000000-0008-0000-0E00-0000FD010000}"/>
            </a:ext>
          </a:extLst>
        </xdr:cNvPr>
        <xdr:cNvSpPr txBox="1"/>
      </xdr:nvSpPr>
      <xdr:spPr>
        <a:xfrm>
          <a:off x="14414500" y="899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4287500" y="922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511" name="【学校施設】&#10;有形固定資産減価償却率平均値テキスト">
          <a:extLst>
            <a:ext uri="{FF2B5EF4-FFF2-40B4-BE49-F238E27FC236}">
              <a16:creationId xmlns:a16="http://schemas.microsoft.com/office/drawing/2014/main" id="{00000000-0008-0000-0E00-0000FF010000}"/>
            </a:ext>
          </a:extLst>
        </xdr:cNvPr>
        <xdr:cNvSpPr txBox="1"/>
      </xdr:nvSpPr>
      <xdr:spPr>
        <a:xfrm>
          <a:off x="144145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12" name="フローチャート: 判断 511">
          <a:extLst>
            <a:ext uri="{FF2B5EF4-FFF2-40B4-BE49-F238E27FC236}">
              <a16:creationId xmlns:a16="http://schemas.microsoft.com/office/drawing/2014/main" id="{00000000-0008-0000-0E00-000000020000}"/>
            </a:ext>
          </a:extLst>
        </xdr:cNvPr>
        <xdr:cNvSpPr/>
      </xdr:nvSpPr>
      <xdr:spPr>
        <a:xfrm>
          <a:off x="14325600" y="98971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513" name="フローチャート: 判断 512">
          <a:extLst>
            <a:ext uri="{FF2B5EF4-FFF2-40B4-BE49-F238E27FC236}">
              <a16:creationId xmlns:a16="http://schemas.microsoft.com/office/drawing/2014/main" id="{00000000-0008-0000-0E00-000001020000}"/>
            </a:ext>
          </a:extLst>
        </xdr:cNvPr>
        <xdr:cNvSpPr/>
      </xdr:nvSpPr>
      <xdr:spPr>
        <a:xfrm>
          <a:off x="13578840" y="981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14" name="フローチャート: 判断 513">
          <a:extLst>
            <a:ext uri="{FF2B5EF4-FFF2-40B4-BE49-F238E27FC236}">
              <a16:creationId xmlns:a16="http://schemas.microsoft.com/office/drawing/2014/main" id="{00000000-0008-0000-0E00-000002020000}"/>
            </a:ext>
          </a:extLst>
        </xdr:cNvPr>
        <xdr:cNvSpPr/>
      </xdr:nvSpPr>
      <xdr:spPr>
        <a:xfrm>
          <a:off x="12804140" y="980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12029440" y="97637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11231880" y="9706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147320</xdr:rowOff>
    </xdr:from>
    <xdr:to>
      <xdr:col>85</xdr:col>
      <xdr:colOff>177800</xdr:colOff>
      <xdr:row>58</xdr:row>
      <xdr:rowOff>77470</xdr:rowOff>
    </xdr:to>
    <xdr:sp macro="" textlink="">
      <xdr:nvSpPr>
        <xdr:cNvPr id="522" name="楕円 521">
          <a:extLst>
            <a:ext uri="{FF2B5EF4-FFF2-40B4-BE49-F238E27FC236}">
              <a16:creationId xmlns:a16="http://schemas.microsoft.com/office/drawing/2014/main" id="{00000000-0008-0000-0E00-00000A020000}"/>
            </a:ext>
          </a:extLst>
        </xdr:cNvPr>
        <xdr:cNvSpPr/>
      </xdr:nvSpPr>
      <xdr:spPr>
        <a:xfrm>
          <a:off x="14325600" y="97028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170197</xdr:rowOff>
    </xdr:from>
    <xdr:ext cx="405111" cy="259045"/>
    <xdr:sp macro="" textlink="">
      <xdr:nvSpPr>
        <xdr:cNvPr id="523" name="【学校施設】&#10;有形固定資産減価償却率該当値テキスト">
          <a:extLst>
            <a:ext uri="{FF2B5EF4-FFF2-40B4-BE49-F238E27FC236}">
              <a16:creationId xmlns:a16="http://schemas.microsoft.com/office/drawing/2014/main" id="{00000000-0008-0000-0E00-00000B020000}"/>
            </a:ext>
          </a:extLst>
        </xdr:cNvPr>
        <xdr:cNvSpPr txBox="1"/>
      </xdr:nvSpPr>
      <xdr:spPr>
        <a:xfrm>
          <a:off x="14414500"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67310</xdr:rowOff>
    </xdr:from>
    <xdr:to>
      <xdr:col>81</xdr:col>
      <xdr:colOff>101600</xdr:colOff>
      <xdr:row>57</xdr:row>
      <xdr:rowOff>168910</xdr:rowOff>
    </xdr:to>
    <xdr:sp macro="" textlink="">
      <xdr:nvSpPr>
        <xdr:cNvPr id="524" name="楕円 523">
          <a:extLst>
            <a:ext uri="{FF2B5EF4-FFF2-40B4-BE49-F238E27FC236}">
              <a16:creationId xmlns:a16="http://schemas.microsoft.com/office/drawing/2014/main" id="{00000000-0008-0000-0E00-00000C020000}"/>
            </a:ext>
          </a:extLst>
        </xdr:cNvPr>
        <xdr:cNvSpPr/>
      </xdr:nvSpPr>
      <xdr:spPr>
        <a:xfrm>
          <a:off x="1357884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118110</xdr:rowOff>
    </xdr:from>
    <xdr:to>
      <xdr:col>85</xdr:col>
      <xdr:colOff>127000</xdr:colOff>
      <xdr:row>58</xdr:row>
      <xdr:rowOff>26670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3629640" y="9673590"/>
          <a:ext cx="7467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13970</xdr:rowOff>
    </xdr:from>
    <xdr:to>
      <xdr:col>76</xdr:col>
      <xdr:colOff>165100</xdr:colOff>
      <xdr:row>57</xdr:row>
      <xdr:rowOff>115570</xdr:rowOff>
    </xdr:to>
    <xdr:sp macro="" textlink="">
      <xdr:nvSpPr>
        <xdr:cNvPr id="526" name="楕円 525">
          <a:extLst>
            <a:ext uri="{FF2B5EF4-FFF2-40B4-BE49-F238E27FC236}">
              <a16:creationId xmlns:a16="http://schemas.microsoft.com/office/drawing/2014/main" id="{00000000-0008-0000-0E00-00000E020000}"/>
            </a:ext>
          </a:extLst>
        </xdr:cNvPr>
        <xdr:cNvSpPr/>
      </xdr:nvSpPr>
      <xdr:spPr>
        <a:xfrm>
          <a:off x="1280414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64770</xdr:rowOff>
    </xdr:from>
    <xdr:to>
      <xdr:col>81</xdr:col>
      <xdr:colOff>50800</xdr:colOff>
      <xdr:row>57</xdr:row>
      <xdr:rowOff>118110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854940" y="9620250"/>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116840</xdr:rowOff>
    </xdr:from>
    <xdr:to>
      <xdr:col>72</xdr:col>
      <xdr:colOff>38100</xdr:colOff>
      <xdr:row>57</xdr:row>
      <xdr:rowOff>46990</xdr:rowOff>
    </xdr:to>
    <xdr:sp macro="" textlink="">
      <xdr:nvSpPr>
        <xdr:cNvPr id="528" name="楕円 527">
          <a:extLst>
            <a:ext uri="{FF2B5EF4-FFF2-40B4-BE49-F238E27FC236}">
              <a16:creationId xmlns:a16="http://schemas.microsoft.com/office/drawing/2014/main" id="{00000000-0008-0000-0E00-000010020000}"/>
            </a:ext>
          </a:extLst>
        </xdr:cNvPr>
        <xdr:cNvSpPr/>
      </xdr:nvSpPr>
      <xdr:spPr>
        <a:xfrm>
          <a:off x="12029440" y="95046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167640</xdr:rowOff>
    </xdr:from>
    <xdr:to>
      <xdr:col>76</xdr:col>
      <xdr:colOff>114300</xdr:colOff>
      <xdr:row>57</xdr:row>
      <xdr:rowOff>64770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072620" y="9555480"/>
          <a:ext cx="7823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11447</xdr:rowOff>
    </xdr:from>
    <xdr:ext cx="405111" cy="259045"/>
    <xdr:sp macro="" textlink="">
      <xdr:nvSpPr>
        <xdr:cNvPr id="530" name="n_1aveValue【学校施設】&#10;有形固定資産減価償却率">
          <a:extLst>
            <a:ext uri="{FF2B5EF4-FFF2-40B4-BE49-F238E27FC236}">
              <a16:creationId xmlns:a16="http://schemas.microsoft.com/office/drawing/2014/main" id="{00000000-0008-0000-0E00-000012020000}"/>
            </a:ext>
          </a:extLst>
        </xdr:cNvPr>
        <xdr:cNvSpPr txBox="1"/>
      </xdr:nvSpPr>
      <xdr:spPr>
        <a:xfrm>
          <a:off x="13437244" y="990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3827</xdr:rowOff>
    </xdr:from>
    <xdr:ext cx="405111" cy="259045"/>
    <xdr:sp macro="" textlink="">
      <xdr:nvSpPr>
        <xdr:cNvPr id="531" name="n_2aveValue【学校施設】&#10;有形固定資産減価償却率">
          <a:extLst>
            <a:ext uri="{FF2B5EF4-FFF2-40B4-BE49-F238E27FC236}">
              <a16:creationId xmlns:a16="http://schemas.microsoft.com/office/drawing/2014/main" id="{00000000-0008-0000-0E00-000013020000}"/>
            </a:ext>
          </a:extLst>
        </xdr:cNvPr>
        <xdr:cNvSpPr txBox="1"/>
      </xdr:nvSpPr>
      <xdr:spPr>
        <a:xfrm>
          <a:off x="12675244" y="989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532" name="n_3aveValue【学校施設】&#10;有形固定資産減価償却率">
          <a:extLst>
            <a:ext uri="{FF2B5EF4-FFF2-40B4-BE49-F238E27FC236}">
              <a16:creationId xmlns:a16="http://schemas.microsoft.com/office/drawing/2014/main" id="{00000000-0008-0000-0E00-000014020000}"/>
            </a:ext>
          </a:extLst>
        </xdr:cNvPr>
        <xdr:cNvSpPr txBox="1"/>
      </xdr:nvSpPr>
      <xdr:spPr>
        <a:xfrm>
          <a:off x="11900544" y="985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97807</xdr:rowOff>
    </xdr:from>
    <xdr:ext cx="405111" cy="259045"/>
    <xdr:sp macro="" textlink="">
      <xdr:nvSpPr>
        <xdr:cNvPr id="533" name="n_4aveValue【学校施設】&#10;有形固定資産減価償却率">
          <a:extLst>
            <a:ext uri="{FF2B5EF4-FFF2-40B4-BE49-F238E27FC236}">
              <a16:creationId xmlns:a16="http://schemas.microsoft.com/office/drawing/2014/main" id="{00000000-0008-0000-0E00-000015020000}"/>
            </a:ext>
          </a:extLst>
        </xdr:cNvPr>
        <xdr:cNvSpPr txBox="1"/>
      </xdr:nvSpPr>
      <xdr:spPr>
        <a:xfrm>
          <a:off x="1110298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13987</xdr:rowOff>
    </xdr:from>
    <xdr:ext cx="405111" cy="259045"/>
    <xdr:sp macro="" textlink="">
      <xdr:nvSpPr>
        <xdr:cNvPr id="534" name="n_1mainValue【学校施設】&#10;有形固定資産減価償却率">
          <a:extLst>
            <a:ext uri="{FF2B5EF4-FFF2-40B4-BE49-F238E27FC236}">
              <a16:creationId xmlns:a16="http://schemas.microsoft.com/office/drawing/2014/main" id="{00000000-0008-0000-0E00-000016020000}"/>
            </a:ext>
          </a:extLst>
        </xdr:cNvPr>
        <xdr:cNvSpPr txBox="1"/>
      </xdr:nvSpPr>
      <xdr:spPr>
        <a:xfrm>
          <a:off x="13437244"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132097</xdr:rowOff>
    </xdr:from>
    <xdr:ext cx="405111" cy="259045"/>
    <xdr:sp macro="" textlink="">
      <xdr:nvSpPr>
        <xdr:cNvPr id="535" name="n_2mainValue【学校施設】&#10;有形固定資産減価償却率">
          <a:extLst>
            <a:ext uri="{FF2B5EF4-FFF2-40B4-BE49-F238E27FC236}">
              <a16:creationId xmlns:a16="http://schemas.microsoft.com/office/drawing/2014/main" id="{00000000-0008-0000-0E00-000017020000}"/>
            </a:ext>
          </a:extLst>
        </xdr:cNvPr>
        <xdr:cNvSpPr txBox="1"/>
      </xdr:nvSpPr>
      <xdr:spPr>
        <a:xfrm>
          <a:off x="12675244" y="935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63517</xdr:rowOff>
    </xdr:from>
    <xdr:ext cx="405111" cy="259045"/>
    <xdr:sp macro="" textlink="">
      <xdr:nvSpPr>
        <xdr:cNvPr id="536" name="n_3mainValue【学校施設】&#10;有形固定資産減価償却率">
          <a:extLst>
            <a:ext uri="{FF2B5EF4-FFF2-40B4-BE49-F238E27FC236}">
              <a16:creationId xmlns:a16="http://schemas.microsoft.com/office/drawing/2014/main" id="{00000000-0008-0000-0E00-000018020000}"/>
            </a:ext>
          </a:extLst>
        </xdr:cNvPr>
        <xdr:cNvSpPr txBox="1"/>
      </xdr:nvSpPr>
      <xdr:spPr>
        <a:xfrm>
          <a:off x="11900544" y="928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7" name="【学校施設】&#10;一人当たり面積グラフ枠">
          <a:extLst>
            <a:ext uri="{FF2B5EF4-FFF2-40B4-BE49-F238E27FC236}">
              <a16:creationId xmlns:a16="http://schemas.microsoft.com/office/drawing/2014/main" id="{00000000-0008-0000-0E00-00002D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flipV="1">
          <a:off x="19509104" y="9342272"/>
          <a:ext cx="0" cy="115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59" name="【学校施設】&#10;一人当たり面積最小値テキスト">
          <a:extLst>
            <a:ext uri="{FF2B5EF4-FFF2-40B4-BE49-F238E27FC236}">
              <a16:creationId xmlns:a16="http://schemas.microsoft.com/office/drawing/2014/main" id="{00000000-0008-0000-0E00-00002F020000}"/>
            </a:ext>
          </a:extLst>
        </xdr:cNvPr>
        <xdr:cNvSpPr txBox="1"/>
      </xdr:nvSpPr>
      <xdr:spPr>
        <a:xfrm>
          <a:off x="19547840" y="105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9443700" y="10500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61" name="【学校施設】&#10;一人当たり面積最大値テキスト">
          <a:extLst>
            <a:ext uri="{FF2B5EF4-FFF2-40B4-BE49-F238E27FC236}">
              <a16:creationId xmlns:a16="http://schemas.microsoft.com/office/drawing/2014/main" id="{00000000-0008-0000-0E00-000031020000}"/>
            </a:ext>
          </a:extLst>
        </xdr:cNvPr>
        <xdr:cNvSpPr txBox="1"/>
      </xdr:nvSpPr>
      <xdr:spPr>
        <a:xfrm>
          <a:off x="19547840" y="912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9443700" y="93422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32783</xdr:rowOff>
    </xdr:from>
    <xdr:ext cx="469744" cy="259045"/>
    <xdr:sp macro="" textlink="">
      <xdr:nvSpPr>
        <xdr:cNvPr id="563" name="【学校施設】&#10;一人当たり面積平均値テキスト">
          <a:extLst>
            <a:ext uri="{FF2B5EF4-FFF2-40B4-BE49-F238E27FC236}">
              <a16:creationId xmlns:a16="http://schemas.microsoft.com/office/drawing/2014/main" id="{00000000-0008-0000-0E00-000033020000}"/>
            </a:ext>
          </a:extLst>
        </xdr:cNvPr>
        <xdr:cNvSpPr txBox="1"/>
      </xdr:nvSpPr>
      <xdr:spPr>
        <a:xfrm>
          <a:off x="19547840" y="9923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64" name="フローチャート: 判断 563">
          <a:extLst>
            <a:ext uri="{FF2B5EF4-FFF2-40B4-BE49-F238E27FC236}">
              <a16:creationId xmlns:a16="http://schemas.microsoft.com/office/drawing/2014/main" id="{00000000-0008-0000-0E00-000034020000}"/>
            </a:ext>
          </a:extLst>
        </xdr:cNvPr>
        <xdr:cNvSpPr/>
      </xdr:nvSpPr>
      <xdr:spPr>
        <a:xfrm>
          <a:off x="19458940" y="994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65" name="フローチャート: 判断 564">
          <a:extLst>
            <a:ext uri="{FF2B5EF4-FFF2-40B4-BE49-F238E27FC236}">
              <a16:creationId xmlns:a16="http://schemas.microsoft.com/office/drawing/2014/main" id="{00000000-0008-0000-0E00-000035020000}"/>
            </a:ext>
          </a:extLst>
        </xdr:cNvPr>
        <xdr:cNvSpPr/>
      </xdr:nvSpPr>
      <xdr:spPr>
        <a:xfrm>
          <a:off x="18735040" y="99222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66" name="フローチャート: 判断 565">
          <a:extLst>
            <a:ext uri="{FF2B5EF4-FFF2-40B4-BE49-F238E27FC236}">
              <a16:creationId xmlns:a16="http://schemas.microsoft.com/office/drawing/2014/main" id="{00000000-0008-0000-0E00-000036020000}"/>
            </a:ext>
          </a:extLst>
        </xdr:cNvPr>
        <xdr:cNvSpPr/>
      </xdr:nvSpPr>
      <xdr:spPr>
        <a:xfrm>
          <a:off x="17937480" y="991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67" name="フローチャート: 判断 566">
          <a:extLst>
            <a:ext uri="{FF2B5EF4-FFF2-40B4-BE49-F238E27FC236}">
              <a16:creationId xmlns:a16="http://schemas.microsoft.com/office/drawing/2014/main" id="{00000000-0008-0000-0E00-000037020000}"/>
            </a:ext>
          </a:extLst>
        </xdr:cNvPr>
        <xdr:cNvSpPr/>
      </xdr:nvSpPr>
      <xdr:spPr>
        <a:xfrm>
          <a:off x="17162780" y="99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68" name="フローチャート: 判断 567">
          <a:extLst>
            <a:ext uri="{FF2B5EF4-FFF2-40B4-BE49-F238E27FC236}">
              <a16:creationId xmlns:a16="http://schemas.microsoft.com/office/drawing/2014/main" id="{00000000-0008-0000-0E00-000038020000}"/>
            </a:ext>
          </a:extLst>
        </xdr:cNvPr>
        <xdr:cNvSpPr/>
      </xdr:nvSpPr>
      <xdr:spPr>
        <a:xfrm>
          <a:off x="16388080" y="99364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139853</xdr:rowOff>
    </xdr:from>
    <xdr:to>
      <xdr:col>116</xdr:col>
      <xdr:colOff>114300</xdr:colOff>
      <xdr:row>59</xdr:row>
      <xdr:rowOff>70003</xdr:rowOff>
    </xdr:to>
    <xdr:sp macro="" textlink="">
      <xdr:nvSpPr>
        <xdr:cNvPr id="574" name="楕円 573">
          <a:extLst>
            <a:ext uri="{FF2B5EF4-FFF2-40B4-BE49-F238E27FC236}">
              <a16:creationId xmlns:a16="http://schemas.microsoft.com/office/drawing/2014/main" id="{00000000-0008-0000-0E00-00003E020000}"/>
            </a:ext>
          </a:extLst>
        </xdr:cNvPr>
        <xdr:cNvSpPr/>
      </xdr:nvSpPr>
      <xdr:spPr>
        <a:xfrm>
          <a:off x="19458940" y="98629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162730</xdr:rowOff>
    </xdr:from>
    <xdr:ext cx="469744" cy="259045"/>
    <xdr:sp macro="" textlink="">
      <xdr:nvSpPr>
        <xdr:cNvPr id="575" name="【学校施設】&#10;一人当たり面積該当値テキスト">
          <a:extLst>
            <a:ext uri="{FF2B5EF4-FFF2-40B4-BE49-F238E27FC236}">
              <a16:creationId xmlns:a16="http://schemas.microsoft.com/office/drawing/2014/main" id="{00000000-0008-0000-0E00-00003F020000}"/>
            </a:ext>
          </a:extLst>
        </xdr:cNvPr>
        <xdr:cNvSpPr txBox="1"/>
      </xdr:nvSpPr>
      <xdr:spPr>
        <a:xfrm>
          <a:off x="19547840" y="971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141681</xdr:rowOff>
    </xdr:from>
    <xdr:to>
      <xdr:col>112</xdr:col>
      <xdr:colOff>38100</xdr:colOff>
      <xdr:row>59</xdr:row>
      <xdr:rowOff>71831</xdr:rowOff>
    </xdr:to>
    <xdr:sp macro="" textlink="">
      <xdr:nvSpPr>
        <xdr:cNvPr id="576" name="楕円 575">
          <a:extLst>
            <a:ext uri="{FF2B5EF4-FFF2-40B4-BE49-F238E27FC236}">
              <a16:creationId xmlns:a16="http://schemas.microsoft.com/office/drawing/2014/main" id="{00000000-0008-0000-0E00-000040020000}"/>
            </a:ext>
          </a:extLst>
        </xdr:cNvPr>
        <xdr:cNvSpPr/>
      </xdr:nvSpPr>
      <xdr:spPr>
        <a:xfrm>
          <a:off x="18735040" y="98648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19203</xdr:rowOff>
    </xdr:from>
    <xdr:to>
      <xdr:col>116</xdr:col>
      <xdr:colOff>63500</xdr:colOff>
      <xdr:row>59</xdr:row>
      <xdr:rowOff>21031</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flipV="1">
          <a:off x="18778220" y="9909963"/>
          <a:ext cx="73152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136195</xdr:rowOff>
    </xdr:from>
    <xdr:to>
      <xdr:col>107</xdr:col>
      <xdr:colOff>101600</xdr:colOff>
      <xdr:row>59</xdr:row>
      <xdr:rowOff>66345</xdr:rowOff>
    </xdr:to>
    <xdr:sp macro="" textlink="">
      <xdr:nvSpPr>
        <xdr:cNvPr id="578" name="楕円 577">
          <a:extLst>
            <a:ext uri="{FF2B5EF4-FFF2-40B4-BE49-F238E27FC236}">
              <a16:creationId xmlns:a16="http://schemas.microsoft.com/office/drawing/2014/main" id="{00000000-0008-0000-0E00-000042020000}"/>
            </a:ext>
          </a:extLst>
        </xdr:cNvPr>
        <xdr:cNvSpPr/>
      </xdr:nvSpPr>
      <xdr:spPr>
        <a:xfrm>
          <a:off x="17937480" y="9859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15545</xdr:rowOff>
    </xdr:from>
    <xdr:to>
      <xdr:col>111</xdr:col>
      <xdr:colOff>177800</xdr:colOff>
      <xdr:row>59</xdr:row>
      <xdr:rowOff>21031</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7988280" y="9906305"/>
          <a:ext cx="78994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134366</xdr:rowOff>
    </xdr:from>
    <xdr:to>
      <xdr:col>102</xdr:col>
      <xdr:colOff>165100</xdr:colOff>
      <xdr:row>59</xdr:row>
      <xdr:rowOff>64516</xdr:rowOff>
    </xdr:to>
    <xdr:sp macro="" textlink="">
      <xdr:nvSpPr>
        <xdr:cNvPr id="580" name="楕円 579">
          <a:extLst>
            <a:ext uri="{FF2B5EF4-FFF2-40B4-BE49-F238E27FC236}">
              <a16:creationId xmlns:a16="http://schemas.microsoft.com/office/drawing/2014/main" id="{00000000-0008-0000-0E00-000044020000}"/>
            </a:ext>
          </a:extLst>
        </xdr:cNvPr>
        <xdr:cNvSpPr/>
      </xdr:nvSpPr>
      <xdr:spPr>
        <a:xfrm>
          <a:off x="17162780" y="98574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13716</xdr:rowOff>
    </xdr:from>
    <xdr:to>
      <xdr:col>107</xdr:col>
      <xdr:colOff>50800</xdr:colOff>
      <xdr:row>59</xdr:row>
      <xdr:rowOff>15545</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7213580" y="9904476"/>
          <a:ext cx="7747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124223</xdr:rowOff>
    </xdr:from>
    <xdr:ext cx="469744" cy="259045"/>
    <xdr:sp macro="" textlink="">
      <xdr:nvSpPr>
        <xdr:cNvPr id="582" name="n_1aveValue【学校施設】&#10;一人当たり面積">
          <a:extLst>
            <a:ext uri="{FF2B5EF4-FFF2-40B4-BE49-F238E27FC236}">
              <a16:creationId xmlns:a16="http://schemas.microsoft.com/office/drawing/2014/main" id="{00000000-0008-0000-0E00-000046020000}"/>
            </a:ext>
          </a:extLst>
        </xdr:cNvPr>
        <xdr:cNvSpPr txBox="1"/>
      </xdr:nvSpPr>
      <xdr:spPr>
        <a:xfrm>
          <a:off x="18561127" y="1001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116450</xdr:rowOff>
    </xdr:from>
    <xdr:ext cx="469744" cy="259045"/>
    <xdr:sp macro="" textlink="">
      <xdr:nvSpPr>
        <xdr:cNvPr id="583" name="n_2aveValue【学校施設】&#10;一人当たり面積">
          <a:extLst>
            <a:ext uri="{FF2B5EF4-FFF2-40B4-BE49-F238E27FC236}">
              <a16:creationId xmlns:a16="http://schemas.microsoft.com/office/drawing/2014/main" id="{00000000-0008-0000-0E00-000047020000}"/>
            </a:ext>
          </a:extLst>
        </xdr:cNvPr>
        <xdr:cNvSpPr txBox="1"/>
      </xdr:nvSpPr>
      <xdr:spPr>
        <a:xfrm>
          <a:off x="17776267" y="1000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113707</xdr:rowOff>
    </xdr:from>
    <xdr:ext cx="469744" cy="259045"/>
    <xdr:sp macro="" textlink="">
      <xdr:nvSpPr>
        <xdr:cNvPr id="584" name="n_3aveValue【学校施設】&#10;一人当たり面積">
          <a:extLst>
            <a:ext uri="{FF2B5EF4-FFF2-40B4-BE49-F238E27FC236}">
              <a16:creationId xmlns:a16="http://schemas.microsoft.com/office/drawing/2014/main" id="{00000000-0008-0000-0E00-000048020000}"/>
            </a:ext>
          </a:extLst>
        </xdr:cNvPr>
        <xdr:cNvSpPr txBox="1"/>
      </xdr:nvSpPr>
      <xdr:spPr>
        <a:xfrm>
          <a:off x="17001567" y="1000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163796</xdr:rowOff>
    </xdr:from>
    <xdr:ext cx="469744" cy="259045"/>
    <xdr:sp macro="" textlink="">
      <xdr:nvSpPr>
        <xdr:cNvPr id="585" name="n_4aveValue【学校施設】&#10;一人当たり面積">
          <a:extLst>
            <a:ext uri="{FF2B5EF4-FFF2-40B4-BE49-F238E27FC236}">
              <a16:creationId xmlns:a16="http://schemas.microsoft.com/office/drawing/2014/main" id="{00000000-0008-0000-0E00-000049020000}"/>
            </a:ext>
          </a:extLst>
        </xdr:cNvPr>
        <xdr:cNvSpPr txBox="1"/>
      </xdr:nvSpPr>
      <xdr:spPr>
        <a:xfrm>
          <a:off x="16226867" y="971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88358</xdr:rowOff>
    </xdr:from>
    <xdr:ext cx="469744" cy="259045"/>
    <xdr:sp macro="" textlink="">
      <xdr:nvSpPr>
        <xdr:cNvPr id="586" name="n_1mainValue【学校施設】&#10;一人当たり面積">
          <a:extLst>
            <a:ext uri="{FF2B5EF4-FFF2-40B4-BE49-F238E27FC236}">
              <a16:creationId xmlns:a16="http://schemas.microsoft.com/office/drawing/2014/main" id="{00000000-0008-0000-0E00-00004A020000}"/>
            </a:ext>
          </a:extLst>
        </xdr:cNvPr>
        <xdr:cNvSpPr txBox="1"/>
      </xdr:nvSpPr>
      <xdr:spPr>
        <a:xfrm>
          <a:off x="18561127" y="964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82872</xdr:rowOff>
    </xdr:from>
    <xdr:ext cx="469744" cy="259045"/>
    <xdr:sp macro="" textlink="">
      <xdr:nvSpPr>
        <xdr:cNvPr id="587" name="n_2mainValue【学校施設】&#10;一人当たり面積">
          <a:extLst>
            <a:ext uri="{FF2B5EF4-FFF2-40B4-BE49-F238E27FC236}">
              <a16:creationId xmlns:a16="http://schemas.microsoft.com/office/drawing/2014/main" id="{00000000-0008-0000-0E00-00004B020000}"/>
            </a:ext>
          </a:extLst>
        </xdr:cNvPr>
        <xdr:cNvSpPr txBox="1"/>
      </xdr:nvSpPr>
      <xdr:spPr>
        <a:xfrm>
          <a:off x="17776267" y="963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81043</xdr:rowOff>
    </xdr:from>
    <xdr:ext cx="469744" cy="259045"/>
    <xdr:sp macro="" textlink="">
      <xdr:nvSpPr>
        <xdr:cNvPr id="588" name="n_3mainValue【学校施設】&#10;一人当たり面積">
          <a:extLst>
            <a:ext uri="{FF2B5EF4-FFF2-40B4-BE49-F238E27FC236}">
              <a16:creationId xmlns:a16="http://schemas.microsoft.com/office/drawing/2014/main" id="{00000000-0008-0000-0E00-00004C020000}"/>
            </a:ext>
          </a:extLst>
        </xdr:cNvPr>
        <xdr:cNvSpPr txBox="1"/>
      </xdr:nvSpPr>
      <xdr:spPr>
        <a:xfrm>
          <a:off x="17001567" y="963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2" name="【児童館】&#10;有形固定資産減価償却率グラフ枠">
          <a:extLst>
            <a:ext uri="{FF2B5EF4-FFF2-40B4-BE49-F238E27FC236}">
              <a16:creationId xmlns:a16="http://schemas.microsoft.com/office/drawing/2014/main" id="{00000000-0008-0000-0E00-000064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89536</xdr:rowOff>
    </xdr:from>
    <xdr:to>
      <xdr:col>85</xdr:col>
      <xdr:colOff>126364</xdr:colOff>
      <xdr:row>86</xdr:row>
      <xdr:rowOff>62864</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4375764" y="13333096"/>
          <a:ext cx="0" cy="1146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614" name="【児童館】&#10;有形固定資産減価償却率最小値テキスト">
          <a:extLst>
            <a:ext uri="{FF2B5EF4-FFF2-40B4-BE49-F238E27FC236}">
              <a16:creationId xmlns:a16="http://schemas.microsoft.com/office/drawing/2014/main" id="{00000000-0008-0000-0E00-000066020000}"/>
            </a:ext>
          </a:extLst>
        </xdr:cNvPr>
        <xdr:cNvSpPr txBox="1"/>
      </xdr:nvSpPr>
      <xdr:spPr>
        <a:xfrm>
          <a:off x="14414500" y="1448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4287500" y="14479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36213</xdr:rowOff>
    </xdr:from>
    <xdr:ext cx="405111" cy="259045"/>
    <xdr:sp macro="" textlink="">
      <xdr:nvSpPr>
        <xdr:cNvPr id="616" name="【児童館】&#10;有形固定資産減価償却率最大値テキスト">
          <a:extLst>
            <a:ext uri="{FF2B5EF4-FFF2-40B4-BE49-F238E27FC236}">
              <a16:creationId xmlns:a16="http://schemas.microsoft.com/office/drawing/2014/main" id="{00000000-0008-0000-0E00-000068020000}"/>
            </a:ext>
          </a:extLst>
        </xdr:cNvPr>
        <xdr:cNvSpPr txBox="1"/>
      </xdr:nvSpPr>
      <xdr:spPr>
        <a:xfrm>
          <a:off x="14414500" y="13112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89536</xdr:rowOff>
    </xdr:from>
    <xdr:to>
      <xdr:col>86</xdr:col>
      <xdr:colOff>25400</xdr:colOff>
      <xdr:row>79</xdr:row>
      <xdr:rowOff>89536</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4287500" y="133330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618" name="【児童館】&#10;有形固定資産減価償却率平均値テキスト">
          <a:extLst>
            <a:ext uri="{FF2B5EF4-FFF2-40B4-BE49-F238E27FC236}">
              <a16:creationId xmlns:a16="http://schemas.microsoft.com/office/drawing/2014/main" id="{00000000-0008-0000-0E00-00006A020000}"/>
            </a:ext>
          </a:extLst>
        </xdr:cNvPr>
        <xdr:cNvSpPr txBox="1"/>
      </xdr:nvSpPr>
      <xdr:spPr>
        <a:xfrm>
          <a:off x="14414500" y="13710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19" name="フローチャート: 判断 618">
          <a:extLst>
            <a:ext uri="{FF2B5EF4-FFF2-40B4-BE49-F238E27FC236}">
              <a16:creationId xmlns:a16="http://schemas.microsoft.com/office/drawing/2014/main" id="{00000000-0008-0000-0E00-00006B020000}"/>
            </a:ext>
          </a:extLst>
        </xdr:cNvPr>
        <xdr:cNvSpPr/>
      </xdr:nvSpPr>
      <xdr:spPr>
        <a:xfrm>
          <a:off x="14325600" y="1373187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126364</xdr:rowOff>
    </xdr:from>
    <xdr:to>
      <xdr:col>81</xdr:col>
      <xdr:colOff>101600</xdr:colOff>
      <xdr:row>82</xdr:row>
      <xdr:rowOff>56514</xdr:rowOff>
    </xdr:to>
    <xdr:sp macro="" textlink="">
      <xdr:nvSpPr>
        <xdr:cNvPr id="620" name="フローチャート: 判断 619">
          <a:extLst>
            <a:ext uri="{FF2B5EF4-FFF2-40B4-BE49-F238E27FC236}">
              <a16:creationId xmlns:a16="http://schemas.microsoft.com/office/drawing/2014/main" id="{00000000-0008-0000-0E00-00006C020000}"/>
            </a:ext>
          </a:extLst>
        </xdr:cNvPr>
        <xdr:cNvSpPr/>
      </xdr:nvSpPr>
      <xdr:spPr>
        <a:xfrm>
          <a:off x="13578840" y="137052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80645</xdr:rowOff>
    </xdr:from>
    <xdr:to>
      <xdr:col>76</xdr:col>
      <xdr:colOff>165100</xdr:colOff>
      <xdr:row>82</xdr:row>
      <xdr:rowOff>10795</xdr:rowOff>
    </xdr:to>
    <xdr:sp macro="" textlink="">
      <xdr:nvSpPr>
        <xdr:cNvPr id="621" name="フローチャート: 判断 620">
          <a:extLst>
            <a:ext uri="{FF2B5EF4-FFF2-40B4-BE49-F238E27FC236}">
              <a16:creationId xmlns:a16="http://schemas.microsoft.com/office/drawing/2014/main" id="{00000000-0008-0000-0E00-00006D020000}"/>
            </a:ext>
          </a:extLst>
        </xdr:cNvPr>
        <xdr:cNvSpPr/>
      </xdr:nvSpPr>
      <xdr:spPr>
        <a:xfrm>
          <a:off x="12804140"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622" name="フローチャート: 判断 621">
          <a:extLst>
            <a:ext uri="{FF2B5EF4-FFF2-40B4-BE49-F238E27FC236}">
              <a16:creationId xmlns:a16="http://schemas.microsoft.com/office/drawing/2014/main" id="{00000000-0008-0000-0E00-00006E020000}"/>
            </a:ext>
          </a:extLst>
        </xdr:cNvPr>
        <xdr:cNvSpPr/>
      </xdr:nvSpPr>
      <xdr:spPr>
        <a:xfrm>
          <a:off x="12029440" y="13661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623" name="フローチャート: 判断 622">
          <a:extLst>
            <a:ext uri="{FF2B5EF4-FFF2-40B4-BE49-F238E27FC236}">
              <a16:creationId xmlns:a16="http://schemas.microsoft.com/office/drawing/2014/main" id="{00000000-0008-0000-0E00-00006F020000}"/>
            </a:ext>
          </a:extLst>
        </xdr:cNvPr>
        <xdr:cNvSpPr/>
      </xdr:nvSpPr>
      <xdr:spPr>
        <a:xfrm>
          <a:off x="11231880" y="13661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38736</xdr:rowOff>
    </xdr:from>
    <xdr:to>
      <xdr:col>85</xdr:col>
      <xdr:colOff>177800</xdr:colOff>
      <xdr:row>79</xdr:row>
      <xdr:rowOff>140336</xdr:rowOff>
    </xdr:to>
    <xdr:sp macro="" textlink="">
      <xdr:nvSpPr>
        <xdr:cNvPr id="629" name="楕円 628">
          <a:extLst>
            <a:ext uri="{FF2B5EF4-FFF2-40B4-BE49-F238E27FC236}">
              <a16:creationId xmlns:a16="http://schemas.microsoft.com/office/drawing/2014/main" id="{00000000-0008-0000-0E00-000075020000}"/>
            </a:ext>
          </a:extLst>
        </xdr:cNvPr>
        <xdr:cNvSpPr/>
      </xdr:nvSpPr>
      <xdr:spPr>
        <a:xfrm>
          <a:off x="14325600" y="1328229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163213</xdr:rowOff>
    </xdr:from>
    <xdr:ext cx="405111" cy="259045"/>
    <xdr:sp macro="" textlink="">
      <xdr:nvSpPr>
        <xdr:cNvPr id="630" name="【児童館】&#10;有形固定資産減価償却率該当値テキスト">
          <a:extLst>
            <a:ext uri="{FF2B5EF4-FFF2-40B4-BE49-F238E27FC236}">
              <a16:creationId xmlns:a16="http://schemas.microsoft.com/office/drawing/2014/main" id="{00000000-0008-0000-0E00-000076020000}"/>
            </a:ext>
          </a:extLst>
        </xdr:cNvPr>
        <xdr:cNvSpPr txBox="1"/>
      </xdr:nvSpPr>
      <xdr:spPr>
        <a:xfrm>
          <a:off x="14414500" y="13239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168275</xdr:rowOff>
    </xdr:from>
    <xdr:to>
      <xdr:col>81</xdr:col>
      <xdr:colOff>101600</xdr:colOff>
      <xdr:row>79</xdr:row>
      <xdr:rowOff>98425</xdr:rowOff>
    </xdr:to>
    <xdr:sp macro="" textlink="">
      <xdr:nvSpPr>
        <xdr:cNvPr id="631" name="楕円 630">
          <a:extLst>
            <a:ext uri="{FF2B5EF4-FFF2-40B4-BE49-F238E27FC236}">
              <a16:creationId xmlns:a16="http://schemas.microsoft.com/office/drawing/2014/main" id="{00000000-0008-0000-0E00-000077020000}"/>
            </a:ext>
          </a:extLst>
        </xdr:cNvPr>
        <xdr:cNvSpPr/>
      </xdr:nvSpPr>
      <xdr:spPr>
        <a:xfrm>
          <a:off x="13578840" y="13244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47625</xdr:rowOff>
    </xdr:from>
    <xdr:to>
      <xdr:col>85</xdr:col>
      <xdr:colOff>127000</xdr:colOff>
      <xdr:row>79</xdr:row>
      <xdr:rowOff>89536</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3629640" y="13291185"/>
          <a:ext cx="74676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93980</xdr:rowOff>
    </xdr:from>
    <xdr:to>
      <xdr:col>76</xdr:col>
      <xdr:colOff>165100</xdr:colOff>
      <xdr:row>80</xdr:row>
      <xdr:rowOff>24130</xdr:rowOff>
    </xdr:to>
    <xdr:sp macro="" textlink="">
      <xdr:nvSpPr>
        <xdr:cNvPr id="633" name="楕円 632">
          <a:extLst>
            <a:ext uri="{FF2B5EF4-FFF2-40B4-BE49-F238E27FC236}">
              <a16:creationId xmlns:a16="http://schemas.microsoft.com/office/drawing/2014/main" id="{00000000-0008-0000-0E00-000079020000}"/>
            </a:ext>
          </a:extLst>
        </xdr:cNvPr>
        <xdr:cNvSpPr/>
      </xdr:nvSpPr>
      <xdr:spPr>
        <a:xfrm>
          <a:off x="12804140" y="13337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47625</xdr:rowOff>
    </xdr:from>
    <xdr:to>
      <xdr:col>81</xdr:col>
      <xdr:colOff>50800</xdr:colOff>
      <xdr:row>79</xdr:row>
      <xdr:rowOff>144780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flipV="1">
          <a:off x="12854940" y="13291185"/>
          <a:ext cx="7747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80645</xdr:rowOff>
    </xdr:from>
    <xdr:to>
      <xdr:col>72</xdr:col>
      <xdr:colOff>38100</xdr:colOff>
      <xdr:row>80</xdr:row>
      <xdr:rowOff>10795</xdr:rowOff>
    </xdr:to>
    <xdr:sp macro="" textlink="">
      <xdr:nvSpPr>
        <xdr:cNvPr id="635" name="楕円 634">
          <a:extLst>
            <a:ext uri="{FF2B5EF4-FFF2-40B4-BE49-F238E27FC236}">
              <a16:creationId xmlns:a16="http://schemas.microsoft.com/office/drawing/2014/main" id="{00000000-0008-0000-0E00-00007B020000}"/>
            </a:ext>
          </a:extLst>
        </xdr:cNvPr>
        <xdr:cNvSpPr/>
      </xdr:nvSpPr>
      <xdr:spPr>
        <a:xfrm>
          <a:off x="12029440" y="133242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131445</xdr:rowOff>
    </xdr:from>
    <xdr:to>
      <xdr:col>76</xdr:col>
      <xdr:colOff>114300</xdr:colOff>
      <xdr:row>79</xdr:row>
      <xdr:rowOff>144780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072620" y="13375005"/>
          <a:ext cx="7823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47641</xdr:rowOff>
    </xdr:from>
    <xdr:ext cx="405111" cy="259045"/>
    <xdr:sp macro="" textlink="">
      <xdr:nvSpPr>
        <xdr:cNvPr id="637" name="n_1aveValue【児童館】&#10;有形固定資産減価償却率">
          <a:extLst>
            <a:ext uri="{FF2B5EF4-FFF2-40B4-BE49-F238E27FC236}">
              <a16:creationId xmlns:a16="http://schemas.microsoft.com/office/drawing/2014/main" id="{00000000-0008-0000-0E00-00007D020000}"/>
            </a:ext>
          </a:extLst>
        </xdr:cNvPr>
        <xdr:cNvSpPr txBox="1"/>
      </xdr:nvSpPr>
      <xdr:spPr>
        <a:xfrm>
          <a:off x="13437244" y="13794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1922</xdr:rowOff>
    </xdr:from>
    <xdr:ext cx="405111" cy="259045"/>
    <xdr:sp macro="" textlink="">
      <xdr:nvSpPr>
        <xdr:cNvPr id="638" name="n_2aveValue【児童館】&#10;有形固定資産減価償却率">
          <a:extLst>
            <a:ext uri="{FF2B5EF4-FFF2-40B4-BE49-F238E27FC236}">
              <a16:creationId xmlns:a16="http://schemas.microsoft.com/office/drawing/2014/main" id="{00000000-0008-0000-0E00-00007E020000}"/>
            </a:ext>
          </a:extLst>
        </xdr:cNvPr>
        <xdr:cNvSpPr txBox="1"/>
      </xdr:nvSpPr>
      <xdr:spPr>
        <a:xfrm>
          <a:off x="12675244" y="1374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3827</xdr:rowOff>
    </xdr:from>
    <xdr:ext cx="405111" cy="259045"/>
    <xdr:sp macro="" textlink="">
      <xdr:nvSpPr>
        <xdr:cNvPr id="639" name="n_3aveValue【児童館】&#10;有形固定資産減価償却率">
          <a:extLst>
            <a:ext uri="{FF2B5EF4-FFF2-40B4-BE49-F238E27FC236}">
              <a16:creationId xmlns:a16="http://schemas.microsoft.com/office/drawing/2014/main" id="{00000000-0008-0000-0E00-00007F020000}"/>
            </a:ext>
          </a:extLst>
        </xdr:cNvPr>
        <xdr:cNvSpPr txBox="1"/>
      </xdr:nvSpPr>
      <xdr:spPr>
        <a:xfrm>
          <a:off x="11900544" y="1375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29227</xdr:rowOff>
    </xdr:from>
    <xdr:ext cx="405111" cy="259045"/>
    <xdr:sp macro="" textlink="">
      <xdr:nvSpPr>
        <xdr:cNvPr id="640" name="n_4aveValue【児童館】&#10;有形固定資産減価償却率">
          <a:extLst>
            <a:ext uri="{FF2B5EF4-FFF2-40B4-BE49-F238E27FC236}">
              <a16:creationId xmlns:a16="http://schemas.microsoft.com/office/drawing/2014/main" id="{00000000-0008-0000-0E00-000080020000}"/>
            </a:ext>
          </a:extLst>
        </xdr:cNvPr>
        <xdr:cNvSpPr txBox="1"/>
      </xdr:nvSpPr>
      <xdr:spPr>
        <a:xfrm>
          <a:off x="1110298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114952</xdr:rowOff>
    </xdr:from>
    <xdr:ext cx="405111" cy="259045"/>
    <xdr:sp macro="" textlink="">
      <xdr:nvSpPr>
        <xdr:cNvPr id="641" name="n_1mainValue【児童館】&#10;有形固定資産減価償却率">
          <a:extLst>
            <a:ext uri="{FF2B5EF4-FFF2-40B4-BE49-F238E27FC236}">
              <a16:creationId xmlns:a16="http://schemas.microsoft.com/office/drawing/2014/main" id="{00000000-0008-0000-0E00-000081020000}"/>
            </a:ext>
          </a:extLst>
        </xdr:cNvPr>
        <xdr:cNvSpPr txBox="1"/>
      </xdr:nvSpPr>
      <xdr:spPr>
        <a:xfrm>
          <a:off x="13437244" y="1302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40657</xdr:rowOff>
    </xdr:from>
    <xdr:ext cx="405111" cy="259045"/>
    <xdr:sp macro="" textlink="">
      <xdr:nvSpPr>
        <xdr:cNvPr id="642" name="n_2mainValue【児童館】&#10;有形固定資産減価償却率">
          <a:extLst>
            <a:ext uri="{FF2B5EF4-FFF2-40B4-BE49-F238E27FC236}">
              <a16:creationId xmlns:a16="http://schemas.microsoft.com/office/drawing/2014/main" id="{00000000-0008-0000-0E00-000082020000}"/>
            </a:ext>
          </a:extLst>
        </xdr:cNvPr>
        <xdr:cNvSpPr txBox="1"/>
      </xdr:nvSpPr>
      <xdr:spPr>
        <a:xfrm>
          <a:off x="12675244" y="1311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27322</xdr:rowOff>
    </xdr:from>
    <xdr:ext cx="405111" cy="259045"/>
    <xdr:sp macro="" textlink="">
      <xdr:nvSpPr>
        <xdr:cNvPr id="643" name="n_3mainValue【児童館】&#10;有形固定資産減価償却率">
          <a:extLst>
            <a:ext uri="{FF2B5EF4-FFF2-40B4-BE49-F238E27FC236}">
              <a16:creationId xmlns:a16="http://schemas.microsoft.com/office/drawing/2014/main" id="{00000000-0008-0000-0E00-000083020000}"/>
            </a:ext>
          </a:extLst>
        </xdr:cNvPr>
        <xdr:cNvSpPr txBox="1"/>
      </xdr:nvSpPr>
      <xdr:spPr>
        <a:xfrm>
          <a:off x="11900544" y="1310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児童館】&#10;一人当たり面積グラフ枠">
          <a:extLst>
            <a:ext uri="{FF2B5EF4-FFF2-40B4-BE49-F238E27FC236}">
              <a16:creationId xmlns:a16="http://schemas.microsoft.com/office/drawing/2014/main" id="{00000000-0008-0000-0E00-00009A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88900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flipV="1">
          <a:off x="19509104" y="1301623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68" name="【児童館】&#10;一人当たり面積最小値テキスト">
          <a:extLst>
            <a:ext uri="{FF2B5EF4-FFF2-40B4-BE49-F238E27FC236}">
              <a16:creationId xmlns:a16="http://schemas.microsoft.com/office/drawing/2014/main" id="{00000000-0008-0000-0E00-00009C020000}"/>
            </a:ext>
          </a:extLst>
        </xdr:cNvPr>
        <xdr:cNvSpPr txBox="1"/>
      </xdr:nvSpPr>
      <xdr:spPr>
        <a:xfrm>
          <a:off x="19547840" y="1450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9443700" y="1450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670" name="【児童館】&#10;一人当たり面積最大値テキスト">
          <a:extLst>
            <a:ext uri="{FF2B5EF4-FFF2-40B4-BE49-F238E27FC236}">
              <a16:creationId xmlns:a16="http://schemas.microsoft.com/office/drawing/2014/main" id="{00000000-0008-0000-0E00-00009E020000}"/>
            </a:ext>
          </a:extLst>
        </xdr:cNvPr>
        <xdr:cNvSpPr txBox="1"/>
      </xdr:nvSpPr>
      <xdr:spPr>
        <a:xfrm>
          <a:off x="19547840" y="127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9443700" y="13016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130827</xdr:rowOff>
    </xdr:from>
    <xdr:ext cx="469744" cy="259045"/>
    <xdr:sp macro="" textlink="">
      <xdr:nvSpPr>
        <xdr:cNvPr id="672" name="【児童館】&#10;一人当たり面積平均値テキスト">
          <a:extLst>
            <a:ext uri="{FF2B5EF4-FFF2-40B4-BE49-F238E27FC236}">
              <a16:creationId xmlns:a16="http://schemas.microsoft.com/office/drawing/2014/main" id="{00000000-0008-0000-0E00-0000A0020000}"/>
            </a:ext>
          </a:extLst>
        </xdr:cNvPr>
        <xdr:cNvSpPr txBox="1"/>
      </xdr:nvSpPr>
      <xdr:spPr>
        <a:xfrm>
          <a:off x="19547840" y="13877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152400</xdr:rowOff>
    </xdr:from>
    <xdr:to>
      <xdr:col>116</xdr:col>
      <xdr:colOff>114300</xdr:colOff>
      <xdr:row>83</xdr:row>
      <xdr:rowOff>82550</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9458940" y="13898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873504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7937480" y="1397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7162780" y="13911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6388080" y="13911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57150</xdr:rowOff>
    </xdr:from>
    <xdr:to>
      <xdr:col>116</xdr:col>
      <xdr:colOff>114300</xdr:colOff>
      <xdr:row>77</xdr:row>
      <xdr:rowOff>158750</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945894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10177</xdr:rowOff>
    </xdr:from>
    <xdr:ext cx="469744" cy="259045"/>
    <xdr:sp macro="" textlink="">
      <xdr:nvSpPr>
        <xdr:cNvPr id="684" name="【児童館】&#10;一人当たり面積該当値テキスト">
          <a:extLst>
            <a:ext uri="{FF2B5EF4-FFF2-40B4-BE49-F238E27FC236}">
              <a16:creationId xmlns:a16="http://schemas.microsoft.com/office/drawing/2014/main" id="{00000000-0008-0000-0E00-0000AC020000}"/>
            </a:ext>
          </a:extLst>
        </xdr:cNvPr>
        <xdr:cNvSpPr txBox="1"/>
      </xdr:nvSpPr>
      <xdr:spPr>
        <a:xfrm>
          <a:off x="19547840" y="1291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139700</xdr:rowOff>
    </xdr:from>
    <xdr:to>
      <xdr:col>112</xdr:col>
      <xdr:colOff>38100</xdr:colOff>
      <xdr:row>77</xdr:row>
      <xdr:rowOff>69850</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8735040" y="128803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19050</xdr:rowOff>
    </xdr:from>
    <xdr:to>
      <xdr:col>116</xdr:col>
      <xdr:colOff>63500</xdr:colOff>
      <xdr:row>77</xdr:row>
      <xdr:rowOff>107950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8778220" y="12927330"/>
          <a:ext cx="73152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76200</xdr:rowOff>
    </xdr:from>
    <xdr:to>
      <xdr:col>107</xdr:col>
      <xdr:colOff>101600</xdr:colOff>
      <xdr:row>79</xdr:row>
      <xdr:rowOff>6350</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7937480" y="13152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19050</xdr:rowOff>
    </xdr:from>
    <xdr:to>
      <xdr:col>111</xdr:col>
      <xdr:colOff>177800</xdr:colOff>
      <xdr:row>78</xdr:row>
      <xdr:rowOff>127000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flipV="1">
          <a:off x="17988280" y="12927330"/>
          <a:ext cx="789940" cy="27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76200</xdr:rowOff>
    </xdr:from>
    <xdr:to>
      <xdr:col>102</xdr:col>
      <xdr:colOff>165100</xdr:colOff>
      <xdr:row>79</xdr:row>
      <xdr:rowOff>6350</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7162780" y="13152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127000</xdr:rowOff>
    </xdr:from>
    <xdr:to>
      <xdr:col>107</xdr:col>
      <xdr:colOff>50800</xdr:colOff>
      <xdr:row>78</xdr:row>
      <xdr:rowOff>127000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7213580" y="132029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91" name="n_1aveValue【児童館】&#10;一人当たり面積">
          <a:extLst>
            <a:ext uri="{FF2B5EF4-FFF2-40B4-BE49-F238E27FC236}">
              <a16:creationId xmlns:a16="http://schemas.microsoft.com/office/drawing/2014/main" id="{00000000-0008-0000-0E00-0000B3020000}"/>
            </a:ext>
          </a:extLst>
        </xdr:cNvPr>
        <xdr:cNvSpPr txBox="1"/>
      </xdr:nvSpPr>
      <xdr:spPr>
        <a:xfrm>
          <a:off x="185611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149877</xdr:rowOff>
    </xdr:from>
    <xdr:ext cx="469744" cy="259045"/>
    <xdr:sp macro="" textlink="">
      <xdr:nvSpPr>
        <xdr:cNvPr id="692" name="n_2aveValue【児童館】&#10;一人当たり面積">
          <a:extLst>
            <a:ext uri="{FF2B5EF4-FFF2-40B4-BE49-F238E27FC236}">
              <a16:creationId xmlns:a16="http://schemas.microsoft.com/office/drawing/2014/main" id="{00000000-0008-0000-0E00-0000B4020000}"/>
            </a:ext>
          </a:extLst>
        </xdr:cNvPr>
        <xdr:cNvSpPr txBox="1"/>
      </xdr:nvSpPr>
      <xdr:spPr>
        <a:xfrm>
          <a:off x="17776267" y="140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693" name="n_3aveValue【児童館】&#10;一人当たり面積">
          <a:extLst>
            <a:ext uri="{FF2B5EF4-FFF2-40B4-BE49-F238E27FC236}">
              <a16:creationId xmlns:a16="http://schemas.microsoft.com/office/drawing/2014/main" id="{00000000-0008-0000-0E00-0000B5020000}"/>
            </a:ext>
          </a:extLst>
        </xdr:cNvPr>
        <xdr:cNvSpPr txBox="1"/>
      </xdr:nvSpPr>
      <xdr:spPr>
        <a:xfrm>
          <a:off x="1700156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694" name="n_4aveValue【児童館】&#10;一人当たり面積">
          <a:extLst>
            <a:ext uri="{FF2B5EF4-FFF2-40B4-BE49-F238E27FC236}">
              <a16:creationId xmlns:a16="http://schemas.microsoft.com/office/drawing/2014/main" id="{00000000-0008-0000-0E00-0000B6020000}"/>
            </a:ext>
          </a:extLst>
        </xdr:cNvPr>
        <xdr:cNvSpPr txBox="1"/>
      </xdr:nvSpPr>
      <xdr:spPr>
        <a:xfrm>
          <a:off x="16226867" y="136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75</xdr:row>
      <xdr:rowOff>86377</xdr:rowOff>
    </xdr:from>
    <xdr:ext cx="469744" cy="259045"/>
    <xdr:sp macro="" textlink="">
      <xdr:nvSpPr>
        <xdr:cNvPr id="695" name="n_1mainValue【児童館】&#10;一人当たり面積">
          <a:extLst>
            <a:ext uri="{FF2B5EF4-FFF2-40B4-BE49-F238E27FC236}">
              <a16:creationId xmlns:a16="http://schemas.microsoft.com/office/drawing/2014/main" id="{00000000-0008-0000-0E00-0000B7020000}"/>
            </a:ext>
          </a:extLst>
        </xdr:cNvPr>
        <xdr:cNvSpPr txBox="1"/>
      </xdr:nvSpPr>
      <xdr:spPr>
        <a:xfrm>
          <a:off x="18561127" y="1265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22877</xdr:rowOff>
    </xdr:from>
    <xdr:ext cx="469744" cy="259045"/>
    <xdr:sp macro="" textlink="">
      <xdr:nvSpPr>
        <xdr:cNvPr id="696" name="n_2mainValue【児童館】&#10;一人当たり面積">
          <a:extLst>
            <a:ext uri="{FF2B5EF4-FFF2-40B4-BE49-F238E27FC236}">
              <a16:creationId xmlns:a16="http://schemas.microsoft.com/office/drawing/2014/main" id="{00000000-0008-0000-0E00-0000B8020000}"/>
            </a:ext>
          </a:extLst>
        </xdr:cNvPr>
        <xdr:cNvSpPr txBox="1"/>
      </xdr:nvSpPr>
      <xdr:spPr>
        <a:xfrm>
          <a:off x="17776267" y="1293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22877</xdr:rowOff>
    </xdr:from>
    <xdr:ext cx="469744" cy="259045"/>
    <xdr:sp macro="" textlink="">
      <xdr:nvSpPr>
        <xdr:cNvPr id="697" name="n_3mainValue【児童館】&#10;一人当たり面積">
          <a:extLst>
            <a:ext uri="{FF2B5EF4-FFF2-40B4-BE49-F238E27FC236}">
              <a16:creationId xmlns:a16="http://schemas.microsoft.com/office/drawing/2014/main" id="{00000000-0008-0000-0E00-0000B9020000}"/>
            </a:ext>
          </a:extLst>
        </xdr:cNvPr>
        <xdr:cNvSpPr txBox="1"/>
      </xdr:nvSpPr>
      <xdr:spPr>
        <a:xfrm>
          <a:off x="17001567" y="1293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公民館】&#10;有形固定資産減価償却率グラフ枠">
          <a:extLst>
            <a:ext uri="{FF2B5EF4-FFF2-40B4-BE49-F238E27FC236}">
              <a16:creationId xmlns:a16="http://schemas.microsoft.com/office/drawing/2014/main" id="{00000000-0008-0000-0E00-0000D1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flipV="1">
          <a:off x="14375764" y="16807814"/>
          <a:ext cx="0" cy="1449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23" name="【公民館】&#10;有形固定資産減価償却率最小値テキスト">
          <a:extLst>
            <a:ext uri="{FF2B5EF4-FFF2-40B4-BE49-F238E27FC236}">
              <a16:creationId xmlns:a16="http://schemas.microsoft.com/office/drawing/2014/main" id="{00000000-0008-0000-0E00-0000D3020000}"/>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725" name="【公民館】&#10;有形固定資産減価償却率最大値テキスト">
          <a:extLst>
            <a:ext uri="{FF2B5EF4-FFF2-40B4-BE49-F238E27FC236}">
              <a16:creationId xmlns:a16="http://schemas.microsoft.com/office/drawing/2014/main" id="{00000000-0008-0000-0E00-0000D5020000}"/>
            </a:ext>
          </a:extLst>
        </xdr:cNvPr>
        <xdr:cNvSpPr txBox="1"/>
      </xdr:nvSpPr>
      <xdr:spPr>
        <a:xfrm>
          <a:off x="14414500" y="16590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4287500" y="168078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84472</xdr:rowOff>
    </xdr:from>
    <xdr:ext cx="405111" cy="259045"/>
    <xdr:sp macro="" textlink="">
      <xdr:nvSpPr>
        <xdr:cNvPr id="727" name="【公民館】&#10;有形固定資産減価償却率平均値テキスト">
          <a:extLst>
            <a:ext uri="{FF2B5EF4-FFF2-40B4-BE49-F238E27FC236}">
              <a16:creationId xmlns:a16="http://schemas.microsoft.com/office/drawing/2014/main" id="{00000000-0008-0000-0E00-0000D7020000}"/>
            </a:ext>
          </a:extLst>
        </xdr:cNvPr>
        <xdr:cNvSpPr txBox="1"/>
      </xdr:nvSpPr>
      <xdr:spPr>
        <a:xfrm>
          <a:off x="14414500" y="1735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14325600" y="174961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13578840" y="1746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12804140" y="1745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12029440" y="174732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11231880" y="1743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103505</xdr:rowOff>
    </xdr:from>
    <xdr:to>
      <xdr:col>85</xdr:col>
      <xdr:colOff>177800</xdr:colOff>
      <xdr:row>106</xdr:row>
      <xdr:rowOff>33655</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14325600" y="1770570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81932</xdr:rowOff>
    </xdr:from>
    <xdr:ext cx="405111" cy="259045"/>
    <xdr:sp macro="" textlink="">
      <xdr:nvSpPr>
        <xdr:cNvPr id="739" name="【公民館】&#10;有形固定資産減価償却率該当値テキスト">
          <a:extLst>
            <a:ext uri="{FF2B5EF4-FFF2-40B4-BE49-F238E27FC236}">
              <a16:creationId xmlns:a16="http://schemas.microsoft.com/office/drawing/2014/main" id="{00000000-0008-0000-0E00-0000E3020000}"/>
            </a:ext>
          </a:extLst>
        </xdr:cNvPr>
        <xdr:cNvSpPr txBox="1"/>
      </xdr:nvSpPr>
      <xdr:spPr>
        <a:xfrm>
          <a:off x="14414500" y="1768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52070</xdr:rowOff>
    </xdr:from>
    <xdr:to>
      <xdr:col>81</xdr:col>
      <xdr:colOff>101600</xdr:colOff>
      <xdr:row>105</xdr:row>
      <xdr:rowOff>153670</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1357884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102870</xdr:rowOff>
    </xdr:from>
    <xdr:to>
      <xdr:col>85</xdr:col>
      <xdr:colOff>127000</xdr:colOff>
      <xdr:row>105</xdr:row>
      <xdr:rowOff>154305</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3629640" y="17705070"/>
          <a:ext cx="7467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80645</xdr:rowOff>
    </xdr:from>
    <xdr:to>
      <xdr:col>76</xdr:col>
      <xdr:colOff>165100</xdr:colOff>
      <xdr:row>106</xdr:row>
      <xdr:rowOff>10795</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12804140" y="176828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102870</xdr:rowOff>
    </xdr:from>
    <xdr:to>
      <xdr:col>81</xdr:col>
      <xdr:colOff>50800</xdr:colOff>
      <xdr:row>105</xdr:row>
      <xdr:rowOff>131445</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flipV="1">
          <a:off x="12854940" y="17705070"/>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33020</xdr:rowOff>
    </xdr:from>
    <xdr:to>
      <xdr:col>72</xdr:col>
      <xdr:colOff>38100</xdr:colOff>
      <xdr:row>105</xdr:row>
      <xdr:rowOff>134620</xdr:rowOff>
    </xdr:to>
    <xdr:sp macro="" textlink="">
      <xdr:nvSpPr>
        <xdr:cNvPr id="744" name="楕円 743">
          <a:extLst>
            <a:ext uri="{FF2B5EF4-FFF2-40B4-BE49-F238E27FC236}">
              <a16:creationId xmlns:a16="http://schemas.microsoft.com/office/drawing/2014/main" id="{00000000-0008-0000-0E00-0000E8020000}"/>
            </a:ext>
          </a:extLst>
        </xdr:cNvPr>
        <xdr:cNvSpPr/>
      </xdr:nvSpPr>
      <xdr:spPr>
        <a:xfrm>
          <a:off x="12029440" y="176352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83820</xdr:rowOff>
    </xdr:from>
    <xdr:to>
      <xdr:col>76</xdr:col>
      <xdr:colOff>114300</xdr:colOff>
      <xdr:row>105</xdr:row>
      <xdr:rowOff>131445</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072620" y="17686020"/>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746" name="n_1aveValue【公民館】&#10;有形固定資産減価償却率">
          <a:extLst>
            <a:ext uri="{FF2B5EF4-FFF2-40B4-BE49-F238E27FC236}">
              <a16:creationId xmlns:a16="http://schemas.microsoft.com/office/drawing/2014/main" id="{00000000-0008-0000-0E00-0000EA020000}"/>
            </a:ext>
          </a:extLst>
        </xdr:cNvPr>
        <xdr:cNvSpPr txBox="1"/>
      </xdr:nvSpPr>
      <xdr:spPr>
        <a:xfrm>
          <a:off x="13437244" y="1725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135907</xdr:rowOff>
    </xdr:from>
    <xdr:ext cx="405111" cy="259045"/>
    <xdr:sp macro="" textlink="">
      <xdr:nvSpPr>
        <xdr:cNvPr id="747" name="n_2aveValue【公民館】&#10;有形固定資産減価償却率">
          <a:extLst>
            <a:ext uri="{FF2B5EF4-FFF2-40B4-BE49-F238E27FC236}">
              <a16:creationId xmlns:a16="http://schemas.microsoft.com/office/drawing/2014/main" id="{00000000-0008-0000-0E00-0000EB020000}"/>
            </a:ext>
          </a:extLst>
        </xdr:cNvPr>
        <xdr:cNvSpPr txBox="1"/>
      </xdr:nvSpPr>
      <xdr:spPr>
        <a:xfrm>
          <a:off x="12675244" y="1723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156863</xdr:rowOff>
    </xdr:from>
    <xdr:ext cx="405111" cy="259045"/>
    <xdr:sp macro="" textlink="">
      <xdr:nvSpPr>
        <xdr:cNvPr id="748" name="n_3aveValue【公民館】&#10;有形固定資産減価償却率">
          <a:extLst>
            <a:ext uri="{FF2B5EF4-FFF2-40B4-BE49-F238E27FC236}">
              <a16:creationId xmlns:a16="http://schemas.microsoft.com/office/drawing/2014/main" id="{00000000-0008-0000-0E00-0000EC020000}"/>
            </a:ext>
          </a:extLst>
        </xdr:cNvPr>
        <xdr:cNvSpPr txBox="1"/>
      </xdr:nvSpPr>
      <xdr:spPr>
        <a:xfrm>
          <a:off x="11900544" y="1725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49" name="n_4aveValue【公民館】&#10;有形固定資産減価償却率">
          <a:extLst>
            <a:ext uri="{FF2B5EF4-FFF2-40B4-BE49-F238E27FC236}">
              <a16:creationId xmlns:a16="http://schemas.microsoft.com/office/drawing/2014/main" id="{00000000-0008-0000-0E00-0000ED020000}"/>
            </a:ext>
          </a:extLst>
        </xdr:cNvPr>
        <xdr:cNvSpPr txBox="1"/>
      </xdr:nvSpPr>
      <xdr:spPr>
        <a:xfrm>
          <a:off x="11102984" y="1721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144797</xdr:rowOff>
    </xdr:from>
    <xdr:ext cx="405111" cy="259045"/>
    <xdr:sp macro="" textlink="">
      <xdr:nvSpPr>
        <xdr:cNvPr id="750" name="n_1mainValue【公民館】&#10;有形固定資産減価償却率">
          <a:extLst>
            <a:ext uri="{FF2B5EF4-FFF2-40B4-BE49-F238E27FC236}">
              <a16:creationId xmlns:a16="http://schemas.microsoft.com/office/drawing/2014/main" id="{00000000-0008-0000-0E00-0000EE020000}"/>
            </a:ext>
          </a:extLst>
        </xdr:cNvPr>
        <xdr:cNvSpPr txBox="1"/>
      </xdr:nvSpPr>
      <xdr:spPr>
        <a:xfrm>
          <a:off x="134372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1922</xdr:rowOff>
    </xdr:from>
    <xdr:ext cx="405111" cy="259045"/>
    <xdr:sp macro="" textlink="">
      <xdr:nvSpPr>
        <xdr:cNvPr id="751" name="n_2mainValue【公民館】&#10;有形固定資産減価償却率">
          <a:extLst>
            <a:ext uri="{FF2B5EF4-FFF2-40B4-BE49-F238E27FC236}">
              <a16:creationId xmlns:a16="http://schemas.microsoft.com/office/drawing/2014/main" id="{00000000-0008-0000-0E00-0000EF020000}"/>
            </a:ext>
          </a:extLst>
        </xdr:cNvPr>
        <xdr:cNvSpPr txBox="1"/>
      </xdr:nvSpPr>
      <xdr:spPr>
        <a:xfrm>
          <a:off x="12675244" y="1777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125747</xdr:rowOff>
    </xdr:from>
    <xdr:ext cx="405111" cy="259045"/>
    <xdr:sp macro="" textlink="">
      <xdr:nvSpPr>
        <xdr:cNvPr id="752" name="n_3mainValue【公民館】&#10;有形固定資産減価償却率">
          <a:extLst>
            <a:ext uri="{FF2B5EF4-FFF2-40B4-BE49-F238E27FC236}">
              <a16:creationId xmlns:a16="http://schemas.microsoft.com/office/drawing/2014/main" id="{00000000-0008-0000-0E00-0000F0020000}"/>
            </a:ext>
          </a:extLst>
        </xdr:cNvPr>
        <xdr:cNvSpPr txBox="1"/>
      </xdr:nvSpPr>
      <xdr:spPr>
        <a:xfrm>
          <a:off x="11900544"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7" name="正方形/長方形 756">
          <a:extLst>
            <a:ext uri="{FF2B5EF4-FFF2-40B4-BE49-F238E27FC236}">
              <a16:creationId xmlns:a16="http://schemas.microsoft.com/office/drawing/2014/main" id="{00000000-0008-0000-0E00-0000F5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8" name="正方形/長方形 757">
          <a:extLst>
            <a:ext uri="{FF2B5EF4-FFF2-40B4-BE49-F238E27FC236}">
              <a16:creationId xmlns:a16="http://schemas.microsoft.com/office/drawing/2014/main" id="{00000000-0008-0000-0E00-0000F6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7" name="【公民館】&#10;一人当たり面積グラフ枠">
          <a:extLst>
            <a:ext uri="{FF2B5EF4-FFF2-40B4-BE49-F238E27FC236}">
              <a16:creationId xmlns:a16="http://schemas.microsoft.com/office/drawing/2014/main" id="{00000000-0008-0000-0E00-000009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flipV="1">
          <a:off x="19509104" y="16657865"/>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779" name="【公民館】&#10;一人当たり面積最小値テキスト">
          <a:extLst>
            <a:ext uri="{FF2B5EF4-FFF2-40B4-BE49-F238E27FC236}">
              <a16:creationId xmlns:a16="http://schemas.microsoft.com/office/drawing/2014/main" id="{00000000-0008-0000-0E00-00000B030000}"/>
            </a:ext>
          </a:extLst>
        </xdr:cNvPr>
        <xdr:cNvSpPr txBox="1"/>
      </xdr:nvSpPr>
      <xdr:spPr>
        <a:xfrm>
          <a:off x="19547840" y="182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9443700" y="18207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781" name="【公民館】&#10;一人当たり面積最大値テキスト">
          <a:extLst>
            <a:ext uri="{FF2B5EF4-FFF2-40B4-BE49-F238E27FC236}">
              <a16:creationId xmlns:a16="http://schemas.microsoft.com/office/drawing/2014/main" id="{00000000-0008-0000-0E00-00000D030000}"/>
            </a:ext>
          </a:extLst>
        </xdr:cNvPr>
        <xdr:cNvSpPr txBox="1"/>
      </xdr:nvSpPr>
      <xdr:spPr>
        <a:xfrm>
          <a:off x="19547840" y="1643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9443700" y="16657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783" name="【公民館】&#10;一人当たり面積平均値テキスト">
          <a:extLst>
            <a:ext uri="{FF2B5EF4-FFF2-40B4-BE49-F238E27FC236}">
              <a16:creationId xmlns:a16="http://schemas.microsoft.com/office/drawing/2014/main" id="{00000000-0008-0000-0E00-00000F030000}"/>
            </a:ext>
          </a:extLst>
        </xdr:cNvPr>
        <xdr:cNvSpPr txBox="1"/>
      </xdr:nvSpPr>
      <xdr:spPr>
        <a:xfrm>
          <a:off x="19547840" y="17562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84" name="フローチャート: 判断 783">
          <a:extLst>
            <a:ext uri="{FF2B5EF4-FFF2-40B4-BE49-F238E27FC236}">
              <a16:creationId xmlns:a16="http://schemas.microsoft.com/office/drawing/2014/main" id="{00000000-0008-0000-0E00-000010030000}"/>
            </a:ext>
          </a:extLst>
        </xdr:cNvPr>
        <xdr:cNvSpPr/>
      </xdr:nvSpPr>
      <xdr:spPr>
        <a:xfrm>
          <a:off x="19458940" y="17707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785" name="フローチャート: 判断 784">
          <a:extLst>
            <a:ext uri="{FF2B5EF4-FFF2-40B4-BE49-F238E27FC236}">
              <a16:creationId xmlns:a16="http://schemas.microsoft.com/office/drawing/2014/main" id="{00000000-0008-0000-0E00-000011030000}"/>
            </a:ext>
          </a:extLst>
        </xdr:cNvPr>
        <xdr:cNvSpPr/>
      </xdr:nvSpPr>
      <xdr:spPr>
        <a:xfrm>
          <a:off x="18735040" y="176651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786" name="フローチャート: 判断 785">
          <a:extLst>
            <a:ext uri="{FF2B5EF4-FFF2-40B4-BE49-F238E27FC236}">
              <a16:creationId xmlns:a16="http://schemas.microsoft.com/office/drawing/2014/main" id="{00000000-0008-0000-0E00-000012030000}"/>
            </a:ext>
          </a:extLst>
        </xdr:cNvPr>
        <xdr:cNvSpPr/>
      </xdr:nvSpPr>
      <xdr:spPr>
        <a:xfrm>
          <a:off x="1793748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787" name="フローチャート: 判断 786">
          <a:extLst>
            <a:ext uri="{FF2B5EF4-FFF2-40B4-BE49-F238E27FC236}">
              <a16:creationId xmlns:a16="http://schemas.microsoft.com/office/drawing/2014/main" id="{00000000-0008-0000-0E00-000013030000}"/>
            </a:ext>
          </a:extLst>
        </xdr:cNvPr>
        <xdr:cNvSpPr/>
      </xdr:nvSpPr>
      <xdr:spPr>
        <a:xfrm>
          <a:off x="17162780" y="17089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788" name="フローチャート: 判断 787">
          <a:extLst>
            <a:ext uri="{FF2B5EF4-FFF2-40B4-BE49-F238E27FC236}">
              <a16:creationId xmlns:a16="http://schemas.microsoft.com/office/drawing/2014/main" id="{00000000-0008-0000-0E00-000014030000}"/>
            </a:ext>
          </a:extLst>
        </xdr:cNvPr>
        <xdr:cNvSpPr/>
      </xdr:nvSpPr>
      <xdr:spPr>
        <a:xfrm>
          <a:off x="16388080" y="176553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00000000-0008-0000-0E00-000015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110308</xdr:rowOff>
    </xdr:from>
    <xdr:to>
      <xdr:col>116</xdr:col>
      <xdr:colOff>114300</xdr:colOff>
      <xdr:row>107</xdr:row>
      <xdr:rowOff>40458</xdr:rowOff>
    </xdr:to>
    <xdr:sp macro="" textlink="">
      <xdr:nvSpPr>
        <xdr:cNvPr id="794" name="楕円 793">
          <a:extLst>
            <a:ext uri="{FF2B5EF4-FFF2-40B4-BE49-F238E27FC236}">
              <a16:creationId xmlns:a16="http://schemas.microsoft.com/office/drawing/2014/main" id="{00000000-0008-0000-0E00-00001A030000}"/>
            </a:ext>
          </a:extLst>
        </xdr:cNvPr>
        <xdr:cNvSpPr/>
      </xdr:nvSpPr>
      <xdr:spPr>
        <a:xfrm>
          <a:off x="19458940" y="178801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88735</xdr:rowOff>
    </xdr:from>
    <xdr:ext cx="469744" cy="259045"/>
    <xdr:sp macro="" textlink="">
      <xdr:nvSpPr>
        <xdr:cNvPr id="795" name="【公民館】&#10;一人当たり面積該当値テキスト">
          <a:extLst>
            <a:ext uri="{FF2B5EF4-FFF2-40B4-BE49-F238E27FC236}">
              <a16:creationId xmlns:a16="http://schemas.microsoft.com/office/drawing/2014/main" id="{00000000-0008-0000-0E00-00001B030000}"/>
            </a:ext>
          </a:extLst>
        </xdr:cNvPr>
        <xdr:cNvSpPr txBox="1"/>
      </xdr:nvSpPr>
      <xdr:spPr>
        <a:xfrm>
          <a:off x="19547840" y="1785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110308</xdr:rowOff>
    </xdr:from>
    <xdr:to>
      <xdr:col>112</xdr:col>
      <xdr:colOff>38100</xdr:colOff>
      <xdr:row>107</xdr:row>
      <xdr:rowOff>40458</xdr:rowOff>
    </xdr:to>
    <xdr:sp macro="" textlink="">
      <xdr:nvSpPr>
        <xdr:cNvPr id="796" name="楕円 795">
          <a:extLst>
            <a:ext uri="{FF2B5EF4-FFF2-40B4-BE49-F238E27FC236}">
              <a16:creationId xmlns:a16="http://schemas.microsoft.com/office/drawing/2014/main" id="{00000000-0008-0000-0E00-00001C030000}"/>
            </a:ext>
          </a:extLst>
        </xdr:cNvPr>
        <xdr:cNvSpPr/>
      </xdr:nvSpPr>
      <xdr:spPr>
        <a:xfrm>
          <a:off x="18735040" y="178801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161108</xdr:rowOff>
    </xdr:from>
    <xdr:to>
      <xdr:col>116</xdr:col>
      <xdr:colOff>63500</xdr:colOff>
      <xdr:row>106</xdr:row>
      <xdr:rowOff>161108</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8778220" y="1793094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107043</xdr:rowOff>
    </xdr:from>
    <xdr:to>
      <xdr:col>107</xdr:col>
      <xdr:colOff>101600</xdr:colOff>
      <xdr:row>107</xdr:row>
      <xdr:rowOff>37193</xdr:rowOff>
    </xdr:to>
    <xdr:sp macro="" textlink="">
      <xdr:nvSpPr>
        <xdr:cNvPr id="798" name="楕円 797">
          <a:extLst>
            <a:ext uri="{FF2B5EF4-FFF2-40B4-BE49-F238E27FC236}">
              <a16:creationId xmlns:a16="http://schemas.microsoft.com/office/drawing/2014/main" id="{00000000-0008-0000-0E00-00001E030000}"/>
            </a:ext>
          </a:extLst>
        </xdr:cNvPr>
        <xdr:cNvSpPr/>
      </xdr:nvSpPr>
      <xdr:spPr>
        <a:xfrm>
          <a:off x="17937480" y="178768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157843</xdr:rowOff>
    </xdr:from>
    <xdr:to>
      <xdr:col>111</xdr:col>
      <xdr:colOff>177800</xdr:colOff>
      <xdr:row>106</xdr:row>
      <xdr:rowOff>161108</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7988280" y="17927683"/>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00" name="楕円 799">
          <a:extLst>
            <a:ext uri="{FF2B5EF4-FFF2-40B4-BE49-F238E27FC236}">
              <a16:creationId xmlns:a16="http://schemas.microsoft.com/office/drawing/2014/main" id="{00000000-0008-0000-0E00-000020030000}"/>
            </a:ext>
          </a:extLst>
        </xdr:cNvPr>
        <xdr:cNvSpPr/>
      </xdr:nvSpPr>
      <xdr:spPr>
        <a:xfrm>
          <a:off x="17162780" y="178768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157843</xdr:rowOff>
    </xdr:from>
    <xdr:to>
      <xdr:col>107</xdr:col>
      <xdr:colOff>50800</xdr:colOff>
      <xdr:row>106</xdr:row>
      <xdr:rowOff>157843</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17213580" y="1792768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9633</xdr:rowOff>
    </xdr:from>
    <xdr:ext cx="469744" cy="259045"/>
    <xdr:sp macro="" textlink="">
      <xdr:nvSpPr>
        <xdr:cNvPr id="802" name="n_1aveValue【公民館】&#10;一人当たり面積">
          <a:extLst>
            <a:ext uri="{FF2B5EF4-FFF2-40B4-BE49-F238E27FC236}">
              <a16:creationId xmlns:a16="http://schemas.microsoft.com/office/drawing/2014/main" id="{00000000-0008-0000-0E00-000022030000}"/>
            </a:ext>
          </a:extLst>
        </xdr:cNvPr>
        <xdr:cNvSpPr txBox="1"/>
      </xdr:nvSpPr>
      <xdr:spPr>
        <a:xfrm>
          <a:off x="18561127" y="1744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803" name="n_2aveValue【公民館】&#10;一人当たり面積">
          <a:extLst>
            <a:ext uri="{FF2B5EF4-FFF2-40B4-BE49-F238E27FC236}">
              <a16:creationId xmlns:a16="http://schemas.microsoft.com/office/drawing/2014/main" id="{00000000-0008-0000-0E00-000023030000}"/>
            </a:ext>
          </a:extLst>
        </xdr:cNvPr>
        <xdr:cNvSpPr txBox="1"/>
      </xdr:nvSpPr>
      <xdr:spPr>
        <a:xfrm>
          <a:off x="17776267" y="1744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804" name="n_3aveValue【公民館】&#10;一人当たり面積">
          <a:extLst>
            <a:ext uri="{FF2B5EF4-FFF2-40B4-BE49-F238E27FC236}">
              <a16:creationId xmlns:a16="http://schemas.microsoft.com/office/drawing/2014/main" id="{00000000-0008-0000-0E00-000024030000}"/>
            </a:ext>
          </a:extLst>
        </xdr:cNvPr>
        <xdr:cNvSpPr txBox="1"/>
      </xdr:nvSpPr>
      <xdr:spPr>
        <a:xfrm>
          <a:off x="17001567" y="1686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171285</xdr:rowOff>
    </xdr:from>
    <xdr:ext cx="469744" cy="259045"/>
    <xdr:sp macro="" textlink="">
      <xdr:nvSpPr>
        <xdr:cNvPr id="805" name="n_4aveValue【公民館】&#10;一人当たり面積">
          <a:extLst>
            <a:ext uri="{FF2B5EF4-FFF2-40B4-BE49-F238E27FC236}">
              <a16:creationId xmlns:a16="http://schemas.microsoft.com/office/drawing/2014/main" id="{00000000-0008-0000-0E00-000025030000}"/>
            </a:ext>
          </a:extLst>
        </xdr:cNvPr>
        <xdr:cNvSpPr txBox="1"/>
      </xdr:nvSpPr>
      <xdr:spPr>
        <a:xfrm>
          <a:off x="16226867" y="1743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31585</xdr:rowOff>
    </xdr:from>
    <xdr:ext cx="469744" cy="259045"/>
    <xdr:sp macro="" textlink="">
      <xdr:nvSpPr>
        <xdr:cNvPr id="806" name="n_1mainValue【公民館】&#10;一人当たり面積">
          <a:extLst>
            <a:ext uri="{FF2B5EF4-FFF2-40B4-BE49-F238E27FC236}">
              <a16:creationId xmlns:a16="http://schemas.microsoft.com/office/drawing/2014/main" id="{00000000-0008-0000-0E00-000026030000}"/>
            </a:ext>
          </a:extLst>
        </xdr:cNvPr>
        <xdr:cNvSpPr txBox="1"/>
      </xdr:nvSpPr>
      <xdr:spPr>
        <a:xfrm>
          <a:off x="18561127" y="1796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807" name="n_2mainValue【公民館】&#10;一人当たり面積">
          <a:extLst>
            <a:ext uri="{FF2B5EF4-FFF2-40B4-BE49-F238E27FC236}">
              <a16:creationId xmlns:a16="http://schemas.microsoft.com/office/drawing/2014/main" id="{00000000-0008-0000-0E00-000027030000}"/>
            </a:ext>
          </a:extLst>
        </xdr:cNvPr>
        <xdr:cNvSpPr txBox="1"/>
      </xdr:nvSpPr>
      <xdr:spPr>
        <a:xfrm>
          <a:off x="17776267" y="179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08" name="n_3mainValue【公民館】&#10;一人当たり面積">
          <a:extLst>
            <a:ext uri="{FF2B5EF4-FFF2-40B4-BE49-F238E27FC236}">
              <a16:creationId xmlns:a16="http://schemas.microsoft.com/office/drawing/2014/main" id="{00000000-0008-0000-0E00-000028030000}"/>
            </a:ext>
          </a:extLst>
        </xdr:cNvPr>
        <xdr:cNvSpPr txBox="1"/>
      </xdr:nvSpPr>
      <xdr:spPr>
        <a:xfrm>
          <a:off x="17001567" y="179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9" name="正方形/長方形 808">
          <a:extLst>
            <a:ext uri="{FF2B5EF4-FFF2-40B4-BE49-F238E27FC236}">
              <a16:creationId xmlns:a16="http://schemas.microsoft.com/office/drawing/2014/main" id="{00000000-0008-0000-0E00-000029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0" name="正方形/長方形 809">
          <a:extLst>
            <a:ext uri="{FF2B5EF4-FFF2-40B4-BE49-F238E27FC236}">
              <a16:creationId xmlns:a16="http://schemas.microsoft.com/office/drawing/2014/main" id="{00000000-0008-0000-0E00-00002A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類似団体、福島県平均と比較して、特に有形固定資産</a:t>
          </a:r>
          <a:r>
            <a:rPr kumimoji="1" lang="ja-JP" altLang="en-US" sz="1100">
              <a:solidFill>
                <a:schemeClr val="dk1"/>
              </a:solidFill>
              <a:effectLst/>
              <a:latin typeface="+mn-lt"/>
              <a:ea typeface="+mn-ea"/>
              <a:cs typeface="+mn-cs"/>
            </a:rPr>
            <a:t>減価</a:t>
          </a:r>
          <a:r>
            <a:rPr kumimoji="1" lang="ja-JP" altLang="ja-JP" sz="1100">
              <a:solidFill>
                <a:schemeClr val="dk1"/>
              </a:solidFill>
              <a:effectLst/>
              <a:latin typeface="+mn-lt"/>
              <a:ea typeface="+mn-ea"/>
              <a:cs typeface="+mn-cs"/>
            </a:rPr>
            <a:t>償却率が高くなっている施設は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ある。公営住宅については、</a:t>
          </a:r>
          <a:r>
            <a:rPr kumimoji="1" lang="en-US" altLang="ja-JP" sz="1100">
              <a:solidFill>
                <a:schemeClr val="dk1"/>
              </a:solidFill>
              <a:effectLst/>
              <a:latin typeface="+mn-lt"/>
              <a:ea typeface="+mn-ea"/>
              <a:cs typeface="+mn-cs"/>
            </a:rPr>
            <a:t>84.4%</a:t>
          </a:r>
          <a:r>
            <a:rPr kumimoji="1" lang="ja-JP" altLang="ja-JP" sz="1100">
              <a:solidFill>
                <a:schemeClr val="dk1"/>
              </a:solidFill>
              <a:effectLst/>
              <a:latin typeface="+mn-lt"/>
              <a:ea typeface="+mn-ea"/>
              <a:cs typeface="+mn-cs"/>
            </a:rPr>
            <a:t>、公民館については</a:t>
          </a:r>
          <a:r>
            <a:rPr kumimoji="1" lang="en-US" altLang="ja-JP" sz="1100">
              <a:solidFill>
                <a:schemeClr val="dk1"/>
              </a:solidFill>
              <a:effectLst/>
              <a:latin typeface="+mn-lt"/>
              <a:ea typeface="+mn-ea"/>
              <a:cs typeface="+mn-cs"/>
            </a:rPr>
            <a:t>73.1%</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依然</a:t>
          </a:r>
          <a:r>
            <a:rPr kumimoji="1" lang="ja-JP" altLang="ja-JP" sz="1100">
              <a:solidFill>
                <a:schemeClr val="dk1"/>
              </a:solidFill>
              <a:effectLst/>
              <a:latin typeface="+mn-lt"/>
              <a:ea typeface="+mn-ea"/>
              <a:cs typeface="+mn-cs"/>
            </a:rPr>
            <a:t>高く、今後、建替え、改修などが多く発生するものと予想される。公共施設総合管理計画及び個別施設計画に基づく、施設の集約化・複合化に取り組んでいくこととなる。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20,254
19,994
192.06
12,992,949
12,236,189
340,702
5,812,754
6,259,721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34290</xdr:rowOff>
    </xdr:from>
    <xdr:to>
      <xdr:col>24</xdr:col>
      <xdr:colOff>62865</xdr:colOff>
      <xdr:row>64</xdr:row>
      <xdr:rowOff>17145</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086225" y="9589770"/>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20972</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124960"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17145</xdr:rowOff>
    </xdr:from>
    <xdr:to>
      <xdr:col>24</xdr:col>
      <xdr:colOff>152400</xdr:colOff>
      <xdr:row>64</xdr:row>
      <xdr:rowOff>17145</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020820" y="107461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152417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12496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34290</xdr:rowOff>
    </xdr:from>
    <xdr:to>
      <xdr:col>24</xdr:col>
      <xdr:colOff>152400</xdr:colOff>
      <xdr:row>57</xdr:row>
      <xdr:rowOff>34290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020820" y="9589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99077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12496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120650</xdr:rowOff>
    </xdr:from>
    <xdr:to>
      <xdr:col>24</xdr:col>
      <xdr:colOff>114300</xdr:colOff>
      <xdr:row>61</xdr:row>
      <xdr:rowOff>50800</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03606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67310</xdr:rowOff>
    </xdr:from>
    <xdr:to>
      <xdr:col>20</xdr:col>
      <xdr:colOff>38100</xdr:colOff>
      <xdr:row>60</xdr:row>
      <xdr:rowOff>168910</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312160" y="101257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46355</xdr:rowOff>
    </xdr:from>
    <xdr:to>
      <xdr:col>15</xdr:col>
      <xdr:colOff>101600</xdr:colOff>
      <xdr:row>60</xdr:row>
      <xdr:rowOff>147955</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5146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166370</xdr:rowOff>
    </xdr:from>
    <xdr:to>
      <xdr:col>10</xdr:col>
      <xdr:colOff>165100</xdr:colOff>
      <xdr:row>60</xdr:row>
      <xdr:rowOff>96520</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1739900" y="1005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965200" y="100437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154940</xdr:rowOff>
    </xdr:from>
    <xdr:to>
      <xdr:col>24</xdr:col>
      <xdr:colOff>114300</xdr:colOff>
      <xdr:row>57</xdr:row>
      <xdr:rowOff>85090</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4036060" y="9542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107967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F00-00005A000000}"/>
            </a:ext>
          </a:extLst>
        </xdr:cNvPr>
        <xdr:cNvSpPr txBox="1"/>
      </xdr:nvSpPr>
      <xdr:spPr>
        <a:xfrm>
          <a:off x="4124960" y="949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107315</xdr:rowOff>
    </xdr:from>
    <xdr:to>
      <xdr:col>20</xdr:col>
      <xdr:colOff>38100</xdr:colOff>
      <xdr:row>57</xdr:row>
      <xdr:rowOff>37465</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3312160" y="94951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158115</xdr:rowOff>
    </xdr:from>
    <xdr:to>
      <xdr:col>24</xdr:col>
      <xdr:colOff>63500</xdr:colOff>
      <xdr:row>57</xdr:row>
      <xdr:rowOff>34290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3355340" y="9545955"/>
          <a:ext cx="7315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59690</xdr:rowOff>
    </xdr:from>
    <xdr:to>
      <xdr:col>15</xdr:col>
      <xdr:colOff>101600</xdr:colOff>
      <xdr:row>56</xdr:row>
      <xdr:rowOff>161290</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25146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110490</xdr:rowOff>
    </xdr:from>
    <xdr:to>
      <xdr:col>19</xdr:col>
      <xdr:colOff>177800</xdr:colOff>
      <xdr:row>56</xdr:row>
      <xdr:rowOff>158115</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2565400" y="9498330"/>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12065</xdr:rowOff>
    </xdr:from>
    <xdr:to>
      <xdr:col>10</xdr:col>
      <xdr:colOff>165100</xdr:colOff>
      <xdr:row>56</xdr:row>
      <xdr:rowOff>113665</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1739900" y="93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62865</xdr:rowOff>
    </xdr:from>
    <xdr:to>
      <xdr:col>15</xdr:col>
      <xdr:colOff>50800</xdr:colOff>
      <xdr:row>56</xdr:row>
      <xdr:rowOff>110490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1790700" y="9450705"/>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160037</xdr:rowOff>
    </xdr:from>
    <xdr:ext cx="405111" cy="259045"/>
    <xdr:sp macro="" textlink="">
      <xdr:nvSpPr>
        <xdr:cNvPr id="97" name="n_1aveValue【体育館・プール】&#10;有形固定資産減価償却率">
          <a:extLst>
            <a:ext uri="{FF2B5EF4-FFF2-40B4-BE49-F238E27FC236}">
              <a16:creationId xmlns:a16="http://schemas.microsoft.com/office/drawing/2014/main" id="{00000000-0008-0000-0F00-000061000000}"/>
            </a:ext>
          </a:extLst>
        </xdr:cNvPr>
        <xdr:cNvSpPr txBox="1"/>
      </xdr:nvSpPr>
      <xdr:spPr>
        <a:xfrm>
          <a:off x="317056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139082</xdr:rowOff>
    </xdr:from>
    <xdr:ext cx="405111" cy="259045"/>
    <xdr:sp macro="" textlink="">
      <xdr:nvSpPr>
        <xdr:cNvPr id="98" name="n_2ave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2385704"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87647</xdr:rowOff>
    </xdr:from>
    <xdr:ext cx="405111" cy="259045"/>
    <xdr:sp macro="" textlink="">
      <xdr:nvSpPr>
        <xdr:cNvPr id="99" name="n_3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161100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100" name="n_4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83630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53992</xdr:rowOff>
    </xdr:from>
    <xdr:ext cx="405111" cy="259045"/>
    <xdr:sp macro="" textlink="">
      <xdr:nvSpPr>
        <xdr:cNvPr id="101" name="n_1main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3170564" y="927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6367</xdr:rowOff>
    </xdr:from>
    <xdr:ext cx="405111" cy="259045"/>
    <xdr:sp macro="" textlink="">
      <xdr:nvSpPr>
        <xdr:cNvPr id="102" name="n_2main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2385704" y="922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130192</xdr:rowOff>
    </xdr:from>
    <xdr:ext cx="405111" cy="259045"/>
    <xdr:sp macro="" textlink="">
      <xdr:nvSpPr>
        <xdr:cNvPr id="103" name="n_3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1611004" y="918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00000000-0008-0000-0F00-00007E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flipV="1">
          <a:off x="9219565" y="938974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128" name="【体育館・プール】&#10;一人当たり面積最小値テキスト">
          <a:extLst>
            <a:ext uri="{FF2B5EF4-FFF2-40B4-BE49-F238E27FC236}">
              <a16:creationId xmlns:a16="http://schemas.microsoft.com/office/drawing/2014/main" id="{00000000-0008-0000-0F00-000080000000}"/>
            </a:ext>
          </a:extLst>
        </xdr:cNvPr>
        <xdr:cNvSpPr txBox="1"/>
      </xdr:nvSpPr>
      <xdr:spPr>
        <a:xfrm>
          <a:off x="9258300"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9154160" y="10740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130" name="【体育館・プール】&#10;一人当たり面積最大値テキスト">
          <a:extLst>
            <a:ext uri="{FF2B5EF4-FFF2-40B4-BE49-F238E27FC236}">
              <a16:creationId xmlns:a16="http://schemas.microsoft.com/office/drawing/2014/main" id="{00000000-0008-0000-0F00-000082000000}"/>
            </a:ext>
          </a:extLst>
        </xdr:cNvPr>
        <xdr:cNvSpPr txBox="1"/>
      </xdr:nvSpPr>
      <xdr:spPr>
        <a:xfrm>
          <a:off x="9258300" y="916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9154160" y="93897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158767</xdr:rowOff>
    </xdr:from>
    <xdr:ext cx="469744" cy="259045"/>
    <xdr:sp macro="" textlink="">
      <xdr:nvSpPr>
        <xdr:cNvPr id="132" name="【体育館・プール】&#10;一人当たり面積平均値テキスト">
          <a:extLst>
            <a:ext uri="{FF2B5EF4-FFF2-40B4-BE49-F238E27FC236}">
              <a16:creationId xmlns:a16="http://schemas.microsoft.com/office/drawing/2014/main" id="{00000000-0008-0000-0F00-000084000000}"/>
            </a:ext>
          </a:extLst>
        </xdr:cNvPr>
        <xdr:cNvSpPr txBox="1"/>
      </xdr:nvSpPr>
      <xdr:spPr>
        <a:xfrm>
          <a:off x="9258300" y="10217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133" name="フローチャート: 判断 132">
          <a:extLst>
            <a:ext uri="{FF2B5EF4-FFF2-40B4-BE49-F238E27FC236}">
              <a16:creationId xmlns:a16="http://schemas.microsoft.com/office/drawing/2014/main" id="{00000000-0008-0000-0F00-000085000000}"/>
            </a:ext>
          </a:extLst>
        </xdr:cNvPr>
        <xdr:cNvSpPr/>
      </xdr:nvSpPr>
      <xdr:spPr>
        <a:xfrm>
          <a:off x="9192260" y="103619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8445500" y="10299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7670800" y="102952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687324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609854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137795</xdr:rowOff>
    </xdr:from>
    <xdr:to>
      <xdr:col>55</xdr:col>
      <xdr:colOff>50800</xdr:colOff>
      <xdr:row>62</xdr:row>
      <xdr:rowOff>67945</xdr:rowOff>
    </xdr:to>
    <xdr:sp macro="" textlink="">
      <xdr:nvSpPr>
        <xdr:cNvPr id="143" name="楕円 142">
          <a:extLst>
            <a:ext uri="{FF2B5EF4-FFF2-40B4-BE49-F238E27FC236}">
              <a16:creationId xmlns:a16="http://schemas.microsoft.com/office/drawing/2014/main" id="{00000000-0008-0000-0F00-00008F000000}"/>
            </a:ext>
          </a:extLst>
        </xdr:cNvPr>
        <xdr:cNvSpPr/>
      </xdr:nvSpPr>
      <xdr:spPr>
        <a:xfrm>
          <a:off x="9192260" y="103638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116222</xdr:rowOff>
    </xdr:from>
    <xdr:ext cx="469744" cy="259045"/>
    <xdr:sp macro="" textlink="">
      <xdr:nvSpPr>
        <xdr:cNvPr id="144" name="【体育館・プール】&#10;一人当たり面積該当値テキスト">
          <a:extLst>
            <a:ext uri="{FF2B5EF4-FFF2-40B4-BE49-F238E27FC236}">
              <a16:creationId xmlns:a16="http://schemas.microsoft.com/office/drawing/2014/main" id="{00000000-0008-0000-0F00-000090000000}"/>
            </a:ext>
          </a:extLst>
        </xdr:cNvPr>
        <xdr:cNvSpPr txBox="1"/>
      </xdr:nvSpPr>
      <xdr:spPr>
        <a:xfrm>
          <a:off x="9258300" y="1034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139700</xdr:rowOff>
    </xdr:from>
    <xdr:to>
      <xdr:col>50</xdr:col>
      <xdr:colOff>165100</xdr:colOff>
      <xdr:row>62</xdr:row>
      <xdr:rowOff>69850</xdr:rowOff>
    </xdr:to>
    <xdr:sp macro="" textlink="">
      <xdr:nvSpPr>
        <xdr:cNvPr id="145" name="楕円 144">
          <a:extLst>
            <a:ext uri="{FF2B5EF4-FFF2-40B4-BE49-F238E27FC236}">
              <a16:creationId xmlns:a16="http://schemas.microsoft.com/office/drawing/2014/main" id="{00000000-0008-0000-0F00-000091000000}"/>
            </a:ext>
          </a:extLst>
        </xdr:cNvPr>
        <xdr:cNvSpPr/>
      </xdr:nvSpPr>
      <xdr:spPr>
        <a:xfrm>
          <a:off x="8445500" y="10365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17145</xdr:rowOff>
    </xdr:from>
    <xdr:to>
      <xdr:col>55</xdr:col>
      <xdr:colOff>0</xdr:colOff>
      <xdr:row>62</xdr:row>
      <xdr:rowOff>19050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flipV="1">
          <a:off x="8496300" y="10410825"/>
          <a:ext cx="723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135890</xdr:rowOff>
    </xdr:from>
    <xdr:to>
      <xdr:col>46</xdr:col>
      <xdr:colOff>38100</xdr:colOff>
      <xdr:row>62</xdr:row>
      <xdr:rowOff>66040</xdr:rowOff>
    </xdr:to>
    <xdr:sp macro="" textlink="">
      <xdr:nvSpPr>
        <xdr:cNvPr id="147" name="楕円 146">
          <a:extLst>
            <a:ext uri="{FF2B5EF4-FFF2-40B4-BE49-F238E27FC236}">
              <a16:creationId xmlns:a16="http://schemas.microsoft.com/office/drawing/2014/main" id="{00000000-0008-0000-0F00-000093000000}"/>
            </a:ext>
          </a:extLst>
        </xdr:cNvPr>
        <xdr:cNvSpPr/>
      </xdr:nvSpPr>
      <xdr:spPr>
        <a:xfrm>
          <a:off x="7670800" y="103619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15240</xdr:rowOff>
    </xdr:from>
    <xdr:to>
      <xdr:col>50</xdr:col>
      <xdr:colOff>114300</xdr:colOff>
      <xdr:row>62</xdr:row>
      <xdr:rowOff>19050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713980" y="1040892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135890</xdr:rowOff>
    </xdr:from>
    <xdr:to>
      <xdr:col>41</xdr:col>
      <xdr:colOff>101600</xdr:colOff>
      <xdr:row>62</xdr:row>
      <xdr:rowOff>66040</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6873240" y="10361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15240</xdr:rowOff>
    </xdr:from>
    <xdr:to>
      <xdr:col>45</xdr:col>
      <xdr:colOff>177800</xdr:colOff>
      <xdr:row>62</xdr:row>
      <xdr:rowOff>15240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6924040" y="104089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19702</xdr:rowOff>
    </xdr:from>
    <xdr:ext cx="469744" cy="259045"/>
    <xdr:sp macro="" textlink="">
      <xdr:nvSpPr>
        <xdr:cNvPr id="151" name="n_1aveValue【体育館・プール】&#10;一人当たり面積">
          <a:extLst>
            <a:ext uri="{FF2B5EF4-FFF2-40B4-BE49-F238E27FC236}">
              <a16:creationId xmlns:a16="http://schemas.microsoft.com/office/drawing/2014/main" id="{00000000-0008-0000-0F00-000097000000}"/>
            </a:ext>
          </a:extLst>
        </xdr:cNvPr>
        <xdr:cNvSpPr txBox="1"/>
      </xdr:nvSpPr>
      <xdr:spPr>
        <a:xfrm>
          <a:off x="8271587" y="1007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15892</xdr:rowOff>
    </xdr:from>
    <xdr:ext cx="469744" cy="259045"/>
    <xdr:sp macro="" textlink="">
      <xdr:nvSpPr>
        <xdr:cNvPr id="152" name="n_2aveValue【体育館・プール】&#10;一人当たり面積">
          <a:extLst>
            <a:ext uri="{FF2B5EF4-FFF2-40B4-BE49-F238E27FC236}">
              <a16:creationId xmlns:a16="http://schemas.microsoft.com/office/drawing/2014/main" id="{00000000-0008-0000-0F00-000098000000}"/>
            </a:ext>
          </a:extLst>
        </xdr:cNvPr>
        <xdr:cNvSpPr txBox="1"/>
      </xdr:nvSpPr>
      <xdr:spPr>
        <a:xfrm>
          <a:off x="7509587"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153" name="n_3aveValue【体育館・プール】&#10;一人当たり面積">
          <a:extLst>
            <a:ext uri="{FF2B5EF4-FFF2-40B4-BE49-F238E27FC236}">
              <a16:creationId xmlns:a16="http://schemas.microsoft.com/office/drawing/2014/main" id="{00000000-0008-0000-0F00-000099000000}"/>
            </a:ext>
          </a:extLst>
        </xdr:cNvPr>
        <xdr:cNvSpPr txBox="1"/>
      </xdr:nvSpPr>
      <xdr:spPr>
        <a:xfrm>
          <a:off x="67120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154" name="n_4aveValue【体育館・プール】&#10;一人当たり面積">
          <a:extLst>
            <a:ext uri="{FF2B5EF4-FFF2-40B4-BE49-F238E27FC236}">
              <a16:creationId xmlns:a16="http://schemas.microsoft.com/office/drawing/2014/main" id="{00000000-0008-0000-0F00-00009A000000}"/>
            </a:ext>
          </a:extLst>
        </xdr:cNvPr>
        <xdr:cNvSpPr txBox="1"/>
      </xdr:nvSpPr>
      <xdr:spPr>
        <a:xfrm>
          <a:off x="5937327" y="1003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60977</xdr:rowOff>
    </xdr:from>
    <xdr:ext cx="469744" cy="259045"/>
    <xdr:sp macro="" textlink="">
      <xdr:nvSpPr>
        <xdr:cNvPr id="155" name="n_1mainValue【体育館・プール】&#10;一人当たり面積">
          <a:extLst>
            <a:ext uri="{FF2B5EF4-FFF2-40B4-BE49-F238E27FC236}">
              <a16:creationId xmlns:a16="http://schemas.microsoft.com/office/drawing/2014/main" id="{00000000-0008-0000-0F00-00009B000000}"/>
            </a:ext>
          </a:extLst>
        </xdr:cNvPr>
        <xdr:cNvSpPr txBox="1"/>
      </xdr:nvSpPr>
      <xdr:spPr>
        <a:xfrm>
          <a:off x="827158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57167</xdr:rowOff>
    </xdr:from>
    <xdr:ext cx="469744" cy="259045"/>
    <xdr:sp macro="" textlink="">
      <xdr:nvSpPr>
        <xdr:cNvPr id="156" name="n_2mainValue【体育館・プール】&#10;一人当たり面積">
          <a:extLst>
            <a:ext uri="{FF2B5EF4-FFF2-40B4-BE49-F238E27FC236}">
              <a16:creationId xmlns:a16="http://schemas.microsoft.com/office/drawing/2014/main" id="{00000000-0008-0000-0F00-00009C000000}"/>
            </a:ext>
          </a:extLst>
        </xdr:cNvPr>
        <xdr:cNvSpPr txBox="1"/>
      </xdr:nvSpPr>
      <xdr:spPr>
        <a:xfrm>
          <a:off x="7509587" y="10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57167</xdr:rowOff>
    </xdr:from>
    <xdr:ext cx="469744" cy="259045"/>
    <xdr:sp macro="" textlink="">
      <xdr:nvSpPr>
        <xdr:cNvPr id="157" name="n_3mainValue【体育館・プール】&#10;一人当たり面積">
          <a:extLst>
            <a:ext uri="{FF2B5EF4-FFF2-40B4-BE49-F238E27FC236}">
              <a16:creationId xmlns:a16="http://schemas.microsoft.com/office/drawing/2014/main" id="{00000000-0008-0000-0F00-00009D000000}"/>
            </a:ext>
          </a:extLst>
        </xdr:cNvPr>
        <xdr:cNvSpPr txBox="1"/>
      </xdr:nvSpPr>
      <xdr:spPr>
        <a:xfrm>
          <a:off x="6712027" y="10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id="{00000000-0008-0000-0F00-0000B300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flipV="1">
          <a:off x="4086225" y="13012674"/>
          <a:ext cx="0" cy="1347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181" name="【福祉施設】&#10;有形固定資産減価償却率最小値テキスト">
          <a:extLst>
            <a:ext uri="{FF2B5EF4-FFF2-40B4-BE49-F238E27FC236}">
              <a16:creationId xmlns:a16="http://schemas.microsoft.com/office/drawing/2014/main" id="{00000000-0008-0000-0F00-0000B5000000}"/>
            </a:ext>
          </a:extLst>
        </xdr:cNvPr>
        <xdr:cNvSpPr txBox="1"/>
      </xdr:nvSpPr>
      <xdr:spPr>
        <a:xfrm>
          <a:off x="4124960" y="143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4020820" y="143606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183" name="【福祉施設】&#10;有形固定資産減価償却率最大値テキスト">
          <a:extLst>
            <a:ext uri="{FF2B5EF4-FFF2-40B4-BE49-F238E27FC236}">
              <a16:creationId xmlns:a16="http://schemas.microsoft.com/office/drawing/2014/main" id="{00000000-0008-0000-0F00-0000B7000000}"/>
            </a:ext>
          </a:extLst>
        </xdr:cNvPr>
        <xdr:cNvSpPr txBox="1"/>
      </xdr:nvSpPr>
      <xdr:spPr>
        <a:xfrm>
          <a:off x="4124960" y="12791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4020820" y="130126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185" name="【福祉施設】&#10;有形固定資産減価償却率平均値テキスト">
          <a:extLst>
            <a:ext uri="{FF2B5EF4-FFF2-40B4-BE49-F238E27FC236}">
              <a16:creationId xmlns:a16="http://schemas.microsoft.com/office/drawing/2014/main" id="{00000000-0008-0000-0F00-0000B9000000}"/>
            </a:ext>
          </a:extLst>
        </xdr:cNvPr>
        <xdr:cNvSpPr txBox="1"/>
      </xdr:nvSpPr>
      <xdr:spPr>
        <a:xfrm>
          <a:off x="4124960" y="13525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4036060" y="13547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187" name="フローチャート: 判断 186">
          <a:extLst>
            <a:ext uri="{FF2B5EF4-FFF2-40B4-BE49-F238E27FC236}">
              <a16:creationId xmlns:a16="http://schemas.microsoft.com/office/drawing/2014/main" id="{00000000-0008-0000-0F00-0000BB000000}"/>
            </a:ext>
          </a:extLst>
        </xdr:cNvPr>
        <xdr:cNvSpPr/>
      </xdr:nvSpPr>
      <xdr:spPr>
        <a:xfrm>
          <a:off x="3312160" y="13444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188" name="フローチャート: 判断 187">
          <a:extLst>
            <a:ext uri="{FF2B5EF4-FFF2-40B4-BE49-F238E27FC236}">
              <a16:creationId xmlns:a16="http://schemas.microsoft.com/office/drawing/2014/main" id="{00000000-0008-0000-0F00-0000BC000000}"/>
            </a:ext>
          </a:extLst>
        </xdr:cNvPr>
        <xdr:cNvSpPr/>
      </xdr:nvSpPr>
      <xdr:spPr>
        <a:xfrm>
          <a:off x="2514600" y="1341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189" name="フローチャート: 判断 188">
          <a:extLst>
            <a:ext uri="{FF2B5EF4-FFF2-40B4-BE49-F238E27FC236}">
              <a16:creationId xmlns:a16="http://schemas.microsoft.com/office/drawing/2014/main" id="{00000000-0008-0000-0F00-0000BD000000}"/>
            </a:ext>
          </a:extLst>
        </xdr:cNvPr>
        <xdr:cNvSpPr/>
      </xdr:nvSpPr>
      <xdr:spPr>
        <a:xfrm>
          <a:off x="1739900" y="133634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190" name="フローチャート: 判断 189">
          <a:extLst>
            <a:ext uri="{FF2B5EF4-FFF2-40B4-BE49-F238E27FC236}">
              <a16:creationId xmlns:a16="http://schemas.microsoft.com/office/drawing/2014/main" id="{00000000-0008-0000-0F00-0000BE000000}"/>
            </a:ext>
          </a:extLst>
        </xdr:cNvPr>
        <xdr:cNvSpPr/>
      </xdr:nvSpPr>
      <xdr:spPr>
        <a:xfrm>
          <a:off x="965200" y="13338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74168</xdr:rowOff>
    </xdr:from>
    <xdr:to>
      <xdr:col>24</xdr:col>
      <xdr:colOff>114300</xdr:colOff>
      <xdr:row>79</xdr:row>
      <xdr:rowOff>4318</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4036060" y="131500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97045</xdr:rowOff>
    </xdr:from>
    <xdr:ext cx="405111" cy="259045"/>
    <xdr:sp macro="" textlink="">
      <xdr:nvSpPr>
        <xdr:cNvPr id="197" name="【福祉施設】&#10;有形固定資産減価償却率該当値テキスト">
          <a:extLst>
            <a:ext uri="{FF2B5EF4-FFF2-40B4-BE49-F238E27FC236}">
              <a16:creationId xmlns:a16="http://schemas.microsoft.com/office/drawing/2014/main" id="{00000000-0008-0000-0F00-0000C5000000}"/>
            </a:ext>
          </a:extLst>
        </xdr:cNvPr>
        <xdr:cNvSpPr txBox="1"/>
      </xdr:nvSpPr>
      <xdr:spPr>
        <a:xfrm>
          <a:off x="4124960" y="13005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26163</xdr:rowOff>
    </xdr:from>
    <xdr:to>
      <xdr:col>20</xdr:col>
      <xdr:colOff>38100</xdr:colOff>
      <xdr:row>78</xdr:row>
      <xdr:rowOff>127763</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3312160" y="131020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76963</xdr:rowOff>
    </xdr:from>
    <xdr:to>
      <xdr:col>24</xdr:col>
      <xdr:colOff>63500</xdr:colOff>
      <xdr:row>78</xdr:row>
      <xdr:rowOff>124968</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3355340" y="13152883"/>
          <a:ext cx="73152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151892</xdr:rowOff>
    </xdr:from>
    <xdr:to>
      <xdr:col>15</xdr:col>
      <xdr:colOff>101600</xdr:colOff>
      <xdr:row>78</xdr:row>
      <xdr:rowOff>82042</xdr:rowOff>
    </xdr:to>
    <xdr:sp macro="" textlink="">
      <xdr:nvSpPr>
        <xdr:cNvPr id="200" name="楕円 199">
          <a:extLst>
            <a:ext uri="{FF2B5EF4-FFF2-40B4-BE49-F238E27FC236}">
              <a16:creationId xmlns:a16="http://schemas.microsoft.com/office/drawing/2014/main" id="{00000000-0008-0000-0F00-0000C8000000}"/>
            </a:ext>
          </a:extLst>
        </xdr:cNvPr>
        <xdr:cNvSpPr/>
      </xdr:nvSpPr>
      <xdr:spPr>
        <a:xfrm>
          <a:off x="2514600" y="130601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31242</xdr:rowOff>
    </xdr:from>
    <xdr:to>
      <xdr:col>19</xdr:col>
      <xdr:colOff>177800</xdr:colOff>
      <xdr:row>78</xdr:row>
      <xdr:rowOff>76963</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2565400" y="13107162"/>
          <a:ext cx="78994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103887</xdr:rowOff>
    </xdr:from>
    <xdr:to>
      <xdr:col>10</xdr:col>
      <xdr:colOff>165100</xdr:colOff>
      <xdr:row>78</xdr:row>
      <xdr:rowOff>34037</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1739900" y="130121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154687</xdr:rowOff>
    </xdr:from>
    <xdr:to>
      <xdr:col>15</xdr:col>
      <xdr:colOff>50800</xdr:colOff>
      <xdr:row>78</xdr:row>
      <xdr:rowOff>31242</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1790700" y="13062967"/>
          <a:ext cx="774700" cy="4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125747</xdr:rowOff>
    </xdr:from>
    <xdr:ext cx="405111" cy="259045"/>
    <xdr:sp macro="" textlink="">
      <xdr:nvSpPr>
        <xdr:cNvPr id="204" name="n_1aveValue【福祉施設】&#10;有形固定資産減価償却率">
          <a:extLst>
            <a:ext uri="{FF2B5EF4-FFF2-40B4-BE49-F238E27FC236}">
              <a16:creationId xmlns:a16="http://schemas.microsoft.com/office/drawing/2014/main" id="{00000000-0008-0000-0F00-0000CC000000}"/>
            </a:ext>
          </a:extLst>
        </xdr:cNvPr>
        <xdr:cNvSpPr txBox="1"/>
      </xdr:nvSpPr>
      <xdr:spPr>
        <a:xfrm>
          <a:off x="3170564" y="1353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93742</xdr:rowOff>
    </xdr:from>
    <xdr:ext cx="405111" cy="259045"/>
    <xdr:sp macro="" textlink="">
      <xdr:nvSpPr>
        <xdr:cNvPr id="205" name="n_2aveValue【福祉施設】&#10;有形固定資産減価償却率">
          <a:extLst>
            <a:ext uri="{FF2B5EF4-FFF2-40B4-BE49-F238E27FC236}">
              <a16:creationId xmlns:a16="http://schemas.microsoft.com/office/drawing/2014/main" id="{00000000-0008-0000-0F00-0000CD000000}"/>
            </a:ext>
          </a:extLst>
        </xdr:cNvPr>
        <xdr:cNvSpPr txBox="1"/>
      </xdr:nvSpPr>
      <xdr:spPr>
        <a:xfrm>
          <a:off x="2385704" y="13504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41164</xdr:rowOff>
    </xdr:from>
    <xdr:ext cx="405111" cy="259045"/>
    <xdr:sp macro="" textlink="">
      <xdr:nvSpPr>
        <xdr:cNvPr id="206" name="n_3aveValue【福祉施設】&#10;有形固定資産減価償却率">
          <a:extLst>
            <a:ext uri="{FF2B5EF4-FFF2-40B4-BE49-F238E27FC236}">
              <a16:creationId xmlns:a16="http://schemas.microsoft.com/office/drawing/2014/main" id="{00000000-0008-0000-0F00-0000CE000000}"/>
            </a:ext>
          </a:extLst>
        </xdr:cNvPr>
        <xdr:cNvSpPr txBox="1"/>
      </xdr:nvSpPr>
      <xdr:spPr>
        <a:xfrm>
          <a:off x="1611004" y="13452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41419</xdr:rowOff>
    </xdr:from>
    <xdr:ext cx="405111" cy="259045"/>
    <xdr:sp macro="" textlink="">
      <xdr:nvSpPr>
        <xdr:cNvPr id="207" name="n_4aveValue【福祉施設】&#10;有形固定資産減価償却率">
          <a:extLst>
            <a:ext uri="{FF2B5EF4-FFF2-40B4-BE49-F238E27FC236}">
              <a16:creationId xmlns:a16="http://schemas.microsoft.com/office/drawing/2014/main" id="{00000000-0008-0000-0F00-0000CF000000}"/>
            </a:ext>
          </a:extLst>
        </xdr:cNvPr>
        <xdr:cNvSpPr txBox="1"/>
      </xdr:nvSpPr>
      <xdr:spPr>
        <a:xfrm>
          <a:off x="836304" y="13117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144290</xdr:rowOff>
    </xdr:from>
    <xdr:ext cx="405111" cy="259045"/>
    <xdr:sp macro="" textlink="">
      <xdr:nvSpPr>
        <xdr:cNvPr id="208" name="n_1mainValue【福祉施設】&#10;有形固定資産減価償却率">
          <a:extLst>
            <a:ext uri="{FF2B5EF4-FFF2-40B4-BE49-F238E27FC236}">
              <a16:creationId xmlns:a16="http://schemas.microsoft.com/office/drawing/2014/main" id="{00000000-0008-0000-0F00-0000D0000000}"/>
            </a:ext>
          </a:extLst>
        </xdr:cNvPr>
        <xdr:cNvSpPr txBox="1"/>
      </xdr:nvSpPr>
      <xdr:spPr>
        <a:xfrm>
          <a:off x="3170564" y="1288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98569</xdr:rowOff>
    </xdr:from>
    <xdr:ext cx="405111" cy="259045"/>
    <xdr:sp macro="" textlink="">
      <xdr:nvSpPr>
        <xdr:cNvPr id="209" name="n_2mainValue【福祉施設】&#10;有形固定資産減価償却率">
          <a:extLst>
            <a:ext uri="{FF2B5EF4-FFF2-40B4-BE49-F238E27FC236}">
              <a16:creationId xmlns:a16="http://schemas.microsoft.com/office/drawing/2014/main" id="{00000000-0008-0000-0F00-0000D1000000}"/>
            </a:ext>
          </a:extLst>
        </xdr:cNvPr>
        <xdr:cNvSpPr txBox="1"/>
      </xdr:nvSpPr>
      <xdr:spPr>
        <a:xfrm>
          <a:off x="2385704" y="1283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50564</xdr:rowOff>
    </xdr:from>
    <xdr:ext cx="405111" cy="259045"/>
    <xdr:sp macro="" textlink="">
      <xdr:nvSpPr>
        <xdr:cNvPr id="210" name="n_3mainValue【福祉施設】&#10;有形固定資産減価償却率">
          <a:extLst>
            <a:ext uri="{FF2B5EF4-FFF2-40B4-BE49-F238E27FC236}">
              <a16:creationId xmlns:a16="http://schemas.microsoft.com/office/drawing/2014/main" id="{00000000-0008-0000-0F00-0000D2000000}"/>
            </a:ext>
          </a:extLst>
        </xdr:cNvPr>
        <xdr:cNvSpPr txBox="1"/>
      </xdr:nvSpPr>
      <xdr:spPr>
        <a:xfrm>
          <a:off x="1611004" y="1279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3" name="【福祉施設】&#10;一人当たり面積グラフ枠">
          <a:extLst>
            <a:ext uri="{FF2B5EF4-FFF2-40B4-BE49-F238E27FC236}">
              <a16:creationId xmlns:a16="http://schemas.microsoft.com/office/drawing/2014/main" id="{00000000-0008-0000-0F00-0000E900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9219565" y="13243559"/>
          <a:ext cx="0" cy="127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35" name="【福祉施設】&#10;一人当たり面積最小値テキスト">
          <a:extLst>
            <a:ext uri="{FF2B5EF4-FFF2-40B4-BE49-F238E27FC236}">
              <a16:creationId xmlns:a16="http://schemas.microsoft.com/office/drawing/2014/main" id="{00000000-0008-0000-0F00-0000EB000000}"/>
            </a:ext>
          </a:extLst>
        </xdr:cNvPr>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237" name="【福祉施設】&#10;一人当たり面積最大値テキスト">
          <a:extLst>
            <a:ext uri="{FF2B5EF4-FFF2-40B4-BE49-F238E27FC236}">
              <a16:creationId xmlns:a16="http://schemas.microsoft.com/office/drawing/2014/main" id="{00000000-0008-0000-0F00-0000ED000000}"/>
            </a:ext>
          </a:extLst>
        </xdr:cNvPr>
        <xdr:cNvSpPr txBox="1"/>
      </xdr:nvSpPr>
      <xdr:spPr>
        <a:xfrm>
          <a:off x="9258300" y="1302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9154160" y="13243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82566</xdr:rowOff>
    </xdr:from>
    <xdr:ext cx="469744" cy="259045"/>
    <xdr:sp macro="" textlink="">
      <xdr:nvSpPr>
        <xdr:cNvPr id="239" name="【福祉施設】&#10;一人当たり面積平均値テキスト">
          <a:extLst>
            <a:ext uri="{FF2B5EF4-FFF2-40B4-BE49-F238E27FC236}">
              <a16:creationId xmlns:a16="http://schemas.microsoft.com/office/drawing/2014/main" id="{00000000-0008-0000-0F00-0000EF000000}"/>
            </a:ext>
          </a:extLst>
        </xdr:cNvPr>
        <xdr:cNvSpPr txBox="1"/>
      </xdr:nvSpPr>
      <xdr:spPr>
        <a:xfrm>
          <a:off x="9258300" y="13996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9192260" y="141414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8445500" y="1408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7670800" y="140652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6873240" y="14050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244" name="フローチャート: 判断 243">
          <a:extLst>
            <a:ext uri="{FF2B5EF4-FFF2-40B4-BE49-F238E27FC236}">
              <a16:creationId xmlns:a16="http://schemas.microsoft.com/office/drawing/2014/main" id="{00000000-0008-0000-0F00-0000F4000000}"/>
            </a:ext>
          </a:extLst>
        </xdr:cNvPr>
        <xdr:cNvSpPr/>
      </xdr:nvSpPr>
      <xdr:spPr>
        <a:xfrm>
          <a:off x="6098540" y="140309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113030</xdr:rowOff>
    </xdr:from>
    <xdr:to>
      <xdr:col>55</xdr:col>
      <xdr:colOff>50800</xdr:colOff>
      <xdr:row>85</xdr:row>
      <xdr:rowOff>43180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9192260" y="14194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91457</xdr:rowOff>
    </xdr:from>
    <xdr:ext cx="469744" cy="259045"/>
    <xdr:sp macro="" textlink="">
      <xdr:nvSpPr>
        <xdr:cNvPr id="251" name="【福祉施設】&#10;一人当たり面積該当値テキスト">
          <a:extLst>
            <a:ext uri="{FF2B5EF4-FFF2-40B4-BE49-F238E27FC236}">
              <a16:creationId xmlns:a16="http://schemas.microsoft.com/office/drawing/2014/main" id="{00000000-0008-0000-0F00-0000FB000000}"/>
            </a:ext>
          </a:extLst>
        </xdr:cNvPr>
        <xdr:cNvSpPr txBox="1"/>
      </xdr:nvSpPr>
      <xdr:spPr>
        <a:xfrm>
          <a:off x="9258300" y="1417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116839</xdr:rowOff>
    </xdr:from>
    <xdr:to>
      <xdr:col>50</xdr:col>
      <xdr:colOff>165100</xdr:colOff>
      <xdr:row>85</xdr:row>
      <xdr:rowOff>46989</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8445500" y="141985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163830</xdr:rowOff>
    </xdr:from>
    <xdr:to>
      <xdr:col>55</xdr:col>
      <xdr:colOff>0</xdr:colOff>
      <xdr:row>84</xdr:row>
      <xdr:rowOff>167639</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8496300" y="14245590"/>
          <a:ext cx="7239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113030</xdr:rowOff>
    </xdr:from>
    <xdr:to>
      <xdr:col>46</xdr:col>
      <xdr:colOff>38100</xdr:colOff>
      <xdr:row>85</xdr:row>
      <xdr:rowOff>43180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7670800" y="14194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163830</xdr:rowOff>
    </xdr:from>
    <xdr:to>
      <xdr:col>50</xdr:col>
      <xdr:colOff>114300</xdr:colOff>
      <xdr:row>84</xdr:row>
      <xdr:rowOff>167639</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7713980" y="14245590"/>
          <a:ext cx="7823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113030</xdr:rowOff>
    </xdr:from>
    <xdr:to>
      <xdr:col>41</xdr:col>
      <xdr:colOff>101600</xdr:colOff>
      <xdr:row>85</xdr:row>
      <xdr:rowOff>43180</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6873240" y="14194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163830</xdr:rowOff>
    </xdr:from>
    <xdr:to>
      <xdr:col>45</xdr:col>
      <xdr:colOff>177800</xdr:colOff>
      <xdr:row>84</xdr:row>
      <xdr:rowOff>163830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6924040" y="142455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120666</xdr:rowOff>
    </xdr:from>
    <xdr:ext cx="469744" cy="259045"/>
    <xdr:sp macro="" textlink="">
      <xdr:nvSpPr>
        <xdr:cNvPr id="258" name="n_1aveValue【福祉施設】&#10;一人当たり面積">
          <a:extLst>
            <a:ext uri="{FF2B5EF4-FFF2-40B4-BE49-F238E27FC236}">
              <a16:creationId xmlns:a16="http://schemas.microsoft.com/office/drawing/2014/main" id="{00000000-0008-0000-0F00-000002010000}"/>
            </a:ext>
          </a:extLst>
        </xdr:cNvPr>
        <xdr:cNvSpPr txBox="1"/>
      </xdr:nvSpPr>
      <xdr:spPr>
        <a:xfrm>
          <a:off x="8271587" y="1386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97807</xdr:rowOff>
    </xdr:from>
    <xdr:ext cx="469744" cy="259045"/>
    <xdr:sp macro="" textlink="">
      <xdr:nvSpPr>
        <xdr:cNvPr id="259" name="n_2aveValue【福祉施設】&#10;一人当たり面積">
          <a:extLst>
            <a:ext uri="{FF2B5EF4-FFF2-40B4-BE49-F238E27FC236}">
              <a16:creationId xmlns:a16="http://schemas.microsoft.com/office/drawing/2014/main" id="{00000000-0008-0000-0F00-000003010000}"/>
            </a:ext>
          </a:extLst>
        </xdr:cNvPr>
        <xdr:cNvSpPr txBox="1"/>
      </xdr:nvSpPr>
      <xdr:spPr>
        <a:xfrm>
          <a:off x="7509587" y="1384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260" name="n_3aveValue【福祉施設】&#10;一人当たり面積">
          <a:extLst>
            <a:ext uri="{FF2B5EF4-FFF2-40B4-BE49-F238E27FC236}">
              <a16:creationId xmlns:a16="http://schemas.microsoft.com/office/drawing/2014/main" id="{00000000-0008-0000-0F00-000004010000}"/>
            </a:ext>
          </a:extLst>
        </xdr:cNvPr>
        <xdr:cNvSpPr txBox="1"/>
      </xdr:nvSpPr>
      <xdr:spPr>
        <a:xfrm>
          <a:off x="6712027" y="138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63516</xdr:rowOff>
    </xdr:from>
    <xdr:ext cx="469744" cy="259045"/>
    <xdr:sp macro="" textlink="">
      <xdr:nvSpPr>
        <xdr:cNvPr id="261" name="n_4aveValue【福祉施設】&#10;一人当たり面積">
          <a:extLst>
            <a:ext uri="{FF2B5EF4-FFF2-40B4-BE49-F238E27FC236}">
              <a16:creationId xmlns:a16="http://schemas.microsoft.com/office/drawing/2014/main" id="{00000000-0008-0000-0F00-000005010000}"/>
            </a:ext>
          </a:extLst>
        </xdr:cNvPr>
        <xdr:cNvSpPr txBox="1"/>
      </xdr:nvSpPr>
      <xdr:spPr>
        <a:xfrm>
          <a:off x="5937327" y="1380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38116</xdr:rowOff>
    </xdr:from>
    <xdr:ext cx="469744" cy="259045"/>
    <xdr:sp macro="" textlink="">
      <xdr:nvSpPr>
        <xdr:cNvPr id="262" name="n_1mainValue【福祉施設】&#10;一人当たり面積">
          <a:extLst>
            <a:ext uri="{FF2B5EF4-FFF2-40B4-BE49-F238E27FC236}">
              <a16:creationId xmlns:a16="http://schemas.microsoft.com/office/drawing/2014/main" id="{00000000-0008-0000-0F00-000006010000}"/>
            </a:ext>
          </a:extLst>
        </xdr:cNvPr>
        <xdr:cNvSpPr txBox="1"/>
      </xdr:nvSpPr>
      <xdr:spPr>
        <a:xfrm>
          <a:off x="827158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263" name="n_2mainValue【福祉施設】&#10;一人当たり面積">
          <a:extLst>
            <a:ext uri="{FF2B5EF4-FFF2-40B4-BE49-F238E27FC236}">
              <a16:creationId xmlns:a16="http://schemas.microsoft.com/office/drawing/2014/main" id="{00000000-0008-0000-0F00-000007010000}"/>
            </a:ext>
          </a:extLst>
        </xdr:cNvPr>
        <xdr:cNvSpPr txBox="1"/>
      </xdr:nvSpPr>
      <xdr:spPr>
        <a:xfrm>
          <a:off x="7509587" y="1428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34307</xdr:rowOff>
    </xdr:from>
    <xdr:ext cx="469744" cy="259045"/>
    <xdr:sp macro="" textlink="">
      <xdr:nvSpPr>
        <xdr:cNvPr id="264" name="n_3mainValue【福祉施設】&#10;一人当たり面積">
          <a:extLst>
            <a:ext uri="{FF2B5EF4-FFF2-40B4-BE49-F238E27FC236}">
              <a16:creationId xmlns:a16="http://schemas.microsoft.com/office/drawing/2014/main" id="{00000000-0008-0000-0F00-000008010000}"/>
            </a:ext>
          </a:extLst>
        </xdr:cNvPr>
        <xdr:cNvSpPr txBox="1"/>
      </xdr:nvSpPr>
      <xdr:spPr>
        <a:xfrm>
          <a:off x="6712027" y="1428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4" name="【一般廃棄物処理施設】&#10;有形固定資産減価償却率グラフ枠">
          <a:extLst>
            <a:ext uri="{FF2B5EF4-FFF2-40B4-BE49-F238E27FC236}">
              <a16:creationId xmlns:a16="http://schemas.microsoft.com/office/drawing/2014/main" id="{00000000-0008-0000-0F00-000030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flipV="1">
          <a:off x="14375764" y="5674995"/>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306" name="【一般廃棄物処理施設】&#10;有形固定資産減価償却率最小値テキスト">
          <a:extLst>
            <a:ext uri="{FF2B5EF4-FFF2-40B4-BE49-F238E27FC236}">
              <a16:creationId xmlns:a16="http://schemas.microsoft.com/office/drawing/2014/main" id="{00000000-0008-0000-0F00-000032010000}"/>
            </a:ext>
          </a:extLst>
        </xdr:cNvPr>
        <xdr:cNvSpPr txBox="1"/>
      </xdr:nvSpPr>
      <xdr:spPr>
        <a:xfrm>
          <a:off x="14414500"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4287500" y="6901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308" name="【一般廃棄物処理施設】&#10;有形固定資産減価償却率最大値テキスト">
          <a:extLst>
            <a:ext uri="{FF2B5EF4-FFF2-40B4-BE49-F238E27FC236}">
              <a16:creationId xmlns:a16="http://schemas.microsoft.com/office/drawing/2014/main" id="{00000000-0008-0000-0F00-000034010000}"/>
            </a:ext>
          </a:extLst>
        </xdr:cNvPr>
        <xdr:cNvSpPr txBox="1"/>
      </xdr:nvSpPr>
      <xdr:spPr>
        <a:xfrm>
          <a:off x="144145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4287500" y="5674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310" name="【一般廃棄物処理施設】&#10;有形固定資産減価償却率平均値テキスト">
          <a:extLst>
            <a:ext uri="{FF2B5EF4-FFF2-40B4-BE49-F238E27FC236}">
              <a16:creationId xmlns:a16="http://schemas.microsoft.com/office/drawing/2014/main" id="{00000000-0008-0000-0F00-000036010000}"/>
            </a:ext>
          </a:extLst>
        </xdr:cNvPr>
        <xdr:cNvSpPr txBox="1"/>
      </xdr:nvSpPr>
      <xdr:spPr>
        <a:xfrm>
          <a:off x="144145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14325600" y="62699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13578840" y="6351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1280414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12029440" y="6317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1123188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73025</xdr:rowOff>
    </xdr:from>
    <xdr:to>
      <xdr:col>85</xdr:col>
      <xdr:colOff>177800</xdr:colOff>
      <xdr:row>41</xdr:row>
      <xdr:rowOff>3175</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14325600" y="67786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159402</xdr:rowOff>
    </xdr:from>
    <xdr:ext cx="405111" cy="259045"/>
    <xdr:sp macro="" textlink="">
      <xdr:nvSpPr>
        <xdr:cNvPr id="322" name="【一般廃棄物処理施設】&#10;有形固定資産減価償却率該当値テキスト">
          <a:extLst>
            <a:ext uri="{FF2B5EF4-FFF2-40B4-BE49-F238E27FC236}">
              <a16:creationId xmlns:a16="http://schemas.microsoft.com/office/drawing/2014/main" id="{00000000-0008-0000-0F00-000042010000}"/>
            </a:ext>
          </a:extLst>
        </xdr:cNvPr>
        <xdr:cNvSpPr txBox="1"/>
      </xdr:nvSpPr>
      <xdr:spPr>
        <a:xfrm>
          <a:off x="14414500" y="669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27305</xdr:rowOff>
    </xdr:from>
    <xdr:to>
      <xdr:col>81</xdr:col>
      <xdr:colOff>101600</xdr:colOff>
      <xdr:row>40</xdr:row>
      <xdr:rowOff>128905</xdr:rowOff>
    </xdr:to>
    <xdr:sp macro="" textlink="">
      <xdr:nvSpPr>
        <xdr:cNvPr id="323" name="楕円 322">
          <a:extLst>
            <a:ext uri="{FF2B5EF4-FFF2-40B4-BE49-F238E27FC236}">
              <a16:creationId xmlns:a16="http://schemas.microsoft.com/office/drawing/2014/main" id="{00000000-0008-0000-0F00-000043010000}"/>
            </a:ext>
          </a:extLst>
        </xdr:cNvPr>
        <xdr:cNvSpPr/>
      </xdr:nvSpPr>
      <xdr:spPr>
        <a:xfrm>
          <a:off x="1357884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78105</xdr:rowOff>
    </xdr:from>
    <xdr:to>
      <xdr:col>85</xdr:col>
      <xdr:colOff>127000</xdr:colOff>
      <xdr:row>40</xdr:row>
      <xdr:rowOff>123825</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3629640" y="6783705"/>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48260</xdr:rowOff>
    </xdr:from>
    <xdr:to>
      <xdr:col>76</xdr:col>
      <xdr:colOff>165100</xdr:colOff>
      <xdr:row>40</xdr:row>
      <xdr:rowOff>149860</xdr:rowOff>
    </xdr:to>
    <xdr:sp macro="" textlink="">
      <xdr:nvSpPr>
        <xdr:cNvPr id="325" name="楕円 324">
          <a:extLst>
            <a:ext uri="{FF2B5EF4-FFF2-40B4-BE49-F238E27FC236}">
              <a16:creationId xmlns:a16="http://schemas.microsoft.com/office/drawing/2014/main" id="{00000000-0008-0000-0F00-000045010000}"/>
            </a:ext>
          </a:extLst>
        </xdr:cNvPr>
        <xdr:cNvSpPr/>
      </xdr:nvSpPr>
      <xdr:spPr>
        <a:xfrm>
          <a:off x="1280414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78105</xdr:rowOff>
    </xdr:from>
    <xdr:to>
      <xdr:col>81</xdr:col>
      <xdr:colOff>50800</xdr:colOff>
      <xdr:row>40</xdr:row>
      <xdr:rowOff>99060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flipV="1">
          <a:off x="12854940" y="6783705"/>
          <a:ext cx="7747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15875</xdr:rowOff>
    </xdr:from>
    <xdr:to>
      <xdr:col>72</xdr:col>
      <xdr:colOff>38100</xdr:colOff>
      <xdr:row>40</xdr:row>
      <xdr:rowOff>117475</xdr:rowOff>
    </xdr:to>
    <xdr:sp macro="" textlink="">
      <xdr:nvSpPr>
        <xdr:cNvPr id="327" name="楕円 326">
          <a:extLst>
            <a:ext uri="{FF2B5EF4-FFF2-40B4-BE49-F238E27FC236}">
              <a16:creationId xmlns:a16="http://schemas.microsoft.com/office/drawing/2014/main" id="{00000000-0008-0000-0F00-000047010000}"/>
            </a:ext>
          </a:extLst>
        </xdr:cNvPr>
        <xdr:cNvSpPr/>
      </xdr:nvSpPr>
      <xdr:spPr>
        <a:xfrm>
          <a:off x="12029440" y="67214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66675</xdr:rowOff>
    </xdr:from>
    <xdr:to>
      <xdr:col>76</xdr:col>
      <xdr:colOff>114300</xdr:colOff>
      <xdr:row>40</xdr:row>
      <xdr:rowOff>99060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2072620" y="6772275"/>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95902</xdr:rowOff>
    </xdr:from>
    <xdr:ext cx="405111" cy="259045"/>
    <xdr:sp macro="" textlink="">
      <xdr:nvSpPr>
        <xdr:cNvPr id="329" name="n_1aveValue【一般廃棄物処理施設】&#10;有形固定資産減価償却率">
          <a:extLst>
            <a:ext uri="{FF2B5EF4-FFF2-40B4-BE49-F238E27FC236}">
              <a16:creationId xmlns:a16="http://schemas.microsoft.com/office/drawing/2014/main" id="{00000000-0008-0000-0F00-000049010000}"/>
            </a:ext>
          </a:extLst>
        </xdr:cNvPr>
        <xdr:cNvSpPr txBox="1"/>
      </xdr:nvSpPr>
      <xdr:spPr>
        <a:xfrm>
          <a:off x="134372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330" name="n_2aveValue【一般廃棄物処理施設】&#10;有形固定資産減価償却率">
          <a:extLst>
            <a:ext uri="{FF2B5EF4-FFF2-40B4-BE49-F238E27FC236}">
              <a16:creationId xmlns:a16="http://schemas.microsoft.com/office/drawing/2014/main" id="{00000000-0008-0000-0F00-00004A010000}"/>
            </a:ext>
          </a:extLst>
        </xdr:cNvPr>
        <xdr:cNvSpPr txBox="1"/>
      </xdr:nvSpPr>
      <xdr:spPr>
        <a:xfrm>
          <a:off x="126752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331" name="n_3aveValue【一般廃棄物処理施設】&#10;有形固定資産減価償却率">
          <a:extLst>
            <a:ext uri="{FF2B5EF4-FFF2-40B4-BE49-F238E27FC236}">
              <a16:creationId xmlns:a16="http://schemas.microsoft.com/office/drawing/2014/main" id="{00000000-0008-0000-0F00-00004B010000}"/>
            </a:ext>
          </a:extLst>
        </xdr:cNvPr>
        <xdr:cNvSpPr txBox="1"/>
      </xdr:nvSpPr>
      <xdr:spPr>
        <a:xfrm>
          <a:off x="119005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332" name="n_4aveValue【一般廃棄物処理施設】&#10;有形固定資産減価償却率">
          <a:extLst>
            <a:ext uri="{FF2B5EF4-FFF2-40B4-BE49-F238E27FC236}">
              <a16:creationId xmlns:a16="http://schemas.microsoft.com/office/drawing/2014/main" id="{00000000-0008-0000-0F00-00004C010000}"/>
            </a:ext>
          </a:extLst>
        </xdr:cNvPr>
        <xdr:cNvSpPr txBox="1"/>
      </xdr:nvSpPr>
      <xdr:spPr>
        <a:xfrm>
          <a:off x="1110298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120032</xdr:rowOff>
    </xdr:from>
    <xdr:ext cx="405111" cy="259045"/>
    <xdr:sp macro="" textlink="">
      <xdr:nvSpPr>
        <xdr:cNvPr id="333" name="n_1mainValue【一般廃棄物処理施設】&#10;有形固定資産減価償却率">
          <a:extLst>
            <a:ext uri="{FF2B5EF4-FFF2-40B4-BE49-F238E27FC236}">
              <a16:creationId xmlns:a16="http://schemas.microsoft.com/office/drawing/2014/main" id="{00000000-0008-0000-0F00-00004D010000}"/>
            </a:ext>
          </a:extLst>
        </xdr:cNvPr>
        <xdr:cNvSpPr txBox="1"/>
      </xdr:nvSpPr>
      <xdr:spPr>
        <a:xfrm>
          <a:off x="13437244"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140987</xdr:rowOff>
    </xdr:from>
    <xdr:ext cx="405111" cy="259045"/>
    <xdr:sp macro="" textlink="">
      <xdr:nvSpPr>
        <xdr:cNvPr id="334" name="n_2mainValue【一般廃棄物処理施設】&#10;有形固定資産減価償却率">
          <a:extLst>
            <a:ext uri="{FF2B5EF4-FFF2-40B4-BE49-F238E27FC236}">
              <a16:creationId xmlns:a16="http://schemas.microsoft.com/office/drawing/2014/main" id="{00000000-0008-0000-0F00-00004E010000}"/>
            </a:ext>
          </a:extLst>
        </xdr:cNvPr>
        <xdr:cNvSpPr txBox="1"/>
      </xdr:nvSpPr>
      <xdr:spPr>
        <a:xfrm>
          <a:off x="126752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108602</xdr:rowOff>
    </xdr:from>
    <xdr:ext cx="405111" cy="259045"/>
    <xdr:sp macro="" textlink="">
      <xdr:nvSpPr>
        <xdr:cNvPr id="335" name="n_3mainValue【一般廃棄物処理施設】&#10;有形固定資産減価償却率">
          <a:extLst>
            <a:ext uri="{FF2B5EF4-FFF2-40B4-BE49-F238E27FC236}">
              <a16:creationId xmlns:a16="http://schemas.microsoft.com/office/drawing/2014/main" id="{00000000-0008-0000-0F00-00004F010000}"/>
            </a:ext>
          </a:extLst>
        </xdr:cNvPr>
        <xdr:cNvSpPr txBox="1"/>
      </xdr:nvSpPr>
      <xdr:spPr>
        <a:xfrm>
          <a:off x="11900544" y="681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8" name="【一般廃棄物処理施設】&#10;一人当たり有形固定資産（償却資産）額グラフ枠">
          <a:extLst>
            <a:ext uri="{FF2B5EF4-FFF2-40B4-BE49-F238E27FC236}">
              <a16:creationId xmlns:a16="http://schemas.microsoft.com/office/drawing/2014/main" id="{00000000-0008-0000-0F00-000066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flipV="1">
          <a:off x="19509104" y="5640713"/>
          <a:ext cx="0" cy="1425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360" name="【一般廃棄物処理施設】&#10;一人当たり有形固定資産（償却資産）額最小値テキスト">
          <a:extLst>
            <a:ext uri="{FF2B5EF4-FFF2-40B4-BE49-F238E27FC236}">
              <a16:creationId xmlns:a16="http://schemas.microsoft.com/office/drawing/2014/main" id="{00000000-0008-0000-0F00-000068010000}"/>
            </a:ext>
          </a:extLst>
        </xdr:cNvPr>
        <xdr:cNvSpPr txBox="1"/>
      </xdr:nvSpPr>
      <xdr:spPr>
        <a:xfrm>
          <a:off x="19547840" y="70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19443700" y="7066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362" name="【一般廃棄物処理施設】&#10;一人当たり有形固定資産（償却資産）額最大値テキスト">
          <a:extLst>
            <a:ext uri="{FF2B5EF4-FFF2-40B4-BE49-F238E27FC236}">
              <a16:creationId xmlns:a16="http://schemas.microsoft.com/office/drawing/2014/main" id="{00000000-0008-0000-0F00-00006A010000}"/>
            </a:ext>
          </a:extLst>
        </xdr:cNvPr>
        <xdr:cNvSpPr txBox="1"/>
      </xdr:nvSpPr>
      <xdr:spPr>
        <a:xfrm>
          <a:off x="19547840" y="541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9443700" y="56407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31442</xdr:rowOff>
    </xdr:from>
    <xdr:ext cx="534377" cy="259045"/>
    <xdr:sp macro="" textlink="">
      <xdr:nvSpPr>
        <xdr:cNvPr id="364" name="【一般廃棄物処理施設】&#10;一人当たり有形固定資産（償却資産）額平均値テキスト">
          <a:extLst>
            <a:ext uri="{FF2B5EF4-FFF2-40B4-BE49-F238E27FC236}">
              <a16:creationId xmlns:a16="http://schemas.microsoft.com/office/drawing/2014/main" id="{00000000-0008-0000-0F00-00006C010000}"/>
            </a:ext>
          </a:extLst>
        </xdr:cNvPr>
        <xdr:cNvSpPr txBox="1"/>
      </xdr:nvSpPr>
      <xdr:spPr>
        <a:xfrm>
          <a:off x="19547840" y="6401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19458940" y="642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366" name="フローチャート: 判断 365">
          <a:extLst>
            <a:ext uri="{FF2B5EF4-FFF2-40B4-BE49-F238E27FC236}">
              <a16:creationId xmlns:a16="http://schemas.microsoft.com/office/drawing/2014/main" id="{00000000-0008-0000-0F00-00006E010000}"/>
            </a:ext>
          </a:extLst>
        </xdr:cNvPr>
        <xdr:cNvSpPr/>
      </xdr:nvSpPr>
      <xdr:spPr>
        <a:xfrm>
          <a:off x="18735040" y="65098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17937480" y="65148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17162780" y="6474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16388080" y="66437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108321</xdr:rowOff>
    </xdr:from>
    <xdr:to>
      <xdr:col>116</xdr:col>
      <xdr:colOff>114300</xdr:colOff>
      <xdr:row>38</xdr:row>
      <xdr:rowOff>38471</xdr:rowOff>
    </xdr:to>
    <xdr:sp macro="" textlink="">
      <xdr:nvSpPr>
        <xdr:cNvPr id="375" name="楕円 374">
          <a:extLst>
            <a:ext uri="{FF2B5EF4-FFF2-40B4-BE49-F238E27FC236}">
              <a16:creationId xmlns:a16="http://schemas.microsoft.com/office/drawing/2014/main" id="{00000000-0008-0000-0F00-000077010000}"/>
            </a:ext>
          </a:extLst>
        </xdr:cNvPr>
        <xdr:cNvSpPr/>
      </xdr:nvSpPr>
      <xdr:spPr>
        <a:xfrm>
          <a:off x="19458940" y="63110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131198</xdr:rowOff>
    </xdr:from>
    <xdr:ext cx="534377" cy="259045"/>
    <xdr:sp macro="" textlink="">
      <xdr:nvSpPr>
        <xdr:cNvPr id="376" name="【一般廃棄物処理施設】&#10;一人当たり有形固定資産（償却資産）額該当値テキスト">
          <a:extLst>
            <a:ext uri="{FF2B5EF4-FFF2-40B4-BE49-F238E27FC236}">
              <a16:creationId xmlns:a16="http://schemas.microsoft.com/office/drawing/2014/main" id="{00000000-0008-0000-0F00-000078010000}"/>
            </a:ext>
          </a:extLst>
        </xdr:cNvPr>
        <xdr:cNvSpPr txBox="1"/>
      </xdr:nvSpPr>
      <xdr:spPr>
        <a:xfrm>
          <a:off x="19547840" y="616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147770</xdr:rowOff>
    </xdr:from>
    <xdr:to>
      <xdr:col>112</xdr:col>
      <xdr:colOff>38100</xdr:colOff>
      <xdr:row>38</xdr:row>
      <xdr:rowOff>77919</xdr:rowOff>
    </xdr:to>
    <xdr:sp macro="" textlink="">
      <xdr:nvSpPr>
        <xdr:cNvPr id="377" name="楕円 376">
          <a:extLst>
            <a:ext uri="{FF2B5EF4-FFF2-40B4-BE49-F238E27FC236}">
              <a16:creationId xmlns:a16="http://schemas.microsoft.com/office/drawing/2014/main" id="{00000000-0008-0000-0F00-000079010000}"/>
            </a:ext>
          </a:extLst>
        </xdr:cNvPr>
        <xdr:cNvSpPr/>
      </xdr:nvSpPr>
      <xdr:spPr>
        <a:xfrm>
          <a:off x="18735040" y="6350450"/>
          <a:ext cx="7874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159121</xdr:rowOff>
    </xdr:from>
    <xdr:to>
      <xdr:col>116</xdr:col>
      <xdr:colOff>63500</xdr:colOff>
      <xdr:row>38</xdr:row>
      <xdr:rowOff>27119</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flipV="1">
          <a:off x="18778220" y="6361801"/>
          <a:ext cx="731520" cy="3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159245</xdr:rowOff>
    </xdr:from>
    <xdr:to>
      <xdr:col>107</xdr:col>
      <xdr:colOff>101600</xdr:colOff>
      <xdr:row>38</xdr:row>
      <xdr:rowOff>89395</xdr:rowOff>
    </xdr:to>
    <xdr:sp macro="" textlink="">
      <xdr:nvSpPr>
        <xdr:cNvPr id="379" name="楕円 378">
          <a:extLst>
            <a:ext uri="{FF2B5EF4-FFF2-40B4-BE49-F238E27FC236}">
              <a16:creationId xmlns:a16="http://schemas.microsoft.com/office/drawing/2014/main" id="{00000000-0008-0000-0F00-00007B010000}"/>
            </a:ext>
          </a:extLst>
        </xdr:cNvPr>
        <xdr:cNvSpPr/>
      </xdr:nvSpPr>
      <xdr:spPr>
        <a:xfrm>
          <a:off x="17937480" y="6361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27119</xdr:rowOff>
    </xdr:from>
    <xdr:to>
      <xdr:col>111</xdr:col>
      <xdr:colOff>177800</xdr:colOff>
      <xdr:row>38</xdr:row>
      <xdr:rowOff>38595</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flipV="1">
          <a:off x="17988280" y="6397439"/>
          <a:ext cx="78994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156289</xdr:rowOff>
    </xdr:from>
    <xdr:to>
      <xdr:col>102</xdr:col>
      <xdr:colOff>165100</xdr:colOff>
      <xdr:row>38</xdr:row>
      <xdr:rowOff>86439</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17162780" y="6358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35639</xdr:rowOff>
    </xdr:from>
    <xdr:to>
      <xdr:col>107</xdr:col>
      <xdr:colOff>50800</xdr:colOff>
      <xdr:row>38</xdr:row>
      <xdr:rowOff>38595</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7213580" y="6405959"/>
          <a:ext cx="7747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60772</xdr:rowOff>
    </xdr:from>
    <xdr:ext cx="534377" cy="259045"/>
    <xdr:sp macro="" textlink="">
      <xdr:nvSpPr>
        <xdr:cNvPr id="383" name="n_1aveValue【一般廃棄物処理施設】&#10;一人当たり有形固定資産（償却資産）額">
          <a:extLst>
            <a:ext uri="{FF2B5EF4-FFF2-40B4-BE49-F238E27FC236}">
              <a16:creationId xmlns:a16="http://schemas.microsoft.com/office/drawing/2014/main" id="{00000000-0008-0000-0F00-00007F010000}"/>
            </a:ext>
          </a:extLst>
        </xdr:cNvPr>
        <xdr:cNvSpPr txBox="1"/>
      </xdr:nvSpPr>
      <xdr:spPr>
        <a:xfrm>
          <a:off x="18528811" y="659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65823</xdr:rowOff>
    </xdr:from>
    <xdr:ext cx="534377" cy="259045"/>
    <xdr:sp macro="" textlink="">
      <xdr:nvSpPr>
        <xdr:cNvPr id="384" name="n_2aveValue【一般廃棄物処理施設】&#10;一人当たり有形固定資産（償却資産）額">
          <a:extLst>
            <a:ext uri="{FF2B5EF4-FFF2-40B4-BE49-F238E27FC236}">
              <a16:creationId xmlns:a16="http://schemas.microsoft.com/office/drawing/2014/main" id="{00000000-0008-0000-0F00-000080010000}"/>
            </a:ext>
          </a:extLst>
        </xdr:cNvPr>
        <xdr:cNvSpPr txBox="1"/>
      </xdr:nvSpPr>
      <xdr:spPr>
        <a:xfrm>
          <a:off x="17766811" y="660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25636</xdr:rowOff>
    </xdr:from>
    <xdr:ext cx="534377" cy="259045"/>
    <xdr:sp macro="" textlink="">
      <xdr:nvSpPr>
        <xdr:cNvPr id="385" name="n_3aveValue【一般廃棄物処理施設】&#10;一人当たり有形固定資産（償却資産）額">
          <a:extLst>
            <a:ext uri="{FF2B5EF4-FFF2-40B4-BE49-F238E27FC236}">
              <a16:creationId xmlns:a16="http://schemas.microsoft.com/office/drawing/2014/main" id="{00000000-0008-0000-0F00-000081010000}"/>
            </a:ext>
          </a:extLst>
        </xdr:cNvPr>
        <xdr:cNvSpPr txBox="1"/>
      </xdr:nvSpPr>
      <xdr:spPr>
        <a:xfrm>
          <a:off x="16969251" y="656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52476</xdr:rowOff>
    </xdr:from>
    <xdr:ext cx="534377" cy="259045"/>
    <xdr:sp macro="" textlink="">
      <xdr:nvSpPr>
        <xdr:cNvPr id="386" name="n_4aveValue【一般廃棄物処理施設】&#10;一人当たり有形固定資産（償却資産）額">
          <a:extLst>
            <a:ext uri="{FF2B5EF4-FFF2-40B4-BE49-F238E27FC236}">
              <a16:creationId xmlns:a16="http://schemas.microsoft.com/office/drawing/2014/main" id="{00000000-0008-0000-0F00-000082010000}"/>
            </a:ext>
          </a:extLst>
        </xdr:cNvPr>
        <xdr:cNvSpPr txBox="1"/>
      </xdr:nvSpPr>
      <xdr:spPr>
        <a:xfrm>
          <a:off x="16194551" y="642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94447</xdr:rowOff>
    </xdr:from>
    <xdr:ext cx="534377" cy="259045"/>
    <xdr:sp macro="" textlink="">
      <xdr:nvSpPr>
        <xdr:cNvPr id="387" name="n_1mainValue【一般廃棄物処理施設】&#10;一人当たり有形固定資産（償却資産）額">
          <a:extLst>
            <a:ext uri="{FF2B5EF4-FFF2-40B4-BE49-F238E27FC236}">
              <a16:creationId xmlns:a16="http://schemas.microsoft.com/office/drawing/2014/main" id="{00000000-0008-0000-0F00-000083010000}"/>
            </a:ext>
          </a:extLst>
        </xdr:cNvPr>
        <xdr:cNvSpPr txBox="1"/>
      </xdr:nvSpPr>
      <xdr:spPr>
        <a:xfrm>
          <a:off x="18528811" y="61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105922</xdr:rowOff>
    </xdr:from>
    <xdr:ext cx="534377" cy="259045"/>
    <xdr:sp macro="" textlink="">
      <xdr:nvSpPr>
        <xdr:cNvPr id="388" name="n_2mainValue【一般廃棄物処理施設】&#10;一人当たり有形固定資産（償却資産）額">
          <a:extLst>
            <a:ext uri="{FF2B5EF4-FFF2-40B4-BE49-F238E27FC236}">
              <a16:creationId xmlns:a16="http://schemas.microsoft.com/office/drawing/2014/main" id="{00000000-0008-0000-0F00-000084010000}"/>
            </a:ext>
          </a:extLst>
        </xdr:cNvPr>
        <xdr:cNvSpPr txBox="1"/>
      </xdr:nvSpPr>
      <xdr:spPr>
        <a:xfrm>
          <a:off x="17766811" y="61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102966</xdr:rowOff>
    </xdr:from>
    <xdr:ext cx="534377" cy="259045"/>
    <xdr:sp macro="" textlink="">
      <xdr:nvSpPr>
        <xdr:cNvPr id="389" name="n_3mainValue【一般廃棄物処理施設】&#10;一人当たり有形固定資産（償却資産）額">
          <a:extLst>
            <a:ext uri="{FF2B5EF4-FFF2-40B4-BE49-F238E27FC236}">
              <a16:creationId xmlns:a16="http://schemas.microsoft.com/office/drawing/2014/main" id="{00000000-0008-0000-0F00-000085010000}"/>
            </a:ext>
          </a:extLst>
        </xdr:cNvPr>
        <xdr:cNvSpPr txBox="1"/>
      </xdr:nvSpPr>
      <xdr:spPr>
        <a:xfrm>
          <a:off x="16969251" y="613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3" name="【保健センター・保健所】&#10;有形固定資産減価償却率グラフ枠">
          <a:extLst>
            <a:ext uri="{FF2B5EF4-FFF2-40B4-BE49-F238E27FC236}">
              <a16:creationId xmlns:a16="http://schemas.microsoft.com/office/drawing/2014/main" id="{00000000-0008-0000-0F00-00009D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flipV="1">
          <a:off x="14375764" y="920496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15" name="【保健センター・保健所】&#10;有形固定資産減価償却率最小値テキスト">
          <a:extLst>
            <a:ext uri="{FF2B5EF4-FFF2-40B4-BE49-F238E27FC236}">
              <a16:creationId xmlns:a16="http://schemas.microsoft.com/office/drawing/2014/main" id="{00000000-0008-0000-0F00-00009F010000}"/>
            </a:ext>
          </a:extLst>
        </xdr:cNvPr>
        <xdr:cNvSpPr txBox="1"/>
      </xdr:nvSpPr>
      <xdr:spPr>
        <a:xfrm>
          <a:off x="144145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42875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417" name="【保健センター・保健所】&#10;有形固定資産減価償却率最大値テキスト">
          <a:extLst>
            <a:ext uri="{FF2B5EF4-FFF2-40B4-BE49-F238E27FC236}">
              <a16:creationId xmlns:a16="http://schemas.microsoft.com/office/drawing/2014/main" id="{00000000-0008-0000-0F00-0000A1010000}"/>
            </a:ext>
          </a:extLst>
        </xdr:cNvPr>
        <xdr:cNvSpPr txBox="1"/>
      </xdr:nvSpPr>
      <xdr:spPr>
        <a:xfrm>
          <a:off x="14414500" y="898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4287500" y="920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419" name="【保健センター・保健所】&#10;有形固定資産減価償却率平均値テキスト">
          <a:extLst>
            <a:ext uri="{FF2B5EF4-FFF2-40B4-BE49-F238E27FC236}">
              <a16:creationId xmlns:a16="http://schemas.microsoft.com/office/drawing/2014/main" id="{00000000-0008-0000-0F00-0000A3010000}"/>
            </a:ext>
          </a:extLst>
        </xdr:cNvPr>
        <xdr:cNvSpPr txBox="1"/>
      </xdr:nvSpPr>
      <xdr:spPr>
        <a:xfrm>
          <a:off x="14414500" y="987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4325600" y="98933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13578840" y="9796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1280414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12029440" y="98380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1231880" y="9830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130175</xdr:rowOff>
    </xdr:from>
    <xdr:to>
      <xdr:col>85</xdr:col>
      <xdr:colOff>177800</xdr:colOff>
      <xdr:row>58</xdr:row>
      <xdr:rowOff>60325</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14325600" y="968565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153052</xdr:rowOff>
    </xdr:from>
    <xdr:ext cx="405111" cy="259045"/>
    <xdr:sp macro="" textlink="">
      <xdr:nvSpPr>
        <xdr:cNvPr id="431" name="【保健センター・保健所】&#10;有形固定資産減価償却率該当値テキスト">
          <a:extLst>
            <a:ext uri="{FF2B5EF4-FFF2-40B4-BE49-F238E27FC236}">
              <a16:creationId xmlns:a16="http://schemas.microsoft.com/office/drawing/2014/main" id="{00000000-0008-0000-0F00-0000AF010000}"/>
            </a:ext>
          </a:extLst>
        </xdr:cNvPr>
        <xdr:cNvSpPr txBox="1"/>
      </xdr:nvSpPr>
      <xdr:spPr>
        <a:xfrm>
          <a:off x="14414500"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82550</xdr:rowOff>
    </xdr:from>
    <xdr:to>
      <xdr:col>81</xdr:col>
      <xdr:colOff>101600</xdr:colOff>
      <xdr:row>58</xdr:row>
      <xdr:rowOff>12700</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13578840" y="9638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133350</xdr:rowOff>
    </xdr:from>
    <xdr:to>
      <xdr:col>85</xdr:col>
      <xdr:colOff>127000</xdr:colOff>
      <xdr:row>58</xdr:row>
      <xdr:rowOff>9525</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3629640" y="9688830"/>
          <a:ext cx="7467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34925</xdr:rowOff>
    </xdr:from>
    <xdr:to>
      <xdr:col>76</xdr:col>
      <xdr:colOff>165100</xdr:colOff>
      <xdr:row>57</xdr:row>
      <xdr:rowOff>136525</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2804140" y="9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85725</xdr:rowOff>
    </xdr:from>
    <xdr:to>
      <xdr:col>81</xdr:col>
      <xdr:colOff>50800</xdr:colOff>
      <xdr:row>57</xdr:row>
      <xdr:rowOff>133350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2854940" y="9641205"/>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170180</xdr:rowOff>
    </xdr:from>
    <xdr:to>
      <xdr:col>72</xdr:col>
      <xdr:colOff>38100</xdr:colOff>
      <xdr:row>57</xdr:row>
      <xdr:rowOff>100330</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2029440" y="9558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49530</xdr:rowOff>
    </xdr:from>
    <xdr:to>
      <xdr:col>76</xdr:col>
      <xdr:colOff>114300</xdr:colOff>
      <xdr:row>57</xdr:row>
      <xdr:rowOff>85725</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2072620" y="9605010"/>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165752</xdr:rowOff>
    </xdr:from>
    <xdr:ext cx="405111" cy="259045"/>
    <xdr:sp macro="" textlink="">
      <xdr:nvSpPr>
        <xdr:cNvPr id="438" name="n_1aveValue【保健センター・保健所】&#10;有形固定資産減価償却率">
          <a:extLst>
            <a:ext uri="{FF2B5EF4-FFF2-40B4-BE49-F238E27FC236}">
              <a16:creationId xmlns:a16="http://schemas.microsoft.com/office/drawing/2014/main" id="{00000000-0008-0000-0F00-0000B6010000}"/>
            </a:ext>
          </a:extLst>
        </xdr:cNvPr>
        <xdr:cNvSpPr txBox="1"/>
      </xdr:nvSpPr>
      <xdr:spPr>
        <a:xfrm>
          <a:off x="13437244" y="988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133367</xdr:rowOff>
    </xdr:from>
    <xdr:ext cx="405111" cy="259045"/>
    <xdr:sp macro="" textlink="">
      <xdr:nvSpPr>
        <xdr:cNvPr id="439" name="n_2aveValue【保健センター・保健所】&#10;有形固定資産減価償却率">
          <a:extLst>
            <a:ext uri="{FF2B5EF4-FFF2-40B4-BE49-F238E27FC236}">
              <a16:creationId xmlns:a16="http://schemas.microsoft.com/office/drawing/2014/main" id="{00000000-0008-0000-0F00-0000B7010000}"/>
            </a:ext>
          </a:extLst>
        </xdr:cNvPr>
        <xdr:cNvSpPr txBox="1"/>
      </xdr:nvSpPr>
      <xdr:spPr>
        <a:xfrm>
          <a:off x="12675244" y="985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36212</xdr:rowOff>
    </xdr:from>
    <xdr:ext cx="405111" cy="259045"/>
    <xdr:sp macro="" textlink="">
      <xdr:nvSpPr>
        <xdr:cNvPr id="440" name="n_3aveValue【保健センター・保健所】&#10;有形固定資産減価償却率">
          <a:extLst>
            <a:ext uri="{FF2B5EF4-FFF2-40B4-BE49-F238E27FC236}">
              <a16:creationId xmlns:a16="http://schemas.microsoft.com/office/drawing/2014/main" id="{00000000-0008-0000-0F00-0000B8010000}"/>
            </a:ext>
          </a:extLst>
        </xdr:cNvPr>
        <xdr:cNvSpPr txBox="1"/>
      </xdr:nvSpPr>
      <xdr:spPr>
        <a:xfrm>
          <a:off x="11900544" y="9926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53992</xdr:rowOff>
    </xdr:from>
    <xdr:ext cx="405111" cy="259045"/>
    <xdr:sp macro="" textlink="">
      <xdr:nvSpPr>
        <xdr:cNvPr id="441" name="n_4aveValue【保健センター・保健所】&#10;有形固定資産減価償却率">
          <a:extLst>
            <a:ext uri="{FF2B5EF4-FFF2-40B4-BE49-F238E27FC236}">
              <a16:creationId xmlns:a16="http://schemas.microsoft.com/office/drawing/2014/main" id="{00000000-0008-0000-0F00-0000B9010000}"/>
            </a:ext>
          </a:extLst>
        </xdr:cNvPr>
        <xdr:cNvSpPr txBox="1"/>
      </xdr:nvSpPr>
      <xdr:spPr>
        <a:xfrm>
          <a:off x="11102984" y="960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29227</xdr:rowOff>
    </xdr:from>
    <xdr:ext cx="405111" cy="259045"/>
    <xdr:sp macro="" textlink="">
      <xdr:nvSpPr>
        <xdr:cNvPr id="442" name="n_1mainValue【保健センター・保健所】&#10;有形固定資産減価償却率">
          <a:extLst>
            <a:ext uri="{FF2B5EF4-FFF2-40B4-BE49-F238E27FC236}">
              <a16:creationId xmlns:a16="http://schemas.microsoft.com/office/drawing/2014/main" id="{00000000-0008-0000-0F00-0000BA010000}"/>
            </a:ext>
          </a:extLst>
        </xdr:cNvPr>
        <xdr:cNvSpPr txBox="1"/>
      </xdr:nvSpPr>
      <xdr:spPr>
        <a:xfrm>
          <a:off x="134372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153052</xdr:rowOff>
    </xdr:from>
    <xdr:ext cx="405111" cy="259045"/>
    <xdr:sp macro="" textlink="">
      <xdr:nvSpPr>
        <xdr:cNvPr id="443" name="n_2mainValue【保健センター・保健所】&#10;有形固定資産減価償却率">
          <a:extLst>
            <a:ext uri="{FF2B5EF4-FFF2-40B4-BE49-F238E27FC236}">
              <a16:creationId xmlns:a16="http://schemas.microsoft.com/office/drawing/2014/main" id="{00000000-0008-0000-0F00-0000BB010000}"/>
            </a:ext>
          </a:extLst>
        </xdr:cNvPr>
        <xdr:cNvSpPr txBox="1"/>
      </xdr:nvSpPr>
      <xdr:spPr>
        <a:xfrm>
          <a:off x="12675244" y="937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116857</xdr:rowOff>
    </xdr:from>
    <xdr:ext cx="405111" cy="259045"/>
    <xdr:sp macro="" textlink="">
      <xdr:nvSpPr>
        <xdr:cNvPr id="444" name="n_3mainValue【保健センター・保健所】&#10;有形固定資産減価償却率">
          <a:extLst>
            <a:ext uri="{FF2B5EF4-FFF2-40B4-BE49-F238E27FC236}">
              <a16:creationId xmlns:a16="http://schemas.microsoft.com/office/drawing/2014/main" id="{00000000-0008-0000-0F00-0000BC010000}"/>
            </a:ext>
          </a:extLst>
        </xdr:cNvPr>
        <xdr:cNvSpPr txBox="1"/>
      </xdr:nvSpPr>
      <xdr:spPr>
        <a:xfrm>
          <a:off x="11900544" y="933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5" name="【保健センター・保健所】&#10;一人当たり面積グラフ枠">
          <a:extLst>
            <a:ext uri="{FF2B5EF4-FFF2-40B4-BE49-F238E27FC236}">
              <a16:creationId xmlns:a16="http://schemas.microsoft.com/office/drawing/2014/main" id="{00000000-0008-0000-0F00-0000D1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flipV="1">
          <a:off x="19509104" y="9694926"/>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467" name="【保健センター・保健所】&#10;一人当たり面積最小値テキスト">
          <a:extLst>
            <a:ext uri="{FF2B5EF4-FFF2-40B4-BE49-F238E27FC236}">
              <a16:creationId xmlns:a16="http://schemas.microsoft.com/office/drawing/2014/main" id="{00000000-0008-0000-0F00-0000D3010000}"/>
            </a:ext>
          </a:extLst>
        </xdr:cNvPr>
        <xdr:cNvSpPr txBox="1"/>
      </xdr:nvSpPr>
      <xdr:spPr>
        <a:xfrm>
          <a:off x="1954784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944370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469" name="【保健センター・保健所】&#10;一人当たり面積最大値テキスト">
          <a:extLst>
            <a:ext uri="{FF2B5EF4-FFF2-40B4-BE49-F238E27FC236}">
              <a16:creationId xmlns:a16="http://schemas.microsoft.com/office/drawing/2014/main" id="{00000000-0008-0000-0F00-0000D5010000}"/>
            </a:ext>
          </a:extLst>
        </xdr:cNvPr>
        <xdr:cNvSpPr txBox="1"/>
      </xdr:nvSpPr>
      <xdr:spPr>
        <a:xfrm>
          <a:off x="19547840" y="947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9443700" y="96949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153941</xdr:rowOff>
    </xdr:from>
    <xdr:ext cx="469744" cy="259045"/>
    <xdr:sp macro="" textlink="">
      <xdr:nvSpPr>
        <xdr:cNvPr id="471" name="【保健センター・保健所】&#10;一人当たり面積平均値テキスト">
          <a:extLst>
            <a:ext uri="{FF2B5EF4-FFF2-40B4-BE49-F238E27FC236}">
              <a16:creationId xmlns:a16="http://schemas.microsoft.com/office/drawing/2014/main" id="{00000000-0008-0000-0F00-0000D7010000}"/>
            </a:ext>
          </a:extLst>
        </xdr:cNvPr>
        <xdr:cNvSpPr txBox="1"/>
      </xdr:nvSpPr>
      <xdr:spPr>
        <a:xfrm>
          <a:off x="19547840" y="10379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19458940" y="1039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18735040" y="103558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17937480" y="10360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17162780" y="103741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16388080" y="10392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19458940" y="10392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17797</xdr:rowOff>
    </xdr:from>
    <xdr:ext cx="469744" cy="259045"/>
    <xdr:sp macro="" textlink="">
      <xdr:nvSpPr>
        <xdr:cNvPr id="483" name="【保健センター・保健所】&#10;一人当たり面積該当値テキスト">
          <a:extLst>
            <a:ext uri="{FF2B5EF4-FFF2-40B4-BE49-F238E27FC236}">
              <a16:creationId xmlns:a16="http://schemas.microsoft.com/office/drawing/2014/main" id="{00000000-0008-0000-0F00-0000E3010000}"/>
            </a:ext>
          </a:extLst>
        </xdr:cNvPr>
        <xdr:cNvSpPr txBox="1"/>
      </xdr:nvSpPr>
      <xdr:spPr>
        <a:xfrm>
          <a:off x="19547840"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18735040" y="10392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45720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8778220" y="104394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166370</xdr:rowOff>
    </xdr:from>
    <xdr:to>
      <xdr:col>107</xdr:col>
      <xdr:colOff>101600</xdr:colOff>
      <xdr:row>62</xdr:row>
      <xdr:rowOff>96520</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17937480" y="10392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45720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7988280" y="104394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166370</xdr:rowOff>
    </xdr:from>
    <xdr:to>
      <xdr:col>102</xdr:col>
      <xdr:colOff>165100</xdr:colOff>
      <xdr:row>62</xdr:row>
      <xdr:rowOff>96520</xdr:rowOff>
    </xdr:to>
    <xdr:sp macro="" textlink="">
      <xdr:nvSpPr>
        <xdr:cNvPr id="488" name="楕円 487">
          <a:extLst>
            <a:ext uri="{FF2B5EF4-FFF2-40B4-BE49-F238E27FC236}">
              <a16:creationId xmlns:a16="http://schemas.microsoft.com/office/drawing/2014/main" id="{00000000-0008-0000-0F00-0000E8010000}"/>
            </a:ext>
          </a:extLst>
        </xdr:cNvPr>
        <xdr:cNvSpPr/>
      </xdr:nvSpPr>
      <xdr:spPr>
        <a:xfrm>
          <a:off x="17162780" y="10392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45720</xdr:rowOff>
    </xdr:from>
    <xdr:to>
      <xdr:col>107</xdr:col>
      <xdr:colOff>50800</xdr:colOff>
      <xdr:row>62</xdr:row>
      <xdr:rowOff>45720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7213580" y="104394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490" name="n_1aveValue【保健センター・保健所】&#10;一人当たり面積">
          <a:extLst>
            <a:ext uri="{FF2B5EF4-FFF2-40B4-BE49-F238E27FC236}">
              <a16:creationId xmlns:a16="http://schemas.microsoft.com/office/drawing/2014/main" id="{00000000-0008-0000-0F00-0000EA010000}"/>
            </a:ext>
          </a:extLst>
        </xdr:cNvPr>
        <xdr:cNvSpPr txBox="1"/>
      </xdr:nvSpPr>
      <xdr:spPr>
        <a:xfrm>
          <a:off x="185611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81043</xdr:rowOff>
    </xdr:from>
    <xdr:ext cx="469744" cy="259045"/>
    <xdr:sp macro="" textlink="">
      <xdr:nvSpPr>
        <xdr:cNvPr id="491" name="n_2aveValue【保健センター・保健所】&#10;一人当たり面積">
          <a:extLst>
            <a:ext uri="{FF2B5EF4-FFF2-40B4-BE49-F238E27FC236}">
              <a16:creationId xmlns:a16="http://schemas.microsoft.com/office/drawing/2014/main" id="{00000000-0008-0000-0F00-0000EB010000}"/>
            </a:ext>
          </a:extLst>
        </xdr:cNvPr>
        <xdr:cNvSpPr txBox="1"/>
      </xdr:nvSpPr>
      <xdr:spPr>
        <a:xfrm>
          <a:off x="17776267" y="101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492" name="n_3aveValue【保健センター・保健所】&#10;一人当たり面積">
          <a:extLst>
            <a:ext uri="{FF2B5EF4-FFF2-40B4-BE49-F238E27FC236}">
              <a16:creationId xmlns:a16="http://schemas.microsoft.com/office/drawing/2014/main" id="{00000000-0008-0000-0F00-0000EC010000}"/>
            </a:ext>
          </a:extLst>
        </xdr:cNvPr>
        <xdr:cNvSpPr txBox="1"/>
      </xdr:nvSpPr>
      <xdr:spPr>
        <a:xfrm>
          <a:off x="17001567" y="1015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493" name="n_4aveValue【保健センター・保健所】&#10;一人当たり面積">
          <a:extLst>
            <a:ext uri="{FF2B5EF4-FFF2-40B4-BE49-F238E27FC236}">
              <a16:creationId xmlns:a16="http://schemas.microsoft.com/office/drawing/2014/main" id="{00000000-0008-0000-0F00-0000ED010000}"/>
            </a:ext>
          </a:extLst>
        </xdr:cNvPr>
        <xdr:cNvSpPr txBox="1"/>
      </xdr:nvSpPr>
      <xdr:spPr>
        <a:xfrm>
          <a:off x="1622686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87647</xdr:rowOff>
    </xdr:from>
    <xdr:ext cx="469744" cy="259045"/>
    <xdr:sp macro="" textlink="">
      <xdr:nvSpPr>
        <xdr:cNvPr id="494" name="n_1mainValue【保健センター・保健所】&#10;一人当たり面積">
          <a:extLst>
            <a:ext uri="{FF2B5EF4-FFF2-40B4-BE49-F238E27FC236}">
              <a16:creationId xmlns:a16="http://schemas.microsoft.com/office/drawing/2014/main" id="{00000000-0008-0000-0F00-0000EE010000}"/>
            </a:ext>
          </a:extLst>
        </xdr:cNvPr>
        <xdr:cNvSpPr txBox="1"/>
      </xdr:nvSpPr>
      <xdr:spPr>
        <a:xfrm>
          <a:off x="185611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87647</xdr:rowOff>
    </xdr:from>
    <xdr:ext cx="469744" cy="259045"/>
    <xdr:sp macro="" textlink="">
      <xdr:nvSpPr>
        <xdr:cNvPr id="495" name="n_2mainValue【保健センター・保健所】&#10;一人当たり面積">
          <a:extLst>
            <a:ext uri="{FF2B5EF4-FFF2-40B4-BE49-F238E27FC236}">
              <a16:creationId xmlns:a16="http://schemas.microsoft.com/office/drawing/2014/main" id="{00000000-0008-0000-0F00-0000EF010000}"/>
            </a:ext>
          </a:extLst>
        </xdr:cNvPr>
        <xdr:cNvSpPr txBox="1"/>
      </xdr:nvSpPr>
      <xdr:spPr>
        <a:xfrm>
          <a:off x="1777626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87647</xdr:rowOff>
    </xdr:from>
    <xdr:ext cx="469744" cy="259045"/>
    <xdr:sp macro="" textlink="">
      <xdr:nvSpPr>
        <xdr:cNvPr id="496" name="n_3mainValue【保健センター・保健所】&#10;一人当たり面積">
          <a:extLst>
            <a:ext uri="{FF2B5EF4-FFF2-40B4-BE49-F238E27FC236}">
              <a16:creationId xmlns:a16="http://schemas.microsoft.com/office/drawing/2014/main" id="{00000000-0008-0000-0F00-0000F0010000}"/>
            </a:ext>
          </a:extLst>
        </xdr:cNvPr>
        <xdr:cNvSpPr txBox="1"/>
      </xdr:nvSpPr>
      <xdr:spPr>
        <a:xfrm>
          <a:off x="1700156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消防施設】&#10;有形固定資産減価償却率グラフ枠">
          <a:extLst>
            <a:ext uri="{FF2B5EF4-FFF2-40B4-BE49-F238E27FC236}">
              <a16:creationId xmlns:a16="http://schemas.microsoft.com/office/drawing/2014/main" id="{00000000-0008-0000-0F00-000009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flipV="1">
          <a:off x="14375764" y="1311891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3" name="【消防施設】&#10;有形固定資産減価償却率最小値テキスト">
          <a:extLst>
            <a:ext uri="{FF2B5EF4-FFF2-40B4-BE49-F238E27FC236}">
              <a16:creationId xmlns:a16="http://schemas.microsoft.com/office/drawing/2014/main" id="{00000000-0008-0000-0F00-00000B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525" name="【消防施設】&#10;有形固定資産減価償却率最大値テキスト">
          <a:extLst>
            <a:ext uri="{FF2B5EF4-FFF2-40B4-BE49-F238E27FC236}">
              <a16:creationId xmlns:a16="http://schemas.microsoft.com/office/drawing/2014/main" id="{00000000-0008-0000-0F00-00000D020000}"/>
            </a:ext>
          </a:extLst>
        </xdr:cNvPr>
        <xdr:cNvSpPr txBox="1"/>
      </xdr:nvSpPr>
      <xdr:spPr>
        <a:xfrm>
          <a:off x="14414500" y="12901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4287500" y="131189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4915</xdr:rowOff>
    </xdr:from>
    <xdr:ext cx="405111" cy="259045"/>
    <xdr:sp macro="" textlink="">
      <xdr:nvSpPr>
        <xdr:cNvPr id="527" name="【消防施設】&#10;有形固定資産減価償却率平均値テキスト">
          <a:extLst>
            <a:ext uri="{FF2B5EF4-FFF2-40B4-BE49-F238E27FC236}">
              <a16:creationId xmlns:a16="http://schemas.microsoft.com/office/drawing/2014/main" id="{00000000-0008-0000-0F00-00000F020000}"/>
            </a:ext>
          </a:extLst>
        </xdr:cNvPr>
        <xdr:cNvSpPr txBox="1"/>
      </xdr:nvSpPr>
      <xdr:spPr>
        <a:xfrm>
          <a:off x="14414500" y="13751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4325600" y="1377296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3578840" y="13745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2804140" y="137245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2029440" y="137228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1231880" y="136608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11793</xdr:rowOff>
    </xdr:from>
    <xdr:to>
      <xdr:col>85</xdr:col>
      <xdr:colOff>177800</xdr:colOff>
      <xdr:row>82</xdr:row>
      <xdr:rowOff>113393</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4325600" y="1375827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34670</xdr:rowOff>
    </xdr:from>
    <xdr:ext cx="405111" cy="259045"/>
    <xdr:sp macro="" textlink="">
      <xdr:nvSpPr>
        <xdr:cNvPr id="539" name="【消防施設】&#10;有形固定資産減価償却率該当値テキスト">
          <a:extLst>
            <a:ext uri="{FF2B5EF4-FFF2-40B4-BE49-F238E27FC236}">
              <a16:creationId xmlns:a16="http://schemas.microsoft.com/office/drawing/2014/main" id="{00000000-0008-0000-0F00-00001B020000}"/>
            </a:ext>
          </a:extLst>
        </xdr:cNvPr>
        <xdr:cNvSpPr txBox="1"/>
      </xdr:nvSpPr>
      <xdr:spPr>
        <a:xfrm>
          <a:off x="14414500" y="1361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111398</xdr:rowOff>
    </xdr:from>
    <xdr:to>
      <xdr:col>81</xdr:col>
      <xdr:colOff>101600</xdr:colOff>
      <xdr:row>84</xdr:row>
      <xdr:rowOff>41548</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3578840" y="14025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62593</xdr:rowOff>
    </xdr:from>
    <xdr:to>
      <xdr:col>85</xdr:col>
      <xdr:colOff>127000</xdr:colOff>
      <xdr:row>83</xdr:row>
      <xdr:rowOff>162198</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flipV="1">
          <a:off x="13629640" y="13809073"/>
          <a:ext cx="746760" cy="26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33020</xdr:rowOff>
    </xdr:from>
    <xdr:to>
      <xdr:col>76</xdr:col>
      <xdr:colOff>165100</xdr:colOff>
      <xdr:row>83</xdr:row>
      <xdr:rowOff>134620</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2804140" y="139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83820</xdr:rowOff>
    </xdr:from>
    <xdr:to>
      <xdr:col>81</xdr:col>
      <xdr:colOff>50800</xdr:colOff>
      <xdr:row>83</xdr:row>
      <xdr:rowOff>162198</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854940" y="13997940"/>
          <a:ext cx="7747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126093</xdr:rowOff>
    </xdr:from>
    <xdr:to>
      <xdr:col>72</xdr:col>
      <xdr:colOff>38100</xdr:colOff>
      <xdr:row>83</xdr:row>
      <xdr:rowOff>56243</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2029440" y="138725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5443</xdr:rowOff>
    </xdr:from>
    <xdr:to>
      <xdr:col>76</xdr:col>
      <xdr:colOff>114300</xdr:colOff>
      <xdr:row>83</xdr:row>
      <xdr:rowOff>83820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072620" y="13919563"/>
          <a:ext cx="78232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113591</xdr:rowOff>
    </xdr:from>
    <xdr:ext cx="405111" cy="259045"/>
    <xdr:sp macro="" textlink="">
      <xdr:nvSpPr>
        <xdr:cNvPr id="546" name="n_1aveValue【消防施設】&#10;有形固定資産減価償却率">
          <a:extLst>
            <a:ext uri="{FF2B5EF4-FFF2-40B4-BE49-F238E27FC236}">
              <a16:creationId xmlns:a16="http://schemas.microsoft.com/office/drawing/2014/main" id="{00000000-0008-0000-0F00-000022020000}"/>
            </a:ext>
          </a:extLst>
        </xdr:cNvPr>
        <xdr:cNvSpPr txBox="1"/>
      </xdr:nvSpPr>
      <xdr:spPr>
        <a:xfrm>
          <a:off x="13437244" y="1352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92364</xdr:rowOff>
    </xdr:from>
    <xdr:ext cx="405111" cy="259045"/>
    <xdr:sp macro="" textlink="">
      <xdr:nvSpPr>
        <xdr:cNvPr id="547" name="n_2aveValue【消防施設】&#10;有形固定資産減価償却率">
          <a:extLst>
            <a:ext uri="{FF2B5EF4-FFF2-40B4-BE49-F238E27FC236}">
              <a16:creationId xmlns:a16="http://schemas.microsoft.com/office/drawing/2014/main" id="{00000000-0008-0000-0F00-000023020000}"/>
            </a:ext>
          </a:extLst>
        </xdr:cNvPr>
        <xdr:cNvSpPr txBox="1"/>
      </xdr:nvSpPr>
      <xdr:spPr>
        <a:xfrm>
          <a:off x="12675244" y="1350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90732</xdr:rowOff>
    </xdr:from>
    <xdr:ext cx="405111" cy="259045"/>
    <xdr:sp macro="" textlink="">
      <xdr:nvSpPr>
        <xdr:cNvPr id="548" name="n_3aveValue【消防施設】&#10;有形固定資産減価償却率">
          <a:extLst>
            <a:ext uri="{FF2B5EF4-FFF2-40B4-BE49-F238E27FC236}">
              <a16:creationId xmlns:a16="http://schemas.microsoft.com/office/drawing/2014/main" id="{00000000-0008-0000-0F00-000024020000}"/>
            </a:ext>
          </a:extLst>
        </xdr:cNvPr>
        <xdr:cNvSpPr txBox="1"/>
      </xdr:nvSpPr>
      <xdr:spPr>
        <a:xfrm>
          <a:off x="11900544" y="1350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28683</xdr:rowOff>
    </xdr:from>
    <xdr:ext cx="405111" cy="259045"/>
    <xdr:sp macro="" textlink="">
      <xdr:nvSpPr>
        <xdr:cNvPr id="549" name="n_4aveValue【消防施設】&#10;有形固定資産減価償却率">
          <a:extLst>
            <a:ext uri="{FF2B5EF4-FFF2-40B4-BE49-F238E27FC236}">
              <a16:creationId xmlns:a16="http://schemas.microsoft.com/office/drawing/2014/main" id="{00000000-0008-0000-0F00-000025020000}"/>
            </a:ext>
          </a:extLst>
        </xdr:cNvPr>
        <xdr:cNvSpPr txBox="1"/>
      </xdr:nvSpPr>
      <xdr:spPr>
        <a:xfrm>
          <a:off x="11102984" y="134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32675</xdr:rowOff>
    </xdr:from>
    <xdr:ext cx="405111" cy="259045"/>
    <xdr:sp macro="" textlink="">
      <xdr:nvSpPr>
        <xdr:cNvPr id="550" name="n_1mainValue【消防施設】&#10;有形固定資産減価償却率">
          <a:extLst>
            <a:ext uri="{FF2B5EF4-FFF2-40B4-BE49-F238E27FC236}">
              <a16:creationId xmlns:a16="http://schemas.microsoft.com/office/drawing/2014/main" id="{00000000-0008-0000-0F00-000026020000}"/>
            </a:ext>
          </a:extLst>
        </xdr:cNvPr>
        <xdr:cNvSpPr txBox="1"/>
      </xdr:nvSpPr>
      <xdr:spPr>
        <a:xfrm>
          <a:off x="13437244" y="1411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125747</xdr:rowOff>
    </xdr:from>
    <xdr:ext cx="405111" cy="259045"/>
    <xdr:sp macro="" textlink="">
      <xdr:nvSpPr>
        <xdr:cNvPr id="551" name="n_2mainValue【消防施設】&#10;有形固定資産減価償却率">
          <a:extLst>
            <a:ext uri="{FF2B5EF4-FFF2-40B4-BE49-F238E27FC236}">
              <a16:creationId xmlns:a16="http://schemas.microsoft.com/office/drawing/2014/main" id="{00000000-0008-0000-0F00-000027020000}"/>
            </a:ext>
          </a:extLst>
        </xdr:cNvPr>
        <xdr:cNvSpPr txBox="1"/>
      </xdr:nvSpPr>
      <xdr:spPr>
        <a:xfrm>
          <a:off x="12675244" y="1403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47370</xdr:rowOff>
    </xdr:from>
    <xdr:ext cx="405111" cy="259045"/>
    <xdr:sp macro="" textlink="">
      <xdr:nvSpPr>
        <xdr:cNvPr id="552" name="n_3mainValue【消防施設】&#10;有形固定資産減価償却率">
          <a:extLst>
            <a:ext uri="{FF2B5EF4-FFF2-40B4-BE49-F238E27FC236}">
              <a16:creationId xmlns:a16="http://schemas.microsoft.com/office/drawing/2014/main" id="{00000000-0008-0000-0F00-000028020000}"/>
            </a:ext>
          </a:extLst>
        </xdr:cNvPr>
        <xdr:cNvSpPr txBox="1"/>
      </xdr:nvSpPr>
      <xdr:spPr>
        <a:xfrm>
          <a:off x="11900544" y="1396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3" name="【消防施設】&#10;一人当たり面積グラフ枠">
          <a:extLst>
            <a:ext uri="{FF2B5EF4-FFF2-40B4-BE49-F238E27FC236}">
              <a16:creationId xmlns:a16="http://schemas.microsoft.com/office/drawing/2014/main" id="{00000000-0008-0000-0F00-00003D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flipV="1">
          <a:off x="19509104" y="1328851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575" name="【消防施設】&#10;一人当たり面積最小値テキスト">
          <a:extLst>
            <a:ext uri="{FF2B5EF4-FFF2-40B4-BE49-F238E27FC236}">
              <a16:creationId xmlns:a16="http://schemas.microsoft.com/office/drawing/2014/main" id="{00000000-0008-0000-0F00-00003F020000}"/>
            </a:ext>
          </a:extLst>
        </xdr:cNvPr>
        <xdr:cNvSpPr txBox="1"/>
      </xdr:nvSpPr>
      <xdr:spPr>
        <a:xfrm>
          <a:off x="19547840" y="1439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9443700" y="143949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577" name="【消防施設】&#10;一人当たり面積最大値テキスト">
          <a:extLst>
            <a:ext uri="{FF2B5EF4-FFF2-40B4-BE49-F238E27FC236}">
              <a16:creationId xmlns:a16="http://schemas.microsoft.com/office/drawing/2014/main" id="{00000000-0008-0000-0F00-000041020000}"/>
            </a:ext>
          </a:extLst>
        </xdr:cNvPr>
        <xdr:cNvSpPr txBox="1"/>
      </xdr:nvSpPr>
      <xdr:spPr>
        <a:xfrm>
          <a:off x="19547840" y="1307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9443700" y="132885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123462</xdr:rowOff>
    </xdr:from>
    <xdr:ext cx="469744" cy="259045"/>
    <xdr:sp macro="" textlink="">
      <xdr:nvSpPr>
        <xdr:cNvPr id="579" name="【消防施設】&#10;一人当たり面積平均値テキスト">
          <a:extLst>
            <a:ext uri="{FF2B5EF4-FFF2-40B4-BE49-F238E27FC236}">
              <a16:creationId xmlns:a16="http://schemas.microsoft.com/office/drawing/2014/main" id="{00000000-0008-0000-0F00-000043020000}"/>
            </a:ext>
          </a:extLst>
        </xdr:cNvPr>
        <xdr:cNvSpPr txBox="1"/>
      </xdr:nvSpPr>
      <xdr:spPr>
        <a:xfrm>
          <a:off x="19547840" y="14037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9458940" y="14059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8735040" y="139860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79374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7162780" y="139997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6388080" y="139768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7874</xdr:rowOff>
    </xdr:from>
    <xdr:to>
      <xdr:col>116</xdr:col>
      <xdr:colOff>114300</xdr:colOff>
      <xdr:row>83</xdr:row>
      <xdr:rowOff>109474</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9458940" y="1392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30751</xdr:rowOff>
    </xdr:from>
    <xdr:ext cx="469744" cy="259045"/>
    <xdr:sp macro="" textlink="">
      <xdr:nvSpPr>
        <xdr:cNvPr id="591" name="【消防施設】&#10;一人当たり面積該当値テキスト">
          <a:extLst>
            <a:ext uri="{FF2B5EF4-FFF2-40B4-BE49-F238E27FC236}">
              <a16:creationId xmlns:a16="http://schemas.microsoft.com/office/drawing/2014/main" id="{00000000-0008-0000-0F00-00004F020000}"/>
            </a:ext>
          </a:extLst>
        </xdr:cNvPr>
        <xdr:cNvSpPr txBox="1"/>
      </xdr:nvSpPr>
      <xdr:spPr>
        <a:xfrm>
          <a:off x="19547840" y="1377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62737</xdr:rowOff>
    </xdr:from>
    <xdr:to>
      <xdr:col>112</xdr:col>
      <xdr:colOff>38100</xdr:colOff>
      <xdr:row>83</xdr:row>
      <xdr:rowOff>164337</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18735040" y="139768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58674</xdr:rowOff>
    </xdr:from>
    <xdr:to>
      <xdr:col>116</xdr:col>
      <xdr:colOff>63500</xdr:colOff>
      <xdr:row>83</xdr:row>
      <xdr:rowOff>113537</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18778220" y="13972794"/>
          <a:ext cx="73152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58165</xdr:rowOff>
    </xdr:from>
    <xdr:to>
      <xdr:col>107</xdr:col>
      <xdr:colOff>101600</xdr:colOff>
      <xdr:row>83</xdr:row>
      <xdr:rowOff>159765</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7937480" y="1397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108965</xdr:rowOff>
    </xdr:from>
    <xdr:to>
      <xdr:col>111</xdr:col>
      <xdr:colOff>177800</xdr:colOff>
      <xdr:row>83</xdr:row>
      <xdr:rowOff>113537</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7988280" y="14023085"/>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7162780" y="1397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108965</xdr:rowOff>
    </xdr:from>
    <xdr:to>
      <xdr:col>107</xdr:col>
      <xdr:colOff>50800</xdr:colOff>
      <xdr:row>83</xdr:row>
      <xdr:rowOff>108965</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7213580" y="1402308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164609</xdr:rowOff>
    </xdr:from>
    <xdr:ext cx="469744" cy="259045"/>
    <xdr:sp macro="" textlink="">
      <xdr:nvSpPr>
        <xdr:cNvPr id="598" name="n_1aveValue【消防施設】&#10;一人当たり面積">
          <a:extLst>
            <a:ext uri="{FF2B5EF4-FFF2-40B4-BE49-F238E27FC236}">
              <a16:creationId xmlns:a16="http://schemas.microsoft.com/office/drawing/2014/main" id="{00000000-0008-0000-0F00-000056020000}"/>
            </a:ext>
          </a:extLst>
        </xdr:cNvPr>
        <xdr:cNvSpPr txBox="1"/>
      </xdr:nvSpPr>
      <xdr:spPr>
        <a:xfrm>
          <a:off x="18561127" y="1407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599" name="n_2aveValue【消防施設】&#10;一人当たり面積">
          <a:extLst>
            <a:ext uri="{FF2B5EF4-FFF2-40B4-BE49-F238E27FC236}">
              <a16:creationId xmlns:a16="http://schemas.microsoft.com/office/drawing/2014/main" id="{00000000-0008-0000-0F00-000057020000}"/>
            </a:ext>
          </a:extLst>
        </xdr:cNvPr>
        <xdr:cNvSpPr txBox="1"/>
      </xdr:nvSpPr>
      <xdr:spPr>
        <a:xfrm>
          <a:off x="17776267" y="1407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6875</xdr:rowOff>
    </xdr:from>
    <xdr:ext cx="469744" cy="259045"/>
    <xdr:sp macro="" textlink="">
      <xdr:nvSpPr>
        <xdr:cNvPr id="600" name="n_3aveValue【消防施設】&#10;一人当たり面積">
          <a:extLst>
            <a:ext uri="{FF2B5EF4-FFF2-40B4-BE49-F238E27FC236}">
              <a16:creationId xmlns:a16="http://schemas.microsoft.com/office/drawing/2014/main" id="{00000000-0008-0000-0F00-000058020000}"/>
            </a:ext>
          </a:extLst>
        </xdr:cNvPr>
        <xdr:cNvSpPr txBox="1"/>
      </xdr:nvSpPr>
      <xdr:spPr>
        <a:xfrm>
          <a:off x="17001567" y="1408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601" name="n_4aveValue【消防施設】&#10;一人当たり面積">
          <a:extLst>
            <a:ext uri="{FF2B5EF4-FFF2-40B4-BE49-F238E27FC236}">
              <a16:creationId xmlns:a16="http://schemas.microsoft.com/office/drawing/2014/main" id="{00000000-0008-0000-0F00-000059020000}"/>
            </a:ext>
          </a:extLst>
        </xdr:cNvPr>
        <xdr:cNvSpPr txBox="1"/>
      </xdr:nvSpPr>
      <xdr:spPr>
        <a:xfrm>
          <a:off x="16226867" y="137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9414</xdr:rowOff>
    </xdr:from>
    <xdr:ext cx="469744" cy="259045"/>
    <xdr:sp macro="" textlink="">
      <xdr:nvSpPr>
        <xdr:cNvPr id="602" name="n_1mainValue【消防施設】&#10;一人当たり面積">
          <a:extLst>
            <a:ext uri="{FF2B5EF4-FFF2-40B4-BE49-F238E27FC236}">
              <a16:creationId xmlns:a16="http://schemas.microsoft.com/office/drawing/2014/main" id="{00000000-0008-0000-0F00-00005A020000}"/>
            </a:ext>
          </a:extLst>
        </xdr:cNvPr>
        <xdr:cNvSpPr txBox="1"/>
      </xdr:nvSpPr>
      <xdr:spPr>
        <a:xfrm>
          <a:off x="18561127" y="137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603" name="n_2mainValue【消防施設】&#10;一人当たり面積">
          <a:extLst>
            <a:ext uri="{FF2B5EF4-FFF2-40B4-BE49-F238E27FC236}">
              <a16:creationId xmlns:a16="http://schemas.microsoft.com/office/drawing/2014/main" id="{00000000-0008-0000-0F00-00005B020000}"/>
            </a:ext>
          </a:extLst>
        </xdr:cNvPr>
        <xdr:cNvSpPr txBox="1"/>
      </xdr:nvSpPr>
      <xdr:spPr>
        <a:xfrm>
          <a:off x="17776267" y="1375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604" name="n_3mainValue【消防施設】&#10;一人当たり面積">
          <a:extLst>
            <a:ext uri="{FF2B5EF4-FFF2-40B4-BE49-F238E27FC236}">
              <a16:creationId xmlns:a16="http://schemas.microsoft.com/office/drawing/2014/main" id="{00000000-0008-0000-0F00-00005C020000}"/>
            </a:ext>
          </a:extLst>
        </xdr:cNvPr>
        <xdr:cNvSpPr txBox="1"/>
      </xdr:nvSpPr>
      <xdr:spPr>
        <a:xfrm>
          <a:off x="17001567" y="1375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庁舎】&#10;有形固定資産減価償却率グラフ枠">
          <a:extLst>
            <a:ext uri="{FF2B5EF4-FFF2-40B4-BE49-F238E27FC236}">
              <a16:creationId xmlns:a16="http://schemas.microsoft.com/office/drawing/2014/main" id="{00000000-0008-0000-0F00-000075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flipV="1">
          <a:off x="14375764" y="16890819"/>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31" name="【庁舎】&#10;有形固定資産減価償却率最小値テキスト">
          <a:extLst>
            <a:ext uri="{FF2B5EF4-FFF2-40B4-BE49-F238E27FC236}">
              <a16:creationId xmlns:a16="http://schemas.microsoft.com/office/drawing/2014/main" id="{00000000-0008-0000-0F00-000077020000}"/>
            </a:ext>
          </a:extLst>
        </xdr:cNvPr>
        <xdr:cNvSpPr txBox="1"/>
      </xdr:nvSpPr>
      <xdr:spPr>
        <a:xfrm>
          <a:off x="14414500" y="183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428750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633" name="【庁舎】&#10;有形固定資産減価償却率最大値テキスト">
          <a:extLst>
            <a:ext uri="{FF2B5EF4-FFF2-40B4-BE49-F238E27FC236}">
              <a16:creationId xmlns:a16="http://schemas.microsoft.com/office/drawing/2014/main" id="{00000000-0008-0000-0F00-000079020000}"/>
            </a:ext>
          </a:extLst>
        </xdr:cNvPr>
        <xdr:cNvSpPr txBox="1"/>
      </xdr:nvSpPr>
      <xdr:spPr>
        <a:xfrm>
          <a:off x="14414500" y="16669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4287500" y="168908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635" name="【庁舎】&#10;有形固定資産減価償却率平均値テキスト">
          <a:extLst>
            <a:ext uri="{FF2B5EF4-FFF2-40B4-BE49-F238E27FC236}">
              <a16:creationId xmlns:a16="http://schemas.microsoft.com/office/drawing/2014/main" id="{00000000-0008-0000-0F00-00007B020000}"/>
            </a:ext>
          </a:extLst>
        </xdr:cNvPr>
        <xdr:cNvSpPr txBox="1"/>
      </xdr:nvSpPr>
      <xdr:spPr>
        <a:xfrm>
          <a:off x="14414500" y="17413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4325600" y="1755793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357884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2804140" y="17602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2029440" y="17535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123188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40095</xdr:rowOff>
    </xdr:from>
    <xdr:to>
      <xdr:col>85</xdr:col>
      <xdr:colOff>177800</xdr:colOff>
      <xdr:row>108</xdr:row>
      <xdr:rowOff>141695</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4325600" y="1814521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126472</xdr:rowOff>
    </xdr:from>
    <xdr:ext cx="405111" cy="259045"/>
    <xdr:sp macro="" textlink="">
      <xdr:nvSpPr>
        <xdr:cNvPr id="647" name="【庁舎】&#10;有形固定資産減価償却率該当値テキスト">
          <a:extLst>
            <a:ext uri="{FF2B5EF4-FFF2-40B4-BE49-F238E27FC236}">
              <a16:creationId xmlns:a16="http://schemas.microsoft.com/office/drawing/2014/main" id="{00000000-0008-0000-0F00-000087020000}"/>
            </a:ext>
          </a:extLst>
        </xdr:cNvPr>
        <xdr:cNvSpPr txBox="1"/>
      </xdr:nvSpPr>
      <xdr:spPr>
        <a:xfrm>
          <a:off x="14414500" y="18063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9071</xdr:rowOff>
    </xdr:from>
    <xdr:to>
      <xdr:col>81</xdr:col>
      <xdr:colOff>101600</xdr:colOff>
      <xdr:row>108</xdr:row>
      <xdr:rowOff>110671</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3578840" y="1811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59871</xdr:rowOff>
    </xdr:from>
    <xdr:to>
      <xdr:col>85</xdr:col>
      <xdr:colOff>127000</xdr:colOff>
      <xdr:row>108</xdr:row>
      <xdr:rowOff>90895</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3629640" y="18164991"/>
          <a:ext cx="74676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2539</xdr:rowOff>
    </xdr:from>
    <xdr:to>
      <xdr:col>76</xdr:col>
      <xdr:colOff>165100</xdr:colOff>
      <xdr:row>108</xdr:row>
      <xdr:rowOff>104139</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2804140" y="181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53339</xdr:rowOff>
    </xdr:from>
    <xdr:to>
      <xdr:col>81</xdr:col>
      <xdr:colOff>50800</xdr:colOff>
      <xdr:row>108</xdr:row>
      <xdr:rowOff>59871</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2854940" y="18158459"/>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142966</xdr:rowOff>
    </xdr:from>
    <xdr:to>
      <xdr:col>72</xdr:col>
      <xdr:colOff>38100</xdr:colOff>
      <xdr:row>108</xdr:row>
      <xdr:rowOff>73116</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2029440" y="180804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22316</xdr:rowOff>
    </xdr:from>
    <xdr:to>
      <xdr:col>76</xdr:col>
      <xdr:colOff>114300</xdr:colOff>
      <xdr:row>108</xdr:row>
      <xdr:rowOff>53339</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2072620" y="18127436"/>
          <a:ext cx="78232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654" name="n_1aveValue【庁舎】&#10;有形固定資産減価償却率">
          <a:extLst>
            <a:ext uri="{FF2B5EF4-FFF2-40B4-BE49-F238E27FC236}">
              <a16:creationId xmlns:a16="http://schemas.microsoft.com/office/drawing/2014/main" id="{00000000-0008-0000-0F00-00008E020000}"/>
            </a:ext>
          </a:extLst>
        </xdr:cNvPr>
        <xdr:cNvSpPr txBox="1"/>
      </xdr:nvSpPr>
      <xdr:spPr>
        <a:xfrm>
          <a:off x="1343724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655" name="n_2aveValue【庁舎】&#10;有形固定資産減価償却率">
          <a:extLst>
            <a:ext uri="{FF2B5EF4-FFF2-40B4-BE49-F238E27FC236}">
              <a16:creationId xmlns:a16="http://schemas.microsoft.com/office/drawing/2014/main" id="{00000000-0008-0000-0F00-00008F020000}"/>
            </a:ext>
          </a:extLst>
        </xdr:cNvPr>
        <xdr:cNvSpPr txBox="1"/>
      </xdr:nvSpPr>
      <xdr:spPr>
        <a:xfrm>
          <a:off x="12675244" y="1738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656" name="n_3aveValue【庁舎】&#10;有形固定資産減価償却率">
          <a:extLst>
            <a:ext uri="{FF2B5EF4-FFF2-40B4-BE49-F238E27FC236}">
              <a16:creationId xmlns:a16="http://schemas.microsoft.com/office/drawing/2014/main" id="{00000000-0008-0000-0F00-000090020000}"/>
            </a:ext>
          </a:extLst>
        </xdr:cNvPr>
        <xdr:cNvSpPr txBox="1"/>
      </xdr:nvSpPr>
      <xdr:spPr>
        <a:xfrm>
          <a:off x="11900544" y="17314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657" name="n_4aveValue【庁舎】&#10;有形固定資産減価償却率">
          <a:extLst>
            <a:ext uri="{FF2B5EF4-FFF2-40B4-BE49-F238E27FC236}">
              <a16:creationId xmlns:a16="http://schemas.microsoft.com/office/drawing/2014/main" id="{00000000-0008-0000-0F00-000091020000}"/>
            </a:ext>
          </a:extLst>
        </xdr:cNvPr>
        <xdr:cNvSpPr txBox="1"/>
      </xdr:nvSpPr>
      <xdr:spPr>
        <a:xfrm>
          <a:off x="1110298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101798</xdr:rowOff>
    </xdr:from>
    <xdr:ext cx="405111" cy="259045"/>
    <xdr:sp macro="" textlink="">
      <xdr:nvSpPr>
        <xdr:cNvPr id="658" name="n_1mainValue【庁舎】&#10;有形固定資産減価償却率">
          <a:extLst>
            <a:ext uri="{FF2B5EF4-FFF2-40B4-BE49-F238E27FC236}">
              <a16:creationId xmlns:a16="http://schemas.microsoft.com/office/drawing/2014/main" id="{00000000-0008-0000-0F00-000092020000}"/>
            </a:ext>
          </a:extLst>
        </xdr:cNvPr>
        <xdr:cNvSpPr txBox="1"/>
      </xdr:nvSpPr>
      <xdr:spPr>
        <a:xfrm>
          <a:off x="13437244" y="1820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95266</xdr:rowOff>
    </xdr:from>
    <xdr:ext cx="405111" cy="259045"/>
    <xdr:sp macro="" textlink="">
      <xdr:nvSpPr>
        <xdr:cNvPr id="659" name="n_2mainValue【庁舎】&#10;有形固定資産減価償却率">
          <a:extLst>
            <a:ext uri="{FF2B5EF4-FFF2-40B4-BE49-F238E27FC236}">
              <a16:creationId xmlns:a16="http://schemas.microsoft.com/office/drawing/2014/main" id="{00000000-0008-0000-0F00-000093020000}"/>
            </a:ext>
          </a:extLst>
        </xdr:cNvPr>
        <xdr:cNvSpPr txBox="1"/>
      </xdr:nvSpPr>
      <xdr:spPr>
        <a:xfrm>
          <a:off x="12675244" y="18200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64243</xdr:rowOff>
    </xdr:from>
    <xdr:ext cx="405111" cy="259045"/>
    <xdr:sp macro="" textlink="">
      <xdr:nvSpPr>
        <xdr:cNvPr id="660" name="n_3mainValue【庁舎】&#10;有形固定資産減価償却率">
          <a:extLst>
            <a:ext uri="{FF2B5EF4-FFF2-40B4-BE49-F238E27FC236}">
              <a16:creationId xmlns:a16="http://schemas.microsoft.com/office/drawing/2014/main" id="{00000000-0008-0000-0F00-000094020000}"/>
            </a:ext>
          </a:extLst>
        </xdr:cNvPr>
        <xdr:cNvSpPr txBox="1"/>
      </xdr:nvSpPr>
      <xdr:spPr>
        <a:xfrm>
          <a:off x="119005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庁舎】&#10;一人当たり面積グラフ枠">
          <a:extLst>
            <a:ext uri="{FF2B5EF4-FFF2-40B4-BE49-F238E27FC236}">
              <a16:creationId xmlns:a16="http://schemas.microsoft.com/office/drawing/2014/main" id="{00000000-0008-0000-0F00-0000AB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flipV="1">
          <a:off x="19509104" y="1666113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85" name="【庁舎】&#10;一人当たり面積最小値テキスト">
          <a:extLst>
            <a:ext uri="{FF2B5EF4-FFF2-40B4-BE49-F238E27FC236}">
              <a16:creationId xmlns:a16="http://schemas.microsoft.com/office/drawing/2014/main" id="{00000000-0008-0000-0F00-0000AD020000}"/>
            </a:ext>
          </a:extLst>
        </xdr:cNvPr>
        <xdr:cNvSpPr txBox="1"/>
      </xdr:nvSpPr>
      <xdr:spPr>
        <a:xfrm>
          <a:off x="1954784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94437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687" name="【庁舎】&#10;一人当たり面積最大値テキスト">
          <a:extLst>
            <a:ext uri="{FF2B5EF4-FFF2-40B4-BE49-F238E27FC236}">
              <a16:creationId xmlns:a16="http://schemas.microsoft.com/office/drawing/2014/main" id="{00000000-0008-0000-0F00-0000AF020000}"/>
            </a:ext>
          </a:extLst>
        </xdr:cNvPr>
        <xdr:cNvSpPr txBox="1"/>
      </xdr:nvSpPr>
      <xdr:spPr>
        <a:xfrm>
          <a:off x="19547840" y="1644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9443700" y="16661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170197</xdr:rowOff>
    </xdr:from>
    <xdr:ext cx="469744" cy="259045"/>
    <xdr:sp macro="" textlink="">
      <xdr:nvSpPr>
        <xdr:cNvPr id="689" name="【庁舎】&#10;一人当たり面積平均値テキスト">
          <a:extLst>
            <a:ext uri="{FF2B5EF4-FFF2-40B4-BE49-F238E27FC236}">
              <a16:creationId xmlns:a16="http://schemas.microsoft.com/office/drawing/2014/main" id="{00000000-0008-0000-0F00-0000B1020000}"/>
            </a:ext>
          </a:extLst>
        </xdr:cNvPr>
        <xdr:cNvSpPr txBox="1"/>
      </xdr:nvSpPr>
      <xdr:spPr>
        <a:xfrm>
          <a:off x="19547840" y="1760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19458940" y="1774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18735040" y="177057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7937480" y="1770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17162780" y="17717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16388080" y="1771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160655</xdr:rowOff>
    </xdr:from>
    <xdr:to>
      <xdr:col>116</xdr:col>
      <xdr:colOff>114300</xdr:colOff>
      <xdr:row>107</xdr:row>
      <xdr:rowOff>90805</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9458940" y="17930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139082</xdr:rowOff>
    </xdr:from>
    <xdr:ext cx="469744" cy="259045"/>
    <xdr:sp macro="" textlink="">
      <xdr:nvSpPr>
        <xdr:cNvPr id="701" name="【庁舎】&#10;一人当たり面積該当値テキスト">
          <a:extLst>
            <a:ext uri="{FF2B5EF4-FFF2-40B4-BE49-F238E27FC236}">
              <a16:creationId xmlns:a16="http://schemas.microsoft.com/office/drawing/2014/main" id="{00000000-0008-0000-0F00-0000BD020000}"/>
            </a:ext>
          </a:extLst>
        </xdr:cNvPr>
        <xdr:cNvSpPr txBox="1"/>
      </xdr:nvSpPr>
      <xdr:spPr>
        <a:xfrm>
          <a:off x="19547840" y="1790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8735040" y="179324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40005</xdr:rowOff>
    </xdr:from>
    <xdr:to>
      <xdr:col>116</xdr:col>
      <xdr:colOff>63500</xdr:colOff>
      <xdr:row>107</xdr:row>
      <xdr:rowOff>41911</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flipV="1">
          <a:off x="18778220" y="17977485"/>
          <a:ext cx="73152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160655</xdr:rowOff>
    </xdr:from>
    <xdr:to>
      <xdr:col>107</xdr:col>
      <xdr:colOff>101600</xdr:colOff>
      <xdr:row>107</xdr:row>
      <xdr:rowOff>90805</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17937480" y="17930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40005</xdr:rowOff>
    </xdr:from>
    <xdr:to>
      <xdr:col>111</xdr:col>
      <xdr:colOff>177800</xdr:colOff>
      <xdr:row>107</xdr:row>
      <xdr:rowOff>41911</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7988280" y="17977485"/>
          <a:ext cx="78994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158750</xdr:rowOff>
    </xdr:from>
    <xdr:to>
      <xdr:col>102</xdr:col>
      <xdr:colOff>165100</xdr:colOff>
      <xdr:row>107</xdr:row>
      <xdr:rowOff>88900</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17162780" y="17928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38100</xdr:rowOff>
    </xdr:from>
    <xdr:to>
      <xdr:col>107</xdr:col>
      <xdr:colOff>50800</xdr:colOff>
      <xdr:row>107</xdr:row>
      <xdr:rowOff>40005</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7213580" y="17975580"/>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50182</xdr:rowOff>
    </xdr:from>
    <xdr:ext cx="469744" cy="259045"/>
    <xdr:sp macro="" textlink="">
      <xdr:nvSpPr>
        <xdr:cNvPr id="708" name="n_1aveValue【庁舎】&#10;一人当たり面積">
          <a:extLst>
            <a:ext uri="{FF2B5EF4-FFF2-40B4-BE49-F238E27FC236}">
              <a16:creationId xmlns:a16="http://schemas.microsoft.com/office/drawing/2014/main" id="{00000000-0008-0000-0F00-0000C4020000}"/>
            </a:ext>
          </a:extLst>
        </xdr:cNvPr>
        <xdr:cNvSpPr txBox="1"/>
      </xdr:nvSpPr>
      <xdr:spPr>
        <a:xfrm>
          <a:off x="18561127" y="1748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48277</xdr:rowOff>
    </xdr:from>
    <xdr:ext cx="469744" cy="259045"/>
    <xdr:sp macro="" textlink="">
      <xdr:nvSpPr>
        <xdr:cNvPr id="709" name="n_2aveValue【庁舎】&#10;一人当たり面積">
          <a:extLst>
            <a:ext uri="{FF2B5EF4-FFF2-40B4-BE49-F238E27FC236}">
              <a16:creationId xmlns:a16="http://schemas.microsoft.com/office/drawing/2014/main" id="{00000000-0008-0000-0F00-0000C5020000}"/>
            </a:ext>
          </a:extLst>
        </xdr:cNvPr>
        <xdr:cNvSpPr txBox="1"/>
      </xdr:nvSpPr>
      <xdr:spPr>
        <a:xfrm>
          <a:off x="17776267" y="1748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710" name="n_3aveValue【庁舎】&#10;一人当たり面積">
          <a:extLst>
            <a:ext uri="{FF2B5EF4-FFF2-40B4-BE49-F238E27FC236}">
              <a16:creationId xmlns:a16="http://schemas.microsoft.com/office/drawing/2014/main" id="{00000000-0008-0000-0F00-0000C6020000}"/>
            </a:ext>
          </a:extLst>
        </xdr:cNvPr>
        <xdr:cNvSpPr txBox="1"/>
      </xdr:nvSpPr>
      <xdr:spPr>
        <a:xfrm>
          <a:off x="17001567" y="1749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711" name="n_4aveValue【庁舎】&#10;一人当たり面積">
          <a:extLst>
            <a:ext uri="{FF2B5EF4-FFF2-40B4-BE49-F238E27FC236}">
              <a16:creationId xmlns:a16="http://schemas.microsoft.com/office/drawing/2014/main" id="{00000000-0008-0000-0F00-0000C7020000}"/>
            </a:ext>
          </a:extLst>
        </xdr:cNvPr>
        <xdr:cNvSpPr txBox="1"/>
      </xdr:nvSpPr>
      <xdr:spPr>
        <a:xfrm>
          <a:off x="16226867" y="1749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83838</xdr:rowOff>
    </xdr:from>
    <xdr:ext cx="469744" cy="259045"/>
    <xdr:sp macro="" textlink="">
      <xdr:nvSpPr>
        <xdr:cNvPr id="712" name="n_1mainValue【庁舎】&#10;一人当たり面積">
          <a:extLst>
            <a:ext uri="{FF2B5EF4-FFF2-40B4-BE49-F238E27FC236}">
              <a16:creationId xmlns:a16="http://schemas.microsoft.com/office/drawing/2014/main" id="{00000000-0008-0000-0F00-0000C8020000}"/>
            </a:ext>
          </a:extLst>
        </xdr:cNvPr>
        <xdr:cNvSpPr txBox="1"/>
      </xdr:nvSpPr>
      <xdr:spPr>
        <a:xfrm>
          <a:off x="18561127" y="1802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81932</xdr:rowOff>
    </xdr:from>
    <xdr:ext cx="469744" cy="259045"/>
    <xdr:sp macro="" textlink="">
      <xdr:nvSpPr>
        <xdr:cNvPr id="713" name="n_2mainValue【庁舎】&#10;一人当たり面積">
          <a:extLst>
            <a:ext uri="{FF2B5EF4-FFF2-40B4-BE49-F238E27FC236}">
              <a16:creationId xmlns:a16="http://schemas.microsoft.com/office/drawing/2014/main" id="{00000000-0008-0000-0F00-0000C9020000}"/>
            </a:ext>
          </a:extLst>
        </xdr:cNvPr>
        <xdr:cNvSpPr txBox="1"/>
      </xdr:nvSpPr>
      <xdr:spPr>
        <a:xfrm>
          <a:off x="17776267" y="1801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80027</xdr:rowOff>
    </xdr:from>
    <xdr:ext cx="469744" cy="259045"/>
    <xdr:sp macro="" textlink="">
      <xdr:nvSpPr>
        <xdr:cNvPr id="714" name="n_3mainValue【庁舎】&#10;一人当たり面積">
          <a:extLst>
            <a:ext uri="{FF2B5EF4-FFF2-40B4-BE49-F238E27FC236}">
              <a16:creationId xmlns:a16="http://schemas.microsoft.com/office/drawing/2014/main" id="{00000000-0008-0000-0F00-0000CA020000}"/>
            </a:ext>
          </a:extLst>
        </xdr:cNvPr>
        <xdr:cNvSpPr txBox="1"/>
      </xdr:nvSpPr>
      <xdr:spPr>
        <a:xfrm>
          <a:off x="1700156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類似団体と比較して特に有形固定資産</a:t>
          </a:r>
          <a:r>
            <a:rPr kumimoji="1" lang="ja-JP" altLang="en-US" sz="1100">
              <a:solidFill>
                <a:schemeClr val="dk1"/>
              </a:solidFill>
              <a:effectLst/>
              <a:latin typeface="+mn-lt"/>
              <a:ea typeface="+mn-ea"/>
              <a:cs typeface="+mn-cs"/>
            </a:rPr>
            <a:t>減価償却</a:t>
          </a:r>
          <a:r>
            <a:rPr kumimoji="1" lang="ja-JP" altLang="ja-JP" sz="1100">
              <a:solidFill>
                <a:schemeClr val="dk1"/>
              </a:solidFill>
              <a:effectLst/>
              <a:latin typeface="+mn-lt"/>
              <a:ea typeface="+mn-ea"/>
              <a:cs typeface="+mn-cs"/>
            </a:rPr>
            <a:t>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である。庁舎については、</a:t>
          </a:r>
          <a:r>
            <a:rPr kumimoji="1" lang="en-US" altLang="ja-JP" sz="1100">
              <a:solidFill>
                <a:schemeClr val="dk1"/>
              </a:solidFill>
              <a:effectLst/>
              <a:latin typeface="+mn-lt"/>
              <a:ea typeface="+mn-ea"/>
              <a:cs typeface="+mn-cs"/>
            </a:rPr>
            <a:t>92.9%</a:t>
          </a:r>
          <a:r>
            <a:rPr kumimoji="1" lang="ja-JP" altLang="ja-JP" sz="1100">
              <a:solidFill>
                <a:schemeClr val="dk1"/>
              </a:solidFill>
              <a:effectLst/>
              <a:latin typeface="+mn-lt"/>
              <a:ea typeface="+mn-ea"/>
              <a:cs typeface="+mn-cs"/>
            </a:rPr>
            <a:t>と非常に高いが、現在、役場周辺の防災拠点整備に合わせ庁舎建替の実施設計を進めており、令和４年度から工事に着手する計画となっている。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については、白河広域市町村整備組合で令和元年度から令和２年度にかけ、し尿処理場、消防分署の建て替えを行っており、今後、数値は低下するものと思われる。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20,254
19,994
192.06
12,992,949
12,236,189
340,702
5,812,754
6,259,721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財政力指数は全国平均および福島県平均を大きく上回り、</a:t>
          </a:r>
          <a:r>
            <a:rPr kumimoji="0" lang="en-US" altLang="ja-JP" sz="1100" b="0" i="0" u="none" strike="noStrike" kern="0" cap="none" spc="0" normalizeH="0" baseline="0" noProof="0">
              <a:ln>
                <a:noFill/>
              </a:ln>
              <a:solidFill>
                <a:prstClr val="black"/>
              </a:solidFill>
              <a:effectLst/>
              <a:uLnTx/>
              <a:uFillTx/>
              <a:latin typeface="+mn-lt"/>
              <a:ea typeface="+mn-ea"/>
              <a:cs typeface="+mn-cs"/>
            </a:rPr>
            <a:t>0.9</a:t>
          </a:r>
          <a:r>
            <a:rPr kumimoji="0" lang="ja-JP" altLang="ja-JP" sz="1100" b="0" i="0" u="none" strike="noStrike" kern="0" cap="none" spc="0" normalizeH="0" baseline="0" noProof="0">
              <a:ln>
                <a:noFill/>
              </a:ln>
              <a:solidFill>
                <a:prstClr val="black"/>
              </a:solidFill>
              <a:effectLst/>
              <a:uLnTx/>
              <a:uFillTx/>
              <a:latin typeface="+mn-lt"/>
              <a:ea typeface="+mn-ea"/>
              <a:cs typeface="+mn-cs"/>
            </a:rPr>
            <a:t>前後を推移している。地方法人税所得割等の税率改正に伴い、今後、地方税総額の減少が見込まれるが、その時点での経済状況で法人税は大きく上下するため一時的な上昇はあるが、長期的には減少傾向である。収納率向上や企業誘致等により、再度、税収増加を図り、歳入の確保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73378</xdr:rowOff>
    </xdr:from>
    <xdr:to>
      <xdr:col>23</xdr:col>
      <xdr:colOff>133350</xdr:colOff>
      <xdr:row>40</xdr:row>
      <xdr:rowOff>113595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93137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140405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715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140405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22578</xdr:rowOff>
    </xdr:from>
    <xdr:to>
      <xdr:col>23</xdr:col>
      <xdr:colOff>184150</xdr:colOff>
      <xdr:row>40</xdr:row>
      <xdr:rowOff>124178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39105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89605</xdr:rowOff>
    </xdr:from>
    <xdr:to>
      <xdr:col>15</xdr:col>
      <xdr:colOff>133350</xdr:colOff>
      <xdr:row>41</xdr:row>
      <xdr:rowOff>19755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昨年度と比較すると</a:t>
          </a:r>
          <a:r>
            <a:rPr kumimoji="1" lang="en-US" altLang="ja-JP" sz="1100" b="0" i="0" u="none" strike="noStrike" kern="0" cap="none" spc="0" normalizeH="0" baseline="0" noProof="0">
              <a:ln>
                <a:noFill/>
              </a:ln>
              <a:solidFill>
                <a:prstClr val="black"/>
              </a:solidFill>
              <a:effectLst/>
              <a:uLnTx/>
              <a:uFillTx/>
              <a:latin typeface="+mn-lt"/>
              <a:ea typeface="+mn-ea"/>
              <a:cs typeface="+mn-cs"/>
            </a:rPr>
            <a:t>3.2</a:t>
          </a:r>
          <a:r>
            <a:rPr kumimoji="1" lang="ja-JP" altLang="en-US" sz="1100" b="0" i="0" u="none" strike="noStrike" kern="0" cap="none" spc="0" normalizeH="0" baseline="0" noProof="0">
              <a:ln>
                <a:noFill/>
              </a:ln>
              <a:solidFill>
                <a:prstClr val="black"/>
              </a:solidFill>
              <a:effectLst/>
              <a:uLnTx/>
              <a:uFillTx/>
              <a:latin typeface="+mn-lt"/>
              <a:ea typeface="+mn-ea"/>
              <a:cs typeface="+mn-cs"/>
            </a:rPr>
            <a:t>％減少している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一般財源の地方税の増収等により経常収支比率が減少となった。</a:t>
          </a:r>
          <a:r>
            <a:rPr kumimoji="0" lang="ja-JP" altLang="ja-JP" sz="1100" b="0" i="0" u="none" strike="noStrike" kern="0" cap="none" spc="0" normalizeH="0" baseline="0" noProof="0">
              <a:ln>
                <a:noFill/>
              </a:ln>
              <a:solidFill>
                <a:prstClr val="black"/>
              </a:solidFill>
              <a:effectLst/>
              <a:uLnTx/>
              <a:uFillTx/>
              <a:latin typeface="+mn-lt"/>
              <a:ea typeface="+mn-ea"/>
              <a:cs typeface="+mn-cs"/>
            </a:rPr>
            <a:t>長期的目線では社会保障費関係の自然増が</a:t>
          </a:r>
          <a:r>
            <a:rPr kumimoji="0" lang="ja-JP" altLang="en-US" sz="1100" b="0" i="0" u="none" strike="noStrike" kern="0" cap="none" spc="0" normalizeH="0" baseline="0" noProof="0">
              <a:ln>
                <a:noFill/>
              </a:ln>
              <a:solidFill>
                <a:prstClr val="black"/>
              </a:solidFill>
              <a:effectLst/>
              <a:uLnTx/>
              <a:uFillTx/>
              <a:latin typeface="+mn-lt"/>
              <a:ea typeface="+mn-ea"/>
              <a:cs typeface="+mn-cs"/>
            </a:rPr>
            <a:t>より一層</a:t>
          </a:r>
          <a:r>
            <a:rPr kumimoji="0" lang="ja-JP" altLang="ja-JP" sz="1100" b="0" i="0" u="none" strike="noStrike" kern="0" cap="none" spc="0" normalizeH="0" baseline="0" noProof="0">
              <a:ln>
                <a:noFill/>
              </a:ln>
              <a:solidFill>
                <a:prstClr val="black"/>
              </a:solidFill>
              <a:effectLst/>
              <a:uLnTx/>
              <a:uFillTx/>
              <a:latin typeface="+mn-lt"/>
              <a:ea typeface="+mn-ea"/>
              <a:cs typeface="+mn-cs"/>
            </a:rPr>
            <a:t>見込まれるため、</a:t>
          </a:r>
          <a:r>
            <a:rPr kumimoji="0" lang="ja-JP" altLang="en-US" sz="1100" b="0" i="0" u="none" strike="noStrike" kern="0" cap="none" spc="0" normalizeH="0" baseline="0" noProof="0">
              <a:ln>
                <a:noFill/>
              </a:ln>
              <a:solidFill>
                <a:prstClr val="black"/>
              </a:solidFill>
              <a:effectLst/>
              <a:uLnTx/>
              <a:uFillTx/>
              <a:latin typeface="+mn-lt"/>
              <a:ea typeface="+mn-ea"/>
              <a:cs typeface="+mn-cs"/>
            </a:rPr>
            <a:t>さらなる</a:t>
          </a:r>
          <a:r>
            <a:rPr kumimoji="1" lang="ja-JP" altLang="ja-JP" sz="1100" b="0" i="0" u="none" strike="noStrike" kern="0" cap="none" spc="0" normalizeH="0" baseline="0" noProof="0">
              <a:ln>
                <a:noFill/>
              </a:ln>
              <a:solidFill>
                <a:prstClr val="black"/>
              </a:solidFill>
              <a:effectLst/>
              <a:uLnTx/>
              <a:uFillTx/>
              <a:latin typeface="+mn-lt"/>
              <a:ea typeface="+mn-ea"/>
              <a:cs typeface="+mn-cs"/>
            </a:rPr>
            <a:t>事務の効率化、経費の抑制に努めるとともに、財源となる税収の向上を図ることで数値の改善に努める。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53022</xdr:rowOff>
    </xdr:from>
    <xdr:to>
      <xdr:col>23</xdr:col>
      <xdr:colOff>133350</xdr:colOff>
      <xdr:row>62</xdr:row>
      <xdr:rowOff>74613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511472"/>
          <a:ext cx="8382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155274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83185</xdr:rowOff>
    </xdr:from>
    <xdr:to>
      <xdr:col>19</xdr:col>
      <xdr:colOff>133350</xdr:colOff>
      <xdr:row>62</xdr:row>
      <xdr:rowOff>74613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541635"/>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83185</xdr:rowOff>
    </xdr:from>
    <xdr:to>
      <xdr:col>15</xdr:col>
      <xdr:colOff>82550</xdr:colOff>
      <xdr:row>61</xdr:row>
      <xdr:rowOff>113347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54163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113347</xdr:rowOff>
    </xdr:from>
    <xdr:to>
      <xdr:col>11</xdr:col>
      <xdr:colOff>31750</xdr:colOff>
      <xdr:row>64</xdr:row>
      <xdr:rowOff>57468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571797"/>
          <a:ext cx="889000" cy="45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73995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2874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2222</xdr:rowOff>
    </xdr:from>
    <xdr:to>
      <xdr:col>23</xdr:col>
      <xdr:colOff>184150</xdr:colOff>
      <xdr:row>61</xdr:row>
      <xdr:rowOff>103822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18749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23813</xdr:rowOff>
    </xdr:from>
    <xdr:to>
      <xdr:col>19</xdr:col>
      <xdr:colOff>184150</xdr:colOff>
      <xdr:row>62</xdr:row>
      <xdr:rowOff>125413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110190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74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32385</xdr:rowOff>
    </xdr:from>
    <xdr:to>
      <xdr:col>15</xdr:col>
      <xdr:colOff>133350</xdr:colOff>
      <xdr:row>61</xdr:row>
      <xdr:rowOff>133985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62547</xdr:rowOff>
    </xdr:from>
    <xdr:to>
      <xdr:col>11</xdr:col>
      <xdr:colOff>82550</xdr:colOff>
      <xdr:row>61</xdr:row>
      <xdr:rowOff>164147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2874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6668</xdr:rowOff>
    </xdr:from>
    <xdr:to>
      <xdr:col>7</xdr:col>
      <xdr:colOff>31750</xdr:colOff>
      <xdr:row>64</xdr:row>
      <xdr:rowOff>108268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93045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0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[188,542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物件費総額が前年度に引き続き</a:t>
          </a:r>
          <a:r>
            <a:rPr kumimoji="1" lang="ja-JP" altLang="en-US" sz="1100" b="0" i="0" u="none" strike="noStrike" kern="0" cap="none" spc="0" normalizeH="0" baseline="0" noProof="0">
              <a:ln>
                <a:noFill/>
              </a:ln>
              <a:solidFill>
                <a:prstClr val="black"/>
              </a:solidFill>
              <a:effectLst/>
              <a:uLnTx/>
              <a:uFillTx/>
              <a:latin typeface="+mn-lt"/>
              <a:ea typeface="+mn-ea"/>
              <a:cs typeface="+mn-cs"/>
            </a:rPr>
            <a:t>減少傾向となっている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ため、一人当たりの金額が減少している。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物件費の増減については、放射性物質の住宅除染に伴う業務委託の事業費が大きく影響し、平成２４年度から実施してきた住宅除染が完了したことが最大の要因である。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全国平均、県平均と比較するとまだ高い数字となっているが、今後の除染対策事業費の減少に伴い、減少するものと思われます。</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34353</xdr:rowOff>
    </xdr:from>
    <xdr:to>
      <xdr:col>23</xdr:col>
      <xdr:colOff>133350</xdr:colOff>
      <xdr:row>82</xdr:row>
      <xdr:rowOff>54718</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921803"/>
          <a:ext cx="0" cy="1918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26795</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408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54718</xdr:rowOff>
    </xdr:from>
    <xdr:to>
      <xdr:col>24</xdr:col>
      <xdr:colOff>12700</xdr:colOff>
      <xdr:row>82</xdr:row>
      <xdr:rowOff>54718</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411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120730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66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34353</xdr:rowOff>
    </xdr:from>
    <xdr:to>
      <xdr:col>24</xdr:col>
      <xdr:colOff>12700</xdr:colOff>
      <xdr:row>81</xdr:row>
      <xdr:rowOff>34353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921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124600</xdr:rowOff>
    </xdr:from>
    <xdr:to>
      <xdr:col>23</xdr:col>
      <xdr:colOff>133350</xdr:colOff>
      <xdr:row>81</xdr:row>
      <xdr:rowOff>165968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012050"/>
          <a:ext cx="838200" cy="4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64546</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3780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48019</xdr:rowOff>
    </xdr:from>
    <xdr:to>
      <xdr:col>23</xdr:col>
      <xdr:colOff>184150</xdr:colOff>
      <xdr:row>81</xdr:row>
      <xdr:rowOff>149619</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393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124600</xdr:rowOff>
    </xdr:from>
    <xdr:to>
      <xdr:col>19</xdr:col>
      <xdr:colOff>133350</xdr:colOff>
      <xdr:row>81</xdr:row>
      <xdr:rowOff>126767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3225800" y="14012050"/>
          <a:ext cx="8890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39210</xdr:rowOff>
    </xdr:from>
    <xdr:to>
      <xdr:col>19</xdr:col>
      <xdr:colOff>184150</xdr:colOff>
      <xdr:row>81</xdr:row>
      <xdr:rowOff>140810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392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150987</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695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126767</xdr:rowOff>
    </xdr:from>
    <xdr:to>
      <xdr:col>15</xdr:col>
      <xdr:colOff>82550</xdr:colOff>
      <xdr:row>82</xdr:row>
      <xdr:rowOff>166864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2336800" y="14014217"/>
          <a:ext cx="889000" cy="21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38421</xdr:rowOff>
    </xdr:from>
    <xdr:to>
      <xdr:col>15</xdr:col>
      <xdr:colOff>133350</xdr:colOff>
      <xdr:row>81</xdr:row>
      <xdr:rowOff>140021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392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150198</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69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166864</xdr:rowOff>
    </xdr:from>
    <xdr:to>
      <xdr:col>11</xdr:col>
      <xdr:colOff>31750</xdr:colOff>
      <xdr:row>89</xdr:row>
      <xdr:rowOff>130652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4225764"/>
          <a:ext cx="889000" cy="116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41100</xdr:rowOff>
    </xdr:from>
    <xdr:to>
      <xdr:col>11</xdr:col>
      <xdr:colOff>82550</xdr:colOff>
      <xdr:row>81</xdr:row>
      <xdr:rowOff>142700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392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152877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69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54518</xdr:rowOff>
    </xdr:from>
    <xdr:to>
      <xdr:col>7</xdr:col>
      <xdr:colOff>31750</xdr:colOff>
      <xdr:row>81</xdr:row>
      <xdr:rowOff>156118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166295</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71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115168</xdr:rowOff>
    </xdr:from>
    <xdr:to>
      <xdr:col>23</xdr:col>
      <xdr:colOff>184150</xdr:colOff>
      <xdr:row>82</xdr:row>
      <xdr:rowOff>45318</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00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11045</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8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73800</xdr:rowOff>
    </xdr:from>
    <xdr:to>
      <xdr:col>19</xdr:col>
      <xdr:colOff>184150</xdr:colOff>
      <xdr:row>82</xdr:row>
      <xdr:rowOff>3950</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96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160177</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04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75967</xdr:rowOff>
    </xdr:from>
    <xdr:to>
      <xdr:col>15</xdr:col>
      <xdr:colOff>133350</xdr:colOff>
      <xdr:row>82</xdr:row>
      <xdr:rowOff>6117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9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162344</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04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116064</xdr:rowOff>
    </xdr:from>
    <xdr:to>
      <xdr:col>11</xdr:col>
      <xdr:colOff>82550</xdr:colOff>
      <xdr:row>83</xdr:row>
      <xdr:rowOff>46214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17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30991</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26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79852</xdr:rowOff>
    </xdr:from>
    <xdr:to>
      <xdr:col>7</xdr:col>
      <xdr:colOff>31750</xdr:colOff>
      <xdr:row>90</xdr:row>
      <xdr:rowOff>10002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533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166229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542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類似団体平均を</a:t>
          </a:r>
          <a:r>
            <a:rPr kumimoji="0" lang="ja-JP" altLang="en-US" sz="1100" b="0" i="0" u="none" strike="noStrike" kern="0" cap="none" spc="0" normalizeH="0" baseline="0" noProof="0">
              <a:ln>
                <a:noFill/>
              </a:ln>
              <a:solidFill>
                <a:prstClr val="black"/>
              </a:solidFill>
              <a:effectLst/>
              <a:uLnTx/>
              <a:uFillTx/>
              <a:latin typeface="+mn-lt"/>
              <a:ea typeface="+mn-ea"/>
              <a:cs typeface="+mn-cs"/>
            </a:rPr>
            <a:t>２．６</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ポイント上回っている。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指数については前年度と変化は無いが、緩やかに減少している。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職員の定数管理、給与水準、各種手当の総点検を行うなど、より一層の給与の適正化に努める。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今年度数値が未公表であるため、前年度数値を引用しています。</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51707</xdr:rowOff>
    </xdr:from>
    <xdr:to>
      <xdr:col>81</xdr:col>
      <xdr:colOff>44450</xdr:colOff>
      <xdr:row>88</xdr:row>
      <xdr:rowOff>155121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6179800" y="1513930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103414</xdr:rowOff>
    </xdr:from>
    <xdr:to>
      <xdr:col>77</xdr:col>
      <xdr:colOff>44450</xdr:colOff>
      <xdr:row>88</xdr:row>
      <xdr:rowOff>155121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51910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103414</xdr:rowOff>
    </xdr:from>
    <xdr:to>
      <xdr:col>72</xdr:col>
      <xdr:colOff>203200</xdr:colOff>
      <xdr:row>88</xdr:row>
      <xdr:rowOff>155121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401800" y="151910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68943</xdr:rowOff>
    </xdr:from>
    <xdr:to>
      <xdr:col>68</xdr:col>
      <xdr:colOff>152400</xdr:colOff>
      <xdr:row>88</xdr:row>
      <xdr:rowOff>155121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512800" y="151565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907</xdr:rowOff>
    </xdr:from>
    <xdr:to>
      <xdr:col>81</xdr:col>
      <xdr:colOff>95250</xdr:colOff>
      <xdr:row>88</xdr:row>
      <xdr:rowOff>102507</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144434</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506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104321</xdr:rowOff>
    </xdr:from>
    <xdr:to>
      <xdr:col>77</xdr:col>
      <xdr:colOff>95250</xdr:colOff>
      <xdr:row>89</xdr:row>
      <xdr:rowOff>34471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19248</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527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52614</xdr:rowOff>
    </xdr:from>
    <xdr:to>
      <xdr:col>73</xdr:col>
      <xdr:colOff>44450</xdr:colOff>
      <xdr:row>88</xdr:row>
      <xdr:rowOff>154214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138991</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104321</xdr:rowOff>
    </xdr:from>
    <xdr:to>
      <xdr:col>68</xdr:col>
      <xdr:colOff>203200</xdr:colOff>
      <xdr:row>89</xdr:row>
      <xdr:rowOff>34471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19248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退職者数に対し同数以下の人数で職員採用を行い定員管理を行ってきたため、数字はほぼ横ばいで推移している。業務量の増加や団塊世代の退職が見込まれるため、適正な職員数の確保するためも同数以上の新規雇用を行っていく必要があるため、今後は全国平均、県平均に近い数字となる見込み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163285</xdr:rowOff>
    </xdr:from>
    <xdr:to>
      <xdr:col>81</xdr:col>
      <xdr:colOff>44450</xdr:colOff>
      <xdr:row>61</xdr:row>
      <xdr:rowOff>19413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50285"/>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169018</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152944</xdr:rowOff>
    </xdr:from>
    <xdr:to>
      <xdr:col>77</xdr:col>
      <xdr:colOff>44450</xdr:colOff>
      <xdr:row>60</xdr:row>
      <xdr:rowOff>163285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43994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152944</xdr:rowOff>
    </xdr:from>
    <xdr:to>
      <xdr:col>72</xdr:col>
      <xdr:colOff>203200</xdr:colOff>
      <xdr:row>61</xdr:row>
      <xdr:rowOff>45266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439944"/>
          <a:ext cx="8890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115315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36649</xdr:rowOff>
    </xdr:from>
    <xdr:to>
      <xdr:col>68</xdr:col>
      <xdr:colOff>152400</xdr:colOff>
      <xdr:row>61</xdr:row>
      <xdr:rowOff>45266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495099"/>
          <a:ext cx="8890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140063</xdr:rowOff>
    </xdr:from>
    <xdr:to>
      <xdr:col>81</xdr:col>
      <xdr:colOff>95250</xdr:colOff>
      <xdr:row>61</xdr:row>
      <xdr:rowOff>70213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156590</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2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112485</xdr:rowOff>
    </xdr:from>
    <xdr:to>
      <xdr:col>77</xdr:col>
      <xdr:colOff>95250</xdr:colOff>
      <xdr:row>61</xdr:row>
      <xdr:rowOff>42635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52812</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16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102144</xdr:rowOff>
    </xdr:from>
    <xdr:to>
      <xdr:col>73</xdr:col>
      <xdr:colOff>44450</xdr:colOff>
      <xdr:row>61</xdr:row>
      <xdr:rowOff>32294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42471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15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165916</xdr:rowOff>
    </xdr:from>
    <xdr:to>
      <xdr:col>68</xdr:col>
      <xdr:colOff>203200</xdr:colOff>
      <xdr:row>61</xdr:row>
      <xdr:rowOff>96066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157299</xdr:rowOff>
    </xdr:from>
    <xdr:to>
      <xdr:col>64</xdr:col>
      <xdr:colOff>152400</xdr:colOff>
      <xdr:row>61</xdr:row>
      <xdr:rowOff>87449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97626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実質公債費比率は緩やかに減少傾向ではあ</a:t>
          </a:r>
          <a:r>
            <a:rPr kumimoji="0" lang="ja-JP" altLang="en-US" sz="1100" b="0" i="0" u="none" strike="noStrike" kern="0" cap="none" spc="0" normalizeH="0" baseline="0" noProof="0">
              <a:ln>
                <a:noFill/>
              </a:ln>
              <a:solidFill>
                <a:prstClr val="black"/>
              </a:solidFill>
              <a:effectLst/>
              <a:uLnTx/>
              <a:uFillTx/>
              <a:latin typeface="+mn-lt"/>
              <a:ea typeface="+mn-ea"/>
              <a:cs typeface="+mn-cs"/>
            </a:rPr>
            <a:t>り、今回については</a:t>
          </a:r>
          <a:r>
            <a:rPr kumimoji="0" lang="ja-JP" altLang="ja-JP" sz="1100" b="0" i="0" u="none" strike="noStrike" kern="0" cap="none" spc="0" normalizeH="0" baseline="0" noProof="0">
              <a:ln>
                <a:noFill/>
              </a:ln>
              <a:solidFill>
                <a:prstClr val="black"/>
              </a:solidFill>
              <a:effectLst/>
              <a:uLnTx/>
              <a:uFillTx/>
              <a:latin typeface="+mn-lt"/>
              <a:ea typeface="+mn-ea"/>
              <a:cs typeface="+mn-cs"/>
            </a:rPr>
            <a:t>全国平均・県平均・類似団体平均を</a:t>
          </a:r>
          <a:r>
            <a:rPr kumimoji="0" lang="ja-JP" altLang="en-US" sz="1100" b="0" i="0" u="none" strike="noStrike" kern="0" cap="none" spc="0" normalizeH="0" baseline="0" noProof="0">
              <a:ln>
                <a:noFill/>
              </a:ln>
              <a:solidFill>
                <a:prstClr val="black"/>
              </a:solidFill>
              <a:effectLst/>
              <a:uLnTx/>
              <a:uFillTx/>
              <a:latin typeface="+mn-lt"/>
              <a:ea typeface="+mn-ea"/>
              <a:cs typeface="+mn-cs"/>
            </a:rPr>
            <a:t>下</a:t>
          </a:r>
          <a:r>
            <a:rPr kumimoji="0" lang="ja-JP" altLang="ja-JP" sz="1100" b="0" i="0" u="none" strike="noStrike" kern="0" cap="none" spc="0" normalizeH="0" baseline="0" noProof="0">
              <a:ln>
                <a:noFill/>
              </a:ln>
              <a:solidFill>
                <a:prstClr val="black"/>
              </a:solidFill>
              <a:effectLst/>
              <a:uLnTx/>
              <a:uFillTx/>
              <a:latin typeface="+mn-lt"/>
              <a:ea typeface="+mn-ea"/>
              <a:cs typeface="+mn-cs"/>
            </a:rPr>
            <a:t>回っている。今後、大型公共事業を予定しているが、起債元金償還額と起債借入額とのバランスを図りながら、可能な限り繰上償還を行う等、</a:t>
          </a:r>
          <a:r>
            <a:rPr kumimoji="0" lang="ja-JP" altLang="en-US" sz="1100" b="0" i="0" u="none" strike="noStrike" kern="0" cap="none" spc="0" normalizeH="0" baseline="0" noProof="0">
              <a:ln>
                <a:noFill/>
              </a:ln>
              <a:solidFill>
                <a:prstClr val="black"/>
              </a:solidFill>
              <a:effectLst/>
              <a:uLnTx/>
              <a:uFillTx/>
              <a:latin typeface="+mn-lt"/>
              <a:ea typeface="+mn-ea"/>
              <a:cs typeface="+mn-cs"/>
            </a:rPr>
            <a:t>さらなる</a:t>
          </a:r>
          <a:r>
            <a:rPr kumimoji="0" lang="ja-JP" altLang="ja-JP" sz="1100" b="0" i="0" u="none" strike="noStrike" kern="0" cap="none" spc="0" normalizeH="0" baseline="0" noProof="0">
              <a:ln>
                <a:noFill/>
              </a:ln>
              <a:solidFill>
                <a:prstClr val="black"/>
              </a:solidFill>
              <a:effectLst/>
              <a:uLnTx/>
              <a:uFillTx/>
              <a:latin typeface="+mn-lt"/>
              <a:ea typeface="+mn-ea"/>
              <a:cs typeface="+mn-cs"/>
            </a:rPr>
            <a:t>状況の改善に努める。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64044</xdr:rowOff>
    </xdr:from>
    <xdr:to>
      <xdr:col>81</xdr:col>
      <xdr:colOff>44450</xdr:colOff>
      <xdr:row>39</xdr:row>
      <xdr:rowOff>167459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75059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109418</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79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167459</xdr:rowOff>
    </xdr:from>
    <xdr:to>
      <xdr:col>77</xdr:col>
      <xdr:colOff>44450</xdr:colOff>
      <xdr:row>40</xdr:row>
      <xdr:rowOff>85634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854009"/>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85634</xdr:rowOff>
    </xdr:from>
    <xdr:to>
      <xdr:col>72</xdr:col>
      <xdr:colOff>203200</xdr:colOff>
      <xdr:row>41</xdr:row>
      <xdr:rowOff>3810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943634"/>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132823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65859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03326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125928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13244</xdr:rowOff>
    </xdr:from>
    <xdr:to>
      <xdr:col>81</xdr:col>
      <xdr:colOff>95250</xdr:colOff>
      <xdr:row>39</xdr:row>
      <xdr:rowOff>114844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29771</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54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116659</xdr:rowOff>
    </xdr:from>
    <xdr:to>
      <xdr:col>77</xdr:col>
      <xdr:colOff>95250</xdr:colOff>
      <xdr:row>40</xdr:row>
      <xdr:rowOff>46809</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8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56986</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57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34834</xdr:rowOff>
    </xdr:from>
    <xdr:to>
      <xdr:col>73</xdr:col>
      <xdr:colOff>44450</xdr:colOff>
      <xdr:row>40</xdr:row>
      <xdr:rowOff>136434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121211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97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101436</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白河地方土地開発公社の債務償還完了、および一部事務組合の公債費負担が減少したことにより減少している。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全国平均・県平均・類似団体平均より低く、当面低い数値で推移する見込であるが、今後、大型公共事業控えているため、内容を厳に精査するとともに、財源の確保に努め、起債の発行抑制を図る。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130887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5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164556</xdr:rowOff>
    </xdr:from>
    <xdr:to>
      <xdr:col>73</xdr:col>
      <xdr:colOff>44450</xdr:colOff>
      <xdr:row>14</xdr:row>
      <xdr:rowOff>94706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22981</xdr:rowOff>
    </xdr:from>
    <xdr:to>
      <xdr:col>68</xdr:col>
      <xdr:colOff>203200</xdr:colOff>
      <xdr:row>14</xdr:row>
      <xdr:rowOff>124581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20,254
19,994
192.06
12,992,949
12,236,189
340,702
5,812,754
6,259,721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数値については</a:t>
          </a:r>
          <a:r>
            <a:rPr kumimoji="0" lang="ja-JP" altLang="en-US" sz="1100" b="0" i="0" u="none" strike="noStrike" kern="0" cap="none" spc="0" normalizeH="0" baseline="0" noProof="0">
              <a:ln>
                <a:noFill/>
              </a:ln>
              <a:solidFill>
                <a:prstClr val="black"/>
              </a:solidFill>
              <a:effectLst/>
              <a:uLnTx/>
              <a:uFillTx/>
              <a:latin typeface="+mn-lt"/>
              <a:ea typeface="+mn-ea"/>
              <a:cs typeface="+mn-cs"/>
            </a:rPr>
            <a:t>ほぼ横ばいとなっている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人員については定員数が横ばいとなったことから、人件費についても大きな増減は見られなかった。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近年は職員採用を退職者数同等以下の採用を実施してきたため人件費抑制に一定の効果はあったが、多様化する行政サービスの提供を維持するには限界がある。　</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提供する行政サービスの質の向上、維持ができるよう、適正な人員確保を考慮しつつ、経費抑制に努める。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37</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839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13987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36</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8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30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37</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3062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50817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93997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102870</xdr:rowOff>
    </xdr:from>
    <xdr:to>
      <xdr:col>6</xdr:col>
      <xdr:colOff>171450</xdr:colOff>
      <xdr:row>38</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17797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全国平均は上回っているが、類似団体、県平均は下回っている。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これは、経常収支比率の上昇と連動するものだが、各種計画作成に伴う調査等の委託料、電算システムの更新等の臨時的な経費増が主な要因である。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引き続き、事業の内容の精査、効果に配慮しながら、経費削減に努める。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97064</xdr:rowOff>
    </xdr:from>
    <xdr:to>
      <xdr:col>82</xdr:col>
      <xdr:colOff>107950</xdr:colOff>
      <xdr:row>17</xdr:row>
      <xdr:rowOff>15421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68814"/>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132443</xdr:rowOff>
    </xdr:from>
    <xdr:to>
      <xdr:col>78</xdr:col>
      <xdr:colOff>69850</xdr:colOff>
      <xdr:row>17</xdr:row>
      <xdr:rowOff>15421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756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132443</xdr:rowOff>
    </xdr:from>
    <xdr:to>
      <xdr:col>73</xdr:col>
      <xdr:colOff>180975</xdr:colOff>
      <xdr:row>17</xdr:row>
      <xdr:rowOff>80736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756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80736</xdr:rowOff>
    </xdr:from>
    <xdr:to>
      <xdr:col>69</xdr:col>
      <xdr:colOff>92075</xdr:colOff>
      <xdr:row>17</xdr:row>
      <xdr:rowOff>113393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95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46264</xdr:rowOff>
    </xdr:from>
    <xdr:to>
      <xdr:col>82</xdr:col>
      <xdr:colOff>158750</xdr:colOff>
      <xdr:row>15</xdr:row>
      <xdr:rowOff>147864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62791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136071</xdr:rowOff>
    </xdr:from>
    <xdr:to>
      <xdr:col>78</xdr:col>
      <xdr:colOff>120650</xdr:colOff>
      <xdr:row>17</xdr:row>
      <xdr:rowOff>66221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81643</xdr:rowOff>
    </xdr:from>
    <xdr:to>
      <xdr:col>74</xdr:col>
      <xdr:colOff>31750</xdr:colOff>
      <xdr:row>17</xdr:row>
      <xdr:rowOff>11793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21970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29936</xdr:rowOff>
    </xdr:from>
    <xdr:to>
      <xdr:col>69</xdr:col>
      <xdr:colOff>142875</xdr:colOff>
      <xdr:row>17</xdr:row>
      <xdr:rowOff>131536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116313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数値については</a:t>
          </a:r>
          <a:r>
            <a:rPr kumimoji="0" lang="ja-JP" altLang="en-US" sz="1100" b="0" i="0" u="none" strike="noStrike" kern="0" cap="none" spc="0" normalizeH="0" baseline="0" noProof="0">
              <a:ln>
                <a:noFill/>
              </a:ln>
              <a:solidFill>
                <a:prstClr val="black"/>
              </a:solidFill>
              <a:effectLst/>
              <a:uLnTx/>
              <a:uFillTx/>
              <a:latin typeface="+mn-lt"/>
              <a:ea typeface="+mn-ea"/>
              <a:cs typeface="+mn-cs"/>
            </a:rPr>
            <a:t>減少していて、</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類似団体、全国平均、県平均</a:t>
          </a:r>
          <a:r>
            <a:rPr kumimoji="0" lang="ja-JP" altLang="en-US" sz="1100" b="0" i="0" u="none" strike="noStrike" kern="0" cap="none" spc="0" normalizeH="0" baseline="0" noProof="0">
              <a:ln>
                <a:noFill/>
              </a:ln>
              <a:solidFill>
                <a:prstClr val="black"/>
              </a:solidFill>
              <a:effectLst/>
              <a:uLnTx/>
              <a:uFillTx/>
              <a:latin typeface="+mn-lt"/>
              <a:ea typeface="+mn-ea"/>
              <a:cs typeface="+mn-cs"/>
            </a:rPr>
            <a:t>を</a:t>
          </a:r>
          <a:r>
            <a:rPr kumimoji="0" lang="ja-JP" altLang="ja-JP" sz="1100" b="0" i="0" u="none" strike="noStrike" kern="0" cap="none" spc="0" normalizeH="0" baseline="0" noProof="0">
              <a:ln>
                <a:noFill/>
              </a:ln>
              <a:solidFill>
                <a:prstClr val="black"/>
              </a:solidFill>
              <a:effectLst/>
              <a:uLnTx/>
              <a:uFillTx/>
              <a:latin typeface="+mn-lt"/>
              <a:ea typeface="+mn-ea"/>
              <a:cs typeface="+mn-cs"/>
            </a:rPr>
            <a:t>下回っている。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扶助費は、障がい福祉サービス費、子どもの医療費助成、児童手当など、生活に密着する社会保障経費であるため、今後も増加が予想されるが、社会保障費全体の圧縮に努めなければ、他の予算全体にも大きな影響を及ぼす恐れがあるため、単独の扶助費については見直しも視野に入れ検討する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56</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09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56</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424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88900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442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73677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前年比</a:t>
          </a:r>
          <a:r>
            <a:rPr kumimoji="0" lang="ja-JP" altLang="en-US" sz="1100" b="0" i="0" u="none" strike="noStrike" kern="0" cap="none" spc="0" normalizeH="0" baseline="0" noProof="0">
              <a:ln>
                <a:noFill/>
              </a:ln>
              <a:solidFill>
                <a:prstClr val="black"/>
              </a:solidFill>
              <a:effectLst/>
              <a:uLnTx/>
              <a:uFillTx/>
              <a:latin typeface="+mn-lt"/>
              <a:ea typeface="+mn-ea"/>
              <a:cs typeface="+mn-cs"/>
            </a:rPr>
            <a:t>７．６</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ポイント減少</a:t>
          </a:r>
          <a:r>
            <a:rPr kumimoji="0" lang="ja-JP" altLang="en-US" sz="1100" b="0" i="0" u="none" strike="noStrike" kern="0" cap="none" spc="0" normalizeH="0" baseline="0" noProof="0">
              <a:ln>
                <a:noFill/>
              </a:ln>
              <a:solidFill>
                <a:prstClr val="black"/>
              </a:solidFill>
              <a:effectLst/>
              <a:uLnTx/>
              <a:uFillTx/>
              <a:latin typeface="+mn-lt"/>
              <a:ea typeface="+mn-ea"/>
              <a:cs typeface="+mn-cs"/>
            </a:rPr>
            <a:t>していて</a:t>
          </a:r>
          <a:r>
            <a:rPr kumimoji="0" lang="ja-JP" altLang="ja-JP" sz="1100" b="0" i="0" u="none" strike="noStrike" kern="0" cap="none" spc="0" normalizeH="0" baseline="0" noProof="0">
              <a:ln>
                <a:noFill/>
              </a:ln>
              <a:solidFill>
                <a:prstClr val="black"/>
              </a:solidFill>
              <a:effectLst/>
              <a:uLnTx/>
              <a:uFillTx/>
              <a:latin typeface="+mn-lt"/>
              <a:ea typeface="+mn-ea"/>
              <a:cs typeface="+mn-cs"/>
            </a:rPr>
            <a:t>、全国・県平均</a:t>
          </a:r>
          <a:r>
            <a:rPr kumimoji="0" lang="ja-JP" altLang="en-US" sz="1100" b="0" i="0" u="none" strike="noStrike" kern="0" cap="none" spc="0" normalizeH="0" baseline="0" noProof="0">
              <a:ln>
                <a:noFill/>
              </a:ln>
              <a:solidFill>
                <a:prstClr val="black"/>
              </a:solidFill>
              <a:effectLst/>
              <a:uLnTx/>
              <a:uFillTx/>
              <a:latin typeface="+mn-lt"/>
              <a:ea typeface="+mn-ea"/>
              <a:cs typeface="+mn-cs"/>
            </a:rPr>
            <a:t>より低い</a:t>
          </a:r>
          <a:r>
            <a:rPr kumimoji="0" lang="ja-JP" altLang="ja-JP" sz="1100" b="0" i="0" u="none" strike="noStrike" kern="0" cap="none" spc="0" normalizeH="0" baseline="0" noProof="0">
              <a:ln>
                <a:noFill/>
              </a:ln>
              <a:solidFill>
                <a:prstClr val="black"/>
              </a:solidFill>
              <a:effectLst/>
              <a:uLnTx/>
              <a:uFillTx/>
              <a:latin typeface="+mn-lt"/>
              <a:ea typeface="+mn-ea"/>
              <a:cs typeface="+mn-cs"/>
            </a:rPr>
            <a:t>水準である。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国民健康保険、介護保険事業、後期高齢者医療等の特別会計は社会保障費の自然増により増加が見込まれるため、大きな改善を見込むのは難しい。それ以外の企業会計に対しては独立採算の原則に鑑み、特別会計の財政基盤の健全化を図るとともに一般会計負担金の圧縮を検討する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57</xdr:row>
      <xdr:rowOff>153670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347200"/>
          <a:ext cx="8382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153670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888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146050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88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58420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918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54627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前年比</a:t>
          </a:r>
          <a:r>
            <a:rPr kumimoji="0" lang="ja-JP" altLang="en-US" sz="1100" b="0" i="0" u="none" strike="noStrike" kern="0" cap="none" spc="0" normalizeH="0" baseline="0" noProof="0">
              <a:ln>
                <a:noFill/>
              </a:ln>
              <a:solidFill>
                <a:prstClr val="black"/>
              </a:solidFill>
              <a:effectLst/>
              <a:uLnTx/>
              <a:uFillTx/>
              <a:latin typeface="+mn-lt"/>
              <a:ea typeface="+mn-ea"/>
              <a:cs typeface="+mn-cs"/>
            </a:rPr>
            <a:t>５．９</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mn-ea"/>
              <a:cs typeface="+mn-cs"/>
            </a:rPr>
            <a:t>増加</a:t>
          </a:r>
          <a:r>
            <a:rPr kumimoji="0" lang="ja-JP" altLang="ja-JP" sz="1100" b="0" i="0" u="none" strike="noStrike" kern="0" cap="none" spc="0" normalizeH="0" baseline="0" noProof="0">
              <a:ln>
                <a:noFill/>
              </a:ln>
              <a:solidFill>
                <a:prstClr val="black"/>
              </a:solidFill>
              <a:effectLst/>
              <a:uLnTx/>
              <a:uFillTx/>
              <a:latin typeface="+mn-lt"/>
              <a:ea typeface="+mn-ea"/>
              <a:cs typeface="+mn-cs"/>
            </a:rPr>
            <a:t>した</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各種団体に対する補助金については内容・金額を含め検討を続行している。環境衛生に対する一部事務組合等の負担金など削減が難しい経費も含まれているため、今後の動向に注意を払いつつ、数値の改善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28702</xdr:rowOff>
    </xdr:from>
    <xdr:to>
      <xdr:col>82</xdr:col>
      <xdr:colOff>107950</xdr:colOff>
      <xdr:row>38</xdr:row>
      <xdr:rowOff>127000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72352"/>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37</xdr:row>
      <xdr:rowOff>28702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083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149860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33274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220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48277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全国平均・県平均・類似団体平均を下回っている。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今後、大型公共事業が予定されているが、計画的な事業進捗、事業費の抑制、財源の確保に努め、地方債の新規発行を慎重に検討するとともに、可能な限り繰上償還を行い、公債費の抑制に努める。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123734</xdr:rowOff>
    </xdr:from>
    <xdr:to>
      <xdr:col>24</xdr:col>
      <xdr:colOff>25400</xdr:colOff>
      <xdr:row>76</xdr:row>
      <xdr:rowOff>169455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153934"/>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136451</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66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169455</xdr:rowOff>
    </xdr:from>
    <xdr:to>
      <xdr:col>19</xdr:col>
      <xdr:colOff>187325</xdr:colOff>
      <xdr:row>76</xdr:row>
      <xdr:rowOff>169455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199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169455</xdr:rowOff>
    </xdr:from>
    <xdr:to>
      <xdr:col>15</xdr:col>
      <xdr:colOff>98425</xdr:colOff>
      <xdr:row>77</xdr:row>
      <xdr:rowOff>50256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19965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50256</xdr:rowOff>
    </xdr:from>
    <xdr:to>
      <xdr:col>11</xdr:col>
      <xdr:colOff>9525</xdr:colOff>
      <xdr:row>77</xdr:row>
      <xdr:rowOff>122101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25190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72934</xdr:rowOff>
    </xdr:from>
    <xdr:to>
      <xdr:col>24</xdr:col>
      <xdr:colOff>76200</xdr:colOff>
      <xdr:row>77</xdr:row>
      <xdr:rowOff>3084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89461</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4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118655</xdr:rowOff>
    </xdr:from>
    <xdr:to>
      <xdr:col>20</xdr:col>
      <xdr:colOff>38100</xdr:colOff>
      <xdr:row>77</xdr:row>
      <xdr:rowOff>48805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58981</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17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118655</xdr:rowOff>
    </xdr:from>
    <xdr:to>
      <xdr:col>15</xdr:col>
      <xdr:colOff>149225</xdr:colOff>
      <xdr:row>77</xdr:row>
      <xdr:rowOff>48805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58981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170906</xdr:rowOff>
    </xdr:from>
    <xdr:to>
      <xdr:col>11</xdr:col>
      <xdr:colOff>60325</xdr:colOff>
      <xdr:row>77</xdr:row>
      <xdr:rowOff>101056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111233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6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前年に比べ、</a:t>
          </a:r>
          <a:r>
            <a:rPr kumimoji="0" lang="ja-JP" altLang="en-US" sz="1100" b="0" i="0" u="none" strike="noStrike" kern="0" cap="none" spc="0" normalizeH="0" baseline="0" noProof="0">
              <a:ln>
                <a:noFill/>
              </a:ln>
              <a:solidFill>
                <a:prstClr val="black"/>
              </a:solidFill>
              <a:effectLst/>
              <a:uLnTx/>
              <a:uFillTx/>
              <a:latin typeface="+mn-lt"/>
              <a:ea typeface="+mn-ea"/>
              <a:cs typeface="+mn-cs"/>
            </a:rPr>
            <a:t>２．５</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ポイント数値が</a:t>
          </a:r>
          <a:r>
            <a:rPr kumimoji="0" lang="ja-JP" altLang="en-US" sz="1100" b="0" i="0" u="none" strike="noStrike" kern="0" cap="none" spc="0" normalizeH="0" baseline="0" noProof="0">
              <a:ln>
                <a:noFill/>
              </a:ln>
              <a:solidFill>
                <a:prstClr val="black"/>
              </a:solidFill>
              <a:effectLst/>
              <a:uLnTx/>
              <a:uFillTx/>
              <a:latin typeface="+mn-lt"/>
              <a:ea typeface="+mn-ea"/>
              <a:cs typeface="+mn-cs"/>
            </a:rPr>
            <a:t>減少し</a:t>
          </a:r>
          <a:r>
            <a:rPr kumimoji="0" lang="ja-JP" altLang="ja-JP" sz="1100" b="0" i="0" u="none" strike="noStrike" kern="0" cap="none" spc="0" normalizeH="0" baseline="0" noProof="0">
              <a:ln>
                <a:noFill/>
              </a:ln>
              <a:solidFill>
                <a:prstClr val="black"/>
              </a:solidFill>
              <a:effectLst/>
              <a:uLnTx/>
              <a:uFillTx/>
              <a:latin typeface="+mn-lt"/>
              <a:ea typeface="+mn-ea"/>
              <a:cs typeface="+mn-cs"/>
            </a:rPr>
            <a:t>、県平均・類似団体平均</a:t>
          </a:r>
          <a:r>
            <a:rPr kumimoji="0" lang="ja-JP" altLang="en-US" sz="1100" b="0" i="0" u="none" strike="noStrike" kern="0" cap="none" spc="0" normalizeH="0" baseline="0" noProof="0">
              <a:ln>
                <a:noFill/>
              </a:ln>
              <a:solidFill>
                <a:prstClr val="black"/>
              </a:solidFill>
              <a:effectLst/>
              <a:uLnTx/>
              <a:uFillTx/>
              <a:latin typeface="+mn-lt"/>
              <a:ea typeface="+mn-ea"/>
              <a:cs typeface="+mn-cs"/>
            </a:rPr>
            <a:t>下回る数値となった</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22</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より上昇傾向にはあるが、今後、扶助費（社会保障費）の増加が見込まれることから、今後も上昇することが予想される。経費全体の見直しを図り、経費の抑制に努め、財政の健全化を維持していかなければならな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77</xdr:row>
      <xdr:rowOff>165863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5321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45990</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42418</xdr:rowOff>
    </xdr:from>
    <xdr:to>
      <xdr:col>78</xdr:col>
      <xdr:colOff>69850</xdr:colOff>
      <xdr:row>77</xdr:row>
      <xdr:rowOff>165863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244068"/>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77</xdr:row>
      <xdr:rowOff>42418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30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28702</xdr:rowOff>
    </xdr:from>
    <xdr:to>
      <xdr:col>69</xdr:col>
      <xdr:colOff>92075</xdr:colOff>
      <xdr:row>78</xdr:row>
      <xdr:rowOff>154432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230352"/>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17290</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115063</xdr:rowOff>
    </xdr:from>
    <xdr:to>
      <xdr:col>78</xdr:col>
      <xdr:colOff>120650</xdr:colOff>
      <xdr:row>78</xdr:row>
      <xdr:rowOff>45213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29990</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163068</xdr:rowOff>
    </xdr:from>
    <xdr:to>
      <xdr:col>74</xdr:col>
      <xdr:colOff>31750</xdr:colOff>
      <xdr:row>77</xdr:row>
      <xdr:rowOff>93218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149352</xdr:rowOff>
    </xdr:from>
    <xdr:to>
      <xdr:col>69</xdr:col>
      <xdr:colOff>142875</xdr:colOff>
      <xdr:row>77</xdr:row>
      <xdr:rowOff>79502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89679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103632</xdr:rowOff>
    </xdr:from>
    <xdr:to>
      <xdr:col>65</xdr:col>
      <xdr:colOff>53975</xdr:colOff>
      <xdr:row>79</xdr:row>
      <xdr:rowOff>33782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18559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139878</xdr:rowOff>
    </xdr:from>
    <xdr:to>
      <xdr:col>29</xdr:col>
      <xdr:colOff>127000</xdr:colOff>
      <xdr:row>16</xdr:row>
      <xdr:rowOff>151422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30703"/>
          <a:ext cx="647700" cy="11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124655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5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151422</xdr:rowOff>
    </xdr:from>
    <xdr:to>
      <xdr:col>26</xdr:col>
      <xdr:colOff>50800</xdr:colOff>
      <xdr:row>16</xdr:row>
      <xdr:rowOff>165367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42247"/>
          <a:ext cx="698500" cy="13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52076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1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164991</xdr:rowOff>
    </xdr:from>
    <xdr:to>
      <xdr:col>22</xdr:col>
      <xdr:colOff>114300</xdr:colOff>
      <xdr:row>16</xdr:row>
      <xdr:rowOff>165367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55816"/>
          <a:ext cx="698500" cy="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63196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159521</xdr:rowOff>
    </xdr:from>
    <xdr:to>
      <xdr:col>18</xdr:col>
      <xdr:colOff>177800</xdr:colOff>
      <xdr:row>16</xdr:row>
      <xdr:rowOff>164991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50346"/>
          <a:ext cx="698500" cy="5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63114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77385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89078</xdr:rowOff>
    </xdr:from>
    <xdr:to>
      <xdr:col>29</xdr:col>
      <xdr:colOff>177800</xdr:colOff>
      <xdr:row>17</xdr:row>
      <xdr:rowOff>19228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79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105605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100622</xdr:rowOff>
    </xdr:from>
    <xdr:to>
      <xdr:col>26</xdr:col>
      <xdr:colOff>101600</xdr:colOff>
      <xdr:row>17</xdr:row>
      <xdr:rowOff>30772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91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40949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60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114567</xdr:rowOff>
    </xdr:from>
    <xdr:to>
      <xdr:col>22</xdr:col>
      <xdr:colOff>165100</xdr:colOff>
      <xdr:row>17</xdr:row>
      <xdr:rowOff>44717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05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54894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7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114191</xdr:rowOff>
    </xdr:from>
    <xdr:to>
      <xdr:col>19</xdr:col>
      <xdr:colOff>38100</xdr:colOff>
      <xdr:row>17</xdr:row>
      <xdr:rowOff>44341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05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54518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7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108721</xdr:rowOff>
    </xdr:from>
    <xdr:to>
      <xdr:col>15</xdr:col>
      <xdr:colOff>101600</xdr:colOff>
      <xdr:row>17</xdr:row>
      <xdr:rowOff>38871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99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49048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6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21425</xdr:rowOff>
    </xdr:from>
    <xdr:to>
      <xdr:col>29</xdr:col>
      <xdr:colOff>127000</xdr:colOff>
      <xdr:row>36</xdr:row>
      <xdr:rowOff>93053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74675"/>
          <a:ext cx="647700" cy="71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122502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32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331997</xdr:rowOff>
    </xdr:from>
    <xdr:to>
      <xdr:col>26</xdr:col>
      <xdr:colOff>50800</xdr:colOff>
      <xdr:row>36</xdr:row>
      <xdr:rowOff>21425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42347"/>
          <a:ext cx="698500" cy="32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11689</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2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258350</xdr:rowOff>
    </xdr:from>
    <xdr:to>
      <xdr:col>22</xdr:col>
      <xdr:colOff>114300</xdr:colOff>
      <xdr:row>35</xdr:row>
      <xdr:rowOff>331997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68700"/>
          <a:ext cx="698500" cy="73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192913</xdr:rowOff>
    </xdr:from>
    <xdr:to>
      <xdr:col>18</xdr:col>
      <xdr:colOff>177800</xdr:colOff>
      <xdr:row>35</xdr:row>
      <xdr:rowOff>258350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03263"/>
          <a:ext cx="698500" cy="65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326636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324159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42253</xdr:rowOff>
    </xdr:from>
    <xdr:to>
      <xdr:col>29</xdr:col>
      <xdr:colOff>177800</xdr:colOff>
      <xdr:row>36</xdr:row>
      <xdr:rowOff>143853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95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14330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6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313525</xdr:rowOff>
    </xdr:from>
    <xdr:to>
      <xdr:col>26</xdr:col>
      <xdr:colOff>101600</xdr:colOff>
      <xdr:row>36</xdr:row>
      <xdr:rowOff>72225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23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57002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1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281197</xdr:rowOff>
    </xdr:from>
    <xdr:to>
      <xdr:col>22</xdr:col>
      <xdr:colOff>165100</xdr:colOff>
      <xdr:row>36</xdr:row>
      <xdr:rowOff>39897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91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24674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7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207550</xdr:rowOff>
    </xdr:from>
    <xdr:to>
      <xdr:col>19</xdr:col>
      <xdr:colOff>38100</xdr:colOff>
      <xdr:row>35</xdr:row>
      <xdr:rowOff>309150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17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319327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142113</xdr:rowOff>
    </xdr:from>
    <xdr:to>
      <xdr:col>15</xdr:col>
      <xdr:colOff>101600</xdr:colOff>
      <xdr:row>35</xdr:row>
      <xdr:rowOff>243713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52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253890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2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20,254
19,994
192.06
12,992,949
12,236,189
340,702
5,812,754
6,259,721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58008</xdr:rowOff>
    </xdr:from>
    <xdr:to>
      <xdr:col>24</xdr:col>
      <xdr:colOff>63500</xdr:colOff>
      <xdr:row>37</xdr:row>
      <xdr:rowOff>54628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30208"/>
          <a:ext cx="838200" cy="16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32645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04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38022</xdr:rowOff>
    </xdr:from>
    <xdr:to>
      <xdr:col>19</xdr:col>
      <xdr:colOff>177800</xdr:colOff>
      <xdr:row>37</xdr:row>
      <xdr:rowOff>54628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81672"/>
          <a:ext cx="889000" cy="1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38022</xdr:rowOff>
    </xdr:from>
    <xdr:to>
      <xdr:col>15</xdr:col>
      <xdr:colOff>50800</xdr:colOff>
      <xdr:row>37</xdr:row>
      <xdr:rowOff>46611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81672"/>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106973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12419</xdr:rowOff>
    </xdr:from>
    <xdr:to>
      <xdr:col>10</xdr:col>
      <xdr:colOff>114300</xdr:colOff>
      <xdr:row>37</xdr:row>
      <xdr:rowOff>46611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56069"/>
          <a:ext cx="889000" cy="3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95984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98368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7208</xdr:rowOff>
    </xdr:from>
    <xdr:to>
      <xdr:col>24</xdr:col>
      <xdr:colOff>114300</xdr:colOff>
      <xdr:row>36</xdr:row>
      <xdr:rowOff>108808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7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30085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3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3828</xdr:rowOff>
    </xdr:from>
    <xdr:to>
      <xdr:col>20</xdr:col>
      <xdr:colOff>38100</xdr:colOff>
      <xdr:row>37</xdr:row>
      <xdr:rowOff>105428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4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121955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2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158672</xdr:rowOff>
    </xdr:from>
    <xdr:to>
      <xdr:col>15</xdr:col>
      <xdr:colOff>101600</xdr:colOff>
      <xdr:row>37</xdr:row>
      <xdr:rowOff>88822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105349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0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167261</xdr:rowOff>
    </xdr:from>
    <xdr:to>
      <xdr:col>10</xdr:col>
      <xdr:colOff>165100</xdr:colOff>
      <xdr:row>37</xdr:row>
      <xdr:rowOff>97411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3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113938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133069</xdr:rowOff>
    </xdr:from>
    <xdr:to>
      <xdr:col>6</xdr:col>
      <xdr:colOff>38100</xdr:colOff>
      <xdr:row>37</xdr:row>
      <xdr:rowOff>63219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0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79746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8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58</xdr:row>
      <xdr:rowOff>66957</xdr:rowOff>
    </xdr:from>
    <xdr:to>
      <xdr:col>24</xdr:col>
      <xdr:colOff>62865</xdr:colOff>
      <xdr:row>58</xdr:row>
      <xdr:rowOff>161790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10011057"/>
          <a:ext cx="1270" cy="9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51734</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16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161790</xdr:rowOff>
    </xdr:from>
    <xdr:to>
      <xdr:col>24</xdr:col>
      <xdr:colOff>152400</xdr:colOff>
      <xdr:row>58</xdr:row>
      <xdr:rowOff>161790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10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13634</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978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66957</xdr:rowOff>
    </xdr:from>
    <xdr:to>
      <xdr:col>24</xdr:col>
      <xdr:colOff>152400</xdr:colOff>
      <xdr:row>58</xdr:row>
      <xdr:rowOff>66957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1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67700</xdr:rowOff>
    </xdr:from>
    <xdr:to>
      <xdr:col>24</xdr:col>
      <xdr:colOff>63500</xdr:colOff>
      <xdr:row>58</xdr:row>
      <xdr:rowOff>93249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10011800"/>
          <a:ext cx="838200" cy="2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96184</xdr:rowOff>
    </xdr:from>
    <xdr:ext cx="534377"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10040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80738</xdr:rowOff>
    </xdr:from>
    <xdr:to>
      <xdr:col>24</xdr:col>
      <xdr:colOff>114300</xdr:colOff>
      <xdr:row>59</xdr:row>
      <xdr:rowOff>10888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1002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92470</xdr:rowOff>
    </xdr:from>
    <xdr:to>
      <xdr:col>19</xdr:col>
      <xdr:colOff>177800</xdr:colOff>
      <xdr:row>58</xdr:row>
      <xdr:rowOff>93249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10036570"/>
          <a:ext cx="889000" cy="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78317</xdr:rowOff>
    </xdr:from>
    <xdr:to>
      <xdr:col>20</xdr:col>
      <xdr:colOff>38100</xdr:colOff>
      <xdr:row>59</xdr:row>
      <xdr:rowOff>8467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1002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171044</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1011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62098</xdr:rowOff>
    </xdr:from>
    <xdr:to>
      <xdr:col>15</xdr:col>
      <xdr:colOff>50800</xdr:colOff>
      <xdr:row>58</xdr:row>
      <xdr:rowOff>92470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834748"/>
          <a:ext cx="889000" cy="20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79125</xdr:rowOff>
    </xdr:from>
    <xdr:to>
      <xdr:col>15</xdr:col>
      <xdr:colOff>101600</xdr:colOff>
      <xdr:row>59</xdr:row>
      <xdr:rowOff>9275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1002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402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1011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160579</xdr:rowOff>
    </xdr:from>
    <xdr:to>
      <xdr:col>10</xdr:col>
      <xdr:colOff>114300</xdr:colOff>
      <xdr:row>57</xdr:row>
      <xdr:rowOff>62098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8733079"/>
          <a:ext cx="889000" cy="110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77192</xdr:rowOff>
    </xdr:from>
    <xdr:to>
      <xdr:col>10</xdr:col>
      <xdr:colOff>165100</xdr:colOff>
      <xdr:row>59</xdr:row>
      <xdr:rowOff>7342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10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169919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101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62631</xdr:rowOff>
    </xdr:from>
    <xdr:to>
      <xdr:col>6</xdr:col>
      <xdr:colOff>38100</xdr:colOff>
      <xdr:row>58</xdr:row>
      <xdr:rowOff>164231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155358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1009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16900</xdr:rowOff>
    </xdr:from>
    <xdr:to>
      <xdr:col>24</xdr:col>
      <xdr:colOff>114300</xdr:colOff>
      <xdr:row>58</xdr:row>
      <xdr:rowOff>118500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9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140634</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91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42449</xdr:rowOff>
    </xdr:from>
    <xdr:to>
      <xdr:col>20</xdr:col>
      <xdr:colOff>38100</xdr:colOff>
      <xdr:row>58</xdr:row>
      <xdr:rowOff>144049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98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160576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76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41670</xdr:rowOff>
    </xdr:from>
    <xdr:to>
      <xdr:col>15</xdr:col>
      <xdr:colOff>101600</xdr:colOff>
      <xdr:row>58</xdr:row>
      <xdr:rowOff>143270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98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159797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76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11298</xdr:rowOff>
    </xdr:from>
    <xdr:to>
      <xdr:col>10</xdr:col>
      <xdr:colOff>165100</xdr:colOff>
      <xdr:row>57</xdr:row>
      <xdr:rowOff>112898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78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129425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55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109779</xdr:rowOff>
    </xdr:from>
    <xdr:to>
      <xdr:col>6</xdr:col>
      <xdr:colOff>38100</xdr:colOff>
      <xdr:row>51</xdr:row>
      <xdr:rowOff>39929</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868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49</xdr:row>
      <xdr:rowOff>56456</xdr:rowOff>
    </xdr:from>
    <xdr:ext cx="690189"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785205" y="84575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12542</xdr:rowOff>
    </xdr:from>
    <xdr:to>
      <xdr:col>24</xdr:col>
      <xdr:colOff>63500</xdr:colOff>
      <xdr:row>77</xdr:row>
      <xdr:rowOff>33286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214192"/>
          <a:ext cx="838200" cy="2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131584</xdr:rowOff>
    </xdr:from>
    <xdr:to>
      <xdr:col>19</xdr:col>
      <xdr:colOff>177800</xdr:colOff>
      <xdr:row>77</xdr:row>
      <xdr:rowOff>33286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1617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131584</xdr:rowOff>
    </xdr:from>
    <xdr:to>
      <xdr:col>15</xdr:col>
      <xdr:colOff>50800</xdr:colOff>
      <xdr:row>76</xdr:row>
      <xdr:rowOff>158159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161784"/>
          <a:ext cx="889000" cy="2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158159</xdr:rowOff>
    </xdr:from>
    <xdr:to>
      <xdr:col>10</xdr:col>
      <xdr:colOff>114300</xdr:colOff>
      <xdr:row>77</xdr:row>
      <xdr:rowOff>40545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188359"/>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133192</xdr:rowOff>
    </xdr:from>
    <xdr:to>
      <xdr:col>24</xdr:col>
      <xdr:colOff>114300</xdr:colOff>
      <xdr:row>77</xdr:row>
      <xdr:rowOff>63342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16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111619</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14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153936</xdr:rowOff>
    </xdr:from>
    <xdr:to>
      <xdr:col>20</xdr:col>
      <xdr:colOff>38100</xdr:colOff>
      <xdr:row>77</xdr:row>
      <xdr:rowOff>84086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18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75213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27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80784</xdr:rowOff>
    </xdr:from>
    <xdr:to>
      <xdr:col>15</xdr:col>
      <xdr:colOff>101600</xdr:colOff>
      <xdr:row>77</xdr:row>
      <xdr:rowOff>10934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11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2061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20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107359</xdr:rowOff>
    </xdr:from>
    <xdr:to>
      <xdr:col>10</xdr:col>
      <xdr:colOff>165100</xdr:colOff>
      <xdr:row>77</xdr:row>
      <xdr:rowOff>37509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13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28636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23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161195</xdr:rowOff>
    </xdr:from>
    <xdr:to>
      <xdr:col>6</xdr:col>
      <xdr:colOff>38100</xdr:colOff>
      <xdr:row>77</xdr:row>
      <xdr:rowOff>91345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1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82472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28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169799</xdr:rowOff>
    </xdr:from>
    <xdr:to>
      <xdr:col>24</xdr:col>
      <xdr:colOff>63500</xdr:colOff>
      <xdr:row>96</xdr:row>
      <xdr:rowOff>45213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57549"/>
          <a:ext cx="838200" cy="4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116191</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45213</xdr:rowOff>
    </xdr:from>
    <xdr:to>
      <xdr:col>19</xdr:col>
      <xdr:colOff>177800</xdr:colOff>
      <xdr:row>96</xdr:row>
      <xdr:rowOff>125470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504413"/>
          <a:ext cx="889000" cy="8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121277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125470</xdr:rowOff>
    </xdr:from>
    <xdr:to>
      <xdr:col>15</xdr:col>
      <xdr:colOff>50800</xdr:colOff>
      <xdr:row>97</xdr:row>
      <xdr:rowOff>845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84670"/>
          <a:ext cx="8890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1948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845</xdr:rowOff>
    </xdr:from>
    <xdr:to>
      <xdr:col>10</xdr:col>
      <xdr:colOff>114300</xdr:colOff>
      <xdr:row>97</xdr:row>
      <xdr:rowOff>20599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31495"/>
          <a:ext cx="889000" cy="1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26967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50646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118999</xdr:rowOff>
    </xdr:from>
    <xdr:to>
      <xdr:col>24</xdr:col>
      <xdr:colOff>114300</xdr:colOff>
      <xdr:row>96</xdr:row>
      <xdr:rowOff>49149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0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141876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165863</xdr:rowOff>
    </xdr:from>
    <xdr:to>
      <xdr:col>20</xdr:col>
      <xdr:colOff>38100</xdr:colOff>
      <xdr:row>96</xdr:row>
      <xdr:rowOff>96013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5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112540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2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74670</xdr:rowOff>
    </xdr:from>
    <xdr:to>
      <xdr:col>15</xdr:col>
      <xdr:colOff>101600</xdr:colOff>
      <xdr:row>97</xdr:row>
      <xdr:rowOff>4820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21347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30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121495</xdr:rowOff>
    </xdr:from>
    <xdr:to>
      <xdr:col>10</xdr:col>
      <xdr:colOff>165100</xdr:colOff>
      <xdr:row>97</xdr:row>
      <xdr:rowOff>51645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42772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141249</xdr:rowOff>
    </xdr:from>
    <xdr:to>
      <xdr:col>6</xdr:col>
      <xdr:colOff>38100</xdr:colOff>
      <xdr:row>97</xdr:row>
      <xdr:rowOff>71399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0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62526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9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68956</xdr:rowOff>
    </xdr:from>
    <xdr:to>
      <xdr:col>54</xdr:col>
      <xdr:colOff>189865</xdr:colOff>
      <xdr:row>35</xdr:row>
      <xdr:rowOff>81156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383906"/>
          <a:ext cx="1270" cy="69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84983</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08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81156</xdr:rowOff>
    </xdr:from>
    <xdr:to>
      <xdr:col>55</xdr:col>
      <xdr:colOff>88900</xdr:colOff>
      <xdr:row>35</xdr:row>
      <xdr:rowOff>81156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0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15633</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5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68956</xdr:rowOff>
    </xdr:from>
    <xdr:to>
      <xdr:col>55</xdr:col>
      <xdr:colOff>88900</xdr:colOff>
      <xdr:row>31</xdr:row>
      <xdr:rowOff>68956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3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20798</xdr:rowOff>
    </xdr:from>
    <xdr:to>
      <xdr:col>55</xdr:col>
      <xdr:colOff>0</xdr:colOff>
      <xdr:row>39</xdr:row>
      <xdr:rowOff>22603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678648"/>
          <a:ext cx="838200" cy="10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119379</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77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140952</xdr:rowOff>
    </xdr:from>
    <xdr:to>
      <xdr:col>55</xdr:col>
      <xdr:colOff>50800</xdr:colOff>
      <xdr:row>34</xdr:row>
      <xdr:rowOff>71102</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22603</xdr:rowOff>
    </xdr:from>
    <xdr:to>
      <xdr:col>50</xdr:col>
      <xdr:colOff>114300</xdr:colOff>
      <xdr:row>39</xdr:row>
      <xdr:rowOff>51240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709153"/>
          <a:ext cx="889000" cy="2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91742</xdr:rowOff>
    </xdr:from>
    <xdr:to>
      <xdr:col>50</xdr:col>
      <xdr:colOff>165100</xdr:colOff>
      <xdr:row>39</xdr:row>
      <xdr:rowOff>21892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38419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38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16408</xdr:rowOff>
    </xdr:from>
    <xdr:to>
      <xdr:col>45</xdr:col>
      <xdr:colOff>177800</xdr:colOff>
      <xdr:row>39</xdr:row>
      <xdr:rowOff>51240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702958"/>
          <a:ext cx="889000" cy="3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115577</xdr:rowOff>
    </xdr:from>
    <xdr:to>
      <xdr:col>46</xdr:col>
      <xdr:colOff>38100</xdr:colOff>
      <xdr:row>39</xdr:row>
      <xdr:rowOff>45727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62254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16408</xdr:rowOff>
    </xdr:from>
    <xdr:to>
      <xdr:col>41</xdr:col>
      <xdr:colOff>50800</xdr:colOff>
      <xdr:row>39</xdr:row>
      <xdr:rowOff>61861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702958"/>
          <a:ext cx="889000" cy="4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135687</xdr:rowOff>
    </xdr:from>
    <xdr:to>
      <xdr:col>41</xdr:col>
      <xdr:colOff>101600</xdr:colOff>
      <xdr:row>39</xdr:row>
      <xdr:rowOff>65837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82364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2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156680</xdr:rowOff>
    </xdr:from>
    <xdr:to>
      <xdr:col>36</xdr:col>
      <xdr:colOff>165100</xdr:colOff>
      <xdr:row>39</xdr:row>
      <xdr:rowOff>86830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103357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4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141448</xdr:rowOff>
    </xdr:from>
    <xdr:to>
      <xdr:col>55</xdr:col>
      <xdr:colOff>50800</xdr:colOff>
      <xdr:row>33</xdr:row>
      <xdr:rowOff>71598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62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164325</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47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143253</xdr:rowOff>
    </xdr:from>
    <xdr:to>
      <xdr:col>50</xdr:col>
      <xdr:colOff>165100</xdr:colOff>
      <xdr:row>39</xdr:row>
      <xdr:rowOff>73403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65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64530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75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440</xdr:rowOff>
    </xdr:from>
    <xdr:to>
      <xdr:col>46</xdr:col>
      <xdr:colOff>38100</xdr:colOff>
      <xdr:row>39</xdr:row>
      <xdr:rowOff>102040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68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93167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77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137058</xdr:rowOff>
    </xdr:from>
    <xdr:to>
      <xdr:col>41</xdr:col>
      <xdr:colOff>101600</xdr:colOff>
      <xdr:row>39</xdr:row>
      <xdr:rowOff>67208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6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58335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74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11061</xdr:rowOff>
    </xdr:from>
    <xdr:to>
      <xdr:col>36</xdr:col>
      <xdr:colOff>165100</xdr:colOff>
      <xdr:row>39</xdr:row>
      <xdr:rowOff>112661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6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103788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79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96822</xdr:rowOff>
    </xdr:from>
    <xdr:to>
      <xdr:col>55</xdr:col>
      <xdr:colOff>0</xdr:colOff>
      <xdr:row>56</xdr:row>
      <xdr:rowOff>60482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012222"/>
          <a:ext cx="838200" cy="64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75747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76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39801</xdr:rowOff>
    </xdr:from>
    <xdr:to>
      <xdr:col>50</xdr:col>
      <xdr:colOff>114300</xdr:colOff>
      <xdr:row>52</xdr:row>
      <xdr:rowOff>96822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8955201"/>
          <a:ext cx="889000" cy="5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150241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39801</xdr:rowOff>
    </xdr:from>
    <xdr:to>
      <xdr:col>45</xdr:col>
      <xdr:colOff>177800</xdr:colOff>
      <xdr:row>54</xdr:row>
      <xdr:rowOff>118577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8955201"/>
          <a:ext cx="889000" cy="42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18795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118577</xdr:rowOff>
    </xdr:from>
    <xdr:to>
      <xdr:col>41</xdr:col>
      <xdr:colOff>50800</xdr:colOff>
      <xdr:row>55</xdr:row>
      <xdr:rowOff>11767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376877"/>
          <a:ext cx="889000" cy="6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20426</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165457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7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9682</xdr:rowOff>
    </xdr:from>
    <xdr:to>
      <xdr:col>55</xdr:col>
      <xdr:colOff>50800</xdr:colOff>
      <xdr:row>56</xdr:row>
      <xdr:rowOff>111282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61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32559</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46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46022</xdr:rowOff>
    </xdr:from>
    <xdr:to>
      <xdr:col>50</xdr:col>
      <xdr:colOff>165100</xdr:colOff>
      <xdr:row>52</xdr:row>
      <xdr:rowOff>147622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89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164149</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8736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160451</xdr:rowOff>
    </xdr:from>
    <xdr:to>
      <xdr:col>46</xdr:col>
      <xdr:colOff>38100</xdr:colOff>
      <xdr:row>52</xdr:row>
      <xdr:rowOff>90601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890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107128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8679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67777</xdr:rowOff>
    </xdr:from>
    <xdr:to>
      <xdr:col>41</xdr:col>
      <xdr:colOff>101600</xdr:colOff>
      <xdr:row>54</xdr:row>
      <xdr:rowOff>169377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32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14454</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10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132417</xdr:rowOff>
    </xdr:from>
    <xdr:to>
      <xdr:col>36</xdr:col>
      <xdr:colOff>165100</xdr:colOff>
      <xdr:row>55</xdr:row>
      <xdr:rowOff>62567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39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79094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16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169214</xdr:rowOff>
    </xdr:from>
    <xdr:to>
      <xdr:col>55</xdr:col>
      <xdr:colOff>0</xdr:colOff>
      <xdr:row>78</xdr:row>
      <xdr:rowOff>134252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370864"/>
          <a:ext cx="838200" cy="13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148556</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50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39027</xdr:rowOff>
    </xdr:from>
    <xdr:to>
      <xdr:col>50</xdr:col>
      <xdr:colOff>114300</xdr:colOff>
      <xdr:row>78</xdr:row>
      <xdr:rowOff>134252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412127"/>
          <a:ext cx="889000" cy="9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13639</xdr:rowOff>
    </xdr:from>
    <xdr:to>
      <xdr:col>45</xdr:col>
      <xdr:colOff>177800</xdr:colOff>
      <xdr:row>78</xdr:row>
      <xdr:rowOff>39027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215289"/>
          <a:ext cx="889000" cy="19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111607</xdr:rowOff>
    </xdr:from>
    <xdr:to>
      <xdr:col>41</xdr:col>
      <xdr:colOff>50800</xdr:colOff>
      <xdr:row>77</xdr:row>
      <xdr:rowOff>13639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141807"/>
          <a:ext cx="889000" cy="7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68966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118414</xdr:rowOff>
    </xdr:from>
    <xdr:to>
      <xdr:col>55</xdr:col>
      <xdr:colOff>50800</xdr:colOff>
      <xdr:row>78</xdr:row>
      <xdr:rowOff>48564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141291</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17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83452</xdr:rowOff>
    </xdr:from>
    <xdr:to>
      <xdr:col>50</xdr:col>
      <xdr:colOff>165100</xdr:colOff>
      <xdr:row>79</xdr:row>
      <xdr:rowOff>13602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4729</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159677</xdr:rowOff>
    </xdr:from>
    <xdr:to>
      <xdr:col>46</xdr:col>
      <xdr:colOff>38100</xdr:colOff>
      <xdr:row>78</xdr:row>
      <xdr:rowOff>89827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80954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45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134289</xdr:rowOff>
    </xdr:from>
    <xdr:to>
      <xdr:col>41</xdr:col>
      <xdr:colOff>101600</xdr:colOff>
      <xdr:row>77</xdr:row>
      <xdr:rowOff>64439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1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80966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93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60807</xdr:rowOff>
    </xdr:from>
    <xdr:to>
      <xdr:col>36</xdr:col>
      <xdr:colOff>165100</xdr:colOff>
      <xdr:row>76</xdr:row>
      <xdr:rowOff>162407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09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7485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86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2214</xdr:rowOff>
    </xdr:from>
    <xdr:to>
      <xdr:col>54</xdr:col>
      <xdr:colOff>189865</xdr:colOff>
      <xdr:row>99</xdr:row>
      <xdr:rowOff>45376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6289964"/>
          <a:ext cx="1270" cy="72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49203</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45376</xdr:rowOff>
    </xdr:from>
    <xdr:to>
      <xdr:col>55</xdr:col>
      <xdr:colOff>88900</xdr:colOff>
      <xdr:row>99</xdr:row>
      <xdr:rowOff>45376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120341</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606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2214</xdr:rowOff>
    </xdr:from>
    <xdr:to>
      <xdr:col>55</xdr:col>
      <xdr:colOff>88900</xdr:colOff>
      <xdr:row>95</xdr:row>
      <xdr:rowOff>2214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28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31888</xdr:rowOff>
    </xdr:from>
    <xdr:to>
      <xdr:col>55</xdr:col>
      <xdr:colOff>0</xdr:colOff>
      <xdr:row>96</xdr:row>
      <xdr:rowOff>121869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5633838"/>
          <a:ext cx="838200" cy="94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42474</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73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64047</xdr:rowOff>
    </xdr:from>
    <xdr:to>
      <xdr:col>55</xdr:col>
      <xdr:colOff>50800</xdr:colOff>
      <xdr:row>97</xdr:row>
      <xdr:rowOff>165647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31888</xdr:rowOff>
    </xdr:from>
    <xdr:to>
      <xdr:col>50</xdr:col>
      <xdr:colOff>114300</xdr:colOff>
      <xdr:row>94</xdr:row>
      <xdr:rowOff>130262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5633838"/>
          <a:ext cx="889000" cy="61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37117</xdr:rowOff>
    </xdr:from>
    <xdr:to>
      <xdr:col>50</xdr:col>
      <xdr:colOff>165100</xdr:colOff>
      <xdr:row>97</xdr:row>
      <xdr:rowOff>138717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129844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6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130262</xdr:rowOff>
    </xdr:from>
    <xdr:to>
      <xdr:col>45</xdr:col>
      <xdr:colOff>177800</xdr:colOff>
      <xdr:row>95</xdr:row>
      <xdr:rowOff>168047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246562"/>
          <a:ext cx="889000" cy="20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64429</xdr:rowOff>
    </xdr:from>
    <xdr:to>
      <xdr:col>46</xdr:col>
      <xdr:colOff>38100</xdr:colOff>
      <xdr:row>97</xdr:row>
      <xdr:rowOff>166029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157156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168047</xdr:rowOff>
    </xdr:from>
    <xdr:to>
      <xdr:col>41</xdr:col>
      <xdr:colOff>50800</xdr:colOff>
      <xdr:row>96</xdr:row>
      <xdr:rowOff>122610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455797"/>
          <a:ext cx="889000" cy="12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66867</xdr:rowOff>
    </xdr:from>
    <xdr:to>
      <xdr:col>41</xdr:col>
      <xdr:colOff>101600</xdr:colOff>
      <xdr:row>97</xdr:row>
      <xdr:rowOff>168467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159594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90675</xdr:rowOff>
    </xdr:from>
    <xdr:to>
      <xdr:col>36</xdr:col>
      <xdr:colOff>165100</xdr:colOff>
      <xdr:row>98</xdr:row>
      <xdr:rowOff>20825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11952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71069</xdr:rowOff>
    </xdr:from>
    <xdr:to>
      <xdr:col>55</xdr:col>
      <xdr:colOff>50800</xdr:colOff>
      <xdr:row>97</xdr:row>
      <xdr:rowOff>1219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93946</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152538</xdr:rowOff>
    </xdr:from>
    <xdr:to>
      <xdr:col>50</xdr:col>
      <xdr:colOff>165100</xdr:colOff>
      <xdr:row>91</xdr:row>
      <xdr:rowOff>82688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55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99215</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39795" y="15358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79462</xdr:rowOff>
    </xdr:from>
    <xdr:to>
      <xdr:col>46</xdr:col>
      <xdr:colOff>38100</xdr:colOff>
      <xdr:row>95</xdr:row>
      <xdr:rowOff>9612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19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26139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97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117247</xdr:rowOff>
    </xdr:from>
    <xdr:to>
      <xdr:col>41</xdr:col>
      <xdr:colOff>101600</xdr:colOff>
      <xdr:row>96</xdr:row>
      <xdr:rowOff>47397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40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63924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18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71810</xdr:rowOff>
    </xdr:from>
    <xdr:to>
      <xdr:col>36</xdr:col>
      <xdr:colOff>165100</xdr:colOff>
      <xdr:row>97</xdr:row>
      <xdr:rowOff>1960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53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18487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30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68285</xdr:rowOff>
    </xdr:from>
    <xdr:to>
      <xdr:col>85</xdr:col>
      <xdr:colOff>127000</xdr:colOff>
      <xdr:row>38</xdr:row>
      <xdr:rowOff>23754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411935"/>
          <a:ext cx="838200" cy="12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151429</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95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23754</xdr:rowOff>
    </xdr:from>
    <xdr:to>
      <xdr:col>81</xdr:col>
      <xdr:colOff>50800</xdr:colOff>
      <xdr:row>38</xdr:row>
      <xdr:rowOff>137528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538854"/>
          <a:ext cx="889000" cy="11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99011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61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152936</xdr:rowOff>
    </xdr:from>
    <xdr:to>
      <xdr:col>76</xdr:col>
      <xdr:colOff>114300</xdr:colOff>
      <xdr:row>38</xdr:row>
      <xdr:rowOff>137528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325136"/>
          <a:ext cx="889000" cy="32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152936</xdr:rowOff>
    </xdr:from>
    <xdr:to>
      <xdr:col>71</xdr:col>
      <xdr:colOff>177800</xdr:colOff>
      <xdr:row>38</xdr:row>
      <xdr:rowOff>131676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325136"/>
          <a:ext cx="889000" cy="3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142011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65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17485</xdr:rowOff>
    </xdr:from>
    <xdr:to>
      <xdr:col>85</xdr:col>
      <xdr:colOff>177800</xdr:colOff>
      <xdr:row>37</xdr:row>
      <xdr:rowOff>119085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3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40362</xdr:rowOff>
    </xdr:from>
    <xdr:ext cx="534377"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21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144404</xdr:rowOff>
    </xdr:from>
    <xdr:to>
      <xdr:col>81</xdr:col>
      <xdr:colOff>101600</xdr:colOff>
      <xdr:row>38</xdr:row>
      <xdr:rowOff>74554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48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91081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26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86728</xdr:rowOff>
    </xdr:from>
    <xdr:to>
      <xdr:col>76</xdr:col>
      <xdr:colOff>165100</xdr:colOff>
      <xdr:row>39</xdr:row>
      <xdr:rowOff>16878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8005</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35333" y="6694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102136</xdr:rowOff>
    </xdr:from>
    <xdr:to>
      <xdr:col>72</xdr:col>
      <xdr:colOff>38100</xdr:colOff>
      <xdr:row>37</xdr:row>
      <xdr:rowOff>32286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2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48813</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36111" y="604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80876</xdr:rowOff>
    </xdr:from>
    <xdr:to>
      <xdr:col>67</xdr:col>
      <xdr:colOff>101600</xdr:colOff>
      <xdr:row>39</xdr:row>
      <xdr:rowOff>11026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59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2153</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688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122213</xdr:rowOff>
    </xdr:from>
    <xdr:to>
      <xdr:col>85</xdr:col>
      <xdr:colOff>127000</xdr:colOff>
      <xdr:row>76</xdr:row>
      <xdr:rowOff>137953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152413"/>
          <a:ext cx="838200" cy="1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75527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3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107810</xdr:rowOff>
    </xdr:from>
    <xdr:to>
      <xdr:col>81</xdr:col>
      <xdr:colOff>50800</xdr:colOff>
      <xdr:row>76</xdr:row>
      <xdr:rowOff>122213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138010"/>
          <a:ext cx="889000" cy="1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109610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84215</xdr:rowOff>
    </xdr:from>
    <xdr:to>
      <xdr:col>76</xdr:col>
      <xdr:colOff>114300</xdr:colOff>
      <xdr:row>76</xdr:row>
      <xdr:rowOff>107810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114415"/>
          <a:ext cx="889000" cy="2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104500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84215</xdr:rowOff>
    </xdr:from>
    <xdr:to>
      <xdr:col>71</xdr:col>
      <xdr:colOff>177800</xdr:colOff>
      <xdr:row>76</xdr:row>
      <xdr:rowOff>89376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114415"/>
          <a:ext cx="8890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99128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102802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87153</xdr:rowOff>
    </xdr:from>
    <xdr:to>
      <xdr:col>85</xdr:col>
      <xdr:colOff>177800</xdr:colOff>
      <xdr:row>77</xdr:row>
      <xdr:rowOff>17303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1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65580</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09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71413</xdr:rowOff>
    </xdr:from>
    <xdr:to>
      <xdr:col>81</xdr:col>
      <xdr:colOff>101600</xdr:colOff>
      <xdr:row>77</xdr:row>
      <xdr:rowOff>1563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164140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1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57010</xdr:rowOff>
    </xdr:from>
    <xdr:to>
      <xdr:col>76</xdr:col>
      <xdr:colOff>165100</xdr:colOff>
      <xdr:row>76</xdr:row>
      <xdr:rowOff>158610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149737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17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33415</xdr:rowOff>
    </xdr:from>
    <xdr:to>
      <xdr:col>72</xdr:col>
      <xdr:colOff>38100</xdr:colOff>
      <xdr:row>76</xdr:row>
      <xdr:rowOff>135015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6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126142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5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38576</xdr:rowOff>
    </xdr:from>
    <xdr:to>
      <xdr:col>67</xdr:col>
      <xdr:colOff>101600</xdr:colOff>
      <xdr:row>76</xdr:row>
      <xdr:rowOff>140176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131303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6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129116</xdr:rowOff>
    </xdr:from>
    <xdr:to>
      <xdr:col>85</xdr:col>
      <xdr:colOff>127000</xdr:colOff>
      <xdr:row>98</xdr:row>
      <xdr:rowOff>146475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931216"/>
          <a:ext cx="838200" cy="1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60075</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90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34323</xdr:rowOff>
    </xdr:from>
    <xdr:to>
      <xdr:col>81</xdr:col>
      <xdr:colOff>50800</xdr:colOff>
      <xdr:row>98</xdr:row>
      <xdr:rowOff>146475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836423"/>
          <a:ext cx="889000" cy="11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34323</xdr:rowOff>
    </xdr:from>
    <xdr:to>
      <xdr:col>76</xdr:col>
      <xdr:colOff>114300</xdr:colOff>
      <xdr:row>98</xdr:row>
      <xdr:rowOff>135996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836423"/>
          <a:ext cx="889000" cy="10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120789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2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135996</xdr:rowOff>
    </xdr:from>
    <xdr:to>
      <xdr:col>71</xdr:col>
      <xdr:colOff>177800</xdr:colOff>
      <xdr:row>98</xdr:row>
      <xdr:rowOff>148532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38096"/>
          <a:ext cx="8890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168561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78316</xdr:rowOff>
    </xdr:from>
    <xdr:to>
      <xdr:col>85</xdr:col>
      <xdr:colOff>177800</xdr:colOff>
      <xdr:row>99</xdr:row>
      <xdr:rowOff>8466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8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15625</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1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95675</xdr:rowOff>
    </xdr:from>
    <xdr:to>
      <xdr:col>81</xdr:col>
      <xdr:colOff>101600</xdr:colOff>
      <xdr:row>99</xdr:row>
      <xdr:rowOff>25825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16952</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99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154973</xdr:rowOff>
    </xdr:from>
    <xdr:to>
      <xdr:col>76</xdr:col>
      <xdr:colOff>165100</xdr:colOff>
      <xdr:row>98</xdr:row>
      <xdr:rowOff>85123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78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101650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56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85196</xdr:rowOff>
    </xdr:from>
    <xdr:to>
      <xdr:col>72</xdr:col>
      <xdr:colOff>38100</xdr:colOff>
      <xdr:row>99</xdr:row>
      <xdr:rowOff>15346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8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6473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98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97732</xdr:rowOff>
    </xdr:from>
    <xdr:to>
      <xdr:col>67</xdr:col>
      <xdr:colOff>101600</xdr:colOff>
      <xdr:row>99</xdr:row>
      <xdr:rowOff>27882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9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19009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9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96810</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3360"/>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165552</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3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96266</xdr:rowOff>
    </xdr:from>
    <xdr:to>
      <xdr:col>111</xdr:col>
      <xdr:colOff>177800</xdr:colOff>
      <xdr:row>39</xdr:row>
      <xdr:rowOff>96810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2816"/>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63826</xdr:rowOff>
    </xdr:from>
    <xdr:to>
      <xdr:col>107</xdr:col>
      <xdr:colOff>50800</xdr:colOff>
      <xdr:row>39</xdr:row>
      <xdr:rowOff>96266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50376"/>
          <a:ext cx="889000" cy="3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63826</xdr:rowOff>
    </xdr:from>
    <xdr:to>
      <xdr:col>102</xdr:col>
      <xdr:colOff>114300</xdr:colOff>
      <xdr:row>39</xdr:row>
      <xdr:rowOff>96266</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750376"/>
          <a:ext cx="889000" cy="3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46010</xdr:rowOff>
    </xdr:from>
    <xdr:to>
      <xdr:col>112</xdr:col>
      <xdr:colOff>38100</xdr:colOff>
      <xdr:row>39</xdr:row>
      <xdr:rowOff>147610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138737</xdr:rowOff>
    </xdr:from>
    <xdr:ext cx="313932"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66333" y="6825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45466</xdr:rowOff>
    </xdr:from>
    <xdr:to>
      <xdr:col>107</xdr:col>
      <xdr:colOff>101600</xdr:colOff>
      <xdr:row>39</xdr:row>
      <xdr:rowOff>147066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138193</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77333" y="68247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13026</xdr:rowOff>
    </xdr:from>
    <xdr:to>
      <xdr:col>102</xdr:col>
      <xdr:colOff>165100</xdr:colOff>
      <xdr:row>39</xdr:row>
      <xdr:rowOff>114626</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105753</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6017" y="679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45466</xdr:rowOff>
    </xdr:from>
    <xdr:to>
      <xdr:col>98</xdr:col>
      <xdr:colOff>38100</xdr:colOff>
      <xdr:row>39</xdr:row>
      <xdr:rowOff>147066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138193</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99333" y="68247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132499</xdr:rowOff>
    </xdr:from>
    <xdr:to>
      <xdr:col>116</xdr:col>
      <xdr:colOff>63500</xdr:colOff>
      <xdr:row>56</xdr:row>
      <xdr:rowOff>97066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390799"/>
          <a:ext cx="838200" cy="30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143165</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4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96780</xdr:rowOff>
    </xdr:from>
    <xdr:to>
      <xdr:col>111</xdr:col>
      <xdr:colOff>177800</xdr:colOff>
      <xdr:row>56</xdr:row>
      <xdr:rowOff>97066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697980"/>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116533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8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76264</xdr:rowOff>
    </xdr:from>
    <xdr:to>
      <xdr:col>107</xdr:col>
      <xdr:colOff>50800</xdr:colOff>
      <xdr:row>56</xdr:row>
      <xdr:rowOff>96780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677464"/>
          <a:ext cx="889000" cy="2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99960</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7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50317</xdr:rowOff>
    </xdr:from>
    <xdr:to>
      <xdr:col>102</xdr:col>
      <xdr:colOff>114300</xdr:colOff>
      <xdr:row>56</xdr:row>
      <xdr:rowOff>76264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651517"/>
          <a:ext cx="8890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90873</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6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83614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81699</xdr:rowOff>
    </xdr:from>
    <xdr:to>
      <xdr:col>116</xdr:col>
      <xdr:colOff>114300</xdr:colOff>
      <xdr:row>55</xdr:row>
      <xdr:rowOff>11849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33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104576</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19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46266</xdr:rowOff>
    </xdr:from>
    <xdr:to>
      <xdr:col>112</xdr:col>
      <xdr:colOff>38100</xdr:colOff>
      <xdr:row>56</xdr:row>
      <xdr:rowOff>147866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64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164393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42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45980</xdr:rowOff>
    </xdr:from>
    <xdr:to>
      <xdr:col>107</xdr:col>
      <xdr:colOff>101600</xdr:colOff>
      <xdr:row>56</xdr:row>
      <xdr:rowOff>147580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164107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25464</xdr:rowOff>
    </xdr:from>
    <xdr:to>
      <xdr:col>102</xdr:col>
      <xdr:colOff>165100</xdr:colOff>
      <xdr:row>56</xdr:row>
      <xdr:rowOff>127064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62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143591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40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170967</xdr:rowOff>
    </xdr:from>
    <xdr:to>
      <xdr:col>98</xdr:col>
      <xdr:colOff>38100</xdr:colOff>
      <xdr:row>56</xdr:row>
      <xdr:rowOff>101117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60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117644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3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9437</xdr:rowOff>
    </xdr:from>
    <xdr:to>
      <xdr:col>116</xdr:col>
      <xdr:colOff>63500</xdr:colOff>
      <xdr:row>78</xdr:row>
      <xdr:rowOff>100648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039637"/>
          <a:ext cx="838200" cy="43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5250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3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9437</xdr:rowOff>
    </xdr:from>
    <xdr:to>
      <xdr:col>111</xdr:col>
      <xdr:colOff>177800</xdr:colOff>
      <xdr:row>76</xdr:row>
      <xdr:rowOff>14808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39637"/>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147127</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155797</xdr:rowOff>
    </xdr:from>
    <xdr:to>
      <xdr:col>107</xdr:col>
      <xdr:colOff>50800</xdr:colOff>
      <xdr:row>76</xdr:row>
      <xdr:rowOff>14808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14547"/>
          <a:ext cx="889000" cy="3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102264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155797</xdr:rowOff>
    </xdr:from>
    <xdr:to>
      <xdr:col>102</xdr:col>
      <xdr:colOff>114300</xdr:colOff>
      <xdr:row>76</xdr:row>
      <xdr:rowOff>8293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14547"/>
          <a:ext cx="8890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95883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86549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49848</xdr:rowOff>
    </xdr:from>
    <xdr:to>
      <xdr:col>116</xdr:col>
      <xdr:colOff>114300</xdr:colOff>
      <xdr:row>78</xdr:row>
      <xdr:rowOff>151448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42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28275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40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130086</xdr:rowOff>
    </xdr:from>
    <xdr:to>
      <xdr:col>112</xdr:col>
      <xdr:colOff>38100</xdr:colOff>
      <xdr:row>76</xdr:row>
      <xdr:rowOff>60235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888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76763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6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135458</xdr:rowOff>
    </xdr:from>
    <xdr:to>
      <xdr:col>107</xdr:col>
      <xdr:colOff>101600</xdr:colOff>
      <xdr:row>76</xdr:row>
      <xdr:rowOff>65608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9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82135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6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104997</xdr:rowOff>
    </xdr:from>
    <xdr:to>
      <xdr:col>102</xdr:col>
      <xdr:colOff>165100</xdr:colOff>
      <xdr:row>76</xdr:row>
      <xdr:rowOff>35148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637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51674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3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128943</xdr:rowOff>
    </xdr:from>
    <xdr:to>
      <xdr:col>98</xdr:col>
      <xdr:colOff>38100</xdr:colOff>
      <xdr:row>76</xdr:row>
      <xdr:rowOff>59094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876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75620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・歳出決算総額は、住民一人当たり</a:t>
          </a:r>
          <a:r>
            <a:rPr kumimoji="0" lang="en-US" altLang="ja-JP" sz="1100" b="0" i="0" u="none" strike="noStrike" kern="0" cap="none" spc="0" normalizeH="0" baseline="0" noProof="0">
              <a:ln>
                <a:noFill/>
              </a:ln>
              <a:solidFill>
                <a:prstClr val="black"/>
              </a:solidFill>
              <a:effectLst/>
              <a:uLnTx/>
              <a:uFillTx/>
              <a:latin typeface="+mn-lt"/>
              <a:ea typeface="+mn-ea"/>
              <a:cs typeface="+mn-cs"/>
            </a:rPr>
            <a:t>604,136</a:t>
          </a:r>
          <a:r>
            <a:rPr kumimoji="0" lang="ja-JP" altLang="ja-JP" sz="1100" b="0" i="0" u="none" strike="noStrike" kern="0" cap="none" spc="0" normalizeH="0" baseline="0" noProof="0">
              <a:ln>
                <a:noFill/>
              </a:ln>
              <a:solidFill>
                <a:prstClr val="black"/>
              </a:solidFill>
              <a:effectLst/>
              <a:uLnTx/>
              <a:uFillTx/>
              <a:latin typeface="+mn-lt"/>
              <a:ea typeface="+mn-ea"/>
              <a:cs typeface="+mn-cs"/>
            </a:rPr>
            <a:t>円となっている。主な構成項目である人件費は、住民一人当たり</a:t>
          </a:r>
          <a:r>
            <a:rPr kumimoji="0" lang="en-US" altLang="ja-JP" sz="1100" b="0" i="0" u="none" strike="noStrike" kern="0" cap="none" spc="0" normalizeH="0" baseline="0" noProof="0">
              <a:ln>
                <a:noFill/>
              </a:ln>
              <a:solidFill>
                <a:prstClr val="black"/>
              </a:solidFill>
              <a:effectLst/>
              <a:uLnTx/>
              <a:uFillTx/>
              <a:latin typeface="+mn-lt"/>
              <a:ea typeface="+mn-ea"/>
              <a:cs typeface="+mn-cs"/>
            </a:rPr>
            <a:t>74,003</a:t>
          </a:r>
          <a:r>
            <a:rPr kumimoji="0" lang="ja-JP" altLang="ja-JP" sz="1100" b="0" i="0" u="none" strike="noStrike" kern="0" cap="none" spc="0" normalizeH="0" baseline="0" noProof="0">
              <a:ln>
                <a:noFill/>
              </a:ln>
              <a:solidFill>
                <a:prstClr val="black"/>
              </a:solidFill>
              <a:effectLst/>
              <a:uLnTx/>
              <a:uFillTx/>
              <a:latin typeface="+mn-lt"/>
              <a:ea typeface="+mn-ea"/>
              <a:cs typeface="+mn-cs"/>
            </a:rPr>
            <a:t>円</a:t>
          </a:r>
          <a:r>
            <a:rPr kumimoji="0" lang="ja-JP" altLang="en-US" sz="1100" b="0" i="0" u="none" strike="noStrike" kern="0" cap="none" spc="0" normalizeH="0" baseline="0" noProof="0">
              <a:ln>
                <a:noFill/>
              </a:ln>
              <a:solidFill>
                <a:prstClr val="black"/>
              </a:solidFill>
              <a:effectLst/>
              <a:uLnTx/>
              <a:uFillTx/>
              <a:latin typeface="+mn-lt"/>
              <a:ea typeface="+mn-ea"/>
              <a:cs typeface="+mn-cs"/>
            </a:rPr>
            <a:t>で増加することとなった。</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そのほか特に増減の大きい項目としては、</a:t>
          </a:r>
          <a:r>
            <a:rPr kumimoji="0" lang="ja-JP" altLang="en-US" sz="1100" b="0" i="0" u="none" strike="noStrike" kern="0" cap="none" spc="0" normalizeH="0" baseline="0" noProof="0">
              <a:ln>
                <a:noFill/>
              </a:ln>
              <a:solidFill>
                <a:prstClr val="black"/>
              </a:solidFill>
              <a:effectLst/>
              <a:uLnTx/>
              <a:uFillTx/>
              <a:latin typeface="+mn-lt"/>
              <a:ea typeface="+mn-ea"/>
              <a:cs typeface="+mn-cs"/>
            </a:rPr>
            <a:t>補助費等、</a:t>
          </a:r>
          <a:r>
            <a:rPr kumimoji="0" lang="ja-JP" altLang="ja-JP" sz="1100" b="0" i="0" u="none" strike="noStrike" kern="0" cap="none" spc="0" normalizeH="0" baseline="0" noProof="0">
              <a:ln>
                <a:noFill/>
              </a:ln>
              <a:solidFill>
                <a:prstClr val="black"/>
              </a:solidFill>
              <a:effectLst/>
              <a:uLnTx/>
              <a:uFillTx/>
              <a:latin typeface="+mn-lt"/>
              <a:ea typeface="+mn-ea"/>
              <a:cs typeface="+mn-cs"/>
            </a:rPr>
            <a:t>物件費、普通建設事業費があげられる。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lang="ja-JP" altLang="en-US" sz="1100" b="0" i="0" baseline="0">
              <a:solidFill>
                <a:schemeClr val="dk1"/>
              </a:solidFill>
              <a:effectLst/>
              <a:latin typeface="+mn-lt"/>
              <a:ea typeface="+mn-ea"/>
              <a:cs typeface="+mn-cs"/>
            </a:rPr>
            <a:t>補助費等</a:t>
          </a:r>
          <a:r>
            <a:rPr lang="ja-JP" altLang="ja-JP" sz="1100" b="0" i="0" baseline="0">
              <a:solidFill>
                <a:schemeClr val="dk1"/>
              </a:solidFill>
              <a:effectLst/>
              <a:latin typeface="+mn-lt"/>
              <a:ea typeface="+mn-ea"/>
              <a:cs typeface="+mn-cs"/>
            </a:rPr>
            <a:t>については、住民一人当たり</a:t>
          </a:r>
          <a:r>
            <a:rPr lang="en-US" altLang="ja-JP" sz="1100" b="0" i="0" baseline="0">
              <a:solidFill>
                <a:schemeClr val="dk1"/>
              </a:solidFill>
              <a:effectLst/>
              <a:latin typeface="+mn-lt"/>
              <a:ea typeface="+mn-ea"/>
              <a:cs typeface="+mn-cs"/>
            </a:rPr>
            <a:t>135,237</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大幅</a:t>
          </a:r>
          <a:r>
            <a:rPr lang="ja-JP" altLang="en-US" sz="1100" b="0" i="0" baseline="0">
              <a:solidFill>
                <a:schemeClr val="dk1"/>
              </a:solidFill>
              <a:effectLst/>
              <a:latin typeface="+mn-lt"/>
              <a:ea typeface="+mn-ea"/>
              <a:cs typeface="+mn-cs"/>
            </a:rPr>
            <a:t>な増加となった</a:t>
          </a:r>
          <a:r>
            <a:rPr lang="ja-JP" altLang="ja-JP"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特別定額給付金などの新型コロナウイルス感染症関連経費の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が主な要因となっている。</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物件費については住民一人当たり</a:t>
          </a:r>
          <a:r>
            <a:rPr kumimoji="0" lang="en-US" altLang="ja-JP" sz="1100" b="0" i="0" u="none" strike="noStrike" kern="0" cap="none" spc="0" normalizeH="0" baseline="0" noProof="0">
              <a:ln>
                <a:noFill/>
              </a:ln>
              <a:solidFill>
                <a:prstClr val="black"/>
              </a:solidFill>
              <a:effectLst/>
              <a:uLnTx/>
              <a:uFillTx/>
              <a:latin typeface="+mn-lt"/>
              <a:ea typeface="+mn-ea"/>
              <a:cs typeface="+mn-cs"/>
            </a:rPr>
            <a:t>20,117</a:t>
          </a:r>
          <a:r>
            <a:rPr kumimoji="0" lang="ja-JP" altLang="ja-JP" sz="1100" b="0" i="0" u="none" strike="noStrike" kern="0" cap="none" spc="0" normalizeH="0" baseline="0" noProof="0">
              <a:ln>
                <a:noFill/>
              </a:ln>
              <a:solidFill>
                <a:prstClr val="black"/>
              </a:solidFill>
              <a:effectLst/>
              <a:uLnTx/>
              <a:uFillTx/>
              <a:latin typeface="+mn-lt"/>
              <a:ea typeface="+mn-ea"/>
              <a:cs typeface="+mn-cs"/>
            </a:rPr>
            <a:t>円</a:t>
          </a:r>
          <a:r>
            <a:rPr lang="ja-JP" altLang="ja-JP" sz="1100" b="0" i="0" baseline="0">
              <a:solidFill>
                <a:schemeClr val="dk1"/>
              </a:solidFill>
              <a:effectLst/>
              <a:latin typeface="+mn-lt"/>
              <a:ea typeface="+mn-ea"/>
              <a:cs typeface="+mn-cs"/>
            </a:rPr>
            <a:t>の大幅</a:t>
          </a:r>
          <a:r>
            <a:rPr lang="ja-JP" altLang="en-US" sz="1100" b="0" i="0" baseline="0">
              <a:solidFill>
                <a:schemeClr val="dk1"/>
              </a:solidFill>
              <a:effectLst/>
              <a:latin typeface="+mn-lt"/>
              <a:ea typeface="+mn-ea"/>
              <a:cs typeface="+mn-cs"/>
            </a:rPr>
            <a:t>な増加</a:t>
          </a:r>
          <a:r>
            <a:rPr lang="ja-JP" altLang="ja-JP" sz="1100" b="0" i="0" baseline="0">
              <a:solidFill>
                <a:schemeClr val="dk1"/>
              </a:solidFill>
              <a:effectLst/>
              <a:latin typeface="+mn-lt"/>
              <a:ea typeface="+mn-ea"/>
              <a:cs typeface="+mn-cs"/>
            </a:rPr>
            <a:t>となった</a:t>
          </a:r>
          <a:r>
            <a:rPr kumimoji="0" lang="ja-JP" altLang="en-US" sz="1100" b="0" i="0" u="none" strike="noStrike" kern="0" cap="none" spc="0" normalizeH="0" baseline="0" noProof="0">
              <a:ln>
                <a:noFill/>
              </a:ln>
              <a:solidFill>
                <a:prstClr val="black"/>
              </a:solidFill>
              <a:effectLst/>
              <a:uLnTx/>
              <a:uFillTx/>
              <a:latin typeface="+mn-lt"/>
              <a:ea typeface="+mn-ea"/>
              <a:cs typeface="+mn-cs"/>
            </a:rPr>
            <a:t>が</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en-US" altLang="ja-JP" sz="1100" b="0" i="0" u="none" strike="noStrike" kern="0" cap="none" spc="0" normalizeH="0" baseline="0" noProof="0">
              <a:ln>
                <a:noFill/>
              </a:ln>
              <a:solidFill>
                <a:prstClr val="black"/>
              </a:solidFill>
              <a:effectLst/>
              <a:uLnTx/>
              <a:uFillTx/>
              <a:latin typeface="+mn-lt"/>
              <a:ea typeface="+mn-ea"/>
              <a:cs typeface="+mn-cs"/>
            </a:rPr>
            <a:t>ICT</a:t>
          </a:r>
          <a:r>
            <a:rPr kumimoji="0" lang="ja-JP" altLang="en-US" sz="1100" b="0" i="0" u="none" strike="noStrike" kern="0" cap="none" spc="0" normalizeH="0" baseline="0" noProof="0">
              <a:ln>
                <a:noFill/>
              </a:ln>
              <a:solidFill>
                <a:prstClr val="black"/>
              </a:solidFill>
              <a:effectLst/>
              <a:uLnTx/>
              <a:uFillTx/>
              <a:latin typeface="+mn-lt"/>
              <a:ea typeface="+mn-ea"/>
              <a:cs typeface="+mn-cs"/>
            </a:rPr>
            <a:t>環境整備に係る事業及び</a:t>
          </a:r>
          <a:r>
            <a:rPr kumimoji="1" lang="ja-JP" altLang="ja-JP" sz="1100" b="0" i="0" baseline="0">
              <a:solidFill>
                <a:schemeClr val="dk1"/>
              </a:solidFill>
              <a:effectLst/>
              <a:latin typeface="+mn-lt"/>
              <a:ea typeface="+mn-ea"/>
              <a:cs typeface="+mn-cs"/>
            </a:rPr>
            <a:t>新型コロナウイルス感染症関連経費の増加が主な要因</a:t>
          </a:r>
          <a:r>
            <a:rPr kumimoji="0" lang="ja-JP" altLang="en-US" sz="1100" b="0" i="0" u="none" strike="noStrike" kern="0" cap="none" spc="0" normalizeH="0" baseline="0" noProof="0">
              <a:ln>
                <a:noFill/>
              </a:ln>
              <a:solidFill>
                <a:prstClr val="black"/>
              </a:solidFill>
              <a:effectLst/>
              <a:uLnTx/>
              <a:uFillTx/>
              <a:latin typeface="+mn-lt"/>
              <a:ea typeface="+mn-ea"/>
              <a:cs typeface="+mn-cs"/>
            </a:rPr>
            <a:t>により増加となっている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普通建設事業費については、住民一人当たり</a:t>
          </a:r>
          <a:r>
            <a:rPr kumimoji="0" lang="en-US" altLang="ja-JP" sz="1100" b="0" i="0" u="none" strike="noStrike" kern="0" cap="none" spc="0" normalizeH="0" baseline="0" noProof="0">
              <a:ln>
                <a:noFill/>
              </a:ln>
              <a:solidFill>
                <a:prstClr val="black"/>
              </a:solidFill>
              <a:effectLst/>
              <a:uLnTx/>
              <a:uFillTx/>
              <a:latin typeface="+mn-lt"/>
              <a:ea typeface="+mn-ea"/>
              <a:cs typeface="+mn-cs"/>
            </a:rPr>
            <a:t>76,269</a:t>
          </a:r>
          <a:r>
            <a:rPr kumimoji="0" lang="ja-JP" altLang="ja-JP" sz="1100" b="0" i="0" u="none" strike="noStrike" kern="0" cap="none" spc="0" normalizeH="0" baseline="0" noProof="0">
              <a:ln>
                <a:noFill/>
              </a:ln>
              <a:solidFill>
                <a:prstClr val="black"/>
              </a:solidFill>
              <a:effectLst/>
              <a:uLnTx/>
              <a:uFillTx/>
              <a:latin typeface="+mn-lt"/>
              <a:ea typeface="+mn-ea"/>
              <a:cs typeface="+mn-cs"/>
            </a:rPr>
            <a:t>円</a:t>
          </a:r>
          <a:r>
            <a:rPr kumimoji="0" lang="ja-JP" altLang="en-US" sz="1100" b="0" i="0" u="none" strike="noStrike" kern="0" cap="none" spc="0" normalizeH="0" baseline="0" noProof="0">
              <a:ln>
                <a:noFill/>
              </a:ln>
              <a:solidFill>
                <a:prstClr val="black"/>
              </a:solidFill>
              <a:effectLst/>
              <a:uLnTx/>
              <a:uFillTx/>
              <a:latin typeface="+mn-lt"/>
              <a:ea typeface="+mn-ea"/>
              <a:cs typeface="+mn-cs"/>
            </a:rPr>
            <a:t>の減少となった</a:t>
          </a:r>
          <a:r>
            <a:rPr kumimoji="0" lang="ja-JP" altLang="ja-JP" sz="1100" b="0" i="0" u="none" strike="noStrike" kern="0" cap="none" spc="0" normalizeH="0" baseline="0" noProof="0">
              <a:ln>
                <a:noFill/>
              </a:ln>
              <a:solidFill>
                <a:prstClr val="black"/>
              </a:solidFill>
              <a:effectLst/>
              <a:uLnTx/>
              <a:uFillTx/>
              <a:latin typeface="+mn-lt"/>
              <a:ea typeface="+mn-ea"/>
              <a:cs typeface="+mn-cs"/>
            </a:rPr>
            <a:t>が、要因としては</a:t>
          </a:r>
          <a:r>
            <a:rPr kumimoji="1" lang="ja-JP" altLang="ja-JP" sz="1100" b="0" i="0" u="none" strike="noStrike" kern="0" cap="none" spc="0" normalizeH="0" baseline="0" noProof="0">
              <a:ln>
                <a:noFill/>
              </a:ln>
              <a:solidFill>
                <a:prstClr val="black"/>
              </a:solidFill>
              <a:effectLst/>
              <a:uLnTx/>
              <a:uFillTx/>
              <a:latin typeface="+mn-lt"/>
              <a:ea typeface="+mn-ea"/>
              <a:cs typeface="+mn-cs"/>
            </a:rPr>
            <a:t>防衛補助事業で実施している白河布引山演習場周辺道路改修事業（川谷由井ヶ原線）の雪割橋架工事</a:t>
          </a:r>
          <a:r>
            <a:rPr kumimoji="0" lang="ja-JP" altLang="en-US" sz="1100" b="0" i="0" u="none" strike="noStrike" kern="0" cap="none" spc="0" normalizeH="0" baseline="0" noProof="0">
              <a:ln>
                <a:noFill/>
              </a:ln>
              <a:solidFill>
                <a:prstClr val="black"/>
              </a:solidFill>
              <a:effectLst/>
              <a:uLnTx/>
              <a:uFillTx/>
              <a:latin typeface="+mn-lt"/>
              <a:ea typeface="+mn-ea"/>
              <a:cs typeface="+mn-cs"/>
            </a:rPr>
            <a:t>が完了に近づいていて、徐々に事業縮小となっていること</a:t>
          </a:r>
          <a:r>
            <a:rPr kumimoji="0" lang="ja-JP" altLang="ja-JP" sz="1100" b="0" i="0" u="none" strike="noStrike" kern="0" cap="none" spc="0" normalizeH="0" baseline="0" noProof="0">
              <a:ln>
                <a:noFill/>
              </a:ln>
              <a:solidFill>
                <a:prstClr val="black"/>
              </a:solidFill>
              <a:effectLst/>
              <a:uLnTx/>
              <a:uFillTx/>
              <a:latin typeface="+mn-lt"/>
              <a:ea typeface="+mn-ea"/>
              <a:cs typeface="+mn-cs"/>
            </a:rPr>
            <a:t>が主な要因である。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20,254
19,994
192.06
12,992,949
12,236,189
340,702
5,812,754
6,259,721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121793</xdr:rowOff>
    </xdr:from>
    <xdr:to>
      <xdr:col>24</xdr:col>
      <xdr:colOff>63500</xdr:colOff>
      <xdr:row>30</xdr:row>
      <xdr:rowOff>159512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265293"/>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103903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115316</xdr:rowOff>
    </xdr:from>
    <xdr:to>
      <xdr:col>19</xdr:col>
      <xdr:colOff>177800</xdr:colOff>
      <xdr:row>30</xdr:row>
      <xdr:rowOff>121793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25881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151147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115316</xdr:rowOff>
    </xdr:from>
    <xdr:to>
      <xdr:col>15</xdr:col>
      <xdr:colOff>50800</xdr:colOff>
      <xdr:row>30</xdr:row>
      <xdr:rowOff>156464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2588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116857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60452</xdr:rowOff>
    </xdr:from>
    <xdr:to>
      <xdr:col>10</xdr:col>
      <xdr:colOff>114300</xdr:colOff>
      <xdr:row>30</xdr:row>
      <xdr:rowOff>156464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20395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134764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143527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108712</xdr:rowOff>
    </xdr:from>
    <xdr:to>
      <xdr:col>24</xdr:col>
      <xdr:colOff>114300</xdr:colOff>
      <xdr:row>31</xdr:row>
      <xdr:rowOff>38862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25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23639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16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70993</xdr:rowOff>
    </xdr:from>
    <xdr:to>
      <xdr:col>20</xdr:col>
      <xdr:colOff>38100</xdr:colOff>
      <xdr:row>31</xdr:row>
      <xdr:rowOff>1143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21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17670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498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64516</xdr:rowOff>
    </xdr:from>
    <xdr:to>
      <xdr:col>15</xdr:col>
      <xdr:colOff>101600</xdr:colOff>
      <xdr:row>30</xdr:row>
      <xdr:rowOff>166116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20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11193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498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105664</xdr:rowOff>
    </xdr:from>
    <xdr:to>
      <xdr:col>10</xdr:col>
      <xdr:colOff>165100</xdr:colOff>
      <xdr:row>31</xdr:row>
      <xdr:rowOff>35814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24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52341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02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9652</xdr:rowOff>
    </xdr:from>
    <xdr:to>
      <xdr:col>6</xdr:col>
      <xdr:colOff>38100</xdr:colOff>
      <xdr:row>30</xdr:row>
      <xdr:rowOff>111252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15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127779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492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74637</xdr:rowOff>
    </xdr:from>
    <xdr:to>
      <xdr:col>24</xdr:col>
      <xdr:colOff>63500</xdr:colOff>
      <xdr:row>58</xdr:row>
      <xdr:rowOff>52505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75837"/>
          <a:ext cx="838200" cy="32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39732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69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43368</xdr:rowOff>
    </xdr:from>
    <xdr:to>
      <xdr:col>19</xdr:col>
      <xdr:colOff>177800</xdr:colOff>
      <xdr:row>58</xdr:row>
      <xdr:rowOff>52505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87468"/>
          <a:ext cx="889000" cy="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99093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100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43368</xdr:rowOff>
    </xdr:from>
    <xdr:to>
      <xdr:col>15</xdr:col>
      <xdr:colOff>50800</xdr:colOff>
      <xdr:row>58</xdr:row>
      <xdr:rowOff>88785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87468"/>
          <a:ext cx="889000" cy="4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69183</xdr:rowOff>
    </xdr:from>
    <xdr:to>
      <xdr:col>10</xdr:col>
      <xdr:colOff>114300</xdr:colOff>
      <xdr:row>58</xdr:row>
      <xdr:rowOff>88785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13283"/>
          <a:ext cx="8890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126471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23837</xdr:rowOff>
    </xdr:from>
    <xdr:to>
      <xdr:col>24</xdr:col>
      <xdr:colOff>114300</xdr:colOff>
      <xdr:row>56</xdr:row>
      <xdr:rowOff>125437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2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166732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9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1705</xdr:rowOff>
    </xdr:from>
    <xdr:to>
      <xdr:col>20</xdr:col>
      <xdr:colOff>38100</xdr:colOff>
      <xdr:row>58</xdr:row>
      <xdr:rowOff>103305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119832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72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164018</xdr:rowOff>
    </xdr:from>
    <xdr:to>
      <xdr:col>15</xdr:col>
      <xdr:colOff>101600</xdr:colOff>
      <xdr:row>58</xdr:row>
      <xdr:rowOff>94168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3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85295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2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37985</xdr:rowOff>
    </xdr:from>
    <xdr:to>
      <xdr:col>10</xdr:col>
      <xdr:colOff>165100</xdr:colOff>
      <xdr:row>58</xdr:row>
      <xdr:rowOff>139585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130712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7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18383</xdr:rowOff>
    </xdr:from>
    <xdr:to>
      <xdr:col>6</xdr:col>
      <xdr:colOff>38100</xdr:colOff>
      <xdr:row>58</xdr:row>
      <xdr:rowOff>119983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111110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5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126560</xdr:rowOff>
    </xdr:from>
    <xdr:to>
      <xdr:col>24</xdr:col>
      <xdr:colOff>62865</xdr:colOff>
      <xdr:row>78</xdr:row>
      <xdr:rowOff>81193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3328210"/>
          <a:ext cx="1270" cy="12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111336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8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81193</xdr:rowOff>
    </xdr:from>
    <xdr:to>
      <xdr:col>24</xdr:col>
      <xdr:colOff>152400</xdr:colOff>
      <xdr:row>78</xdr:row>
      <xdr:rowOff>81193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5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3103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77</xdr:row>
      <xdr:rowOff>126560</xdr:rowOff>
    </xdr:from>
    <xdr:to>
      <xdr:col>24</xdr:col>
      <xdr:colOff>152400</xdr:colOff>
      <xdr:row>77</xdr:row>
      <xdr:rowOff>126560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32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109956</xdr:rowOff>
    </xdr:from>
    <xdr:to>
      <xdr:col>24</xdr:col>
      <xdr:colOff>63500</xdr:colOff>
      <xdr:row>77</xdr:row>
      <xdr:rowOff>143244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311606"/>
          <a:ext cx="838200" cy="3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155786</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57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167480</xdr:rowOff>
    </xdr:from>
    <xdr:to>
      <xdr:col>24</xdr:col>
      <xdr:colOff>114300</xdr:colOff>
      <xdr:row>78</xdr:row>
      <xdr:rowOff>97630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6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109956</xdr:rowOff>
    </xdr:from>
    <xdr:to>
      <xdr:col>19</xdr:col>
      <xdr:colOff>177800</xdr:colOff>
      <xdr:row>77</xdr:row>
      <xdr:rowOff>124320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11606"/>
          <a:ext cx="8890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214</xdr:rowOff>
    </xdr:from>
    <xdr:to>
      <xdr:col>20</xdr:col>
      <xdr:colOff>38100</xdr:colOff>
      <xdr:row>78</xdr:row>
      <xdr:rowOff>101814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92941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6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126836</xdr:rowOff>
    </xdr:from>
    <xdr:to>
      <xdr:col>15</xdr:col>
      <xdr:colOff>50800</xdr:colOff>
      <xdr:row>77</xdr:row>
      <xdr:rowOff>124320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157036"/>
          <a:ext cx="889000" cy="16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6550</xdr:rowOff>
    </xdr:from>
    <xdr:to>
      <xdr:col>15</xdr:col>
      <xdr:colOff>101600</xdr:colOff>
      <xdr:row>78</xdr:row>
      <xdr:rowOff>108150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7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99277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7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65937</xdr:rowOff>
    </xdr:from>
    <xdr:to>
      <xdr:col>10</xdr:col>
      <xdr:colOff>114300</xdr:colOff>
      <xdr:row>76</xdr:row>
      <xdr:rowOff>126836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067437"/>
          <a:ext cx="889000" cy="108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933</xdr:rowOff>
    </xdr:from>
    <xdr:to>
      <xdr:col>10</xdr:col>
      <xdr:colOff>165100</xdr:colOff>
      <xdr:row>78</xdr:row>
      <xdr:rowOff>102533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7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93660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6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158121</xdr:rowOff>
    </xdr:from>
    <xdr:to>
      <xdr:col>6</xdr:col>
      <xdr:colOff>38100</xdr:colOff>
      <xdr:row>78</xdr:row>
      <xdr:rowOff>88271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79398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5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92444</xdr:rowOff>
    </xdr:from>
    <xdr:to>
      <xdr:col>24</xdr:col>
      <xdr:colOff>114300</xdr:colOff>
      <xdr:row>78</xdr:row>
      <xdr:rowOff>22594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28787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3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59156</xdr:rowOff>
    </xdr:from>
    <xdr:to>
      <xdr:col>20</xdr:col>
      <xdr:colOff>38100</xdr:colOff>
      <xdr:row>77</xdr:row>
      <xdr:rowOff>160756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5833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3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73520</xdr:rowOff>
    </xdr:from>
    <xdr:to>
      <xdr:col>15</xdr:col>
      <xdr:colOff>101600</xdr:colOff>
      <xdr:row>78</xdr:row>
      <xdr:rowOff>3670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20197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76036</xdr:rowOff>
    </xdr:from>
    <xdr:to>
      <xdr:col>10</xdr:col>
      <xdr:colOff>165100</xdr:colOff>
      <xdr:row>77</xdr:row>
      <xdr:rowOff>6186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22713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8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15137</xdr:rowOff>
    </xdr:from>
    <xdr:to>
      <xdr:col>6</xdr:col>
      <xdr:colOff>38100</xdr:colOff>
      <xdr:row>70</xdr:row>
      <xdr:rowOff>116737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0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68</xdr:row>
      <xdr:rowOff>133264</xdr:rowOff>
    </xdr:from>
    <xdr:ext cx="690189"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785205" y="117918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99543</xdr:rowOff>
    </xdr:from>
    <xdr:to>
      <xdr:col>24</xdr:col>
      <xdr:colOff>63500</xdr:colOff>
      <xdr:row>99</xdr:row>
      <xdr:rowOff>9170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30193"/>
          <a:ext cx="838200" cy="25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8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9170</xdr:rowOff>
    </xdr:from>
    <xdr:to>
      <xdr:col>19</xdr:col>
      <xdr:colOff>177800</xdr:colOff>
      <xdr:row>99</xdr:row>
      <xdr:rowOff>21704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82720"/>
          <a:ext cx="8890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127951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160807</xdr:rowOff>
    </xdr:from>
    <xdr:to>
      <xdr:col>15</xdr:col>
      <xdr:colOff>50800</xdr:colOff>
      <xdr:row>99</xdr:row>
      <xdr:rowOff>21704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62907"/>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162602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80587</xdr:rowOff>
    </xdr:from>
    <xdr:to>
      <xdr:col>10</xdr:col>
      <xdr:colOff>114300</xdr:colOff>
      <xdr:row>98</xdr:row>
      <xdr:rowOff>160807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82687"/>
          <a:ext cx="889000" cy="8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48743</xdr:rowOff>
    </xdr:from>
    <xdr:to>
      <xdr:col>24</xdr:col>
      <xdr:colOff>114300</xdr:colOff>
      <xdr:row>97</xdr:row>
      <xdr:rowOff>150343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27170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5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129820</xdr:rowOff>
    </xdr:from>
    <xdr:to>
      <xdr:col>20</xdr:col>
      <xdr:colOff>38100</xdr:colOff>
      <xdr:row>99</xdr:row>
      <xdr:rowOff>59970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51097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2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142354</xdr:rowOff>
    </xdr:from>
    <xdr:to>
      <xdr:col>15</xdr:col>
      <xdr:colOff>101600</xdr:colOff>
      <xdr:row>99</xdr:row>
      <xdr:rowOff>72504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4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63631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3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110007</xdr:rowOff>
    </xdr:from>
    <xdr:to>
      <xdr:col>10</xdr:col>
      <xdr:colOff>165100</xdr:colOff>
      <xdr:row>99</xdr:row>
      <xdr:rowOff>40157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1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31284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0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29787</xdr:rowOff>
    </xdr:from>
    <xdr:to>
      <xdr:col>6</xdr:col>
      <xdr:colOff>38100</xdr:colOff>
      <xdr:row>98</xdr:row>
      <xdr:rowOff>131387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3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122514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2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19304</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362954"/>
          <a:ext cx="889000" cy="3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19304</xdr:rowOff>
    </xdr:from>
    <xdr:to>
      <xdr:col>41</xdr:col>
      <xdr:colOff>50800</xdr:colOff>
      <xdr:row>37</xdr:row>
      <xdr:rowOff>53975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362954"/>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121429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139954</xdr:rowOff>
    </xdr:from>
    <xdr:to>
      <xdr:col>41</xdr:col>
      <xdr:colOff>101600</xdr:colOff>
      <xdr:row>37</xdr:row>
      <xdr:rowOff>70104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86631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087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3175</xdr:rowOff>
    </xdr:from>
    <xdr:to>
      <xdr:col>36</xdr:col>
      <xdr:colOff>165100</xdr:colOff>
      <xdr:row>37</xdr:row>
      <xdr:rowOff>104775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95902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439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117777</xdr:rowOff>
    </xdr:from>
    <xdr:to>
      <xdr:col>55</xdr:col>
      <xdr:colOff>0</xdr:colOff>
      <xdr:row>55</xdr:row>
      <xdr:rowOff>22131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376077"/>
          <a:ext cx="838200" cy="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35529</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3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52581</xdr:rowOff>
    </xdr:from>
    <xdr:to>
      <xdr:col>50</xdr:col>
      <xdr:colOff>114300</xdr:colOff>
      <xdr:row>54</xdr:row>
      <xdr:rowOff>117777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8625081"/>
          <a:ext cx="889000" cy="75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69956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52581</xdr:rowOff>
    </xdr:from>
    <xdr:to>
      <xdr:col>45</xdr:col>
      <xdr:colOff>177800</xdr:colOff>
      <xdr:row>51</xdr:row>
      <xdr:rowOff>145690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8625081"/>
          <a:ext cx="889000" cy="26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75259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145690</xdr:rowOff>
    </xdr:from>
    <xdr:to>
      <xdr:col>41</xdr:col>
      <xdr:colOff>50800</xdr:colOff>
      <xdr:row>54</xdr:row>
      <xdr:rowOff>61451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8889640"/>
          <a:ext cx="889000" cy="43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64035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71602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142781</xdr:rowOff>
    </xdr:from>
    <xdr:to>
      <xdr:col>55</xdr:col>
      <xdr:colOff>50800</xdr:colOff>
      <xdr:row>55</xdr:row>
      <xdr:rowOff>72931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40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165658</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25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66977</xdr:rowOff>
    </xdr:from>
    <xdr:to>
      <xdr:col>50</xdr:col>
      <xdr:colOff>165100</xdr:colOff>
      <xdr:row>54</xdr:row>
      <xdr:rowOff>168577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3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13654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10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1781</xdr:rowOff>
    </xdr:from>
    <xdr:to>
      <xdr:col>46</xdr:col>
      <xdr:colOff>38100</xdr:colOff>
      <xdr:row>50</xdr:row>
      <xdr:rowOff>103381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857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48</xdr:row>
      <xdr:rowOff>119908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834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94890</xdr:rowOff>
    </xdr:from>
    <xdr:to>
      <xdr:col>41</xdr:col>
      <xdr:colOff>101600</xdr:colOff>
      <xdr:row>52</xdr:row>
      <xdr:rowOff>25040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883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41567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861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10651</xdr:rowOff>
    </xdr:from>
    <xdr:to>
      <xdr:col>36</xdr:col>
      <xdr:colOff>165100</xdr:colOff>
      <xdr:row>54</xdr:row>
      <xdr:rowOff>112251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26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128778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04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56718</xdr:rowOff>
    </xdr:from>
    <xdr:to>
      <xdr:col>55</xdr:col>
      <xdr:colOff>0</xdr:colOff>
      <xdr:row>77</xdr:row>
      <xdr:rowOff>37156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915468"/>
          <a:ext cx="838200" cy="32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103348</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3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14264</xdr:rowOff>
    </xdr:from>
    <xdr:to>
      <xdr:col>50</xdr:col>
      <xdr:colOff>114300</xdr:colOff>
      <xdr:row>77</xdr:row>
      <xdr:rowOff>37156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15914"/>
          <a:ext cx="889000" cy="2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836</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14264</xdr:rowOff>
    </xdr:from>
    <xdr:to>
      <xdr:col>45</xdr:col>
      <xdr:colOff>177800</xdr:colOff>
      <xdr:row>77</xdr:row>
      <xdr:rowOff>33826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15914"/>
          <a:ext cx="8890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159224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32193</xdr:rowOff>
    </xdr:from>
    <xdr:to>
      <xdr:col>41</xdr:col>
      <xdr:colOff>50800</xdr:colOff>
      <xdr:row>77</xdr:row>
      <xdr:rowOff>33826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23384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163208</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36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17296</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39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5918</xdr:rowOff>
    </xdr:from>
    <xdr:to>
      <xdr:col>55</xdr:col>
      <xdr:colOff>50800</xdr:colOff>
      <xdr:row>75</xdr:row>
      <xdr:rowOff>107518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86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28795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71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157806</xdr:rowOff>
    </xdr:from>
    <xdr:to>
      <xdr:col>50</xdr:col>
      <xdr:colOff>165100</xdr:colOff>
      <xdr:row>77</xdr:row>
      <xdr:rowOff>87956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104484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6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134914</xdr:rowOff>
    </xdr:from>
    <xdr:to>
      <xdr:col>46</xdr:col>
      <xdr:colOff>38100</xdr:colOff>
      <xdr:row>77</xdr:row>
      <xdr:rowOff>65064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81591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4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154476</xdr:rowOff>
    </xdr:from>
    <xdr:to>
      <xdr:col>41</xdr:col>
      <xdr:colOff>101600</xdr:colOff>
      <xdr:row>77</xdr:row>
      <xdr:rowOff>84626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8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101153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95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8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99520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9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118193</xdr:rowOff>
    </xdr:from>
    <xdr:to>
      <xdr:col>55</xdr:col>
      <xdr:colOff>0</xdr:colOff>
      <xdr:row>96</xdr:row>
      <xdr:rowOff>85541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5891593"/>
          <a:ext cx="838200" cy="65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73386</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32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118193</xdr:rowOff>
    </xdr:from>
    <xdr:to>
      <xdr:col>50</xdr:col>
      <xdr:colOff>114300</xdr:colOff>
      <xdr:row>92</xdr:row>
      <xdr:rowOff>165836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5891593"/>
          <a:ext cx="889000" cy="4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2615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165836</xdr:rowOff>
    </xdr:from>
    <xdr:to>
      <xdr:col>45</xdr:col>
      <xdr:colOff>177800</xdr:colOff>
      <xdr:row>94</xdr:row>
      <xdr:rowOff>110858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5939236"/>
          <a:ext cx="889000" cy="28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38637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110858</xdr:rowOff>
    </xdr:from>
    <xdr:to>
      <xdr:col>41</xdr:col>
      <xdr:colOff>50800</xdr:colOff>
      <xdr:row>96</xdr:row>
      <xdr:rowOff>83255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227158"/>
          <a:ext cx="889000" cy="31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168291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71327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34741</xdr:rowOff>
    </xdr:from>
    <xdr:to>
      <xdr:col>55</xdr:col>
      <xdr:colOff>50800</xdr:colOff>
      <xdr:row>96</xdr:row>
      <xdr:rowOff>136341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9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57618</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4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67393</xdr:rowOff>
    </xdr:from>
    <xdr:to>
      <xdr:col>50</xdr:col>
      <xdr:colOff>165100</xdr:colOff>
      <xdr:row>92</xdr:row>
      <xdr:rowOff>168993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584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14070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561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115036</xdr:rowOff>
    </xdr:from>
    <xdr:to>
      <xdr:col>46</xdr:col>
      <xdr:colOff>38100</xdr:colOff>
      <xdr:row>93</xdr:row>
      <xdr:rowOff>45186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588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61713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56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60058</xdr:rowOff>
    </xdr:from>
    <xdr:to>
      <xdr:col>41</xdr:col>
      <xdr:colOff>101600</xdr:colOff>
      <xdr:row>94</xdr:row>
      <xdr:rowOff>161658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17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6735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595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32455</xdr:rowOff>
    </xdr:from>
    <xdr:to>
      <xdr:col>36</xdr:col>
      <xdr:colOff>165100</xdr:colOff>
      <xdr:row>96</xdr:row>
      <xdr:rowOff>134055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4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150582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26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30841</xdr:rowOff>
    </xdr:from>
    <xdr:to>
      <xdr:col>85</xdr:col>
      <xdr:colOff>127000</xdr:colOff>
      <xdr:row>37</xdr:row>
      <xdr:rowOff>50638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5860141"/>
          <a:ext cx="838200" cy="53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108841</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0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50638</xdr:rowOff>
    </xdr:from>
    <xdr:to>
      <xdr:col>81</xdr:col>
      <xdr:colOff>50800</xdr:colOff>
      <xdr:row>37</xdr:row>
      <xdr:rowOff>90780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394288"/>
          <a:ext cx="8890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90780</xdr:rowOff>
    </xdr:from>
    <xdr:to>
      <xdr:col>76</xdr:col>
      <xdr:colOff>114300</xdr:colOff>
      <xdr:row>37</xdr:row>
      <xdr:rowOff>101935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34430"/>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101935</xdr:rowOff>
    </xdr:from>
    <xdr:to>
      <xdr:col>71</xdr:col>
      <xdr:colOff>177800</xdr:colOff>
      <xdr:row>37</xdr:row>
      <xdr:rowOff>106507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4558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151491</xdr:rowOff>
    </xdr:from>
    <xdr:to>
      <xdr:col>85</xdr:col>
      <xdr:colOff>177800</xdr:colOff>
      <xdr:row>34</xdr:row>
      <xdr:rowOff>81641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80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2918</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66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171288</xdr:rowOff>
    </xdr:from>
    <xdr:to>
      <xdr:col>81</xdr:col>
      <xdr:colOff>101600</xdr:colOff>
      <xdr:row>37</xdr:row>
      <xdr:rowOff>101438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92565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3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39980</xdr:rowOff>
    </xdr:from>
    <xdr:to>
      <xdr:col>76</xdr:col>
      <xdr:colOff>165100</xdr:colOff>
      <xdr:row>37</xdr:row>
      <xdr:rowOff>141580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132707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51135</xdr:rowOff>
    </xdr:from>
    <xdr:to>
      <xdr:col>72</xdr:col>
      <xdr:colOff>38100</xdr:colOff>
      <xdr:row>37</xdr:row>
      <xdr:rowOff>152735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143863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55707</xdr:rowOff>
    </xdr:from>
    <xdr:to>
      <xdr:col>67</xdr:col>
      <xdr:colOff>101600</xdr:colOff>
      <xdr:row>37</xdr:row>
      <xdr:rowOff>157307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9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148434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9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76664</xdr:rowOff>
    </xdr:from>
    <xdr:to>
      <xdr:col>85</xdr:col>
      <xdr:colOff>127000</xdr:colOff>
      <xdr:row>56</xdr:row>
      <xdr:rowOff>96666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677864"/>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9021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267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76664</xdr:rowOff>
    </xdr:from>
    <xdr:to>
      <xdr:col>81</xdr:col>
      <xdr:colOff>50800</xdr:colOff>
      <xdr:row>56</xdr:row>
      <xdr:rowOff>155645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677864"/>
          <a:ext cx="8890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167956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155645</xdr:rowOff>
    </xdr:from>
    <xdr:to>
      <xdr:col>76</xdr:col>
      <xdr:colOff>114300</xdr:colOff>
      <xdr:row>56</xdr:row>
      <xdr:rowOff>165551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756845"/>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46035</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4255</xdr:rowOff>
    </xdr:from>
    <xdr:to>
      <xdr:col>71</xdr:col>
      <xdr:colOff>177800</xdr:colOff>
      <xdr:row>56</xdr:row>
      <xdr:rowOff>165551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434005"/>
          <a:ext cx="889000" cy="33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57218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33780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45866</xdr:rowOff>
    </xdr:from>
    <xdr:to>
      <xdr:col>85</xdr:col>
      <xdr:colOff>177800</xdr:colOff>
      <xdr:row>56</xdr:row>
      <xdr:rowOff>147466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4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24293</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2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25864</xdr:rowOff>
    </xdr:from>
    <xdr:to>
      <xdr:col>81</xdr:col>
      <xdr:colOff>101600</xdr:colOff>
      <xdr:row>56</xdr:row>
      <xdr:rowOff>127464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6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118591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71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104845</xdr:rowOff>
    </xdr:from>
    <xdr:to>
      <xdr:col>76</xdr:col>
      <xdr:colOff>165100</xdr:colOff>
      <xdr:row>57</xdr:row>
      <xdr:rowOff>34995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26122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79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114751</xdr:rowOff>
    </xdr:from>
    <xdr:to>
      <xdr:col>72</xdr:col>
      <xdr:colOff>38100</xdr:colOff>
      <xdr:row>57</xdr:row>
      <xdr:rowOff>44901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1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36028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80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124905</xdr:rowOff>
    </xdr:from>
    <xdr:to>
      <xdr:col>67</xdr:col>
      <xdr:colOff>101600</xdr:colOff>
      <xdr:row>55</xdr:row>
      <xdr:rowOff>55055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38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71582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15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68286</xdr:rowOff>
    </xdr:from>
    <xdr:to>
      <xdr:col>85</xdr:col>
      <xdr:colOff>127000</xdr:colOff>
      <xdr:row>78</xdr:row>
      <xdr:rowOff>23754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269936"/>
          <a:ext cx="838200" cy="12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151429</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53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23754</xdr:rowOff>
    </xdr:from>
    <xdr:to>
      <xdr:col>81</xdr:col>
      <xdr:colOff>50800</xdr:colOff>
      <xdr:row>78</xdr:row>
      <xdr:rowOff>137528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396854"/>
          <a:ext cx="889000" cy="11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99010</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47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152936</xdr:rowOff>
    </xdr:from>
    <xdr:to>
      <xdr:col>76</xdr:col>
      <xdr:colOff>114300</xdr:colOff>
      <xdr:row>78</xdr:row>
      <xdr:rowOff>137528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183136"/>
          <a:ext cx="889000" cy="32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152936</xdr:rowOff>
    </xdr:from>
    <xdr:to>
      <xdr:col>71</xdr:col>
      <xdr:colOff>177800</xdr:colOff>
      <xdr:row>78</xdr:row>
      <xdr:rowOff>131676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183136"/>
          <a:ext cx="889000" cy="3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142011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51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17486</xdr:rowOff>
    </xdr:from>
    <xdr:to>
      <xdr:col>85</xdr:col>
      <xdr:colOff>177800</xdr:colOff>
      <xdr:row>77</xdr:row>
      <xdr:rowOff>119086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21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40363</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07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144404</xdr:rowOff>
    </xdr:from>
    <xdr:to>
      <xdr:col>81</xdr:col>
      <xdr:colOff>101600</xdr:colOff>
      <xdr:row>78</xdr:row>
      <xdr:rowOff>74554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4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91081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12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86728</xdr:rowOff>
    </xdr:from>
    <xdr:to>
      <xdr:col>76</xdr:col>
      <xdr:colOff>165100</xdr:colOff>
      <xdr:row>79</xdr:row>
      <xdr:rowOff>16878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5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8005</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35333" y="13552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102136</xdr:rowOff>
    </xdr:from>
    <xdr:to>
      <xdr:col>72</xdr:col>
      <xdr:colOff>38100</xdr:colOff>
      <xdr:row>77</xdr:row>
      <xdr:rowOff>32286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13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48813</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290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80876</xdr:rowOff>
    </xdr:from>
    <xdr:to>
      <xdr:col>67</xdr:col>
      <xdr:colOff>101600</xdr:colOff>
      <xdr:row>79</xdr:row>
      <xdr:rowOff>11026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5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2153</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546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122033</xdr:rowOff>
    </xdr:from>
    <xdr:to>
      <xdr:col>85</xdr:col>
      <xdr:colOff>127000</xdr:colOff>
      <xdr:row>96</xdr:row>
      <xdr:rowOff>137953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581233"/>
          <a:ext cx="838200" cy="1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75528</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363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107761</xdr:rowOff>
    </xdr:from>
    <xdr:to>
      <xdr:col>81</xdr:col>
      <xdr:colOff>50800</xdr:colOff>
      <xdr:row>96</xdr:row>
      <xdr:rowOff>122033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566961"/>
          <a:ext cx="8890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109594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84215</xdr:rowOff>
    </xdr:from>
    <xdr:to>
      <xdr:col>76</xdr:col>
      <xdr:colOff>114300</xdr:colOff>
      <xdr:row>96</xdr:row>
      <xdr:rowOff>107761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543415"/>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104500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84215</xdr:rowOff>
    </xdr:from>
    <xdr:to>
      <xdr:col>71</xdr:col>
      <xdr:colOff>177800</xdr:colOff>
      <xdr:row>96</xdr:row>
      <xdr:rowOff>89376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543415"/>
          <a:ext cx="8890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99128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102802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87153</xdr:rowOff>
    </xdr:from>
    <xdr:to>
      <xdr:col>85</xdr:col>
      <xdr:colOff>177800</xdr:colOff>
      <xdr:row>97</xdr:row>
      <xdr:rowOff>17303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54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65580</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52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71233</xdr:rowOff>
    </xdr:from>
    <xdr:to>
      <xdr:col>81</xdr:col>
      <xdr:colOff>101600</xdr:colOff>
      <xdr:row>97</xdr:row>
      <xdr:rowOff>1383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53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163960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62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56961</xdr:rowOff>
    </xdr:from>
    <xdr:to>
      <xdr:col>76</xdr:col>
      <xdr:colOff>165100</xdr:colOff>
      <xdr:row>96</xdr:row>
      <xdr:rowOff>158561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51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149688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60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33415</xdr:rowOff>
    </xdr:from>
    <xdr:to>
      <xdr:col>72</xdr:col>
      <xdr:colOff>38100</xdr:colOff>
      <xdr:row>96</xdr:row>
      <xdr:rowOff>135015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49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126142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5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38576</xdr:rowOff>
    </xdr:from>
    <xdr:to>
      <xdr:col>67</xdr:col>
      <xdr:colOff>101600</xdr:colOff>
      <xdr:row>96</xdr:row>
      <xdr:rowOff>140176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49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131303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59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歳出決算総額は、住民一人当たり</a:t>
          </a:r>
          <a:r>
            <a:rPr kumimoji="0" lang="en-US" altLang="ja-JP" sz="1100" b="0" i="0" u="none" strike="noStrike" kern="0" cap="none" spc="0" normalizeH="0" baseline="0" noProof="0">
              <a:ln>
                <a:noFill/>
              </a:ln>
              <a:solidFill>
                <a:prstClr val="black"/>
              </a:solidFill>
              <a:effectLst/>
              <a:uLnTx/>
              <a:uFillTx/>
              <a:latin typeface="+mn-lt"/>
              <a:ea typeface="+mn-ea"/>
              <a:cs typeface="+mn-cs"/>
            </a:rPr>
            <a:t>531,458</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円となっている。対前年度比で増減の大きい項目として</a:t>
          </a:r>
          <a:r>
            <a:rPr kumimoji="1" lang="ja-JP" altLang="en-US" sz="1100" b="0" i="0" u="none" strike="noStrike" kern="0" cap="none" spc="0" normalizeH="0" baseline="0" noProof="0">
              <a:ln>
                <a:noFill/>
              </a:ln>
              <a:solidFill>
                <a:prstClr val="black"/>
              </a:solidFill>
              <a:effectLst/>
              <a:uLnTx/>
              <a:uFillTx/>
              <a:latin typeface="+mn-lt"/>
              <a:ea typeface="+mn-ea"/>
              <a:cs typeface="+mn-cs"/>
            </a:rPr>
            <a:t>総務費、土木費、衛生費</a:t>
          </a:r>
          <a:r>
            <a:rPr kumimoji="1" lang="ja-JP" altLang="ja-JP" sz="1100" b="0" i="0" u="none" strike="noStrike" kern="0" cap="none" spc="0" normalizeH="0" baseline="0" noProof="0">
              <a:ln>
                <a:noFill/>
              </a:ln>
              <a:solidFill>
                <a:prstClr val="black"/>
              </a:solidFill>
              <a:effectLst/>
              <a:uLnTx/>
              <a:uFillTx/>
              <a:latin typeface="+mn-lt"/>
              <a:ea typeface="+mn-ea"/>
              <a:cs typeface="+mn-cs"/>
            </a:rPr>
            <a:t>があげられる。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総務費</a:t>
          </a:r>
          <a:r>
            <a:rPr kumimoji="1" lang="ja-JP" altLang="ja-JP" sz="1100" b="0" i="0" u="none" strike="noStrike" kern="0" cap="none" spc="0" normalizeH="0" baseline="0" noProof="0">
              <a:ln>
                <a:noFill/>
              </a:ln>
              <a:solidFill>
                <a:prstClr val="black"/>
              </a:solidFill>
              <a:effectLst/>
              <a:uLnTx/>
              <a:uFillTx/>
              <a:latin typeface="+mn-lt"/>
              <a:ea typeface="+mn-ea"/>
              <a:cs typeface="+mn-cs"/>
            </a:rPr>
            <a:t>については、人口一人当たり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98,223</a:t>
          </a:r>
          <a:r>
            <a:rPr kumimoji="1" lang="ja-JP" altLang="ja-JP" sz="1100" b="0" i="0" u="none" strike="noStrike" kern="0" cap="none" spc="0" normalizeH="0" baseline="0" noProof="0">
              <a:ln>
                <a:noFill/>
              </a:ln>
              <a:solidFill>
                <a:prstClr val="black"/>
              </a:solidFill>
              <a:effectLst/>
              <a:uLnTx/>
              <a:uFillTx/>
              <a:latin typeface="+mn-lt"/>
              <a:ea typeface="+mn-ea"/>
              <a:cs typeface="+mn-cs"/>
            </a:rPr>
            <a:t>円</a:t>
          </a:r>
          <a:r>
            <a:rPr kumimoji="1" lang="ja-JP" altLang="en-US" sz="1100" b="0" i="0" u="none" strike="noStrike" kern="0" cap="none" spc="0" normalizeH="0" baseline="0" noProof="0">
              <a:ln>
                <a:noFill/>
              </a:ln>
              <a:solidFill>
                <a:prstClr val="black"/>
              </a:solidFill>
              <a:effectLst/>
              <a:uLnTx/>
              <a:uFillTx/>
              <a:latin typeface="+mn-lt"/>
              <a:ea typeface="+mn-ea"/>
              <a:cs typeface="+mn-cs"/>
            </a:rPr>
            <a:t>の減少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1100" b="0" i="0" u="none" strike="noStrike" kern="0" cap="none" spc="0" normalizeH="0" baseline="0" noProof="0">
              <a:ln>
                <a:noFill/>
              </a:ln>
              <a:solidFill>
                <a:prstClr val="black"/>
              </a:solidFill>
              <a:effectLst/>
              <a:uLnTx/>
              <a:uFillTx/>
              <a:latin typeface="+mn-lt"/>
              <a:ea typeface="+mn-ea"/>
              <a:cs typeface="+mn-cs"/>
            </a:rPr>
            <a:t>特別定額給付金などの新型コロナウイルス感染症関連経費の増額が主な要因となっている。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eaLnBrk="1" fontAlgn="auto" latinLnBrk="0" hangingPunct="1"/>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土木費</a:t>
          </a:r>
          <a:r>
            <a:rPr kumimoji="1" lang="ja-JP" altLang="ja-JP" sz="1100" b="0" i="0" u="none" strike="noStrike" kern="0" cap="none" spc="0" normalizeH="0" baseline="0" noProof="0">
              <a:ln>
                <a:noFill/>
              </a:ln>
              <a:solidFill>
                <a:prstClr val="black"/>
              </a:solidFill>
              <a:effectLst/>
              <a:uLnTx/>
              <a:uFillTx/>
              <a:latin typeface="+mn-lt"/>
              <a:ea typeface="+mn-ea"/>
              <a:cs typeface="+mn-cs"/>
            </a:rPr>
            <a:t>については、</a:t>
          </a:r>
          <a:r>
            <a:rPr kumimoji="1" lang="ja-JP" altLang="ja-JP" sz="1100" b="0" i="0" baseline="0">
              <a:solidFill>
                <a:schemeClr val="dk1"/>
              </a:solidFill>
              <a:effectLst/>
              <a:latin typeface="+mn-lt"/>
              <a:ea typeface="+mn-ea"/>
              <a:cs typeface="+mn-cs"/>
            </a:rPr>
            <a:t>人口一人当たり</a:t>
          </a:r>
          <a:r>
            <a:rPr kumimoji="1" lang="en-US" altLang="ja-JP" sz="1100" b="0" i="0" baseline="0">
              <a:solidFill>
                <a:schemeClr val="dk1"/>
              </a:solidFill>
              <a:effectLst/>
              <a:latin typeface="+mn-lt"/>
              <a:ea typeface="+mn-ea"/>
              <a:cs typeface="+mn-cs"/>
            </a:rPr>
            <a:t>34,286</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の減少</a:t>
          </a:r>
          <a:r>
            <a:rPr kumimoji="1" lang="ja-JP" altLang="ja-JP"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要因としては</a:t>
          </a:r>
          <a:r>
            <a:rPr kumimoji="1" lang="ja-JP" altLang="ja-JP" sz="1100" b="0" i="0" baseline="0">
              <a:solidFill>
                <a:schemeClr val="dk1"/>
              </a:solidFill>
              <a:effectLst/>
              <a:latin typeface="+mn-lt"/>
              <a:ea typeface="+mn-ea"/>
              <a:cs typeface="+mn-cs"/>
            </a:rPr>
            <a:t>防衛補助事業で実施している白河布引山演習場周辺道路改修事業（川谷由井ヶ原線）の雪割橋架工事</a:t>
          </a:r>
          <a:r>
            <a:rPr lang="ja-JP" altLang="ja-JP" sz="1100" b="0" i="0" baseline="0">
              <a:solidFill>
                <a:schemeClr val="dk1"/>
              </a:solidFill>
              <a:effectLst/>
              <a:latin typeface="+mn-lt"/>
              <a:ea typeface="+mn-ea"/>
              <a:cs typeface="+mn-cs"/>
            </a:rPr>
            <a:t>が完了に近づいていて、徐々に事業縮小となっていることが主な要因である。</a:t>
          </a:r>
          <a:endParaRPr lang="ja-JP" altLang="ja-JP">
            <a:effectLst/>
          </a:endParaRPr>
        </a:p>
        <a:p>
          <a:pPr eaLnBrk="1" fontAlgn="auto" latinLnBrk="0" hangingPunct="1"/>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衛生費</a:t>
          </a:r>
          <a:r>
            <a:rPr kumimoji="1" lang="ja-JP" altLang="ja-JP" sz="1100" b="0" i="0" u="none" strike="noStrike" kern="0" cap="none" spc="0" normalizeH="0" baseline="0" noProof="0">
              <a:ln>
                <a:noFill/>
              </a:ln>
              <a:solidFill>
                <a:prstClr val="black"/>
              </a:solidFill>
              <a:effectLst/>
              <a:uLnTx/>
              <a:uFillTx/>
              <a:latin typeface="+mn-lt"/>
              <a:ea typeface="+mn-ea"/>
              <a:cs typeface="+mn-cs"/>
            </a:rPr>
            <a:t>については、</a:t>
          </a:r>
          <a:r>
            <a:rPr kumimoji="1" lang="ja-JP" altLang="ja-JP" sz="1100" b="0" i="0" baseline="0">
              <a:solidFill>
                <a:schemeClr val="dk1"/>
              </a:solidFill>
              <a:effectLst/>
              <a:latin typeface="+mn-lt"/>
              <a:ea typeface="+mn-ea"/>
              <a:cs typeface="+mn-cs"/>
            </a:rPr>
            <a:t>人口一人当たり</a:t>
          </a:r>
          <a:r>
            <a:rPr kumimoji="1" lang="en-US" altLang="ja-JP" sz="1100" b="0" i="0" baseline="0">
              <a:solidFill>
                <a:schemeClr val="dk1"/>
              </a:solidFill>
              <a:effectLst/>
              <a:latin typeface="+mn-lt"/>
              <a:ea typeface="+mn-ea"/>
              <a:cs typeface="+mn-cs"/>
            </a:rPr>
            <a:t>13,256</a:t>
          </a:r>
          <a:r>
            <a:rPr kumimoji="1" lang="ja-JP" altLang="ja-JP" sz="1100" b="0" i="0" baseline="0">
              <a:solidFill>
                <a:schemeClr val="dk1"/>
              </a:solidFill>
              <a:effectLst/>
              <a:latin typeface="+mn-lt"/>
              <a:ea typeface="+mn-ea"/>
              <a:cs typeface="+mn-cs"/>
            </a:rPr>
            <a:t>円の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となった。</a:t>
          </a:r>
          <a:r>
            <a:rPr kumimoji="1" lang="ja-JP" altLang="ja-JP" sz="1100" b="0" i="0" u="none" strike="noStrike" kern="0" cap="none" spc="0" normalizeH="0" baseline="0" noProof="0">
              <a:ln>
                <a:noFill/>
              </a:ln>
              <a:solidFill>
                <a:prstClr val="black"/>
              </a:solidFill>
              <a:effectLst/>
              <a:uLnTx/>
              <a:uFillTx/>
              <a:latin typeface="+mn-lt"/>
              <a:ea typeface="+mn-ea"/>
              <a:cs typeface="+mn-cs"/>
            </a:rPr>
            <a:t>要因としては、</a:t>
          </a:r>
          <a:r>
            <a:rPr kumimoji="1" lang="ja-JP" altLang="ja-JP" sz="1100" b="0" i="0" baseline="0">
              <a:solidFill>
                <a:schemeClr val="dk1"/>
              </a:solidFill>
              <a:effectLst/>
              <a:latin typeface="+mn-lt"/>
              <a:ea typeface="+mn-ea"/>
              <a:cs typeface="+mn-cs"/>
            </a:rPr>
            <a:t>新型コロナウイルス感染症関連経費の増額が主な要因となっている。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実質単年度収支は前年度に引き続き黒字となった。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令和</a:t>
          </a:r>
          <a:r>
            <a:rPr kumimoji="0" lang="ja-JP" altLang="en-US" sz="1100" b="0" i="0" u="none" strike="noStrike" kern="0" cap="none" spc="0" normalizeH="0" baseline="0" noProof="0">
              <a:ln>
                <a:noFill/>
              </a:ln>
              <a:solidFill>
                <a:prstClr val="black"/>
              </a:solidFill>
              <a:effectLst/>
              <a:uLnTx/>
              <a:uFillTx/>
              <a:latin typeface="+mn-lt"/>
              <a:ea typeface="+mn-ea"/>
              <a:cs typeface="+mn-cs"/>
            </a:rPr>
            <a:t>３</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年度についても法人税の増収により黒字となる見込であるが、令和</a:t>
          </a:r>
          <a:r>
            <a:rPr kumimoji="0" lang="ja-JP" altLang="en-US" sz="1100" b="0" i="0" u="none" strike="noStrike" kern="0" cap="none" spc="0" normalizeH="0" baseline="0" noProof="0">
              <a:ln>
                <a:noFill/>
              </a:ln>
              <a:solidFill>
                <a:prstClr val="black"/>
              </a:solidFill>
              <a:effectLst/>
              <a:uLnTx/>
              <a:uFillTx/>
              <a:latin typeface="+mn-lt"/>
              <a:ea typeface="+mn-ea"/>
              <a:cs typeface="+mn-cs"/>
            </a:rPr>
            <a:t>４</a:t>
          </a:r>
          <a:r>
            <a:rPr kumimoji="0" lang="ja-JP" altLang="ja-JP" sz="1100" b="0" i="0" u="none" strike="noStrike" kern="0" cap="none" spc="0" normalizeH="0" baseline="0" noProof="0">
              <a:ln>
                <a:noFill/>
              </a:ln>
              <a:solidFill>
                <a:prstClr val="black"/>
              </a:solidFill>
              <a:effectLst/>
              <a:uLnTx/>
              <a:uFillTx/>
              <a:latin typeface="+mn-lt"/>
              <a:ea typeface="+mn-ea"/>
              <a:cs typeface="+mn-cs"/>
            </a:rPr>
            <a:t>年度以降</a:t>
          </a:r>
          <a:r>
            <a:rPr kumimoji="0" lang="ja-JP" altLang="en-US" sz="1100" b="0" i="0" u="none" strike="noStrike" kern="0" cap="none" spc="0" normalizeH="0" baseline="0" noProof="0">
              <a:ln>
                <a:noFill/>
              </a:ln>
              <a:solidFill>
                <a:prstClr val="black"/>
              </a:solidFill>
              <a:effectLst/>
              <a:uLnTx/>
              <a:uFillTx/>
              <a:latin typeface="+mn-lt"/>
              <a:ea typeface="+mn-ea"/>
              <a:cs typeface="+mn-cs"/>
            </a:rPr>
            <a:t>投資的経費の</a:t>
          </a:r>
          <a:r>
            <a:rPr kumimoji="0" lang="ja-JP" altLang="ja-JP" sz="1100" b="0" i="0" u="none" strike="noStrike" kern="0" cap="none" spc="0" normalizeH="0" baseline="0" noProof="0">
              <a:ln>
                <a:noFill/>
              </a:ln>
              <a:solidFill>
                <a:prstClr val="black"/>
              </a:solidFill>
              <a:effectLst/>
              <a:uLnTx/>
              <a:uFillTx/>
              <a:latin typeface="+mn-lt"/>
              <a:ea typeface="+mn-ea"/>
              <a:cs typeface="+mn-cs"/>
            </a:rPr>
            <a:t>歳出増の影響による悪化が懸念される。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連結実質赤字比率については、一般会計、特別会計並びに公営企業会計の全会計が黒字であり、赤字である会計はない。しかし、法非適の公営企業である公共下水道事業、農業集落排水事業については、現状では一般会計からの基準外繰入がなければ実質は赤字運営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当村では、令和２年度</a:t>
          </a:r>
          <a:r>
            <a:rPr kumimoji="0" lang="ja-JP" altLang="en-US" sz="1100" b="0" i="0" u="none" strike="noStrike" kern="0" cap="none" spc="0" normalizeH="0" baseline="0" noProof="0">
              <a:ln>
                <a:noFill/>
              </a:ln>
              <a:solidFill>
                <a:prstClr val="black"/>
              </a:solidFill>
              <a:effectLst/>
              <a:uLnTx/>
              <a:uFillTx/>
              <a:latin typeface="+mn-lt"/>
              <a:ea typeface="+mn-ea"/>
              <a:cs typeface="+mn-cs"/>
            </a:rPr>
            <a:t>以降</a:t>
          </a:r>
          <a:r>
            <a:rPr kumimoji="0" lang="ja-JP" altLang="ja-JP" sz="1100" b="0" i="0" u="none" strike="noStrike" kern="0" cap="none" spc="0" normalizeH="0" baseline="0" noProof="0">
              <a:ln>
                <a:noFill/>
              </a:ln>
              <a:solidFill>
                <a:prstClr val="black"/>
              </a:solidFill>
              <a:effectLst/>
              <a:uLnTx/>
              <a:uFillTx/>
              <a:latin typeface="+mn-lt"/>
              <a:ea typeface="+mn-ea"/>
              <a:cs typeface="+mn-cs"/>
            </a:rPr>
            <a:t>公共下水道事業、農業集落排水事業について地方公営企業法の全法適用を受ける企業会計へ移行</a:t>
          </a:r>
          <a:r>
            <a:rPr kumimoji="0" lang="ja-JP" altLang="en-US" sz="1100" b="0" i="0" u="none" strike="noStrike" kern="0" cap="none" spc="0" normalizeH="0" baseline="0" noProof="0">
              <a:ln>
                <a:noFill/>
              </a:ln>
              <a:solidFill>
                <a:prstClr val="black"/>
              </a:solidFill>
              <a:effectLst/>
              <a:uLnTx/>
              <a:uFillTx/>
              <a:latin typeface="+mn-lt"/>
              <a:ea typeface="+mn-ea"/>
              <a:cs typeface="+mn-cs"/>
            </a:rPr>
            <a:t>となった。</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受益者負担の原則、独立採算の原則に鑑み、一般会計からの繰出額を基準額に近付けるよう、公営企業会計、特別会計の財政運営の健全化を図る必要がある。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また、一般会計においても、今後の税収が大きく改善される見通しは難しいため、大型事業の見直し、義務的経費の削減を図り、堅実な財政運営を行う必要がある。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N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12992949</v>
      </c>
      <c r="BO4" s="464"/>
      <c r="BP4" s="464"/>
      <c r="BQ4" s="464"/>
      <c r="BR4" s="464"/>
      <c r="BS4" s="464"/>
      <c r="BT4" s="464"/>
      <c r="BU4" s="465"/>
      <c r="BV4" s="463">
        <v>11400096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5.9</v>
      </c>
      <c r="CU4" s="648"/>
      <c r="CV4" s="648"/>
      <c r="CW4" s="648"/>
      <c r="CX4" s="648"/>
      <c r="CY4" s="648"/>
      <c r="CZ4" s="648"/>
      <c r="DA4" s="649"/>
      <c r="DB4" s="647">
        <v>7.6</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12236189</v>
      </c>
      <c r="BO5" s="469"/>
      <c r="BP5" s="469"/>
      <c r="BQ5" s="469"/>
      <c r="BR5" s="469"/>
      <c r="BS5" s="469"/>
      <c r="BT5" s="469"/>
      <c r="BU5" s="470"/>
      <c r="BV5" s="468">
        <v>10783821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85.3</v>
      </c>
      <c r="CU5" s="439"/>
      <c r="CV5" s="439"/>
      <c r="CW5" s="439"/>
      <c r="CX5" s="439"/>
      <c r="CY5" s="439"/>
      <c r="CZ5" s="439"/>
      <c r="DA5" s="440"/>
      <c r="DB5" s="438">
        <v>88.5</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756760</v>
      </c>
      <c r="BO6" s="469"/>
      <c r="BP6" s="469"/>
      <c r="BQ6" s="469"/>
      <c r="BR6" s="469"/>
      <c r="BS6" s="469"/>
      <c r="BT6" s="469"/>
      <c r="BU6" s="470"/>
      <c r="BV6" s="468">
        <v>616275</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87.3</v>
      </c>
      <c r="CU6" s="622"/>
      <c r="CV6" s="622"/>
      <c r="CW6" s="622"/>
      <c r="CX6" s="622"/>
      <c r="CY6" s="622"/>
      <c r="CZ6" s="622"/>
      <c r="DA6" s="623"/>
      <c r="DB6" s="621">
        <v>90.1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416058</v>
      </c>
      <c r="BO7" s="469"/>
      <c r="BP7" s="469"/>
      <c r="BQ7" s="469"/>
      <c r="BR7" s="469"/>
      <c r="BS7" s="469"/>
      <c r="BT7" s="469"/>
      <c r="BU7" s="470"/>
      <c r="BV7" s="468">
        <v>189512</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5812754</v>
      </c>
      <c r="CU7" s="469"/>
      <c r="CV7" s="469"/>
      <c r="CW7" s="469"/>
      <c r="CX7" s="469"/>
      <c r="CY7" s="469"/>
      <c r="CZ7" s="469"/>
      <c r="DA7" s="470"/>
      <c r="DB7" s="468">
        <v>5579804</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340702</v>
      </c>
      <c r="BO8" s="469"/>
      <c r="BP8" s="469"/>
      <c r="BQ8" s="469"/>
      <c r="BR8" s="469"/>
      <c r="BS8" s="469"/>
      <c r="BT8" s="469"/>
      <c r="BU8" s="470"/>
      <c r="BV8" s="468">
        <v>426763</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0.94</v>
      </c>
      <c r="CU8" s="582"/>
      <c r="CV8" s="582"/>
      <c r="CW8" s="582"/>
      <c r="CX8" s="582"/>
      <c r="CY8" s="582"/>
      <c r="CZ8" s="582"/>
      <c r="DA8" s="583"/>
      <c r="DB8" s="581">
        <v>0.91</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20808</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94</v>
      </c>
      <c r="AV9" s="526"/>
      <c r="AW9" s="526"/>
      <c r="AX9" s="526"/>
      <c r="AY9" s="448" t="s">
        <v>117</v>
      </c>
      <c r="AZ9" s="449"/>
      <c r="BA9" s="449"/>
      <c r="BB9" s="449"/>
      <c r="BC9" s="449"/>
      <c r="BD9" s="449"/>
      <c r="BE9" s="449"/>
      <c r="BF9" s="449"/>
      <c r="BG9" s="449"/>
      <c r="BH9" s="449"/>
      <c r="BI9" s="449"/>
      <c r="BJ9" s="449"/>
      <c r="BK9" s="449"/>
      <c r="BL9" s="449"/>
      <c r="BM9" s="450"/>
      <c r="BN9" s="468">
        <v>-86061</v>
      </c>
      <c r="BO9" s="469"/>
      <c r="BP9" s="469"/>
      <c r="BQ9" s="469"/>
      <c r="BR9" s="469"/>
      <c r="BS9" s="469"/>
      <c r="BT9" s="469"/>
      <c r="BU9" s="470"/>
      <c r="BV9" s="468">
        <v>88441</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8.3000000000000007</v>
      </c>
      <c r="CU9" s="439"/>
      <c r="CV9" s="439"/>
      <c r="CW9" s="439"/>
      <c r="CX9" s="439"/>
      <c r="CY9" s="439"/>
      <c r="CZ9" s="439"/>
      <c r="DA9" s="440"/>
      <c r="DB9" s="438">
        <v>8.6</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20322</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213567</v>
      </c>
      <c r="BO10" s="469"/>
      <c r="BP10" s="469"/>
      <c r="BQ10" s="469"/>
      <c r="BR10" s="469"/>
      <c r="BS10" s="469"/>
      <c r="BT10" s="469"/>
      <c r="BU10" s="470"/>
      <c r="BV10" s="468">
        <v>169344</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20254</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140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141</v>
      </c>
      <c r="N13" s="569"/>
      <c r="O13" s="569"/>
      <c r="P13" s="569"/>
      <c r="Q13" s="570"/>
      <c r="R13" s="571">
        <v>19994</v>
      </c>
      <c r="S13" s="572"/>
      <c r="T13" s="572"/>
      <c r="U13" s="572"/>
      <c r="V13" s="573"/>
      <c r="W13" s="559" t="s">
        <v>142</v>
      </c>
      <c r="X13" s="481"/>
      <c r="Y13" s="481"/>
      <c r="Z13" s="481"/>
      <c r="AA13" s="481"/>
      <c r="AB13" s="482"/>
      <c r="AC13" s="444">
        <v>636</v>
      </c>
      <c r="AD13" s="445"/>
      <c r="AE13" s="445"/>
      <c r="AF13" s="445"/>
      <c r="AG13" s="446"/>
      <c r="AH13" s="444">
        <v>702</v>
      </c>
      <c r="AI13" s="445"/>
      <c r="AJ13" s="445"/>
      <c r="AK13" s="445"/>
      <c r="AL13" s="447"/>
      <c r="AM13" s="537" t="s">
        <v>143</v>
      </c>
      <c r="AN13" s="442"/>
      <c r="AO13" s="442"/>
      <c r="AP13" s="442"/>
      <c r="AQ13" s="442"/>
      <c r="AR13" s="442"/>
      <c r="AS13" s="442"/>
      <c r="AT13" s="443"/>
      <c r="AU13" s="525" t="s">
        <v>136</v>
      </c>
      <c r="AV13" s="526"/>
      <c r="AW13" s="526"/>
      <c r="AX13" s="526"/>
      <c r="AY13" s="448" t="s">
        <v>144</v>
      </c>
      <c r="AZ13" s="449"/>
      <c r="BA13" s="449"/>
      <c r="BB13" s="449"/>
      <c r="BC13" s="449"/>
      <c r="BD13" s="449"/>
      <c r="BE13" s="449"/>
      <c r="BF13" s="449"/>
      <c r="BG13" s="449"/>
      <c r="BH13" s="449"/>
      <c r="BI13" s="449"/>
      <c r="BJ13" s="449"/>
      <c r="BK13" s="449"/>
      <c r="BL13" s="449"/>
      <c r="BM13" s="450"/>
      <c r="BN13" s="468">
        <v>127506</v>
      </c>
      <c r="BO13" s="469"/>
      <c r="BP13" s="469"/>
      <c r="BQ13" s="469"/>
      <c r="BR13" s="469"/>
      <c r="BS13" s="469"/>
      <c r="BT13" s="469"/>
      <c r="BU13" s="470"/>
      <c r="BV13" s="468">
        <v>257785</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4.0999999999999996</v>
      </c>
      <c r="CU13" s="439"/>
      <c r="CV13" s="439"/>
      <c r="CW13" s="439"/>
      <c r="CX13" s="439"/>
      <c r="CY13" s="439"/>
      <c r="CZ13" s="439"/>
      <c r="DA13" s="440"/>
      <c r="DB13" s="438">
        <v>5.6</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20291</v>
      </c>
      <c r="S14" s="572"/>
      <c r="T14" s="572"/>
      <c r="U14" s="572"/>
      <c r="V14" s="573"/>
      <c r="W14" s="574"/>
      <c r="X14" s="484"/>
      <c r="Y14" s="484"/>
      <c r="Z14" s="484"/>
      <c r="AA14" s="484"/>
      <c r="AB14" s="485"/>
      <c r="AC14" s="564">
        <v>6.3</v>
      </c>
      <c r="AD14" s="565"/>
      <c r="AE14" s="565"/>
      <c r="AF14" s="565"/>
      <c r="AG14" s="566"/>
      <c r="AH14" s="564">
        <v>7.4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t="s">
        <v>139</v>
      </c>
      <c r="CU14" s="576"/>
      <c r="CV14" s="576"/>
      <c r="CW14" s="576"/>
      <c r="CX14" s="576"/>
      <c r="CY14" s="576"/>
      <c r="CZ14" s="576"/>
      <c r="DA14" s="577"/>
      <c r="DB14" s="575" t="s">
        <v>130</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148</v>
      </c>
      <c r="N15" s="569"/>
      <c r="O15" s="569"/>
      <c r="P15" s="569"/>
      <c r="Q15" s="570"/>
      <c r="R15" s="571">
        <v>20004</v>
      </c>
      <c r="S15" s="572"/>
      <c r="T15" s="572"/>
      <c r="U15" s="572"/>
      <c r="V15" s="573"/>
      <c r="W15" s="559" t="s">
        <v>149</v>
      </c>
      <c r="X15" s="481"/>
      <c r="Y15" s="481"/>
      <c r="Z15" s="481"/>
      <c r="AA15" s="481"/>
      <c r="AB15" s="482"/>
      <c r="AC15" s="444">
        <v>4041</v>
      </c>
      <c r="AD15" s="445"/>
      <c r="AE15" s="445"/>
      <c r="AF15" s="445"/>
      <c r="AG15" s="446"/>
      <c r="AH15" s="444">
        <v>3714</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4311268</v>
      </c>
      <c r="BO15" s="464"/>
      <c r="BP15" s="464"/>
      <c r="BQ15" s="464"/>
      <c r="BR15" s="464"/>
      <c r="BS15" s="464"/>
      <c r="BT15" s="464"/>
      <c r="BU15" s="465"/>
      <c r="BV15" s="463">
        <v>4052108</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40.1</v>
      </c>
      <c r="AD16" s="565"/>
      <c r="AE16" s="565"/>
      <c r="AF16" s="565"/>
      <c r="AG16" s="566"/>
      <c r="AH16" s="564">
        <v>39</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4463999</v>
      </c>
      <c r="BO16" s="469"/>
      <c r="BP16" s="469"/>
      <c r="BQ16" s="469"/>
      <c r="BR16" s="469"/>
      <c r="BS16" s="469"/>
      <c r="BT16" s="469"/>
      <c r="BU16" s="470"/>
      <c r="BV16" s="468">
        <v>4250516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5410</v>
      </c>
      <c r="AD17" s="445"/>
      <c r="AE17" s="445"/>
      <c r="AF17" s="445"/>
      <c r="AG17" s="446"/>
      <c r="AH17" s="444">
        <v>5104</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5543917</v>
      </c>
      <c r="BO17" s="469"/>
      <c r="BP17" s="469"/>
      <c r="BQ17" s="469"/>
      <c r="BR17" s="469"/>
      <c r="BS17" s="469"/>
      <c r="BT17" s="469"/>
      <c r="BU17" s="470"/>
      <c r="BV17" s="468">
        <v>5232912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159</v>
      </c>
      <c r="C18" s="531"/>
      <c r="D18" s="531"/>
      <c r="E18" s="532"/>
      <c r="F18" s="532"/>
      <c r="G18" s="532"/>
      <c r="H18" s="532"/>
      <c r="I18" s="532"/>
      <c r="J18" s="532"/>
      <c r="K18" s="532"/>
      <c r="L18" s="533">
        <v>192.06</v>
      </c>
      <c r="M18" s="533"/>
      <c r="N18" s="533"/>
      <c r="O18" s="533"/>
      <c r="P18" s="533"/>
      <c r="Q18" s="533"/>
      <c r="R18" s="534"/>
      <c r="S18" s="534"/>
      <c r="T18" s="534"/>
      <c r="U18" s="534"/>
      <c r="V18" s="535"/>
      <c r="W18" s="549"/>
      <c r="X18" s="550"/>
      <c r="Y18" s="550"/>
      <c r="Z18" s="550"/>
      <c r="AA18" s="550"/>
      <c r="AB18" s="560"/>
      <c r="AC18" s="432">
        <v>53.6</v>
      </c>
      <c r="AD18" s="433"/>
      <c r="AE18" s="433"/>
      <c r="AF18" s="433"/>
      <c r="AG18" s="536"/>
      <c r="AH18" s="432">
        <v>53.6</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4646165</v>
      </c>
      <c r="BO18" s="469"/>
      <c r="BP18" s="469"/>
      <c r="BQ18" s="469"/>
      <c r="BR18" s="469"/>
      <c r="BS18" s="469"/>
      <c r="BT18" s="469"/>
      <c r="BU18" s="470"/>
      <c r="BV18" s="468">
        <v>4637112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161</v>
      </c>
      <c r="C19" s="531"/>
      <c r="D19" s="531"/>
      <c r="E19" s="532"/>
      <c r="F19" s="532"/>
      <c r="G19" s="532"/>
      <c r="H19" s="532"/>
      <c r="I19" s="532"/>
      <c r="J19" s="532"/>
      <c r="K19" s="532"/>
      <c r="L19" s="538">
        <v>108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7075361</v>
      </c>
      <c r="BO19" s="469"/>
      <c r="BP19" s="469"/>
      <c r="BQ19" s="469"/>
      <c r="BR19" s="469"/>
      <c r="BS19" s="469"/>
      <c r="BT19" s="469"/>
      <c r="BU19" s="470"/>
      <c r="BV19" s="468">
        <v>6893724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163</v>
      </c>
      <c r="C20" s="531"/>
      <c r="D20" s="531"/>
      <c r="E20" s="532"/>
      <c r="F20" s="532"/>
      <c r="G20" s="532"/>
      <c r="H20" s="532"/>
      <c r="I20" s="532"/>
      <c r="J20" s="532"/>
      <c r="K20" s="532"/>
      <c r="L20" s="538">
        <v>8092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6259721</v>
      </c>
      <c r="BO23" s="469"/>
      <c r="BP23" s="469"/>
      <c r="BQ23" s="469"/>
      <c r="BR23" s="469"/>
      <c r="BS23" s="469"/>
      <c r="BT23" s="469"/>
      <c r="BU23" s="470"/>
      <c r="BV23" s="468">
        <v>6524795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172</v>
      </c>
      <c r="F24" s="442"/>
      <c r="G24" s="442"/>
      <c r="H24" s="442"/>
      <c r="I24" s="442"/>
      <c r="J24" s="442"/>
      <c r="K24" s="443"/>
      <c r="L24" s="444">
        <v>1</v>
      </c>
      <c r="M24" s="445"/>
      <c r="N24" s="445"/>
      <c r="O24" s="445"/>
      <c r="P24" s="446"/>
      <c r="Q24" s="444">
        <v>8290</v>
      </c>
      <c r="R24" s="445"/>
      <c r="S24" s="445"/>
      <c r="T24" s="445"/>
      <c r="U24" s="445"/>
      <c r="V24" s="446"/>
      <c r="W24" s="510"/>
      <c r="X24" s="501"/>
      <c r="Y24" s="502"/>
      <c r="Z24" s="441" t="s">
        <v>173</v>
      </c>
      <c r="AA24" s="442"/>
      <c r="AB24" s="442"/>
      <c r="AC24" s="442"/>
      <c r="AD24" s="442"/>
      <c r="AE24" s="442"/>
      <c r="AF24" s="442"/>
      <c r="AG24" s="443"/>
      <c r="AH24" s="444">
        <v>141</v>
      </c>
      <c r="AI24" s="445"/>
      <c r="AJ24" s="445"/>
      <c r="AK24" s="445"/>
      <c r="AL24" s="446"/>
      <c r="AM24" s="444">
        <v>430896</v>
      </c>
      <c r="AN24" s="445"/>
      <c r="AO24" s="445"/>
      <c r="AP24" s="445"/>
      <c r="AQ24" s="445"/>
      <c r="AR24" s="446"/>
      <c r="AS24" s="444">
        <v>3056</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4875972</v>
      </c>
      <c r="BO24" s="469"/>
      <c r="BP24" s="469"/>
      <c r="BQ24" s="469"/>
      <c r="BR24" s="469"/>
      <c r="BS24" s="469"/>
      <c r="BT24" s="469"/>
      <c r="BU24" s="470"/>
      <c r="BV24" s="468">
        <v>5015274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175</v>
      </c>
      <c r="F25" s="442"/>
      <c r="G25" s="442"/>
      <c r="H25" s="442"/>
      <c r="I25" s="442"/>
      <c r="J25" s="442"/>
      <c r="K25" s="443"/>
      <c r="L25" s="444">
        <v>1</v>
      </c>
      <c r="M25" s="445"/>
      <c r="N25" s="445"/>
      <c r="O25" s="445"/>
      <c r="P25" s="446"/>
      <c r="Q25" s="444">
        <v>6410</v>
      </c>
      <c r="R25" s="445"/>
      <c r="S25" s="445"/>
      <c r="T25" s="445"/>
      <c r="U25" s="445"/>
      <c r="V25" s="446"/>
      <c r="W25" s="510"/>
      <c r="X25" s="501"/>
      <c r="Y25" s="502"/>
      <c r="Z25" s="441" t="s">
        <v>176</v>
      </c>
      <c r="AA25" s="442"/>
      <c r="AB25" s="442"/>
      <c r="AC25" s="442"/>
      <c r="AD25" s="442"/>
      <c r="AE25" s="442"/>
      <c r="AF25" s="442"/>
      <c r="AG25" s="443"/>
      <c r="AH25" s="444" t="s">
        <v>177</v>
      </c>
      <c r="AI25" s="445"/>
      <c r="AJ25" s="445"/>
      <c r="AK25" s="445"/>
      <c r="AL25" s="446"/>
      <c r="AM25" s="444" t="s">
        <v>140</v>
      </c>
      <c r="AN25" s="445"/>
      <c r="AO25" s="445"/>
      <c r="AP25" s="445"/>
      <c r="AQ25" s="445"/>
      <c r="AR25" s="446"/>
      <c r="AS25" s="444" t="s">
        <v>140</v>
      </c>
      <c r="AT25" s="445"/>
      <c r="AU25" s="445"/>
      <c r="AV25" s="445"/>
      <c r="AW25" s="445"/>
      <c r="AX25" s="447"/>
      <c r="AY25" s="460" t="s">
        <v>178</v>
      </c>
      <c r="AZ25" s="461"/>
      <c r="BA25" s="461"/>
      <c r="BB25" s="461"/>
      <c r="BC25" s="461"/>
      <c r="BD25" s="461"/>
      <c r="BE25" s="461"/>
      <c r="BF25" s="461"/>
      <c r="BG25" s="461"/>
      <c r="BH25" s="461"/>
      <c r="BI25" s="461"/>
      <c r="BJ25" s="461"/>
      <c r="BK25" s="461"/>
      <c r="BL25" s="461"/>
      <c r="BM25" s="462"/>
      <c r="BN25" s="463">
        <v>1941776</v>
      </c>
      <c r="BO25" s="464"/>
      <c r="BP25" s="464"/>
      <c r="BQ25" s="464"/>
      <c r="BR25" s="464"/>
      <c r="BS25" s="464"/>
      <c r="BT25" s="464"/>
      <c r="BU25" s="465"/>
      <c r="BV25" s="463">
        <v>1402828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179</v>
      </c>
      <c r="F26" s="442"/>
      <c r="G26" s="442"/>
      <c r="H26" s="442"/>
      <c r="I26" s="442"/>
      <c r="J26" s="442"/>
      <c r="K26" s="443"/>
      <c r="L26" s="444">
        <v>1</v>
      </c>
      <c r="M26" s="445"/>
      <c r="N26" s="445"/>
      <c r="O26" s="445"/>
      <c r="P26" s="446"/>
      <c r="Q26" s="444">
        <v>5850</v>
      </c>
      <c r="R26" s="445"/>
      <c r="S26" s="445"/>
      <c r="T26" s="445"/>
      <c r="U26" s="445"/>
      <c r="V26" s="446"/>
      <c r="W26" s="510"/>
      <c r="X26" s="501"/>
      <c r="Y26" s="502"/>
      <c r="Z26" s="441" t="s">
        <v>180</v>
      </c>
      <c r="AA26" s="523"/>
      <c r="AB26" s="523"/>
      <c r="AC26" s="523"/>
      <c r="AD26" s="523"/>
      <c r="AE26" s="523"/>
      <c r="AF26" s="523"/>
      <c r="AG26" s="524"/>
      <c r="AH26" s="444">
        <v>3</v>
      </c>
      <c r="AI26" s="445"/>
      <c r="AJ26" s="445"/>
      <c r="AK26" s="445"/>
      <c r="AL26" s="446"/>
      <c r="AM26" s="444">
        <v>7812</v>
      </c>
      <c r="AN26" s="445"/>
      <c r="AO26" s="445"/>
      <c r="AP26" s="445"/>
      <c r="AQ26" s="445"/>
      <c r="AR26" s="446"/>
      <c r="AS26" s="444">
        <v>2604</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140</v>
      </c>
      <c r="BO26" s="469"/>
      <c r="BP26" s="469"/>
      <c r="BQ26" s="469"/>
      <c r="BR26" s="469"/>
      <c r="BS26" s="469"/>
      <c r="BT26" s="469"/>
      <c r="BU26" s="470"/>
      <c r="BV26" s="468" t="s">
        <v>140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182</v>
      </c>
      <c r="F27" s="442"/>
      <c r="G27" s="442"/>
      <c r="H27" s="442"/>
      <c r="I27" s="442"/>
      <c r="J27" s="442"/>
      <c r="K27" s="443"/>
      <c r="L27" s="444">
        <v>1</v>
      </c>
      <c r="M27" s="445"/>
      <c r="N27" s="445"/>
      <c r="O27" s="445"/>
      <c r="P27" s="446"/>
      <c r="Q27" s="444">
        <v>3300</v>
      </c>
      <c r="R27" s="445"/>
      <c r="S27" s="445"/>
      <c r="T27" s="445"/>
      <c r="U27" s="445"/>
      <c r="V27" s="446"/>
      <c r="W27" s="510"/>
      <c r="X27" s="501"/>
      <c r="Y27" s="502"/>
      <c r="Z27" s="441" t="s">
        <v>183</v>
      </c>
      <c r="AA27" s="442"/>
      <c r="AB27" s="442"/>
      <c r="AC27" s="442"/>
      <c r="AD27" s="442"/>
      <c r="AE27" s="442"/>
      <c r="AF27" s="442"/>
      <c r="AG27" s="443"/>
      <c r="AH27" s="444">
        <v>4</v>
      </c>
      <c r="AI27" s="445"/>
      <c r="AJ27" s="445"/>
      <c r="AK27" s="445"/>
      <c r="AL27" s="446"/>
      <c r="AM27" s="444">
        <v>15209</v>
      </c>
      <c r="AN27" s="445"/>
      <c r="AO27" s="445"/>
      <c r="AP27" s="445"/>
      <c r="AQ27" s="445"/>
      <c r="AR27" s="446"/>
      <c r="AS27" s="444">
        <v>3802</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v>253787</v>
      </c>
      <c r="BO27" s="472"/>
      <c r="BP27" s="472"/>
      <c r="BQ27" s="472"/>
      <c r="BR27" s="472"/>
      <c r="BS27" s="472"/>
      <c r="BT27" s="472"/>
      <c r="BU27" s="473"/>
      <c r="BV27" s="471">
        <v>253773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2640</v>
      </c>
      <c r="R28" s="445"/>
      <c r="S28" s="445"/>
      <c r="T28" s="445"/>
      <c r="U28" s="445"/>
      <c r="V28" s="446"/>
      <c r="W28" s="510"/>
      <c r="X28" s="501"/>
      <c r="Y28" s="502"/>
      <c r="Z28" s="441" t="s">
        <v>186</v>
      </c>
      <c r="AA28" s="442"/>
      <c r="AB28" s="442"/>
      <c r="AC28" s="442"/>
      <c r="AD28" s="442"/>
      <c r="AE28" s="442"/>
      <c r="AF28" s="442"/>
      <c r="AG28" s="443"/>
      <c r="AH28" s="444" t="s">
        <v>140</v>
      </c>
      <c r="AI28" s="445"/>
      <c r="AJ28" s="445"/>
      <c r="AK28" s="445"/>
      <c r="AL28" s="446"/>
      <c r="AM28" s="444" t="s">
        <v>140</v>
      </c>
      <c r="AN28" s="445"/>
      <c r="AO28" s="445"/>
      <c r="AP28" s="445"/>
      <c r="AQ28" s="445"/>
      <c r="AR28" s="446"/>
      <c r="AS28" s="444" t="s">
        <v>140</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2792495</v>
      </c>
      <c r="BO28" s="464"/>
      <c r="BP28" s="464"/>
      <c r="BQ28" s="464"/>
      <c r="BR28" s="464"/>
      <c r="BS28" s="464"/>
      <c r="BT28" s="464"/>
      <c r="BU28" s="465"/>
      <c r="BV28" s="463">
        <v>2578928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14</v>
      </c>
      <c r="M29" s="445"/>
      <c r="N29" s="445"/>
      <c r="O29" s="445"/>
      <c r="P29" s="446"/>
      <c r="Q29" s="444">
        <v>2400</v>
      </c>
      <c r="R29" s="445"/>
      <c r="S29" s="445"/>
      <c r="T29" s="445"/>
      <c r="U29" s="445"/>
      <c r="V29" s="446"/>
      <c r="W29" s="511"/>
      <c r="X29" s="512"/>
      <c r="Y29" s="513"/>
      <c r="Z29" s="441" t="s">
        <v>189</v>
      </c>
      <c r="AA29" s="442"/>
      <c r="AB29" s="442"/>
      <c r="AC29" s="442"/>
      <c r="AD29" s="442"/>
      <c r="AE29" s="442"/>
      <c r="AF29" s="442"/>
      <c r="AG29" s="443"/>
      <c r="AH29" s="444">
        <v>145</v>
      </c>
      <c r="AI29" s="445"/>
      <c r="AJ29" s="445"/>
      <c r="AK29" s="445"/>
      <c r="AL29" s="446"/>
      <c r="AM29" s="444">
        <v>446105</v>
      </c>
      <c r="AN29" s="445"/>
      <c r="AO29" s="445"/>
      <c r="AP29" s="445"/>
      <c r="AQ29" s="445"/>
      <c r="AR29" s="446"/>
      <c r="AS29" s="444">
        <v>3077</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58209</v>
      </c>
      <c r="BO29" s="469"/>
      <c r="BP29" s="469"/>
      <c r="BQ29" s="469"/>
      <c r="BR29" s="469"/>
      <c r="BS29" s="469"/>
      <c r="BT29" s="469"/>
      <c r="BU29" s="470"/>
      <c r="BV29" s="468">
        <v>58203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100.1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2224684</v>
      </c>
      <c r="BO30" s="472"/>
      <c r="BP30" s="472"/>
      <c r="BQ30" s="472"/>
      <c r="BR30" s="472"/>
      <c r="BS30" s="472"/>
      <c r="BT30" s="472"/>
      <c r="BU30" s="473"/>
      <c r="BV30" s="471">
        <v>2227715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198</v>
      </c>
      <c r="AN33" s="431"/>
      <c r="AO33" s="430" t="s">
        <v>199</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198</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福島県市町村総合事務組合　一般会計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白河地方土地開発公社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墓地特別会計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工業用水道事業</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福島県市町村総合事務組合　消防補償等特別会計</v>
      </c>
      <c r="BZ35" s="426"/>
      <c r="CA35" s="426"/>
      <c r="CB35" s="426"/>
      <c r="CC35" s="426"/>
      <c r="CD35" s="426"/>
      <c r="CE35" s="426"/>
      <c r="CF35" s="426"/>
      <c r="CG35" s="426"/>
      <c r="CH35" s="426"/>
      <c r="CI35" s="426"/>
      <c r="CJ35" s="426"/>
      <c r="CK35" s="426"/>
      <c r="CL35" s="426"/>
      <c r="CM35" s="426"/>
      <c r="CN35" s="214"/>
      <c r="CO35" s="427">
        <f t="shared" ref="CO35:CO43" si="3">IF(CQ35="","",CO34+1)</f>
        <v>20</v>
      </c>
      <c r="CP35" s="427"/>
      <c r="CQ35" s="426" t="str">
        <f>IF('各会計、関係団体の財政状況及び健全化判断比率'!BS8="","",'各会計、関係団体の財政状況及び健全化判断比率'!BS8)</f>
        <v>新甲子温泉開発㈱</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IF('各会計、関係団体の財政状況及び健全化判断比率'!B33="","",'各会計、関係団体の財政状況及び健全化判断比率'!B33)</f>
        <v>公共下水道事業</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福島県市町村総合事務組合　消防賞じゅつ金特別会計</v>
      </c>
      <c r="BZ36" s="426"/>
      <c r="CA36" s="426"/>
      <c r="CB36" s="426"/>
      <c r="CC36" s="426"/>
      <c r="CD36" s="426"/>
      <c r="CE36" s="426"/>
      <c r="CF36" s="426"/>
      <c r="CG36" s="426"/>
      <c r="CH36" s="426"/>
      <c r="CI36" s="426"/>
      <c r="CJ36" s="426"/>
      <c r="CK36" s="426"/>
      <c r="CL36" s="426"/>
      <c r="CM36" s="426"/>
      <c r="CN36" s="214"/>
      <c r="CO36" s="427">
        <f t="shared" si="3"/>
        <v>21</v>
      </c>
      <c r="CP36" s="427"/>
      <c r="CQ36" s="426" t="str">
        <f>IF('各会計、関係団体の財政状況及び健全化判断比率'!BS9="","",'各会計、関係団体の財政状況及び健全化判断比率'!BS9)</f>
        <v>一般社団法人西郷村農業公社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f t="shared" si="0"/>
        <v>9</v>
      </c>
      <c r="AN37" s="427"/>
      <c r="AO37" s="426" t="str">
        <f>IF('各会計、関係団体の財政状況及び健全化判断比率'!B34="","",'各会計、関係団体の財政状況及び健全化判断比率'!B34)</f>
        <v>農業集落排水事業</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福島県市町村総合事務組合　非常勤職員公務災害補償特別会計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福島県市町村総合事務組合　自治会館管理特別会計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白河地方広域市町村圏整備組合　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白河地方広域市町村圏整備組合　水道用水供給事業会計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福島県後期高齢者医療広域連合　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福島県後期高齢者医療広域連合　後期高齢者医療特別会計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0IX/laG2us5g2/xYDD/DkGfIsPTwKxw2NfAo5gD0OshgIIyedMtlpFGSfvEpI+iSOxxSq1hS5g0gID0d9c2BUQ==" saltValue="joAwYe7w5DUUkQP+4bdP7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50" t="s">
        <v>562</v>
      </c>
      <c r="D34" s="1250"/>
      <c r="E34" s="1251"/>
      <c r="F34" s="32">
        <v>13.72</v>
      </c>
      <c r="G34" s="33">
        <v>14.94</v>
      </c>
      <c r="H34" s="33">
        <v>14.82</v>
      </c>
      <c r="I34" s="33">
        <v>14.69</v>
      </c>
      <c r="J34" s="34">
        <v>14.07</v>
      </c>
      <c r="K34" s="22"/>
      <c r="L34" s="22"/>
      <c r="M34" s="22"/>
      <c r="N34" s="22"/>
      <c r="O34" s="22"/>
      <c r="P34" s="22"/>
    </row>
    <row r="35" spans="1:16" ht="39" customHeight="1" x14ac:dyDescent="0.15">
      <c r="A35" s="22"/>
      <c r="B35" s="35"/>
      <c r="C35" s="1244" t="s">
        <v>563</v>
      </c>
      <c r="D35" s="1245"/>
      <c r="E35" s="1246"/>
      <c r="F35" s="36">
        <v>10.31</v>
      </c>
      <c r="G35" s="37">
        <v>10.8</v>
      </c>
      <c r="H35" s="37">
        <v>11.19</v>
      </c>
      <c r="I35" s="37">
        <v>11.45</v>
      </c>
      <c r="J35" s="38">
        <v>11.73</v>
      </c>
      <c r="K35" s="22"/>
      <c r="L35" s="22"/>
      <c r="M35" s="22"/>
      <c r="N35" s="22"/>
      <c r="O35" s="22"/>
      <c r="P35" s="22"/>
    </row>
    <row r="36" spans="1:16" ht="39" customHeight="1" x14ac:dyDescent="0.15">
      <c r="A36" s="22"/>
      <c r="B36" s="35"/>
      <c r="C36" s="1244" t="s">
        <v>564</v>
      </c>
      <c r="D36" s="1245"/>
      <c r="E36" s="1246"/>
      <c r="F36" s="36">
        <v>5.86</v>
      </c>
      <c r="G36" s="37">
        <v>9.0399999999999991</v>
      </c>
      <c r="H36" s="37">
        <v>6.24</v>
      </c>
      <c r="I36" s="37">
        <v>7.64</v>
      </c>
      <c r="J36" s="38">
        <v>5.86</v>
      </c>
      <c r="K36" s="22"/>
      <c r="L36" s="22"/>
      <c r="M36" s="22"/>
      <c r="N36" s="22"/>
      <c r="O36" s="22"/>
      <c r="P36" s="22"/>
    </row>
    <row r="37" spans="1:16" ht="39" customHeight="1" x14ac:dyDescent="0.15">
      <c r="A37" s="22"/>
      <c r="B37" s="35"/>
      <c r="C37" s="1244" t="s">
        <v>565</v>
      </c>
      <c r="D37" s="1245"/>
      <c r="E37" s="1246"/>
      <c r="F37" s="36">
        <v>2.94</v>
      </c>
      <c r="G37" s="37">
        <v>3.3</v>
      </c>
      <c r="H37" s="37">
        <v>0.32</v>
      </c>
      <c r="I37" s="37">
        <v>0.25</v>
      </c>
      <c r="J37" s="38">
        <v>0.79</v>
      </c>
      <c r="K37" s="22"/>
      <c r="L37" s="22"/>
      <c r="M37" s="22"/>
      <c r="N37" s="22"/>
      <c r="O37" s="22"/>
      <c r="P37" s="22"/>
    </row>
    <row r="38" spans="1:16" ht="39" customHeight="1" x14ac:dyDescent="0.15">
      <c r="A38" s="22"/>
      <c r="B38" s="35"/>
      <c r="C38" s="1244" t="s">
        <v>566</v>
      </c>
      <c r="D38" s="1245"/>
      <c r="E38" s="1246"/>
      <c r="F38" s="36">
        <v>0.19</v>
      </c>
      <c r="G38" s="37">
        <v>0.53</v>
      </c>
      <c r="H38" s="37">
        <v>0.33</v>
      </c>
      <c r="I38" s="37">
        <v>0.16</v>
      </c>
      <c r="J38" s="38">
        <v>0.71</v>
      </c>
      <c r="K38" s="22"/>
      <c r="L38" s="22"/>
      <c r="M38" s="22"/>
      <c r="N38" s="22"/>
      <c r="O38" s="22"/>
      <c r="P38" s="22"/>
    </row>
    <row r="39" spans="1:16" ht="39" customHeight="1" x14ac:dyDescent="0.15">
      <c r="A39" s="22"/>
      <c r="B39" s="35"/>
      <c r="C39" s="1244" t="s">
        <v>567</v>
      </c>
      <c r="D39" s="1245"/>
      <c r="E39" s="1246"/>
      <c r="F39" s="36">
        <v>0.1</v>
      </c>
      <c r="G39" s="37">
        <v>0.04</v>
      </c>
      <c r="H39" s="37">
        <v>0.14000000000000001</v>
      </c>
      <c r="I39" s="37">
        <v>0.11</v>
      </c>
      <c r="J39" s="38">
        <v>0.28000000000000003</v>
      </c>
      <c r="K39" s="22"/>
      <c r="L39" s="22"/>
      <c r="M39" s="22"/>
      <c r="N39" s="22"/>
      <c r="O39" s="22"/>
      <c r="P39" s="22"/>
    </row>
    <row r="40" spans="1:16" ht="39" customHeight="1" x14ac:dyDescent="0.15">
      <c r="A40" s="22"/>
      <c r="B40" s="35"/>
      <c r="C40" s="1244" t="s">
        <v>568</v>
      </c>
      <c r="D40" s="1245"/>
      <c r="E40" s="1246"/>
      <c r="F40" s="36">
        <v>1.52</v>
      </c>
      <c r="G40" s="37">
        <v>0.71</v>
      </c>
      <c r="H40" s="37">
        <v>0.67</v>
      </c>
      <c r="I40" s="37">
        <v>1.06</v>
      </c>
      <c r="J40" s="38">
        <v>0.14000000000000001</v>
      </c>
      <c r="K40" s="22"/>
      <c r="L40" s="22"/>
      <c r="M40" s="22"/>
      <c r="N40" s="22"/>
      <c r="O40" s="22"/>
      <c r="P40" s="22"/>
    </row>
    <row r="41" spans="1:16" ht="39" customHeight="1" x14ac:dyDescent="0.15">
      <c r="A41" s="22"/>
      <c r="B41" s="35"/>
      <c r="C41" s="1244" t="s">
        <v>569</v>
      </c>
      <c r="D41" s="1245"/>
      <c r="E41" s="1246"/>
      <c r="F41" s="36">
        <v>0.03</v>
      </c>
      <c r="G41" s="37">
        <v>0.03</v>
      </c>
      <c r="H41" s="37">
        <v>0.03</v>
      </c>
      <c r="I41" s="37">
        <v>0.04</v>
      </c>
      <c r="J41" s="38">
        <v>0.04</v>
      </c>
      <c r="K41" s="22"/>
      <c r="L41" s="22"/>
      <c r="M41" s="22"/>
      <c r="N41" s="22"/>
      <c r="O41" s="22"/>
      <c r="P41" s="22"/>
    </row>
    <row r="42" spans="1:16" ht="39" customHeight="1" x14ac:dyDescent="0.15">
      <c r="A42" s="22"/>
      <c r="B42" s="39"/>
      <c r="C42" s="1244" t="s">
        <v>570</v>
      </c>
      <c r="D42" s="1245"/>
      <c r="E42" s="1246"/>
      <c r="F42" s="36" t="s">
        <v>515</v>
      </c>
      <c r="G42" s="37" t="s">
        <v>515</v>
      </c>
      <c r="H42" s="37" t="s">
        <v>515</v>
      </c>
      <c r="I42" s="37" t="s">
        <v>515</v>
      </c>
      <c r="J42" s="38" t="s">
        <v>515</v>
      </c>
      <c r="K42" s="22"/>
      <c r="L42" s="22"/>
      <c r="M42" s="22"/>
      <c r="N42" s="22"/>
      <c r="O42" s="22"/>
      <c r="P42" s="22"/>
    </row>
    <row r="43" spans="1:16" ht="39" customHeight="1" thickBot="1" x14ac:dyDescent="0.2">
      <c r="A43" s="22"/>
      <c r="B43" s="40"/>
      <c r="C43" s="1247" t="s">
        <v>571</v>
      </c>
      <c r="D43" s="1248"/>
      <c r="E43" s="124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Jd9w3p0z4xn1bJl3IHo7JQ/Wmh61CRbymljMjiHVTwxXRFrUv8AW4H5IV4NcsQWC6pW4Rn+LP8GDVZVw24bWA==" saltValue="TOxKk+JgusGrDdcJU/mp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22" zoomScaleSheetLayoutView="55" workbookViewId="0">
      <selection activeCell="S59" sqref="S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645</v>
      </c>
      <c r="L45" s="60">
        <v>652</v>
      </c>
      <c r="M45" s="60">
        <v>624</v>
      </c>
      <c r="N45" s="60">
        <v>610</v>
      </c>
      <c r="O45" s="61">
        <v>590</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x14ac:dyDescent="0.15">
      <c r="A48" s="48"/>
      <c r="B48" s="1272"/>
      <c r="C48" s="1273"/>
      <c r="D48" s="62"/>
      <c r="E48" s="1254" t="s">
        <v>15</v>
      </c>
      <c r="F48" s="1254"/>
      <c r="G48" s="1254"/>
      <c r="H48" s="1254"/>
      <c r="I48" s="1254"/>
      <c r="J48" s="1255"/>
      <c r="K48" s="63">
        <v>346</v>
      </c>
      <c r="L48" s="64">
        <v>368</v>
      </c>
      <c r="M48" s="64">
        <v>380</v>
      </c>
      <c r="N48" s="64">
        <v>373</v>
      </c>
      <c r="O48" s="65">
        <v>297</v>
      </c>
      <c r="P48" s="48"/>
      <c r="Q48" s="48"/>
      <c r="R48" s="48"/>
      <c r="S48" s="48"/>
      <c r="T48" s="48"/>
      <c r="U48" s="48"/>
    </row>
    <row r="49" spans="1:21" ht="30.75" customHeight="1" x14ac:dyDescent="0.15">
      <c r="A49" s="48"/>
      <c r="B49" s="1272"/>
      <c r="C49" s="1273"/>
      <c r="D49" s="62"/>
      <c r="E49" s="1254" t="s">
        <v>16</v>
      </c>
      <c r="F49" s="1254"/>
      <c r="G49" s="1254"/>
      <c r="H49" s="1254"/>
      <c r="I49" s="1254"/>
      <c r="J49" s="1255"/>
      <c r="K49" s="63">
        <v>44</v>
      </c>
      <c r="L49" s="64">
        <v>44</v>
      </c>
      <c r="M49" s="64">
        <v>27</v>
      </c>
      <c r="N49" s="64">
        <v>12</v>
      </c>
      <c r="O49" s="65">
        <v>12</v>
      </c>
      <c r="P49" s="48"/>
      <c r="Q49" s="48"/>
      <c r="R49" s="48"/>
      <c r="S49" s="48"/>
      <c r="T49" s="48"/>
      <c r="U49" s="48"/>
    </row>
    <row r="50" spans="1:21" ht="30.75" customHeight="1" x14ac:dyDescent="0.15">
      <c r="A50" s="48"/>
      <c r="B50" s="1272"/>
      <c r="C50" s="1273"/>
      <c r="D50" s="62"/>
      <c r="E50" s="1254" t="s">
        <v>17</v>
      </c>
      <c r="F50" s="1254"/>
      <c r="G50" s="1254"/>
      <c r="H50" s="1254"/>
      <c r="I50" s="1254"/>
      <c r="J50" s="1255"/>
      <c r="K50" s="63">
        <v>136</v>
      </c>
      <c r="L50" s="64">
        <v>71</v>
      </c>
      <c r="M50" s="64">
        <v>24</v>
      </c>
      <c r="N50" s="64">
        <v>0</v>
      </c>
      <c r="O50" s="65">
        <v>0</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0</v>
      </c>
      <c r="M51" s="64" t="s">
        <v>515</v>
      </c>
      <c r="N51" s="64" t="s">
        <v>515</v>
      </c>
      <c r="O51" s="65" t="s">
        <v>515</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778</v>
      </c>
      <c r="L52" s="64">
        <v>811</v>
      </c>
      <c r="M52" s="64">
        <v>807</v>
      </c>
      <c r="N52" s="64">
        <v>781</v>
      </c>
      <c r="O52" s="65">
        <v>761</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393</v>
      </c>
      <c r="L53" s="69">
        <v>324</v>
      </c>
      <c r="M53" s="69">
        <v>248</v>
      </c>
      <c r="N53" s="69">
        <v>214</v>
      </c>
      <c r="O53" s="70">
        <v>138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AXZq0CTMyn0CbnqKLityQffyLhbbQuN6yLAq0SBnUB74wil+HsC/DNd/y6bj2k43ke71An7K9w/ynmWJgXo8Q==" saltValue="AoiAf36w8UFli6K/IXETv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16"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90" t="s">
        <v>30</v>
      </c>
      <c r="C41" s="1291"/>
      <c r="D41" s="102"/>
      <c r="E41" s="1292" t="s">
        <v>31</v>
      </c>
      <c r="F41" s="1292"/>
      <c r="G41" s="1292"/>
      <c r="H41" s="1293"/>
      <c r="I41" s="103">
        <v>6772</v>
      </c>
      <c r="J41" s="104">
        <v>6894</v>
      </c>
      <c r="K41" s="104">
        <v>6872</v>
      </c>
      <c r="L41" s="104">
        <v>6525</v>
      </c>
      <c r="M41" s="105">
        <v>6260</v>
      </c>
    </row>
    <row r="42" spans="2:13" ht="27.75" customHeight="1" x14ac:dyDescent="0.15">
      <c r="B42" s="1280"/>
      <c r="C42" s="1281"/>
      <c r="D42" s="106"/>
      <c r="E42" s="1284" t="s">
        <v>32</v>
      </c>
      <c r="F42" s="1284"/>
      <c r="G42" s="1284"/>
      <c r="H42" s="1285"/>
      <c r="I42" s="107">
        <v>95</v>
      </c>
      <c r="J42" s="108">
        <v>24</v>
      </c>
      <c r="K42" s="108" t="s">
        <v>515</v>
      </c>
      <c r="L42" s="108" t="s">
        <v>515</v>
      </c>
      <c r="M42" s="109" t="s">
        <v>515</v>
      </c>
    </row>
    <row r="43" spans="2:13" ht="27.75" customHeight="1" x14ac:dyDescent="0.15">
      <c r="B43" s="1280"/>
      <c r="C43" s="1281"/>
      <c r="D43" s="106"/>
      <c r="E43" s="1284" t="s">
        <v>33</v>
      </c>
      <c r="F43" s="1284"/>
      <c r="G43" s="1284"/>
      <c r="H43" s="1285"/>
      <c r="I43" s="107">
        <v>4110</v>
      </c>
      <c r="J43" s="108">
        <v>3847</v>
      </c>
      <c r="K43" s="108">
        <v>3742</v>
      </c>
      <c r="L43" s="108">
        <v>3622</v>
      </c>
      <c r="M43" s="109">
        <v>3140</v>
      </c>
    </row>
    <row r="44" spans="2:13" ht="27.75" customHeight="1" x14ac:dyDescent="0.15">
      <c r="B44" s="1280"/>
      <c r="C44" s="1281"/>
      <c r="D44" s="106"/>
      <c r="E44" s="1284" t="s">
        <v>34</v>
      </c>
      <c r="F44" s="1284"/>
      <c r="G44" s="1284"/>
      <c r="H44" s="1285"/>
      <c r="I44" s="107">
        <v>99</v>
      </c>
      <c r="J44" s="108">
        <v>60</v>
      </c>
      <c r="K44" s="108">
        <v>61</v>
      </c>
      <c r="L44" s="108">
        <v>81</v>
      </c>
      <c r="M44" s="109">
        <v>96</v>
      </c>
    </row>
    <row r="45" spans="2:13" ht="27.75" customHeight="1" x14ac:dyDescent="0.15">
      <c r="B45" s="1280"/>
      <c r="C45" s="1281"/>
      <c r="D45" s="106"/>
      <c r="E45" s="1284" t="s">
        <v>35</v>
      </c>
      <c r="F45" s="1284"/>
      <c r="G45" s="1284"/>
      <c r="H45" s="1285"/>
      <c r="I45" s="107">
        <v>795</v>
      </c>
      <c r="J45" s="108">
        <v>721</v>
      </c>
      <c r="K45" s="108">
        <v>571</v>
      </c>
      <c r="L45" s="108">
        <v>606</v>
      </c>
      <c r="M45" s="109">
        <v>544</v>
      </c>
    </row>
    <row r="46" spans="2:13" ht="27.75" customHeight="1" x14ac:dyDescent="0.15">
      <c r="B46" s="1280"/>
      <c r="C46" s="1281"/>
      <c r="D46" s="110"/>
      <c r="E46" s="1284" t="s">
        <v>36</v>
      </c>
      <c r="F46" s="1284"/>
      <c r="G46" s="1284"/>
      <c r="H46" s="1285"/>
      <c r="I46" s="107">
        <v>60</v>
      </c>
      <c r="J46" s="108">
        <v>17</v>
      </c>
      <c r="K46" s="108">
        <v>216</v>
      </c>
      <c r="L46" s="108" t="s">
        <v>515</v>
      </c>
      <c r="M46" s="109" t="s">
        <v>515</v>
      </c>
    </row>
    <row r="47" spans="2:13" ht="27.75" customHeight="1" x14ac:dyDescent="0.15">
      <c r="B47" s="1280"/>
      <c r="C47" s="1281"/>
      <c r="D47" s="111"/>
      <c r="E47" s="1294" t="s">
        <v>37</v>
      </c>
      <c r="F47" s="1295"/>
      <c r="G47" s="1295"/>
      <c r="H47" s="1296"/>
      <c r="I47" s="107" t="s">
        <v>515</v>
      </c>
      <c r="J47" s="108" t="s">
        <v>515</v>
      </c>
      <c r="K47" s="108" t="s">
        <v>515</v>
      </c>
      <c r="L47" s="108" t="s">
        <v>515</v>
      </c>
      <c r="M47" s="109" t="s">
        <v>515</v>
      </c>
    </row>
    <row r="48" spans="2:13" ht="27.75" customHeight="1" x14ac:dyDescent="0.15">
      <c r="B48" s="1280"/>
      <c r="C48" s="1281"/>
      <c r="D48" s="106"/>
      <c r="E48" s="1284" t="s">
        <v>38</v>
      </c>
      <c r="F48" s="1284"/>
      <c r="G48" s="1284"/>
      <c r="H48" s="1285"/>
      <c r="I48" s="107" t="s">
        <v>515</v>
      </c>
      <c r="J48" s="108" t="s">
        <v>515</v>
      </c>
      <c r="K48" s="108" t="s">
        <v>515</v>
      </c>
      <c r="L48" s="108" t="s">
        <v>515</v>
      </c>
      <c r="M48" s="109" t="s">
        <v>515</v>
      </c>
    </row>
    <row r="49" spans="2:13" ht="27.75" customHeight="1" x14ac:dyDescent="0.15">
      <c r="B49" s="1282"/>
      <c r="C49" s="1283"/>
      <c r="D49" s="106"/>
      <c r="E49" s="1284" t="s">
        <v>39</v>
      </c>
      <c r="F49" s="1284"/>
      <c r="G49" s="1284"/>
      <c r="H49" s="1285"/>
      <c r="I49" s="107" t="s">
        <v>515</v>
      </c>
      <c r="J49" s="108" t="s">
        <v>515</v>
      </c>
      <c r="K49" s="108" t="s">
        <v>515</v>
      </c>
      <c r="L49" s="108" t="s">
        <v>515</v>
      </c>
      <c r="M49" s="109" t="s">
        <v>515</v>
      </c>
    </row>
    <row r="50" spans="2:13" ht="27.75" customHeight="1" x14ac:dyDescent="0.15">
      <c r="B50" s="1278" t="s">
        <v>40</v>
      </c>
      <c r="C50" s="1279"/>
      <c r="D50" s="112"/>
      <c r="E50" s="1284" t="s">
        <v>41</v>
      </c>
      <c r="F50" s="1284"/>
      <c r="G50" s="1284"/>
      <c r="H50" s="1285"/>
      <c r="I50" s="107">
        <v>4471</v>
      </c>
      <c r="J50" s="108">
        <v>4713</v>
      </c>
      <c r="K50" s="108">
        <v>5306</v>
      </c>
      <c r="L50" s="108">
        <v>5527</v>
      </c>
      <c r="M50" s="109">
        <v>5760</v>
      </c>
    </row>
    <row r="51" spans="2:13" ht="27.75" customHeight="1" x14ac:dyDescent="0.15">
      <c r="B51" s="1280"/>
      <c r="C51" s="1281"/>
      <c r="D51" s="106"/>
      <c r="E51" s="1284" t="s">
        <v>42</v>
      </c>
      <c r="F51" s="1284"/>
      <c r="G51" s="1284"/>
      <c r="H51" s="1285"/>
      <c r="I51" s="107">
        <v>82</v>
      </c>
      <c r="J51" s="108">
        <v>70</v>
      </c>
      <c r="K51" s="108">
        <v>52</v>
      </c>
      <c r="L51" s="108">
        <v>40</v>
      </c>
      <c r="M51" s="109">
        <v>33</v>
      </c>
    </row>
    <row r="52" spans="2:13" ht="27.75" customHeight="1" x14ac:dyDescent="0.15">
      <c r="B52" s="1282"/>
      <c r="C52" s="1283"/>
      <c r="D52" s="106"/>
      <c r="E52" s="1284" t="s">
        <v>43</v>
      </c>
      <c r="F52" s="1284"/>
      <c r="G52" s="1284"/>
      <c r="H52" s="1285"/>
      <c r="I52" s="107">
        <v>8978</v>
      </c>
      <c r="J52" s="108">
        <v>8844</v>
      </c>
      <c r="K52" s="108">
        <v>8646</v>
      </c>
      <c r="L52" s="108">
        <v>8232</v>
      </c>
      <c r="M52" s="109">
        <v>7832</v>
      </c>
    </row>
    <row r="53" spans="2:13" ht="27.75" customHeight="1" thickBot="1" x14ac:dyDescent="0.2">
      <c r="B53" s="1286" t="s">
        <v>44</v>
      </c>
      <c r="C53" s="1287"/>
      <c r="D53" s="113"/>
      <c r="E53" s="1288" t="s">
        <v>45</v>
      </c>
      <c r="F53" s="1288"/>
      <c r="G53" s="1288"/>
      <c r="H53" s="1289"/>
      <c r="I53" s="114">
        <v>-1600</v>
      </c>
      <c r="J53" s="115">
        <v>-2066</v>
      </c>
      <c r="K53" s="115">
        <v>-2543</v>
      </c>
      <c r="L53" s="115">
        <v>-2965</v>
      </c>
      <c r="M53" s="116">
        <v>-3585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hMAIsngzFpdV6Nf3PLLOxYx0zlup91yyzgArcXngeVuutk/nMoxgV27VK94+WKrW+RqwdvW5YSkHcqbRD+5Tg==" saltValue="GRTeM2HYJHOu2P3QU85p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6" zoomScale="70" zoomScaleNormal="70" zoomScaleSheetLayoutView="100" workbookViewId="0">
      <selection activeCell="G60" sqref="G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5" t="s">
        <v>48</v>
      </c>
      <c r="D55" s="1305"/>
      <c r="E55" s="1306"/>
      <c r="F55" s="128">
        <v>2410</v>
      </c>
      <c r="G55" s="128">
        <v>2579</v>
      </c>
      <c r="H55" s="129">
        <v>2792</v>
      </c>
    </row>
    <row r="56" spans="2:8" ht="52.5" customHeight="1" x14ac:dyDescent="0.15">
      <c r="B56" s="130"/>
      <c r="C56" s="1307" t="s">
        <v>49</v>
      </c>
      <c r="D56" s="1307"/>
      <c r="E56" s="1308"/>
      <c r="F56" s="131">
        <v>58</v>
      </c>
      <c r="G56" s="131">
        <v>58</v>
      </c>
      <c r="H56" s="132">
        <v>58</v>
      </c>
    </row>
    <row r="57" spans="2:8" ht="53.25" customHeight="1" x14ac:dyDescent="0.15">
      <c r="B57" s="130"/>
      <c r="C57" s="1309" t="s">
        <v>50</v>
      </c>
      <c r="D57" s="1309"/>
      <c r="E57" s="1310"/>
      <c r="F57" s="133">
        <v>2223</v>
      </c>
      <c r="G57" s="133">
        <v>2228</v>
      </c>
      <c r="H57" s="134">
        <v>2225</v>
      </c>
    </row>
    <row r="58" spans="2:8" ht="45.75" customHeight="1" x14ac:dyDescent="0.15">
      <c r="B58" s="135"/>
      <c r="C58" s="1297" t="s">
        <v>593</v>
      </c>
      <c r="D58" s="1298"/>
      <c r="E58" s="1299"/>
      <c r="F58" s="136">
        <v>1393</v>
      </c>
      <c r="G58" s="136">
        <v>1394</v>
      </c>
      <c r="H58" s="137">
        <v>1394</v>
      </c>
    </row>
    <row r="59" spans="2:8" ht="45.75" customHeight="1" x14ac:dyDescent="0.15">
      <c r="B59" s="135"/>
      <c r="C59" s="1297" t="s">
        <v>594</v>
      </c>
      <c r="D59" s="1298"/>
      <c r="E59" s="1299"/>
      <c r="F59" s="136">
        <v>368</v>
      </c>
      <c r="G59" s="136">
        <v>362</v>
      </c>
      <c r="H59" s="137">
        <v>347</v>
      </c>
    </row>
    <row r="60" spans="2:8" ht="45.75" customHeight="1" x14ac:dyDescent="0.15">
      <c r="B60" s="135"/>
      <c r="C60" s="1297" t="s">
        <v>595</v>
      </c>
      <c r="D60" s="1298"/>
      <c r="E60" s="1299"/>
      <c r="F60" s="136">
        <v>215</v>
      </c>
      <c r="G60" s="136">
        <v>215</v>
      </c>
      <c r="H60" s="137">
        <v>215</v>
      </c>
    </row>
    <row r="61" spans="2:8" ht="45.75" customHeight="1" x14ac:dyDescent="0.15">
      <c r="B61" s="135"/>
      <c r="C61" s="1297" t="s">
        <v>596</v>
      </c>
      <c r="D61" s="1298"/>
      <c r="E61" s="1299"/>
      <c r="F61" s="136">
        <v>75</v>
      </c>
      <c r="G61" s="136">
        <v>75</v>
      </c>
      <c r="H61" s="137">
        <v>75</v>
      </c>
    </row>
    <row r="62" spans="2:8" ht="45.75" customHeight="1" thickBot="1" x14ac:dyDescent="0.2">
      <c r="B62" s="138"/>
      <c r="C62" s="1300" t="s">
        <v>597</v>
      </c>
      <c r="D62" s="1301"/>
      <c r="E62" s="1302"/>
      <c r="F62" s="139">
        <v>62</v>
      </c>
      <c r="G62" s="139">
        <v>62</v>
      </c>
      <c r="H62" s="140">
        <v>62</v>
      </c>
    </row>
    <row r="63" spans="2:8" ht="52.5" customHeight="1" thickBot="1" x14ac:dyDescent="0.2">
      <c r="B63" s="141"/>
      <c r="C63" s="1303" t="s">
        <v>51</v>
      </c>
      <c r="D63" s="1303"/>
      <c r="E63" s="1304"/>
      <c r="F63" s="142">
        <v>4691</v>
      </c>
      <c r="G63" s="142">
        <v>4865</v>
      </c>
      <c r="H63" s="143">
        <v>5075</v>
      </c>
    </row>
    <row r="64" spans="2:8" ht="15" customHeight="1" x14ac:dyDescent="0.15"/>
  </sheetData>
  <sheetProtection algorithmName="SHA-512" hashValue="XddEhdDCV7h7xGJApVCpRzcRINX8HOAKmlhMPh5bBVli3D1SymUcKNz85fLOIy7xzLznP7W4C6sXbHNzIPiLCA==" saltValue="CUI6JvpMG9xAgu61iTMP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19" zoomScale="70" zoomScaleNormal="70" zoomScaleSheetLayoutView="55" workbookViewId="0">
      <selection activeCell="AV41" sqref="AV41"/>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611</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603</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556</v>
      </c>
      <c r="BQ50" s="1315"/>
      <c r="BR50" s="1315"/>
      <c r="BS50" s="1315"/>
      <c r="BT50" s="1315"/>
      <c r="BU50" s="1315"/>
      <c r="BV50" s="1315"/>
      <c r="BW50" s="1315"/>
      <c r="BX50" s="1315" t="s">
        <v>557</v>
      </c>
      <c r="BY50" s="1315"/>
      <c r="BZ50" s="1315"/>
      <c r="CA50" s="1315"/>
      <c r="CB50" s="1315"/>
      <c r="CC50" s="1315"/>
      <c r="CD50" s="1315"/>
      <c r="CE50" s="1315"/>
      <c r="CF50" s="1315" t="s">
        <v>558</v>
      </c>
      <c r="CG50" s="1315"/>
      <c r="CH50" s="1315"/>
      <c r="CI50" s="1315"/>
      <c r="CJ50" s="1315"/>
      <c r="CK50" s="1315"/>
      <c r="CL50" s="1315"/>
      <c r="CM50" s="1315"/>
      <c r="CN50" s="1315" t="s">
        <v>559</v>
      </c>
      <c r="CO50" s="1315"/>
      <c r="CP50" s="1315"/>
      <c r="CQ50" s="1315"/>
      <c r="CR50" s="1315"/>
      <c r="CS50" s="1315"/>
      <c r="CT50" s="1315"/>
      <c r="CU50" s="1315"/>
      <c r="CV50" s="1315" t="s">
        <v>560</v>
      </c>
      <c r="CW50" s="1315"/>
      <c r="CX50" s="1315"/>
      <c r="CY50" s="1315"/>
      <c r="CZ50" s="1315"/>
      <c r="DA50" s="1315"/>
      <c r="DB50" s="1315"/>
      <c r="DC50" s="1315"/>
    </row>
    <row r="51" spans="1:109" ht="13.5" customHeight="1" x14ac:dyDescent="0.15">
      <c r="B51" s="397"/>
      <c r="G51" s="1329"/>
      <c r="H51" s="1329"/>
      <c r="I51" s="1330"/>
      <c r="J51" s="1330"/>
      <c r="K51" s="1328"/>
      <c r="L51" s="1328"/>
      <c r="M51" s="1328"/>
      <c r="N51" s="1328"/>
      <c r="AM51" s="406"/>
      <c r="AN51" s="1318" t="s">
        <v>604</v>
      </c>
      <c r="AO51" s="1318"/>
      <c r="AP51" s="1318"/>
      <c r="AQ51" s="1318"/>
      <c r="AR51" s="1318"/>
      <c r="AS51" s="1318"/>
      <c r="AT51" s="1318"/>
      <c r="AU51" s="1318"/>
      <c r="AV51" s="1318"/>
      <c r="AW51" s="1318"/>
      <c r="AX51" s="1318"/>
      <c r="AY51" s="1318"/>
      <c r="AZ51" s="1318"/>
      <c r="BA51" s="1318"/>
      <c r="BB51" s="1318" t="s">
        <v>605</v>
      </c>
      <c r="BC51" s="1318"/>
      <c r="BD51" s="1318"/>
      <c r="BE51" s="1318"/>
      <c r="BF51" s="1318"/>
      <c r="BG51" s="1318"/>
      <c r="BH51" s="1318"/>
      <c r="BI51" s="1318"/>
      <c r="BJ51" s="1318"/>
      <c r="BK51" s="1318"/>
      <c r="BL51" s="1318"/>
      <c r="BM51" s="1318"/>
      <c r="BN51" s="1318"/>
      <c r="BO51" s="1318"/>
      <c r="BP51" s="1317"/>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x14ac:dyDescent="0.15">
      <c r="B52" s="397"/>
      <c r="G52" s="1329"/>
      <c r="H52" s="1329"/>
      <c r="I52" s="1330"/>
      <c r="J52" s="1330"/>
      <c r="K52" s="1328"/>
      <c r="L52" s="1328"/>
      <c r="M52" s="1328"/>
      <c r="N52" s="1328"/>
      <c r="AM52" s="406"/>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9"/>
      <c r="H53" s="1329"/>
      <c r="I53" s="1311"/>
      <c r="J53" s="1311"/>
      <c r="K53" s="1328"/>
      <c r="L53" s="1328"/>
      <c r="M53" s="1328"/>
      <c r="N53" s="1328"/>
      <c r="AM53" s="406"/>
      <c r="AN53" s="1318"/>
      <c r="AO53" s="1318"/>
      <c r="AP53" s="1318"/>
      <c r="AQ53" s="1318"/>
      <c r="AR53" s="1318"/>
      <c r="AS53" s="1318"/>
      <c r="AT53" s="1318"/>
      <c r="AU53" s="1318"/>
      <c r="AV53" s="1318"/>
      <c r="AW53" s="1318"/>
      <c r="AX53" s="1318"/>
      <c r="AY53" s="1318"/>
      <c r="AZ53" s="1318"/>
      <c r="BA53" s="1318"/>
      <c r="BB53" s="1318" t="s">
        <v>606</v>
      </c>
      <c r="BC53" s="1318"/>
      <c r="BD53" s="1318"/>
      <c r="BE53" s="1318"/>
      <c r="BF53" s="1318"/>
      <c r="BG53" s="1318"/>
      <c r="BH53" s="1318"/>
      <c r="BI53" s="1318"/>
      <c r="BJ53" s="1318"/>
      <c r="BK53" s="1318"/>
      <c r="BL53" s="1318"/>
      <c r="BM53" s="1318"/>
      <c r="BN53" s="1318"/>
      <c r="BO53" s="1318"/>
      <c r="BP53" s="1317"/>
      <c r="BQ53" s="1316"/>
      <c r="BR53" s="1316"/>
      <c r="BS53" s="1316"/>
      <c r="BT53" s="1316"/>
      <c r="BU53" s="1316"/>
      <c r="BV53" s="1316"/>
      <c r="BW53" s="1316"/>
      <c r="BX53" s="1316">
        <v>51.6</v>
      </c>
      <c r="BY53" s="1316"/>
      <c r="BZ53" s="1316"/>
      <c r="CA53" s="1316"/>
      <c r="CB53" s="1316"/>
      <c r="CC53" s="1316"/>
      <c r="CD53" s="1316"/>
      <c r="CE53" s="1316"/>
      <c r="CF53" s="1316">
        <v>53.2</v>
      </c>
      <c r="CG53" s="1316"/>
      <c r="CH53" s="1316"/>
      <c r="CI53" s="1316"/>
      <c r="CJ53" s="1316"/>
      <c r="CK53" s="1316"/>
      <c r="CL53" s="1316"/>
      <c r="CM53" s="1316"/>
      <c r="CN53" s="1316">
        <v>54.7</v>
      </c>
      <c r="CO53" s="1316"/>
      <c r="CP53" s="1316"/>
      <c r="CQ53" s="1316"/>
      <c r="CR53" s="1316"/>
      <c r="CS53" s="1316"/>
      <c r="CT53" s="1316"/>
      <c r="CU53" s="1316"/>
      <c r="CV53" s="1316">
        <v>71</v>
      </c>
      <c r="CW53" s="1316"/>
      <c r="CX53" s="1316"/>
      <c r="CY53" s="1316"/>
      <c r="CZ53" s="1316"/>
      <c r="DA53" s="1316"/>
      <c r="DB53" s="1316"/>
      <c r="DC53" s="1316"/>
    </row>
    <row r="54" spans="1:109" x14ac:dyDescent="0.15">
      <c r="A54" s="405"/>
      <c r="B54" s="397"/>
      <c r="G54" s="1329"/>
      <c r="H54" s="1329"/>
      <c r="I54" s="1311"/>
      <c r="J54" s="1311"/>
      <c r="K54" s="1328"/>
      <c r="L54" s="1328"/>
      <c r="M54" s="1328"/>
      <c r="N54" s="1328"/>
      <c r="AM54" s="406"/>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8"/>
      <c r="L55" s="1328"/>
      <c r="M55" s="1328"/>
      <c r="N55" s="1328"/>
      <c r="AN55" s="1315" t="s">
        <v>607</v>
      </c>
      <c r="AO55" s="1315"/>
      <c r="AP55" s="1315"/>
      <c r="AQ55" s="1315"/>
      <c r="AR55" s="1315"/>
      <c r="AS55" s="1315"/>
      <c r="AT55" s="1315"/>
      <c r="AU55" s="1315"/>
      <c r="AV55" s="1315"/>
      <c r="AW55" s="1315"/>
      <c r="AX55" s="1315"/>
      <c r="AY55" s="1315"/>
      <c r="AZ55" s="1315"/>
      <c r="BA55" s="1315"/>
      <c r="BB55" s="1318" t="s">
        <v>605</v>
      </c>
      <c r="BC55" s="1318"/>
      <c r="BD55" s="1318"/>
      <c r="BE55" s="1318"/>
      <c r="BF55" s="1318"/>
      <c r="BG55" s="1318"/>
      <c r="BH55" s="1318"/>
      <c r="BI55" s="1318"/>
      <c r="BJ55" s="1318"/>
      <c r="BK55" s="1318"/>
      <c r="BL55" s="1318"/>
      <c r="BM55" s="1318"/>
      <c r="BN55" s="1318"/>
      <c r="BO55" s="1318"/>
      <c r="BP55" s="1317"/>
      <c r="BQ55" s="1316"/>
      <c r="BR55" s="1316"/>
      <c r="BS55" s="1316"/>
      <c r="BT55" s="1316"/>
      <c r="BU55" s="1316"/>
      <c r="BV55" s="1316"/>
      <c r="BW55" s="1316"/>
      <c r="BX55" s="1316">
        <v>14</v>
      </c>
      <c r="BY55" s="1316"/>
      <c r="BZ55" s="1316"/>
      <c r="CA55" s="1316"/>
      <c r="CB55" s="1316"/>
      <c r="CC55" s="1316"/>
      <c r="CD55" s="1316"/>
      <c r="CE55" s="1316"/>
      <c r="CF55" s="1316">
        <v>11.4</v>
      </c>
      <c r="CG55" s="1316"/>
      <c r="CH55" s="1316"/>
      <c r="CI55" s="1316"/>
      <c r="CJ55" s="1316"/>
      <c r="CK55" s="1316"/>
      <c r="CL55" s="1316"/>
      <c r="CM55" s="1316"/>
      <c r="CN55" s="1316">
        <v>10.4</v>
      </c>
      <c r="CO55" s="1316"/>
      <c r="CP55" s="1316"/>
      <c r="CQ55" s="1316"/>
      <c r="CR55" s="1316"/>
      <c r="CS55" s="1316"/>
      <c r="CT55" s="1316"/>
      <c r="CU55" s="1316"/>
      <c r="CV55" s="1316">
        <v>10.9</v>
      </c>
      <c r="CW55" s="1316"/>
      <c r="CX55" s="1316"/>
      <c r="CY55" s="1316"/>
      <c r="CZ55" s="1316"/>
      <c r="DA55" s="1316"/>
      <c r="DB55" s="1316"/>
      <c r="DC55" s="1316"/>
    </row>
    <row r="56" spans="1:109" x14ac:dyDescent="0.15">
      <c r="A56" s="405"/>
      <c r="B56" s="397"/>
      <c r="G56" s="1311"/>
      <c r="H56" s="1311"/>
      <c r="I56" s="1311"/>
      <c r="J56" s="1311"/>
      <c r="K56" s="1328"/>
      <c r="L56" s="1328"/>
      <c r="M56" s="1328"/>
      <c r="N56" s="1328"/>
      <c r="AN56" s="1315"/>
      <c r="AO56" s="1315"/>
      <c r="AP56" s="1315"/>
      <c r="AQ56" s="1315"/>
      <c r="AR56" s="1315"/>
      <c r="AS56" s="1315"/>
      <c r="AT56" s="1315"/>
      <c r="AU56" s="1315"/>
      <c r="AV56" s="1315"/>
      <c r="AW56" s="1315"/>
      <c r="AX56" s="1315"/>
      <c r="AY56" s="1315"/>
      <c r="AZ56" s="1315"/>
      <c r="BA56" s="1315"/>
      <c r="BB56" s="1318"/>
      <c r="BC56" s="1318"/>
      <c r="BD56" s="1318"/>
      <c r="BE56" s="1318"/>
      <c r="BF56" s="1318"/>
      <c r="BG56" s="1318"/>
      <c r="BH56" s="1318"/>
      <c r="BI56" s="1318"/>
      <c r="BJ56" s="1318"/>
      <c r="BK56" s="1318"/>
      <c r="BL56" s="1318"/>
      <c r="BM56" s="1318"/>
      <c r="BN56" s="1318"/>
      <c r="BO56" s="1318"/>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1"/>
      <c r="J57" s="1331"/>
      <c r="K57" s="1328"/>
      <c r="L57" s="1328"/>
      <c r="M57" s="1328"/>
      <c r="N57" s="1328"/>
      <c r="AM57" s="390"/>
      <c r="AN57" s="1315"/>
      <c r="AO57" s="1315"/>
      <c r="AP57" s="1315"/>
      <c r="AQ57" s="1315"/>
      <c r="AR57" s="1315"/>
      <c r="AS57" s="1315"/>
      <c r="AT57" s="1315"/>
      <c r="AU57" s="1315"/>
      <c r="AV57" s="1315"/>
      <c r="AW57" s="1315"/>
      <c r="AX57" s="1315"/>
      <c r="AY57" s="1315"/>
      <c r="AZ57" s="1315"/>
      <c r="BA57" s="1315"/>
      <c r="BB57" s="1318" t="s">
        <v>606</v>
      </c>
      <c r="BC57" s="1318"/>
      <c r="BD57" s="1318"/>
      <c r="BE57" s="1318"/>
      <c r="BF57" s="1318"/>
      <c r="BG57" s="1318"/>
      <c r="BH57" s="1318"/>
      <c r="BI57" s="1318"/>
      <c r="BJ57" s="1318"/>
      <c r="BK57" s="1318"/>
      <c r="BL57" s="1318"/>
      <c r="BM57" s="1318"/>
      <c r="BN57" s="1318"/>
      <c r="BO57" s="1318"/>
      <c r="BP57" s="1317"/>
      <c r="BQ57" s="1316"/>
      <c r="BR57" s="1316"/>
      <c r="BS57" s="1316"/>
      <c r="BT57" s="1316"/>
      <c r="BU57" s="1316"/>
      <c r="BV57" s="1316"/>
      <c r="BW57" s="1316"/>
      <c r="BX57" s="1316">
        <v>58</v>
      </c>
      <c r="BY57" s="1316"/>
      <c r="BZ57" s="1316"/>
      <c r="CA57" s="1316"/>
      <c r="CB57" s="1316"/>
      <c r="CC57" s="1316"/>
      <c r="CD57" s="1316"/>
      <c r="CE57" s="1316"/>
      <c r="CF57" s="1316">
        <v>59.7</v>
      </c>
      <c r="CG57" s="1316"/>
      <c r="CH57" s="1316"/>
      <c r="CI57" s="1316"/>
      <c r="CJ57" s="1316"/>
      <c r="CK57" s="1316"/>
      <c r="CL57" s="1316"/>
      <c r="CM57" s="1316"/>
      <c r="CN57" s="1316">
        <v>60.8</v>
      </c>
      <c r="CO57" s="1316"/>
      <c r="CP57" s="1316"/>
      <c r="CQ57" s="1316"/>
      <c r="CR57" s="1316"/>
      <c r="CS57" s="1316"/>
      <c r="CT57" s="1316"/>
      <c r="CU57" s="1316"/>
      <c r="CV57" s="1316">
        <v>62</v>
      </c>
      <c r="CW57" s="1316"/>
      <c r="CX57" s="1316"/>
      <c r="CY57" s="1316"/>
      <c r="CZ57" s="1316"/>
      <c r="DA57" s="1316"/>
      <c r="DB57" s="1316"/>
      <c r="DC57" s="1316"/>
      <c r="DD57" s="410"/>
      <c r="DE57" s="409"/>
    </row>
    <row r="58" spans="1:109" s="405" customFormat="1" x14ac:dyDescent="0.15">
      <c r="A58" s="390"/>
      <c r="B58" s="409"/>
      <c r="G58" s="1311"/>
      <c r="H58" s="1311"/>
      <c r="I58" s="1331"/>
      <c r="J58" s="1331"/>
      <c r="K58" s="1328"/>
      <c r="L58" s="1328"/>
      <c r="M58" s="1328"/>
      <c r="N58" s="1328"/>
      <c r="AM58" s="390"/>
      <c r="AN58" s="1315"/>
      <c r="AO58" s="1315"/>
      <c r="AP58" s="1315"/>
      <c r="AQ58" s="1315"/>
      <c r="AR58" s="1315"/>
      <c r="AS58" s="1315"/>
      <c r="AT58" s="1315"/>
      <c r="AU58" s="1315"/>
      <c r="AV58" s="1315"/>
      <c r="AW58" s="1315"/>
      <c r="AX58" s="1315"/>
      <c r="AY58" s="1315"/>
      <c r="AZ58" s="1315"/>
      <c r="BA58" s="1315"/>
      <c r="BB58" s="1318"/>
      <c r="BC58" s="1318"/>
      <c r="BD58" s="1318"/>
      <c r="BE58" s="1318"/>
      <c r="BF58" s="1318"/>
      <c r="BG58" s="1318"/>
      <c r="BH58" s="1318"/>
      <c r="BI58" s="1318"/>
      <c r="BJ58" s="1318"/>
      <c r="BK58" s="1318"/>
      <c r="BL58" s="1318"/>
      <c r="BM58" s="1318"/>
      <c r="BN58" s="1318"/>
      <c r="BO58" s="1318"/>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608</v>
      </c>
    </row>
    <row r="64" spans="1:109" x14ac:dyDescent="0.15">
      <c r="B64" s="397"/>
      <c r="G64" s="404"/>
      <c r="I64" s="417"/>
      <c r="J64" s="417"/>
      <c r="K64" s="417"/>
      <c r="L64" s="417"/>
      <c r="M64" s="417"/>
      <c r="N64" s="418"/>
      <c r="AM64" s="404"/>
      <c r="AN64" s="404" t="s">
        <v>602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609</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603</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556</v>
      </c>
      <c r="BQ72" s="1315"/>
      <c r="BR72" s="1315"/>
      <c r="BS72" s="1315"/>
      <c r="BT72" s="1315"/>
      <c r="BU72" s="1315"/>
      <c r="BV72" s="1315"/>
      <c r="BW72" s="1315"/>
      <c r="BX72" s="1315" t="s">
        <v>557</v>
      </c>
      <c r="BY72" s="1315"/>
      <c r="BZ72" s="1315"/>
      <c r="CA72" s="1315"/>
      <c r="CB72" s="1315"/>
      <c r="CC72" s="1315"/>
      <c r="CD72" s="1315"/>
      <c r="CE72" s="1315"/>
      <c r="CF72" s="1315" t="s">
        <v>558</v>
      </c>
      <c r="CG72" s="1315"/>
      <c r="CH72" s="1315"/>
      <c r="CI72" s="1315"/>
      <c r="CJ72" s="1315"/>
      <c r="CK72" s="1315"/>
      <c r="CL72" s="1315"/>
      <c r="CM72" s="1315"/>
      <c r="CN72" s="1315" t="s">
        <v>559</v>
      </c>
      <c r="CO72" s="1315"/>
      <c r="CP72" s="1315"/>
      <c r="CQ72" s="1315"/>
      <c r="CR72" s="1315"/>
      <c r="CS72" s="1315"/>
      <c r="CT72" s="1315"/>
      <c r="CU72" s="1315"/>
      <c r="CV72" s="1315" t="s">
        <v>560</v>
      </c>
      <c r="CW72" s="1315"/>
      <c r="CX72" s="1315"/>
      <c r="CY72" s="1315"/>
      <c r="CZ72" s="1315"/>
      <c r="DA72" s="1315"/>
      <c r="DB72" s="1315"/>
      <c r="DC72" s="1315"/>
    </row>
    <row r="73" spans="2:107" x14ac:dyDescent="0.15">
      <c r="B73" s="397"/>
      <c r="G73" s="1329"/>
      <c r="H73" s="1329"/>
      <c r="I73" s="1329"/>
      <c r="J73" s="1329"/>
      <c r="K73" s="1332"/>
      <c r="L73" s="1332"/>
      <c r="M73" s="1332"/>
      <c r="N73" s="1332"/>
      <c r="AM73" s="406"/>
      <c r="AN73" s="1318" t="s">
        <v>604</v>
      </c>
      <c r="AO73" s="1318"/>
      <c r="AP73" s="1318"/>
      <c r="AQ73" s="1318"/>
      <c r="AR73" s="1318"/>
      <c r="AS73" s="1318"/>
      <c r="AT73" s="1318"/>
      <c r="AU73" s="1318"/>
      <c r="AV73" s="1318"/>
      <c r="AW73" s="1318"/>
      <c r="AX73" s="1318"/>
      <c r="AY73" s="1318"/>
      <c r="AZ73" s="1318"/>
      <c r="BA73" s="1318"/>
      <c r="BB73" s="1318" t="s">
        <v>605</v>
      </c>
      <c r="BC73" s="1318"/>
      <c r="BD73" s="1318"/>
      <c r="BE73" s="1318"/>
      <c r="BF73" s="1318"/>
      <c r="BG73" s="1318"/>
      <c r="BH73" s="1318"/>
      <c r="BI73" s="1318"/>
      <c r="BJ73" s="1318"/>
      <c r="BK73" s="1318"/>
      <c r="BL73" s="1318"/>
      <c r="BM73" s="1318"/>
      <c r="BN73" s="1318"/>
      <c r="BO73" s="1318"/>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x14ac:dyDescent="0.15">
      <c r="B74" s="397"/>
      <c r="G74" s="1329"/>
      <c r="H74" s="1329"/>
      <c r="I74" s="1329"/>
      <c r="J74" s="1329"/>
      <c r="K74" s="1332"/>
      <c r="L74" s="1332"/>
      <c r="M74" s="1332"/>
      <c r="N74" s="1332"/>
      <c r="AM74" s="406"/>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9"/>
      <c r="H75" s="1329"/>
      <c r="I75" s="1311"/>
      <c r="J75" s="1311"/>
      <c r="K75" s="1328"/>
      <c r="L75" s="1328"/>
      <c r="M75" s="1328"/>
      <c r="N75" s="1328"/>
      <c r="AM75" s="406"/>
      <c r="AN75" s="1318"/>
      <c r="AO75" s="1318"/>
      <c r="AP75" s="1318"/>
      <c r="AQ75" s="1318"/>
      <c r="AR75" s="1318"/>
      <c r="AS75" s="1318"/>
      <c r="AT75" s="1318"/>
      <c r="AU75" s="1318"/>
      <c r="AV75" s="1318"/>
      <c r="AW75" s="1318"/>
      <c r="AX75" s="1318"/>
      <c r="AY75" s="1318"/>
      <c r="AZ75" s="1318"/>
      <c r="BA75" s="1318"/>
      <c r="BB75" s="1318" t="s">
        <v>610</v>
      </c>
      <c r="BC75" s="1318"/>
      <c r="BD75" s="1318"/>
      <c r="BE75" s="1318"/>
      <c r="BF75" s="1318"/>
      <c r="BG75" s="1318"/>
      <c r="BH75" s="1318"/>
      <c r="BI75" s="1318"/>
      <c r="BJ75" s="1318"/>
      <c r="BK75" s="1318"/>
      <c r="BL75" s="1318"/>
      <c r="BM75" s="1318"/>
      <c r="BN75" s="1318"/>
      <c r="BO75" s="1318"/>
      <c r="BP75" s="1316">
        <v>9.1</v>
      </c>
      <c r="BQ75" s="1316"/>
      <c r="BR75" s="1316"/>
      <c r="BS75" s="1316"/>
      <c r="BT75" s="1316"/>
      <c r="BU75" s="1316"/>
      <c r="BV75" s="1316"/>
      <c r="BW75" s="1316"/>
      <c r="BX75" s="1316">
        <v>8.1999999999999993</v>
      </c>
      <c r="BY75" s="1316"/>
      <c r="BZ75" s="1316"/>
      <c r="CA75" s="1316"/>
      <c r="CB75" s="1316"/>
      <c r="CC75" s="1316"/>
      <c r="CD75" s="1316"/>
      <c r="CE75" s="1316"/>
      <c r="CF75" s="1316">
        <v>6.9</v>
      </c>
      <c r="CG75" s="1316"/>
      <c r="CH75" s="1316"/>
      <c r="CI75" s="1316"/>
      <c r="CJ75" s="1316"/>
      <c r="CK75" s="1316"/>
      <c r="CL75" s="1316"/>
      <c r="CM75" s="1316"/>
      <c r="CN75" s="1316">
        <v>5.6</v>
      </c>
      <c r="CO75" s="1316"/>
      <c r="CP75" s="1316"/>
      <c r="CQ75" s="1316"/>
      <c r="CR75" s="1316"/>
      <c r="CS75" s="1316"/>
      <c r="CT75" s="1316"/>
      <c r="CU75" s="1316"/>
      <c r="CV75" s="1316">
        <v>4.0999999999999996</v>
      </c>
      <c r="CW75" s="1316"/>
      <c r="CX75" s="1316"/>
      <c r="CY75" s="1316"/>
      <c r="CZ75" s="1316"/>
      <c r="DA75" s="1316"/>
      <c r="DB75" s="1316"/>
      <c r="DC75" s="1316"/>
    </row>
    <row r="76" spans="2:107" x14ac:dyDescent="0.15">
      <c r="B76" s="397"/>
      <c r="G76" s="1329"/>
      <c r="H76" s="1329"/>
      <c r="I76" s="1311"/>
      <c r="J76" s="1311"/>
      <c r="K76" s="1328"/>
      <c r="L76" s="1328"/>
      <c r="M76" s="1328"/>
      <c r="N76" s="1328"/>
      <c r="AM76" s="406"/>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2"/>
      <c r="L77" s="1332"/>
      <c r="M77" s="1332"/>
      <c r="N77" s="1332"/>
      <c r="AN77" s="1315" t="s">
        <v>607</v>
      </c>
      <c r="AO77" s="1315"/>
      <c r="AP77" s="1315"/>
      <c r="AQ77" s="1315"/>
      <c r="AR77" s="1315"/>
      <c r="AS77" s="1315"/>
      <c r="AT77" s="1315"/>
      <c r="AU77" s="1315"/>
      <c r="AV77" s="1315"/>
      <c r="AW77" s="1315"/>
      <c r="AX77" s="1315"/>
      <c r="AY77" s="1315"/>
      <c r="AZ77" s="1315"/>
      <c r="BA77" s="1315"/>
      <c r="BB77" s="1318" t="s">
        <v>605</v>
      </c>
      <c r="BC77" s="1318"/>
      <c r="BD77" s="1318"/>
      <c r="BE77" s="1318"/>
      <c r="BF77" s="1318"/>
      <c r="BG77" s="1318"/>
      <c r="BH77" s="1318"/>
      <c r="BI77" s="1318"/>
      <c r="BJ77" s="1318"/>
      <c r="BK77" s="1318"/>
      <c r="BL77" s="1318"/>
      <c r="BM77" s="1318"/>
      <c r="BN77" s="1318"/>
      <c r="BO77" s="1318"/>
      <c r="BP77" s="1316">
        <v>15.5</v>
      </c>
      <c r="BQ77" s="1316"/>
      <c r="BR77" s="1316"/>
      <c r="BS77" s="1316"/>
      <c r="BT77" s="1316"/>
      <c r="BU77" s="1316"/>
      <c r="BV77" s="1316"/>
      <c r="BW77" s="1316"/>
      <c r="BX77" s="1316">
        <v>14</v>
      </c>
      <c r="BY77" s="1316"/>
      <c r="BZ77" s="1316"/>
      <c r="CA77" s="1316"/>
      <c r="CB77" s="1316"/>
      <c r="CC77" s="1316"/>
      <c r="CD77" s="1316"/>
      <c r="CE77" s="1316"/>
      <c r="CF77" s="1316">
        <v>11.4</v>
      </c>
      <c r="CG77" s="1316"/>
      <c r="CH77" s="1316"/>
      <c r="CI77" s="1316"/>
      <c r="CJ77" s="1316"/>
      <c r="CK77" s="1316"/>
      <c r="CL77" s="1316"/>
      <c r="CM77" s="1316"/>
      <c r="CN77" s="1316">
        <v>10.4</v>
      </c>
      <c r="CO77" s="1316"/>
      <c r="CP77" s="1316"/>
      <c r="CQ77" s="1316"/>
      <c r="CR77" s="1316"/>
      <c r="CS77" s="1316"/>
      <c r="CT77" s="1316"/>
      <c r="CU77" s="1316"/>
      <c r="CV77" s="1316">
        <v>10.9</v>
      </c>
      <c r="CW77" s="1316"/>
      <c r="CX77" s="1316"/>
      <c r="CY77" s="1316"/>
      <c r="CZ77" s="1316"/>
      <c r="DA77" s="1316"/>
      <c r="DB77" s="1316"/>
      <c r="DC77" s="1316"/>
    </row>
    <row r="78" spans="2:107" x14ac:dyDescent="0.15">
      <c r="B78" s="397"/>
      <c r="G78" s="1311"/>
      <c r="H78" s="1311"/>
      <c r="I78" s="1311"/>
      <c r="J78" s="1311"/>
      <c r="K78" s="1332"/>
      <c r="L78" s="1332"/>
      <c r="M78" s="1332"/>
      <c r="N78" s="1332"/>
      <c r="AN78" s="1315"/>
      <c r="AO78" s="1315"/>
      <c r="AP78" s="1315"/>
      <c r="AQ78" s="1315"/>
      <c r="AR78" s="1315"/>
      <c r="AS78" s="1315"/>
      <c r="AT78" s="1315"/>
      <c r="AU78" s="1315"/>
      <c r="AV78" s="1315"/>
      <c r="AW78" s="1315"/>
      <c r="AX78" s="1315"/>
      <c r="AY78" s="1315"/>
      <c r="AZ78" s="1315"/>
      <c r="BA78" s="1315"/>
      <c r="BB78" s="1318"/>
      <c r="BC78" s="1318"/>
      <c r="BD78" s="1318"/>
      <c r="BE78" s="1318"/>
      <c r="BF78" s="1318"/>
      <c r="BG78" s="1318"/>
      <c r="BH78" s="1318"/>
      <c r="BI78" s="1318"/>
      <c r="BJ78" s="1318"/>
      <c r="BK78" s="1318"/>
      <c r="BL78" s="1318"/>
      <c r="BM78" s="1318"/>
      <c r="BN78" s="1318"/>
      <c r="BO78" s="1318"/>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1"/>
      <c r="J79" s="1331"/>
      <c r="K79" s="1333"/>
      <c r="L79" s="1333"/>
      <c r="M79" s="1333"/>
      <c r="N79" s="1333"/>
      <c r="AN79" s="1315"/>
      <c r="AO79" s="1315"/>
      <c r="AP79" s="1315"/>
      <c r="AQ79" s="1315"/>
      <c r="AR79" s="1315"/>
      <c r="AS79" s="1315"/>
      <c r="AT79" s="1315"/>
      <c r="AU79" s="1315"/>
      <c r="AV79" s="1315"/>
      <c r="AW79" s="1315"/>
      <c r="AX79" s="1315"/>
      <c r="AY79" s="1315"/>
      <c r="AZ79" s="1315"/>
      <c r="BA79" s="1315"/>
      <c r="BB79" s="1318" t="s">
        <v>610</v>
      </c>
      <c r="BC79" s="1318"/>
      <c r="BD79" s="1318"/>
      <c r="BE79" s="1318"/>
      <c r="BF79" s="1318"/>
      <c r="BG79" s="1318"/>
      <c r="BH79" s="1318"/>
      <c r="BI79" s="1318"/>
      <c r="BJ79" s="1318"/>
      <c r="BK79" s="1318"/>
      <c r="BL79" s="1318"/>
      <c r="BM79" s="1318"/>
      <c r="BN79" s="1318"/>
      <c r="BO79" s="1318"/>
      <c r="BP79" s="1316">
        <v>6.6</v>
      </c>
      <c r="BQ79" s="1316"/>
      <c r="BR79" s="1316"/>
      <c r="BS79" s="1316"/>
      <c r="BT79" s="1316"/>
      <c r="BU79" s="1316"/>
      <c r="BV79" s="1316"/>
      <c r="BW79" s="1316"/>
      <c r="BX79" s="1316">
        <v>6.5</v>
      </c>
      <c r="BY79" s="1316"/>
      <c r="BZ79" s="1316"/>
      <c r="CA79" s="1316"/>
      <c r="CB79" s="1316"/>
      <c r="CC79" s="1316"/>
      <c r="CD79" s="1316"/>
      <c r="CE79" s="1316"/>
      <c r="CF79" s="1316">
        <v>6.7</v>
      </c>
      <c r="CG79" s="1316"/>
      <c r="CH79" s="1316"/>
      <c r="CI79" s="1316"/>
      <c r="CJ79" s="1316"/>
      <c r="CK79" s="1316"/>
      <c r="CL79" s="1316"/>
      <c r="CM79" s="1316"/>
      <c r="CN79" s="1316">
        <v>6.6</v>
      </c>
      <c r="CO79" s="1316"/>
      <c r="CP79" s="1316"/>
      <c r="CQ79" s="1316"/>
      <c r="CR79" s="1316"/>
      <c r="CS79" s="1316"/>
      <c r="CT79" s="1316"/>
      <c r="CU79" s="1316"/>
      <c r="CV79" s="1316">
        <v>5.9</v>
      </c>
      <c r="CW79" s="1316"/>
      <c r="CX79" s="1316"/>
      <c r="CY79" s="1316"/>
      <c r="CZ79" s="1316"/>
      <c r="DA79" s="1316"/>
      <c r="DB79" s="1316"/>
      <c r="DC79" s="1316"/>
    </row>
    <row r="80" spans="2:107" x14ac:dyDescent="0.15">
      <c r="B80" s="397"/>
      <c r="G80" s="1311"/>
      <c r="H80" s="1311"/>
      <c r="I80" s="1331"/>
      <c r="J80" s="1331"/>
      <c r="K80" s="1333"/>
      <c r="L80" s="1333"/>
      <c r="M80" s="1333"/>
      <c r="N80" s="1333"/>
      <c r="AN80" s="1315"/>
      <c r="AO80" s="1315"/>
      <c r="AP80" s="1315"/>
      <c r="AQ80" s="1315"/>
      <c r="AR80" s="1315"/>
      <c r="AS80" s="1315"/>
      <c r="AT80" s="1315"/>
      <c r="AU80" s="1315"/>
      <c r="AV80" s="1315"/>
      <c r="AW80" s="1315"/>
      <c r="AX80" s="1315"/>
      <c r="AY80" s="1315"/>
      <c r="AZ80" s="1315"/>
      <c r="BA80" s="1315"/>
      <c r="BB80" s="1318"/>
      <c r="BC80" s="1318"/>
      <c r="BD80" s="1318"/>
      <c r="BE80" s="1318"/>
      <c r="BF80" s="1318"/>
      <c r="BG80" s="1318"/>
      <c r="BH80" s="1318"/>
      <c r="BI80" s="1318"/>
      <c r="BJ80" s="1318"/>
      <c r="BK80" s="1318"/>
      <c r="BL80" s="1318"/>
      <c r="BM80" s="1318"/>
      <c r="BN80" s="1318"/>
      <c r="BO80" s="1318"/>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bDXnVzY9EpJw5R73bGDayQ4Td2XSiOIj6IZTPz2+HuUHtYGFJTEp4ZgTnpETlfYq5DHfitviHUS4TwVBww9kzw==" saltValue="jdN7ksyAxd4dy0qWNwL73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0" zoomScale="70" zoomScaleNormal="70" zoomScaleSheetLayoutView="70" workbookViewId="0">
      <selection activeCell="AG113" sqref="AG113:AG11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w6Wx43x3w723yqjkDMKOyO4OAXf8Hxby3qXmon0sosCWD3IZWAGM0jJnnkYxKYUUR/B5ErUpPoL1t6HTNSgixw==" saltValue="SF7xtEj131XppkoT6akc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6" zoomScale="70" zoomScaleNormal="70" zoomScaleSheetLayoutView="55" workbookViewId="0">
      <selection activeCell="AH106" sqref="AH10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sMEwNklgya2LKOLrgs2dS/r06rHIw588YGREhjEC+LDrlD3wsNH01CPJhseuBiPlIFlZQD8NAoLf+Y4UfxKSvw==" saltValue="cW2wckOynXAYrU8lOgQQR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94289</v>
      </c>
      <c r="E3" s="162"/>
      <c r="F3" s="163">
        <v>57122</v>
      </c>
      <c r="G3" s="164"/>
      <c r="H3" s="165"/>
    </row>
    <row r="4" spans="1:8" x14ac:dyDescent="0.15">
      <c r="A4" s="166"/>
      <c r="B4" s="167"/>
      <c r="C4" s="168"/>
      <c r="D4" s="169">
        <v>28119</v>
      </c>
      <c r="E4" s="170"/>
      <c r="F4" s="171">
        <v>36191</v>
      </c>
      <c r="G4" s="172"/>
      <c r="H4" s="173"/>
    </row>
    <row r="5" spans="1:8" x14ac:dyDescent="0.15">
      <c r="A5" s="154" t="s">
        <v>548</v>
      </c>
      <c r="B5" s="159"/>
      <c r="C5" s="160"/>
      <c r="D5" s="161">
        <v>102772</v>
      </c>
      <c r="E5" s="162"/>
      <c r="F5" s="163">
        <v>53655</v>
      </c>
      <c r="G5" s="164"/>
      <c r="H5" s="165"/>
    </row>
    <row r="6" spans="1:8" x14ac:dyDescent="0.15">
      <c r="A6" s="166"/>
      <c r="B6" s="167"/>
      <c r="C6" s="168"/>
      <c r="D6" s="169">
        <v>33983</v>
      </c>
      <c r="E6" s="170"/>
      <c r="F6" s="171">
        <v>32719</v>
      </c>
      <c r="G6" s="172"/>
      <c r="H6" s="173"/>
    </row>
    <row r="7" spans="1:8" x14ac:dyDescent="0.15">
      <c r="A7" s="154" t="s">
        <v>549</v>
      </c>
      <c r="B7" s="159"/>
      <c r="C7" s="160"/>
      <c r="D7" s="161">
        <v>158110</v>
      </c>
      <c r="E7" s="162"/>
      <c r="F7" s="163">
        <v>53869</v>
      </c>
      <c r="G7" s="164"/>
      <c r="H7" s="165"/>
    </row>
    <row r="8" spans="1:8" x14ac:dyDescent="0.15">
      <c r="A8" s="166"/>
      <c r="B8" s="167"/>
      <c r="C8" s="168"/>
      <c r="D8" s="169">
        <v>49149</v>
      </c>
      <c r="E8" s="170"/>
      <c r="F8" s="171">
        <v>35046</v>
      </c>
      <c r="G8" s="172"/>
      <c r="H8" s="173"/>
    </row>
    <row r="9" spans="1:8" x14ac:dyDescent="0.15">
      <c r="A9" s="154" t="s">
        <v>550</v>
      </c>
      <c r="B9" s="159"/>
      <c r="C9" s="160"/>
      <c r="D9" s="161">
        <v>150627</v>
      </c>
      <c r="E9" s="162"/>
      <c r="F9" s="163">
        <v>59119</v>
      </c>
      <c r="G9" s="164"/>
      <c r="H9" s="165"/>
    </row>
    <row r="10" spans="1:8" x14ac:dyDescent="0.15">
      <c r="A10" s="166"/>
      <c r="B10" s="167"/>
      <c r="C10" s="168"/>
      <c r="D10" s="169">
        <v>27632</v>
      </c>
      <c r="E10" s="170"/>
      <c r="F10" s="171">
        <v>29900</v>
      </c>
      <c r="G10" s="172"/>
      <c r="H10" s="173"/>
    </row>
    <row r="11" spans="1:8" x14ac:dyDescent="0.15">
      <c r="A11" s="154" t="s">
        <v>551</v>
      </c>
      <c r="B11" s="159"/>
      <c r="C11" s="160"/>
      <c r="D11" s="161">
        <v>65396</v>
      </c>
      <c r="E11" s="162"/>
      <c r="F11" s="163">
        <v>53895</v>
      </c>
      <c r="G11" s="164"/>
      <c r="H11" s="165"/>
    </row>
    <row r="12" spans="1:8" x14ac:dyDescent="0.15">
      <c r="A12" s="166"/>
      <c r="B12" s="167"/>
      <c r="C12" s="174"/>
      <c r="D12" s="169">
        <v>33012</v>
      </c>
      <c r="E12" s="170"/>
      <c r="F12" s="171">
        <v>31224</v>
      </c>
      <c r="G12" s="172"/>
      <c r="H12" s="173"/>
    </row>
    <row r="13" spans="1:8" x14ac:dyDescent="0.15">
      <c r="A13" s="154"/>
      <c r="B13" s="159"/>
      <c r="C13" s="175"/>
      <c r="D13" s="176">
        <v>114239</v>
      </c>
      <c r="E13" s="177"/>
      <c r="F13" s="178">
        <v>55532</v>
      </c>
      <c r="G13" s="179"/>
      <c r="H13" s="165"/>
    </row>
    <row r="14" spans="1:8" x14ac:dyDescent="0.15">
      <c r="A14" s="166"/>
      <c r="B14" s="167"/>
      <c r="C14" s="168"/>
      <c r="D14" s="169">
        <v>34379</v>
      </c>
      <c r="E14" s="170"/>
      <c r="F14" s="171">
        <v>33016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5.87</v>
      </c>
      <c r="C19" s="180">
        <f>ROUND(VALUE(SUBSTITUTE(実質収支比率等に係る経年分析!G$48,"▲","-")),2)</f>
        <v>9.0500000000000007</v>
      </c>
      <c r="D19" s="180">
        <f>ROUND(VALUE(SUBSTITUTE(実質収支比率等に係る経年分析!H$48,"▲","-")),2)</f>
        <v>6.24</v>
      </c>
      <c r="E19" s="180">
        <f>ROUND(VALUE(SUBSTITUTE(実質収支比率等に係る経年分析!I$48,"▲","-")),2)</f>
        <v>7.65</v>
      </c>
      <c r="F19" s="180">
        <f>ROUND(VALUE(SUBSTITUTE(実質収支比率等に係る経年分析!J$48,"▲","-")),2)</f>
        <v>5.86</v>
      </c>
    </row>
    <row r="20" spans="1:11" x14ac:dyDescent="0.15">
      <c r="A20" s="180" t="s">
        <v>55</v>
      </c>
      <c r="B20" s="180">
        <f>ROUND(VALUE(SUBSTITUTE(実質収支比率等に係る経年分析!F$47,"▲","-")),2)</f>
        <v>37.32</v>
      </c>
      <c r="C20" s="180">
        <f>ROUND(VALUE(SUBSTITUTE(実質収支比率等に係る経年分析!G$47,"▲","-")),2)</f>
        <v>40.67</v>
      </c>
      <c r="D20" s="180">
        <f>ROUND(VALUE(SUBSTITUTE(実質収支比率等に係る経年分析!H$47,"▲","-")),2)</f>
        <v>44.46</v>
      </c>
      <c r="E20" s="180">
        <f>ROUND(VALUE(SUBSTITUTE(実質収支比率等に係る経年分析!I$47,"▲","-")),2)</f>
        <v>46.22</v>
      </c>
      <c r="F20" s="180">
        <f>ROUND(VALUE(SUBSTITUTE(実質収支比率等に係る経年分析!J$47,"▲","-")),2)</f>
        <v>48.04</v>
      </c>
    </row>
    <row r="21" spans="1:11" x14ac:dyDescent="0.15">
      <c r="A21" s="180" t="s">
        <v>56</v>
      </c>
      <c r="B21" s="180">
        <f>IF(ISNUMBER(VALUE(SUBSTITUTE(実質収支比率等に係る経年分析!F$49,"▲","-"))),ROUND(VALUE(SUBSTITUTE(実質収支比率等に係る経年分析!F$49,"▲","-")),2),NA())</f>
        <v>-5.72</v>
      </c>
      <c r="C21" s="180">
        <f>IF(ISNUMBER(VALUE(SUBSTITUTE(実質収支比率等に係る経年分析!G$49,"▲","-"))),ROUND(VALUE(SUBSTITUTE(実質収支比率等に係る経年分析!G$49,"▲","-")),2),NA())</f>
        <v>6.09</v>
      </c>
      <c r="D21" s="180">
        <f>IF(ISNUMBER(VALUE(SUBSTITUTE(実質収支比率等に係る経年分析!H$49,"▲","-"))),ROUND(VALUE(SUBSTITUTE(実質収支比率等に係る経年分析!H$49,"▲","-")),2),NA())</f>
        <v>1.79</v>
      </c>
      <c r="E21" s="180">
        <f>IF(ISNUMBER(VALUE(SUBSTITUTE(実質収支比率等に係る経年分析!I$49,"▲","-"))),ROUND(VALUE(SUBSTITUTE(実質収支比率等に係る経年分析!I$49,"▲","-")),2),NA())</f>
        <v>4.62</v>
      </c>
      <c r="F21" s="180">
        <f>IF(ISNUMBER(VALUE(SUBSTITUTE(実質収支比率等に係る経年分析!J$49,"▲","-"))),ROUND(VALUE(SUBSTITUTE(実質収支比率等に係る経年分析!J$49,"▲","-")),2),NA())</f>
        <v>2.19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1.52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0.71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0.67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x14ac:dyDescent="0.15">
      <c r="A31" s="181" t="str">
        <f>IF(連結実質赤字比率に係る赤字・黒字の構成分析!C$39="",NA(),連結実質赤字比率に係る赤字・黒字の構成分析!C$39)</f>
        <v>農業集落排水事業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0.28000000000000003</v>
      </c>
    </row>
    <row r="32" spans="1:11" x14ac:dyDescent="0.15">
      <c r="A32" s="181" t="str">
        <f>IF(連結実質赤字比率に係る赤字・黒字の構成分析!C$38="",NA(),連結実質赤字比率に係る赤字・黒字の構成分析!C$38)</f>
        <v>公共下水道事業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2.94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5.86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9.0399999999999991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6.24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7.64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5.86</v>
      </c>
    </row>
    <row r="35" spans="1:16" x14ac:dyDescent="0.15">
      <c r="A35" s="181" t="str">
        <f>IF(連結実質赤字比率に係る赤字・黒字の構成分析!C$35="",NA(),連結実質赤字比率に係る赤字・黒字の構成分析!C$35)</f>
        <v>水道事業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10.31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11.19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11.45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11.73</v>
      </c>
    </row>
    <row r="36" spans="1:16" x14ac:dyDescent="0.15">
      <c r="A36" s="181" t="str">
        <f>IF(連結実質赤字比率に係る赤字・黒字の構成分析!C$34="",NA(),連結実質赤字比率に係る赤字・黒字の構成分析!C$34)</f>
        <v>工業用水道事業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13.72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14.82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14.69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14.07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778</v>
      </c>
      <c r="E42" s="182"/>
      <c r="F42" s="182"/>
      <c r="G42" s="182">
        <f>'実質公債費比率（分子）の構造'!L$52</f>
        <v>811</v>
      </c>
      <c r="H42" s="182"/>
      <c r="I42" s="182"/>
      <c r="J42" s="182">
        <f>'実質公債費比率（分子）の構造'!M$52</f>
        <v>807</v>
      </c>
      <c r="K42" s="182"/>
      <c r="L42" s="182"/>
      <c r="M42" s="182">
        <f>'実質公債費比率（分子）の構造'!N$52</f>
        <v>781</v>
      </c>
      <c r="N42" s="182"/>
      <c r="O42" s="182"/>
      <c r="P42" s="182">
        <f>'実質公債費比率（分子）の構造'!O$52</f>
        <v>761</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136</v>
      </c>
      <c r="C44" s="182"/>
      <c r="D44" s="182"/>
      <c r="E44" s="182">
        <f>'実質公債費比率（分子）の構造'!L$50</f>
        <v>71</v>
      </c>
      <c r="F44" s="182"/>
      <c r="G44" s="182"/>
      <c r="H44" s="182">
        <f>'実質公債費比率（分子）の構造'!M$50</f>
        <v>24</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44</v>
      </c>
      <c r="C45" s="182"/>
      <c r="D45" s="182"/>
      <c r="E45" s="182">
        <f>'実質公債費比率（分子）の構造'!L$49</f>
        <v>44</v>
      </c>
      <c r="F45" s="182"/>
      <c r="G45" s="182"/>
      <c r="H45" s="182">
        <f>'実質公債費比率（分子）の構造'!M$49</f>
        <v>27</v>
      </c>
      <c r="I45" s="182"/>
      <c r="J45" s="182"/>
      <c r="K45" s="182">
        <f>'実質公債費比率（分子）の構造'!N$49</f>
        <v>12</v>
      </c>
      <c r="L45" s="182"/>
      <c r="M45" s="182"/>
      <c r="N45" s="182">
        <f>'実質公債費比率（分子）の構造'!O$49</f>
        <v>12</v>
      </c>
      <c r="O45" s="182"/>
      <c r="P45" s="182"/>
    </row>
    <row r="46" spans="1:16" x14ac:dyDescent="0.15">
      <c r="A46" s="182" t="s">
        <v>67</v>
      </c>
      <c r="B46" s="182">
        <f>'実質公債費比率（分子）の構造'!K$48</f>
        <v>346</v>
      </c>
      <c r="C46" s="182"/>
      <c r="D46" s="182"/>
      <c r="E46" s="182">
        <f>'実質公債費比率（分子）の構造'!L$48</f>
        <v>368</v>
      </c>
      <c r="F46" s="182"/>
      <c r="G46" s="182"/>
      <c r="H46" s="182">
        <f>'実質公債費比率（分子）の構造'!M$48</f>
        <v>380</v>
      </c>
      <c r="I46" s="182"/>
      <c r="J46" s="182"/>
      <c r="K46" s="182">
        <f>'実質公債費比率（分子）の構造'!N$48</f>
        <v>373</v>
      </c>
      <c r="L46" s="182"/>
      <c r="M46" s="182"/>
      <c r="N46" s="182">
        <f>'実質公債費比率（分子）の構造'!O$48</f>
        <v>297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645</v>
      </c>
      <c r="C49" s="182"/>
      <c r="D49" s="182"/>
      <c r="E49" s="182">
        <f>'実質公債費比率（分子）の構造'!L$45</f>
        <v>652</v>
      </c>
      <c r="F49" s="182"/>
      <c r="G49" s="182"/>
      <c r="H49" s="182">
        <f>'実質公債費比率（分子）の構造'!M$45</f>
        <v>624</v>
      </c>
      <c r="I49" s="182"/>
      <c r="J49" s="182"/>
      <c r="K49" s="182">
        <f>'実質公債費比率（分子）の構造'!N$45</f>
        <v>610</v>
      </c>
      <c r="L49" s="182"/>
      <c r="M49" s="182"/>
      <c r="N49" s="182">
        <f>'実質公債費比率（分子）の構造'!O$45</f>
        <v>590</v>
      </c>
      <c r="O49" s="182"/>
      <c r="P49" s="182"/>
    </row>
    <row r="50" spans="1:16" x14ac:dyDescent="0.15">
      <c r="A50" s="182" t="s">
        <v>71</v>
      </c>
      <c r="B50" s="182" t="e">
        <f>NA()</f>
        <v>#N/A</v>
      </c>
      <c r="C50" s="182">
        <f>IF(ISNUMBER('実質公債費比率（分子）の構造'!K$53),'実質公債費比率（分子）の構造'!K$53,NA())</f>
        <v>393</v>
      </c>
      <c r="D50" s="182" t="e">
        <f>NA()</f>
        <v>#N/A</v>
      </c>
      <c r="E50" s="182" t="e">
        <f>NA()</f>
        <v>#N/A</v>
      </c>
      <c r="F50" s="182">
        <f>IF(ISNUMBER('実質公債費比率（分子）の構造'!L$53),'実質公債費比率（分子）の構造'!L$53,NA())</f>
        <v>324</v>
      </c>
      <c r="G50" s="182" t="e">
        <f>NA()</f>
        <v>#N/A</v>
      </c>
      <c r="H50" s="182" t="e">
        <f>NA()</f>
        <v>#N/A</v>
      </c>
      <c r="I50" s="182">
        <f>IF(ISNUMBER('実質公債費比率（分子）の構造'!M$53),'実質公債費比率（分子）の構造'!M$53,NA())</f>
        <v>248</v>
      </c>
      <c r="J50" s="182" t="e">
        <f>NA()</f>
        <v>#N/A</v>
      </c>
      <c r="K50" s="182" t="e">
        <f>NA()</f>
        <v>#N/A</v>
      </c>
      <c r="L50" s="182">
        <f>IF(ISNUMBER('実質公債費比率（分子）の構造'!N$53),'実質公債費比率（分子）の構造'!N$53,NA())</f>
        <v>214</v>
      </c>
      <c r="M50" s="182" t="e">
        <f>NA()</f>
        <v>#N/A</v>
      </c>
      <c r="N50" s="182" t="e">
        <f>NA()</f>
        <v>#N/A</v>
      </c>
      <c r="O50" s="182">
        <f>IF(ISNUMBER('実質公債費比率（分子）の構造'!O$53),'実質公債費比率（分子）の構造'!O$53,NA())</f>
        <v>138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8978</v>
      </c>
      <c r="E56" s="181"/>
      <c r="F56" s="181"/>
      <c r="G56" s="181">
        <f>'将来負担比率（分子）の構造'!J$52</f>
        <v>8844</v>
      </c>
      <c r="H56" s="181"/>
      <c r="I56" s="181"/>
      <c r="J56" s="181">
        <f>'将来負担比率（分子）の構造'!K$52</f>
        <v>8646</v>
      </c>
      <c r="K56" s="181"/>
      <c r="L56" s="181"/>
      <c r="M56" s="181">
        <f>'将来負担比率（分子）の構造'!L$52</f>
        <v>8232</v>
      </c>
      <c r="N56" s="181"/>
      <c r="O56" s="181"/>
      <c r="P56" s="181">
        <f>'将来負担比率（分子）の構造'!M$52</f>
        <v>7832</v>
      </c>
    </row>
    <row r="57" spans="1:16" x14ac:dyDescent="0.15">
      <c r="A57" s="181" t="s">
        <v>42</v>
      </c>
      <c r="B57" s="181"/>
      <c r="C57" s="181"/>
      <c r="D57" s="181">
        <f>'将来負担比率（分子）の構造'!I$51</f>
        <v>82</v>
      </c>
      <c r="E57" s="181"/>
      <c r="F57" s="181"/>
      <c r="G57" s="181">
        <f>'将来負担比率（分子）の構造'!J$51</f>
        <v>70</v>
      </c>
      <c r="H57" s="181"/>
      <c r="I57" s="181"/>
      <c r="J57" s="181">
        <f>'将来負担比率（分子）の構造'!K$51</f>
        <v>52</v>
      </c>
      <c r="K57" s="181"/>
      <c r="L57" s="181"/>
      <c r="M57" s="181">
        <f>'将来負担比率（分子）の構造'!L$51</f>
        <v>40</v>
      </c>
      <c r="N57" s="181"/>
      <c r="O57" s="181"/>
      <c r="P57" s="181">
        <f>'将来負担比率（分子）の構造'!M$51</f>
        <v>33</v>
      </c>
    </row>
    <row r="58" spans="1:16" x14ac:dyDescent="0.15">
      <c r="A58" s="181" t="s">
        <v>41</v>
      </c>
      <c r="B58" s="181"/>
      <c r="C58" s="181"/>
      <c r="D58" s="181">
        <f>'将来負担比率（分子）の構造'!I$50</f>
        <v>4471</v>
      </c>
      <c r="E58" s="181"/>
      <c r="F58" s="181"/>
      <c r="G58" s="181">
        <f>'将来負担比率（分子）の構造'!J$50</f>
        <v>4713</v>
      </c>
      <c r="H58" s="181"/>
      <c r="I58" s="181"/>
      <c r="J58" s="181">
        <f>'将来負担比率（分子）の構造'!K$50</f>
        <v>5306</v>
      </c>
      <c r="K58" s="181"/>
      <c r="L58" s="181"/>
      <c r="M58" s="181">
        <f>'将来負担比率（分子）の構造'!L$50</f>
        <v>5527</v>
      </c>
      <c r="N58" s="181"/>
      <c r="O58" s="181"/>
      <c r="P58" s="181">
        <f>'将来負担比率（分子）の構造'!M$50</f>
        <v>5760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60</v>
      </c>
      <c r="C61" s="181"/>
      <c r="D61" s="181"/>
      <c r="E61" s="181">
        <f>'将来負担比率（分子）の構造'!J$46</f>
        <v>17</v>
      </c>
      <c r="F61" s="181"/>
      <c r="G61" s="181"/>
      <c r="H61" s="181">
        <f>'将来負担比率（分子）の構造'!K$46</f>
        <v>216</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795</v>
      </c>
      <c r="C62" s="181"/>
      <c r="D62" s="181"/>
      <c r="E62" s="181">
        <f>'将来負担比率（分子）の構造'!J$45</f>
        <v>721</v>
      </c>
      <c r="F62" s="181"/>
      <c r="G62" s="181"/>
      <c r="H62" s="181">
        <f>'将来負担比率（分子）の構造'!K$45</f>
        <v>571</v>
      </c>
      <c r="I62" s="181"/>
      <c r="J62" s="181"/>
      <c r="K62" s="181">
        <f>'将来負担比率（分子）の構造'!L$45</f>
        <v>606</v>
      </c>
      <c r="L62" s="181"/>
      <c r="M62" s="181"/>
      <c r="N62" s="181">
        <f>'将来負担比率（分子）の構造'!M$45</f>
        <v>544</v>
      </c>
      <c r="O62" s="181"/>
      <c r="P62" s="181"/>
    </row>
    <row r="63" spans="1:16" x14ac:dyDescent="0.15">
      <c r="A63" s="181" t="s">
        <v>34</v>
      </c>
      <c r="B63" s="181">
        <f>'将来負担比率（分子）の構造'!I$44</f>
        <v>99</v>
      </c>
      <c r="C63" s="181"/>
      <c r="D63" s="181"/>
      <c r="E63" s="181">
        <f>'将来負担比率（分子）の構造'!J$44</f>
        <v>60</v>
      </c>
      <c r="F63" s="181"/>
      <c r="G63" s="181"/>
      <c r="H63" s="181">
        <f>'将来負担比率（分子）の構造'!K$44</f>
        <v>61</v>
      </c>
      <c r="I63" s="181"/>
      <c r="J63" s="181"/>
      <c r="K63" s="181">
        <f>'将来負担比率（分子）の構造'!L$44</f>
        <v>81</v>
      </c>
      <c r="L63" s="181"/>
      <c r="M63" s="181"/>
      <c r="N63" s="181">
        <f>'将来負担比率（分子）の構造'!M$44</f>
        <v>96</v>
      </c>
      <c r="O63" s="181"/>
      <c r="P63" s="181"/>
    </row>
    <row r="64" spans="1:16" x14ac:dyDescent="0.15">
      <c r="A64" s="181" t="s">
        <v>33</v>
      </c>
      <c r="B64" s="181">
        <f>'将来負担比率（分子）の構造'!I$43</f>
        <v>4110</v>
      </c>
      <c r="C64" s="181"/>
      <c r="D64" s="181"/>
      <c r="E64" s="181">
        <f>'将来負担比率（分子）の構造'!J$43</f>
        <v>3847</v>
      </c>
      <c r="F64" s="181"/>
      <c r="G64" s="181"/>
      <c r="H64" s="181">
        <f>'将来負担比率（分子）の構造'!K$43</f>
        <v>3742</v>
      </c>
      <c r="I64" s="181"/>
      <c r="J64" s="181"/>
      <c r="K64" s="181">
        <f>'将来負担比率（分子）の構造'!L$43</f>
        <v>3622</v>
      </c>
      <c r="L64" s="181"/>
      <c r="M64" s="181"/>
      <c r="N64" s="181">
        <f>'将来負担比率（分子）の構造'!M$43</f>
        <v>3140</v>
      </c>
      <c r="O64" s="181"/>
      <c r="P64" s="181"/>
    </row>
    <row r="65" spans="1:16" x14ac:dyDescent="0.15">
      <c r="A65" s="181" t="s">
        <v>32</v>
      </c>
      <c r="B65" s="181">
        <f>'将来負担比率（分子）の構造'!I$42</f>
        <v>95</v>
      </c>
      <c r="C65" s="181"/>
      <c r="D65" s="181"/>
      <c r="E65" s="181">
        <f>'将来負担比率（分子）の構造'!J$42</f>
        <v>24</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6772</v>
      </c>
      <c r="C66" s="181"/>
      <c r="D66" s="181"/>
      <c r="E66" s="181">
        <f>'将来負担比率（分子）の構造'!J$41</f>
        <v>6894</v>
      </c>
      <c r="F66" s="181"/>
      <c r="G66" s="181"/>
      <c r="H66" s="181">
        <f>'将来負担比率（分子）の構造'!K$41</f>
        <v>6872</v>
      </c>
      <c r="I66" s="181"/>
      <c r="J66" s="181"/>
      <c r="K66" s="181">
        <f>'将来負担比率（分子）の構造'!L$41</f>
        <v>6525</v>
      </c>
      <c r="L66" s="181"/>
      <c r="M66" s="181"/>
      <c r="N66" s="181">
        <f>'将来負担比率（分子）の構造'!M$41</f>
        <v>6260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2410</v>
      </c>
      <c r="C72" s="185">
        <f>基金残高に係る経年分析!G55</f>
        <v>2579</v>
      </c>
      <c r="D72" s="185">
        <f>基金残高に係る経年分析!H55</f>
        <v>2792</v>
      </c>
    </row>
    <row r="73" spans="1:16" x14ac:dyDescent="0.15">
      <c r="A73" s="184" t="s">
        <v>78</v>
      </c>
      <c r="B73" s="185">
        <f>基金残高に係る経年分析!F56</f>
        <v>58</v>
      </c>
      <c r="C73" s="185">
        <f>基金残高に係る経年分析!G56</f>
        <v>58</v>
      </c>
      <c r="D73" s="185">
        <f>基金残高に係る経年分析!H56</f>
        <v>58</v>
      </c>
    </row>
    <row r="74" spans="1:16" x14ac:dyDescent="0.15">
      <c r="A74" s="184" t="s">
        <v>79</v>
      </c>
      <c r="B74" s="185">
        <f>基金残高に係る経年分析!F57</f>
        <v>2223</v>
      </c>
      <c r="C74" s="185">
        <f>基金残高に係る経年分析!G57</f>
        <v>2228</v>
      </c>
      <c r="D74" s="185">
        <f>基金残高に係る経年分析!H57</f>
        <v>2225</v>
      </c>
    </row>
  </sheetData>
  <sheetProtection algorithmName="SHA-512" hashValue="OFgRZKEsT590ShGJiZUd6Xfvrqd5LQMJmqNFykpzaJPwN8b6BjGqIYYN4NhC2jPvmEDbsPZ5mYXkJLixG2QjTA==" saltValue="RPS/OrBNrmjnP1I9rhZI1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3"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226</v>
      </c>
      <c r="C5" s="747"/>
      <c r="D5" s="747"/>
      <c r="E5" s="747"/>
      <c r="F5" s="747"/>
      <c r="G5" s="747"/>
      <c r="H5" s="747"/>
      <c r="I5" s="747"/>
      <c r="J5" s="747"/>
      <c r="K5" s="747"/>
      <c r="L5" s="747"/>
      <c r="M5" s="747"/>
      <c r="N5" s="747"/>
      <c r="O5" s="747"/>
      <c r="P5" s="747"/>
      <c r="Q5" s="748"/>
      <c r="R5" s="735">
        <v>4339387</v>
      </c>
      <c r="S5" s="736"/>
      <c r="T5" s="736"/>
      <c r="U5" s="736"/>
      <c r="V5" s="736"/>
      <c r="W5" s="736"/>
      <c r="X5" s="736"/>
      <c r="Y5" s="779"/>
      <c r="Z5" s="797">
        <v>33.4</v>
      </c>
      <c r="AA5" s="797"/>
      <c r="AB5" s="797"/>
      <c r="AC5" s="797"/>
      <c r="AD5" s="798">
        <v>4339387</v>
      </c>
      <c r="AE5" s="798"/>
      <c r="AF5" s="798"/>
      <c r="AG5" s="798"/>
      <c r="AH5" s="798"/>
      <c r="AI5" s="798"/>
      <c r="AJ5" s="798"/>
      <c r="AK5" s="798"/>
      <c r="AL5" s="780">
        <v>81.5</v>
      </c>
      <c r="AM5" s="751"/>
      <c r="AN5" s="751"/>
      <c r="AO5" s="781"/>
      <c r="AP5" s="746" t="s">
        <v>227</v>
      </c>
      <c r="AQ5" s="747"/>
      <c r="AR5" s="747"/>
      <c r="AS5" s="747"/>
      <c r="AT5" s="747"/>
      <c r="AU5" s="747"/>
      <c r="AV5" s="747"/>
      <c r="AW5" s="747"/>
      <c r="AX5" s="747"/>
      <c r="AY5" s="747"/>
      <c r="AZ5" s="747"/>
      <c r="BA5" s="747"/>
      <c r="BB5" s="747"/>
      <c r="BC5" s="747"/>
      <c r="BD5" s="747"/>
      <c r="BE5" s="747"/>
      <c r="BF5" s="748"/>
      <c r="BG5" s="680">
        <v>4324056</v>
      </c>
      <c r="BH5" s="681"/>
      <c r="BI5" s="681"/>
      <c r="BJ5" s="681"/>
      <c r="BK5" s="681"/>
      <c r="BL5" s="681"/>
      <c r="BM5" s="681"/>
      <c r="BN5" s="682"/>
      <c r="BO5" s="713">
        <v>99.6</v>
      </c>
      <c r="BP5" s="713"/>
      <c r="BQ5" s="713"/>
      <c r="BR5" s="713"/>
      <c r="BS5" s="714" t="s">
        <v>130</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119585</v>
      </c>
      <c r="S6" s="681"/>
      <c r="T6" s="681"/>
      <c r="U6" s="681"/>
      <c r="V6" s="681"/>
      <c r="W6" s="681"/>
      <c r="X6" s="681"/>
      <c r="Y6" s="682"/>
      <c r="Z6" s="713">
        <v>0.9</v>
      </c>
      <c r="AA6" s="713"/>
      <c r="AB6" s="713"/>
      <c r="AC6" s="713"/>
      <c r="AD6" s="714">
        <v>119585</v>
      </c>
      <c r="AE6" s="714"/>
      <c r="AF6" s="714"/>
      <c r="AG6" s="714"/>
      <c r="AH6" s="714"/>
      <c r="AI6" s="714"/>
      <c r="AJ6" s="714"/>
      <c r="AK6" s="714"/>
      <c r="AL6" s="683">
        <v>2.2000000000000002</v>
      </c>
      <c r="AM6" s="684"/>
      <c r="AN6" s="684"/>
      <c r="AO6" s="715"/>
      <c r="AP6" s="677" t="s">
        <v>232</v>
      </c>
      <c r="AQ6" s="678"/>
      <c r="AR6" s="678"/>
      <c r="AS6" s="678"/>
      <c r="AT6" s="678"/>
      <c r="AU6" s="678"/>
      <c r="AV6" s="678"/>
      <c r="AW6" s="678"/>
      <c r="AX6" s="678"/>
      <c r="AY6" s="678"/>
      <c r="AZ6" s="678"/>
      <c r="BA6" s="678"/>
      <c r="BB6" s="678"/>
      <c r="BC6" s="678"/>
      <c r="BD6" s="678"/>
      <c r="BE6" s="678"/>
      <c r="BF6" s="679"/>
      <c r="BG6" s="680">
        <v>4324056</v>
      </c>
      <c r="BH6" s="681"/>
      <c r="BI6" s="681"/>
      <c r="BJ6" s="681"/>
      <c r="BK6" s="681"/>
      <c r="BL6" s="681"/>
      <c r="BM6" s="681"/>
      <c r="BN6" s="682"/>
      <c r="BO6" s="713">
        <v>99.6</v>
      </c>
      <c r="BP6" s="713"/>
      <c r="BQ6" s="713"/>
      <c r="BR6" s="713"/>
      <c r="BS6" s="714" t="s">
        <v>130</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116417</v>
      </c>
      <c r="CS6" s="681"/>
      <c r="CT6" s="681"/>
      <c r="CU6" s="681"/>
      <c r="CV6" s="681"/>
      <c r="CW6" s="681"/>
      <c r="CX6" s="681"/>
      <c r="CY6" s="682"/>
      <c r="CZ6" s="780">
        <v>1</v>
      </c>
      <c r="DA6" s="751"/>
      <c r="DB6" s="751"/>
      <c r="DC6" s="783"/>
      <c r="DD6" s="686" t="s">
        <v>130</v>
      </c>
      <c r="DE6" s="681"/>
      <c r="DF6" s="681"/>
      <c r="DG6" s="681"/>
      <c r="DH6" s="681"/>
      <c r="DI6" s="681"/>
      <c r="DJ6" s="681"/>
      <c r="DK6" s="681"/>
      <c r="DL6" s="681"/>
      <c r="DM6" s="681"/>
      <c r="DN6" s="681"/>
      <c r="DO6" s="681"/>
      <c r="DP6" s="682"/>
      <c r="DQ6" s="686">
        <v>116385</v>
      </c>
      <c r="DR6" s="681"/>
      <c r="DS6" s="681"/>
      <c r="DT6" s="681"/>
      <c r="DU6" s="681"/>
      <c r="DV6" s="681"/>
      <c r="DW6" s="681"/>
      <c r="DX6" s="681"/>
      <c r="DY6" s="681"/>
      <c r="DZ6" s="681"/>
      <c r="EA6" s="681"/>
      <c r="EB6" s="681"/>
      <c r="EC6" s="727"/>
    </row>
    <row r="7" spans="2:143" ht="11.25" customHeight="1" x14ac:dyDescent="0.15">
      <c r="B7" s="677" t="s">
        <v>234</v>
      </c>
      <c r="C7" s="678"/>
      <c r="D7" s="678"/>
      <c r="E7" s="678"/>
      <c r="F7" s="678"/>
      <c r="G7" s="678"/>
      <c r="H7" s="678"/>
      <c r="I7" s="678"/>
      <c r="J7" s="678"/>
      <c r="K7" s="678"/>
      <c r="L7" s="678"/>
      <c r="M7" s="678"/>
      <c r="N7" s="678"/>
      <c r="O7" s="678"/>
      <c r="P7" s="678"/>
      <c r="Q7" s="679"/>
      <c r="R7" s="680">
        <v>1896</v>
      </c>
      <c r="S7" s="681"/>
      <c r="T7" s="681"/>
      <c r="U7" s="681"/>
      <c r="V7" s="681"/>
      <c r="W7" s="681"/>
      <c r="X7" s="681"/>
      <c r="Y7" s="682"/>
      <c r="Z7" s="713">
        <v>0</v>
      </c>
      <c r="AA7" s="713"/>
      <c r="AB7" s="713"/>
      <c r="AC7" s="713"/>
      <c r="AD7" s="714">
        <v>1896</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2200585</v>
      </c>
      <c r="BH7" s="681"/>
      <c r="BI7" s="681"/>
      <c r="BJ7" s="681"/>
      <c r="BK7" s="681"/>
      <c r="BL7" s="681"/>
      <c r="BM7" s="681"/>
      <c r="BN7" s="682"/>
      <c r="BO7" s="713">
        <v>50.7</v>
      </c>
      <c r="BP7" s="713"/>
      <c r="BQ7" s="713"/>
      <c r="BR7" s="713"/>
      <c r="BS7" s="714" t="s">
        <v>130</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3340347</v>
      </c>
      <c r="CS7" s="681"/>
      <c r="CT7" s="681"/>
      <c r="CU7" s="681"/>
      <c r="CV7" s="681"/>
      <c r="CW7" s="681"/>
      <c r="CX7" s="681"/>
      <c r="CY7" s="682"/>
      <c r="CZ7" s="713">
        <v>27.3</v>
      </c>
      <c r="DA7" s="713"/>
      <c r="DB7" s="713"/>
      <c r="DC7" s="713"/>
      <c r="DD7" s="686">
        <v>25107</v>
      </c>
      <c r="DE7" s="681"/>
      <c r="DF7" s="681"/>
      <c r="DG7" s="681"/>
      <c r="DH7" s="681"/>
      <c r="DI7" s="681"/>
      <c r="DJ7" s="681"/>
      <c r="DK7" s="681"/>
      <c r="DL7" s="681"/>
      <c r="DM7" s="681"/>
      <c r="DN7" s="681"/>
      <c r="DO7" s="681"/>
      <c r="DP7" s="682"/>
      <c r="DQ7" s="686">
        <v>1209796</v>
      </c>
      <c r="DR7" s="681"/>
      <c r="DS7" s="681"/>
      <c r="DT7" s="681"/>
      <c r="DU7" s="681"/>
      <c r="DV7" s="681"/>
      <c r="DW7" s="681"/>
      <c r="DX7" s="681"/>
      <c r="DY7" s="681"/>
      <c r="DZ7" s="681"/>
      <c r="EA7" s="681"/>
      <c r="EB7" s="681"/>
      <c r="EC7" s="727"/>
    </row>
    <row r="8" spans="2:143" ht="11.25" customHeight="1" x14ac:dyDescent="0.15">
      <c r="B8" s="677" t="s">
        <v>237</v>
      </c>
      <c r="C8" s="678"/>
      <c r="D8" s="678"/>
      <c r="E8" s="678"/>
      <c r="F8" s="678"/>
      <c r="G8" s="678"/>
      <c r="H8" s="678"/>
      <c r="I8" s="678"/>
      <c r="J8" s="678"/>
      <c r="K8" s="678"/>
      <c r="L8" s="678"/>
      <c r="M8" s="678"/>
      <c r="N8" s="678"/>
      <c r="O8" s="678"/>
      <c r="P8" s="678"/>
      <c r="Q8" s="679"/>
      <c r="R8" s="680">
        <v>6455</v>
      </c>
      <c r="S8" s="681"/>
      <c r="T8" s="681"/>
      <c r="U8" s="681"/>
      <c r="V8" s="681"/>
      <c r="W8" s="681"/>
      <c r="X8" s="681"/>
      <c r="Y8" s="682"/>
      <c r="Z8" s="713">
        <v>0</v>
      </c>
      <c r="AA8" s="713"/>
      <c r="AB8" s="713"/>
      <c r="AC8" s="713"/>
      <c r="AD8" s="714">
        <v>6455</v>
      </c>
      <c r="AE8" s="714"/>
      <c r="AF8" s="714"/>
      <c r="AG8" s="714"/>
      <c r="AH8" s="714"/>
      <c r="AI8" s="714"/>
      <c r="AJ8" s="714"/>
      <c r="AK8" s="714"/>
      <c r="AL8" s="683">
        <v>0.1</v>
      </c>
      <c r="AM8" s="684"/>
      <c r="AN8" s="684"/>
      <c r="AO8" s="715"/>
      <c r="AP8" s="677" t="s">
        <v>238</v>
      </c>
      <c r="AQ8" s="678"/>
      <c r="AR8" s="678"/>
      <c r="AS8" s="678"/>
      <c r="AT8" s="678"/>
      <c r="AU8" s="678"/>
      <c r="AV8" s="678"/>
      <c r="AW8" s="678"/>
      <c r="AX8" s="678"/>
      <c r="AY8" s="678"/>
      <c r="AZ8" s="678"/>
      <c r="BA8" s="678"/>
      <c r="BB8" s="678"/>
      <c r="BC8" s="678"/>
      <c r="BD8" s="678"/>
      <c r="BE8" s="678"/>
      <c r="BF8" s="679"/>
      <c r="BG8" s="680">
        <v>37968</v>
      </c>
      <c r="BH8" s="681"/>
      <c r="BI8" s="681"/>
      <c r="BJ8" s="681"/>
      <c r="BK8" s="681"/>
      <c r="BL8" s="681"/>
      <c r="BM8" s="681"/>
      <c r="BN8" s="682"/>
      <c r="BO8" s="713">
        <v>0.9</v>
      </c>
      <c r="BP8" s="713"/>
      <c r="BQ8" s="713"/>
      <c r="BR8" s="713"/>
      <c r="BS8" s="686" t="s">
        <v>239</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3893014</v>
      </c>
      <c r="CS8" s="681"/>
      <c r="CT8" s="681"/>
      <c r="CU8" s="681"/>
      <c r="CV8" s="681"/>
      <c r="CW8" s="681"/>
      <c r="CX8" s="681"/>
      <c r="CY8" s="682"/>
      <c r="CZ8" s="713">
        <v>31.8</v>
      </c>
      <c r="DA8" s="713"/>
      <c r="DB8" s="713"/>
      <c r="DC8" s="713"/>
      <c r="DD8" s="686">
        <v>284425</v>
      </c>
      <c r="DE8" s="681"/>
      <c r="DF8" s="681"/>
      <c r="DG8" s="681"/>
      <c r="DH8" s="681"/>
      <c r="DI8" s="681"/>
      <c r="DJ8" s="681"/>
      <c r="DK8" s="681"/>
      <c r="DL8" s="681"/>
      <c r="DM8" s="681"/>
      <c r="DN8" s="681"/>
      <c r="DO8" s="681"/>
      <c r="DP8" s="682"/>
      <c r="DQ8" s="686">
        <v>1268236</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7312</v>
      </c>
      <c r="S9" s="681"/>
      <c r="T9" s="681"/>
      <c r="U9" s="681"/>
      <c r="V9" s="681"/>
      <c r="W9" s="681"/>
      <c r="X9" s="681"/>
      <c r="Y9" s="682"/>
      <c r="Z9" s="713">
        <v>0.1</v>
      </c>
      <c r="AA9" s="713"/>
      <c r="AB9" s="713"/>
      <c r="AC9" s="713"/>
      <c r="AD9" s="714">
        <v>7312</v>
      </c>
      <c r="AE9" s="714"/>
      <c r="AF9" s="714"/>
      <c r="AG9" s="714"/>
      <c r="AH9" s="714"/>
      <c r="AI9" s="714"/>
      <c r="AJ9" s="714"/>
      <c r="AK9" s="714"/>
      <c r="AL9" s="683">
        <v>0.1</v>
      </c>
      <c r="AM9" s="684"/>
      <c r="AN9" s="684"/>
      <c r="AO9" s="715"/>
      <c r="AP9" s="677" t="s">
        <v>242</v>
      </c>
      <c r="AQ9" s="678"/>
      <c r="AR9" s="678"/>
      <c r="AS9" s="678"/>
      <c r="AT9" s="678"/>
      <c r="AU9" s="678"/>
      <c r="AV9" s="678"/>
      <c r="AW9" s="678"/>
      <c r="AX9" s="678"/>
      <c r="AY9" s="678"/>
      <c r="AZ9" s="678"/>
      <c r="BA9" s="678"/>
      <c r="BB9" s="678"/>
      <c r="BC9" s="678"/>
      <c r="BD9" s="678"/>
      <c r="BE9" s="678"/>
      <c r="BF9" s="679"/>
      <c r="BG9" s="680">
        <v>941679</v>
      </c>
      <c r="BH9" s="681"/>
      <c r="BI9" s="681"/>
      <c r="BJ9" s="681"/>
      <c r="BK9" s="681"/>
      <c r="BL9" s="681"/>
      <c r="BM9" s="681"/>
      <c r="BN9" s="682"/>
      <c r="BO9" s="713">
        <v>21.7</v>
      </c>
      <c r="BP9" s="713"/>
      <c r="BQ9" s="713"/>
      <c r="BR9" s="713"/>
      <c r="BS9" s="686" t="s">
        <v>130</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711084</v>
      </c>
      <c r="CS9" s="681"/>
      <c r="CT9" s="681"/>
      <c r="CU9" s="681"/>
      <c r="CV9" s="681"/>
      <c r="CW9" s="681"/>
      <c r="CX9" s="681"/>
      <c r="CY9" s="682"/>
      <c r="CZ9" s="713">
        <v>5.8</v>
      </c>
      <c r="DA9" s="713"/>
      <c r="DB9" s="713"/>
      <c r="DC9" s="713"/>
      <c r="DD9" s="686">
        <v>28592</v>
      </c>
      <c r="DE9" s="681"/>
      <c r="DF9" s="681"/>
      <c r="DG9" s="681"/>
      <c r="DH9" s="681"/>
      <c r="DI9" s="681"/>
      <c r="DJ9" s="681"/>
      <c r="DK9" s="681"/>
      <c r="DL9" s="681"/>
      <c r="DM9" s="681"/>
      <c r="DN9" s="681"/>
      <c r="DO9" s="681"/>
      <c r="DP9" s="682"/>
      <c r="DQ9" s="686">
        <v>635283</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130</v>
      </c>
      <c r="S10" s="681"/>
      <c r="T10" s="681"/>
      <c r="U10" s="681"/>
      <c r="V10" s="681"/>
      <c r="W10" s="681"/>
      <c r="X10" s="681"/>
      <c r="Y10" s="682"/>
      <c r="Z10" s="713" t="s">
        <v>130</v>
      </c>
      <c r="AA10" s="713"/>
      <c r="AB10" s="713"/>
      <c r="AC10" s="713"/>
      <c r="AD10" s="714" t="s">
        <v>130</v>
      </c>
      <c r="AE10" s="714"/>
      <c r="AF10" s="714"/>
      <c r="AG10" s="714"/>
      <c r="AH10" s="714"/>
      <c r="AI10" s="714"/>
      <c r="AJ10" s="714"/>
      <c r="AK10" s="714"/>
      <c r="AL10" s="683" t="s">
        <v>130</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75057</v>
      </c>
      <c r="BH10" s="681"/>
      <c r="BI10" s="681"/>
      <c r="BJ10" s="681"/>
      <c r="BK10" s="681"/>
      <c r="BL10" s="681"/>
      <c r="BM10" s="681"/>
      <c r="BN10" s="682"/>
      <c r="BO10" s="713">
        <v>1.7</v>
      </c>
      <c r="BP10" s="713"/>
      <c r="BQ10" s="713"/>
      <c r="BR10" s="713"/>
      <c r="BS10" s="686" t="s">
        <v>239</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t="s">
        <v>130</v>
      </c>
      <c r="CS10" s="681"/>
      <c r="CT10" s="681"/>
      <c r="CU10" s="681"/>
      <c r="CV10" s="681"/>
      <c r="CW10" s="681"/>
      <c r="CX10" s="681"/>
      <c r="CY10" s="682"/>
      <c r="CZ10" s="713" t="s">
        <v>130</v>
      </c>
      <c r="DA10" s="713"/>
      <c r="DB10" s="713"/>
      <c r="DC10" s="713"/>
      <c r="DD10" s="686" t="s">
        <v>130</v>
      </c>
      <c r="DE10" s="681"/>
      <c r="DF10" s="681"/>
      <c r="DG10" s="681"/>
      <c r="DH10" s="681"/>
      <c r="DI10" s="681"/>
      <c r="DJ10" s="681"/>
      <c r="DK10" s="681"/>
      <c r="DL10" s="681"/>
      <c r="DM10" s="681"/>
      <c r="DN10" s="681"/>
      <c r="DO10" s="681"/>
      <c r="DP10" s="682"/>
      <c r="DQ10" s="686" t="s">
        <v>130</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475824</v>
      </c>
      <c r="S11" s="681"/>
      <c r="T11" s="681"/>
      <c r="U11" s="681"/>
      <c r="V11" s="681"/>
      <c r="W11" s="681"/>
      <c r="X11" s="681"/>
      <c r="Y11" s="682"/>
      <c r="Z11" s="683">
        <v>3.7</v>
      </c>
      <c r="AA11" s="684"/>
      <c r="AB11" s="684"/>
      <c r="AC11" s="685"/>
      <c r="AD11" s="686">
        <v>475824</v>
      </c>
      <c r="AE11" s="681"/>
      <c r="AF11" s="681"/>
      <c r="AG11" s="681"/>
      <c r="AH11" s="681"/>
      <c r="AI11" s="681"/>
      <c r="AJ11" s="681"/>
      <c r="AK11" s="682"/>
      <c r="AL11" s="683">
        <v>8.9</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1145881</v>
      </c>
      <c r="BH11" s="681"/>
      <c r="BI11" s="681"/>
      <c r="BJ11" s="681"/>
      <c r="BK11" s="681"/>
      <c r="BL11" s="681"/>
      <c r="BM11" s="681"/>
      <c r="BN11" s="682"/>
      <c r="BO11" s="713">
        <v>26.4</v>
      </c>
      <c r="BP11" s="713"/>
      <c r="BQ11" s="713"/>
      <c r="BR11" s="713"/>
      <c r="BS11" s="686" t="s">
        <v>239</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559881</v>
      </c>
      <c r="CS11" s="681"/>
      <c r="CT11" s="681"/>
      <c r="CU11" s="681"/>
      <c r="CV11" s="681"/>
      <c r="CW11" s="681"/>
      <c r="CX11" s="681"/>
      <c r="CY11" s="682"/>
      <c r="CZ11" s="713">
        <v>4.5999999999999996</v>
      </c>
      <c r="DA11" s="713"/>
      <c r="DB11" s="713"/>
      <c r="DC11" s="713"/>
      <c r="DD11" s="686">
        <v>235060</v>
      </c>
      <c r="DE11" s="681"/>
      <c r="DF11" s="681"/>
      <c r="DG11" s="681"/>
      <c r="DH11" s="681"/>
      <c r="DI11" s="681"/>
      <c r="DJ11" s="681"/>
      <c r="DK11" s="681"/>
      <c r="DL11" s="681"/>
      <c r="DM11" s="681"/>
      <c r="DN11" s="681"/>
      <c r="DO11" s="681"/>
      <c r="DP11" s="682"/>
      <c r="DQ11" s="686">
        <v>364210</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v>21466</v>
      </c>
      <c r="S12" s="681"/>
      <c r="T12" s="681"/>
      <c r="U12" s="681"/>
      <c r="V12" s="681"/>
      <c r="W12" s="681"/>
      <c r="X12" s="681"/>
      <c r="Y12" s="682"/>
      <c r="Z12" s="713">
        <v>0.2</v>
      </c>
      <c r="AA12" s="713"/>
      <c r="AB12" s="713"/>
      <c r="AC12" s="713"/>
      <c r="AD12" s="714">
        <v>21466</v>
      </c>
      <c r="AE12" s="714"/>
      <c r="AF12" s="714"/>
      <c r="AG12" s="714"/>
      <c r="AH12" s="714"/>
      <c r="AI12" s="714"/>
      <c r="AJ12" s="714"/>
      <c r="AK12" s="714"/>
      <c r="AL12" s="683">
        <v>0.4</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1904047</v>
      </c>
      <c r="BH12" s="681"/>
      <c r="BI12" s="681"/>
      <c r="BJ12" s="681"/>
      <c r="BK12" s="681"/>
      <c r="BL12" s="681"/>
      <c r="BM12" s="681"/>
      <c r="BN12" s="682"/>
      <c r="BO12" s="713">
        <v>43.9</v>
      </c>
      <c r="BP12" s="713"/>
      <c r="BQ12" s="713"/>
      <c r="BR12" s="713"/>
      <c r="BS12" s="686" t="s">
        <v>239</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451489</v>
      </c>
      <c r="CS12" s="681"/>
      <c r="CT12" s="681"/>
      <c r="CU12" s="681"/>
      <c r="CV12" s="681"/>
      <c r="CW12" s="681"/>
      <c r="CX12" s="681"/>
      <c r="CY12" s="682"/>
      <c r="CZ12" s="713">
        <v>3.7</v>
      </c>
      <c r="DA12" s="713"/>
      <c r="DB12" s="713"/>
      <c r="DC12" s="713"/>
      <c r="DD12" s="686">
        <v>30217</v>
      </c>
      <c r="DE12" s="681"/>
      <c r="DF12" s="681"/>
      <c r="DG12" s="681"/>
      <c r="DH12" s="681"/>
      <c r="DI12" s="681"/>
      <c r="DJ12" s="681"/>
      <c r="DK12" s="681"/>
      <c r="DL12" s="681"/>
      <c r="DM12" s="681"/>
      <c r="DN12" s="681"/>
      <c r="DO12" s="681"/>
      <c r="DP12" s="682"/>
      <c r="DQ12" s="686">
        <v>243464</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239</v>
      </c>
      <c r="S13" s="681"/>
      <c r="T13" s="681"/>
      <c r="U13" s="681"/>
      <c r="V13" s="681"/>
      <c r="W13" s="681"/>
      <c r="X13" s="681"/>
      <c r="Y13" s="682"/>
      <c r="Z13" s="713" t="s">
        <v>130</v>
      </c>
      <c r="AA13" s="713"/>
      <c r="AB13" s="713"/>
      <c r="AC13" s="713"/>
      <c r="AD13" s="714" t="s">
        <v>130</v>
      </c>
      <c r="AE13" s="714"/>
      <c r="AF13" s="714"/>
      <c r="AG13" s="714"/>
      <c r="AH13" s="714"/>
      <c r="AI13" s="714"/>
      <c r="AJ13" s="714"/>
      <c r="AK13" s="714"/>
      <c r="AL13" s="683" t="s">
        <v>239</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1897629</v>
      </c>
      <c r="BH13" s="681"/>
      <c r="BI13" s="681"/>
      <c r="BJ13" s="681"/>
      <c r="BK13" s="681"/>
      <c r="BL13" s="681"/>
      <c r="BM13" s="681"/>
      <c r="BN13" s="682"/>
      <c r="BO13" s="713">
        <v>43.7</v>
      </c>
      <c r="BP13" s="713"/>
      <c r="BQ13" s="713"/>
      <c r="BR13" s="713"/>
      <c r="BS13" s="686" t="s">
        <v>130</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908254</v>
      </c>
      <c r="CS13" s="681"/>
      <c r="CT13" s="681"/>
      <c r="CU13" s="681"/>
      <c r="CV13" s="681"/>
      <c r="CW13" s="681"/>
      <c r="CX13" s="681"/>
      <c r="CY13" s="682"/>
      <c r="CZ13" s="713">
        <v>7.4</v>
      </c>
      <c r="DA13" s="713"/>
      <c r="DB13" s="713"/>
      <c r="DC13" s="713"/>
      <c r="DD13" s="686">
        <v>396382</v>
      </c>
      <c r="DE13" s="681"/>
      <c r="DF13" s="681"/>
      <c r="DG13" s="681"/>
      <c r="DH13" s="681"/>
      <c r="DI13" s="681"/>
      <c r="DJ13" s="681"/>
      <c r="DK13" s="681"/>
      <c r="DL13" s="681"/>
      <c r="DM13" s="681"/>
      <c r="DN13" s="681"/>
      <c r="DO13" s="681"/>
      <c r="DP13" s="682"/>
      <c r="DQ13" s="686">
        <v>702254</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v>2</v>
      </c>
      <c r="S14" s="681"/>
      <c r="T14" s="681"/>
      <c r="U14" s="681"/>
      <c r="V14" s="681"/>
      <c r="W14" s="681"/>
      <c r="X14" s="681"/>
      <c r="Y14" s="682"/>
      <c r="Z14" s="713">
        <v>0</v>
      </c>
      <c r="AA14" s="713"/>
      <c r="AB14" s="713"/>
      <c r="AC14" s="713"/>
      <c r="AD14" s="714">
        <v>2</v>
      </c>
      <c r="AE14" s="714"/>
      <c r="AF14" s="714"/>
      <c r="AG14" s="714"/>
      <c r="AH14" s="714"/>
      <c r="AI14" s="714"/>
      <c r="AJ14" s="714"/>
      <c r="AK14" s="714"/>
      <c r="AL14" s="683">
        <v>0</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62225</v>
      </c>
      <c r="BH14" s="681"/>
      <c r="BI14" s="681"/>
      <c r="BJ14" s="681"/>
      <c r="BK14" s="681"/>
      <c r="BL14" s="681"/>
      <c r="BM14" s="681"/>
      <c r="BN14" s="682"/>
      <c r="BO14" s="713">
        <v>1.4</v>
      </c>
      <c r="BP14" s="713"/>
      <c r="BQ14" s="713"/>
      <c r="BR14" s="713"/>
      <c r="BS14" s="686" t="s">
        <v>239</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554582</v>
      </c>
      <c r="CS14" s="681"/>
      <c r="CT14" s="681"/>
      <c r="CU14" s="681"/>
      <c r="CV14" s="681"/>
      <c r="CW14" s="681"/>
      <c r="CX14" s="681"/>
      <c r="CY14" s="682"/>
      <c r="CZ14" s="713">
        <v>4.5</v>
      </c>
      <c r="DA14" s="713"/>
      <c r="DB14" s="713"/>
      <c r="DC14" s="713"/>
      <c r="DD14" s="686">
        <v>259179</v>
      </c>
      <c r="DE14" s="681"/>
      <c r="DF14" s="681"/>
      <c r="DG14" s="681"/>
      <c r="DH14" s="681"/>
      <c r="DI14" s="681"/>
      <c r="DJ14" s="681"/>
      <c r="DK14" s="681"/>
      <c r="DL14" s="681"/>
      <c r="DM14" s="681"/>
      <c r="DN14" s="681"/>
      <c r="DO14" s="681"/>
      <c r="DP14" s="682"/>
      <c r="DQ14" s="686">
        <v>430064</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130</v>
      </c>
      <c r="S15" s="681"/>
      <c r="T15" s="681"/>
      <c r="U15" s="681"/>
      <c r="V15" s="681"/>
      <c r="W15" s="681"/>
      <c r="X15" s="681"/>
      <c r="Y15" s="682"/>
      <c r="Z15" s="713" t="s">
        <v>130</v>
      </c>
      <c r="AA15" s="713"/>
      <c r="AB15" s="713"/>
      <c r="AC15" s="713"/>
      <c r="AD15" s="714" t="s">
        <v>130</v>
      </c>
      <c r="AE15" s="714"/>
      <c r="AF15" s="714"/>
      <c r="AG15" s="714"/>
      <c r="AH15" s="714"/>
      <c r="AI15" s="714"/>
      <c r="AJ15" s="714"/>
      <c r="AK15" s="714"/>
      <c r="AL15" s="683" t="s">
        <v>239</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157199</v>
      </c>
      <c r="BH15" s="681"/>
      <c r="BI15" s="681"/>
      <c r="BJ15" s="681"/>
      <c r="BK15" s="681"/>
      <c r="BL15" s="681"/>
      <c r="BM15" s="681"/>
      <c r="BN15" s="682"/>
      <c r="BO15" s="713">
        <v>3.6</v>
      </c>
      <c r="BP15" s="713"/>
      <c r="BQ15" s="713"/>
      <c r="BR15" s="713"/>
      <c r="BS15" s="686" t="s">
        <v>130</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896416</v>
      </c>
      <c r="CS15" s="681"/>
      <c r="CT15" s="681"/>
      <c r="CU15" s="681"/>
      <c r="CV15" s="681"/>
      <c r="CW15" s="681"/>
      <c r="CX15" s="681"/>
      <c r="CY15" s="682"/>
      <c r="CZ15" s="713">
        <v>7.3</v>
      </c>
      <c r="DA15" s="713"/>
      <c r="DB15" s="713"/>
      <c r="DC15" s="713"/>
      <c r="DD15" s="686">
        <v>65568</v>
      </c>
      <c r="DE15" s="681"/>
      <c r="DF15" s="681"/>
      <c r="DG15" s="681"/>
      <c r="DH15" s="681"/>
      <c r="DI15" s="681"/>
      <c r="DJ15" s="681"/>
      <c r="DK15" s="681"/>
      <c r="DL15" s="681"/>
      <c r="DM15" s="681"/>
      <c r="DN15" s="681"/>
      <c r="DO15" s="681"/>
      <c r="DP15" s="682"/>
      <c r="DQ15" s="686">
        <v>675738</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7138</v>
      </c>
      <c r="S16" s="681"/>
      <c r="T16" s="681"/>
      <c r="U16" s="681"/>
      <c r="V16" s="681"/>
      <c r="W16" s="681"/>
      <c r="X16" s="681"/>
      <c r="Y16" s="682"/>
      <c r="Z16" s="713">
        <v>0.1</v>
      </c>
      <c r="AA16" s="713"/>
      <c r="AB16" s="713"/>
      <c r="AC16" s="713"/>
      <c r="AD16" s="714">
        <v>7138</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130</v>
      </c>
      <c r="BH16" s="681"/>
      <c r="BI16" s="681"/>
      <c r="BJ16" s="681"/>
      <c r="BK16" s="681"/>
      <c r="BL16" s="681"/>
      <c r="BM16" s="681"/>
      <c r="BN16" s="682"/>
      <c r="BO16" s="713" t="s">
        <v>130</v>
      </c>
      <c r="BP16" s="713"/>
      <c r="BQ16" s="713"/>
      <c r="BR16" s="713"/>
      <c r="BS16" s="686" t="s">
        <v>130</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215169</v>
      </c>
      <c r="CS16" s="681"/>
      <c r="CT16" s="681"/>
      <c r="CU16" s="681"/>
      <c r="CV16" s="681"/>
      <c r="CW16" s="681"/>
      <c r="CX16" s="681"/>
      <c r="CY16" s="682"/>
      <c r="CZ16" s="713">
        <v>1.8</v>
      </c>
      <c r="DA16" s="713"/>
      <c r="DB16" s="713"/>
      <c r="DC16" s="713"/>
      <c r="DD16" s="686" t="s">
        <v>130</v>
      </c>
      <c r="DE16" s="681"/>
      <c r="DF16" s="681"/>
      <c r="DG16" s="681"/>
      <c r="DH16" s="681"/>
      <c r="DI16" s="681"/>
      <c r="DJ16" s="681"/>
      <c r="DK16" s="681"/>
      <c r="DL16" s="681"/>
      <c r="DM16" s="681"/>
      <c r="DN16" s="681"/>
      <c r="DO16" s="681"/>
      <c r="DP16" s="682"/>
      <c r="DQ16" s="686">
        <v>87677</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116839</v>
      </c>
      <c r="S17" s="681"/>
      <c r="T17" s="681"/>
      <c r="U17" s="681"/>
      <c r="V17" s="681"/>
      <c r="W17" s="681"/>
      <c r="X17" s="681"/>
      <c r="Y17" s="682"/>
      <c r="Z17" s="713">
        <v>0.9</v>
      </c>
      <c r="AA17" s="713"/>
      <c r="AB17" s="713"/>
      <c r="AC17" s="713"/>
      <c r="AD17" s="714">
        <v>116839</v>
      </c>
      <c r="AE17" s="714"/>
      <c r="AF17" s="714"/>
      <c r="AG17" s="714"/>
      <c r="AH17" s="714"/>
      <c r="AI17" s="714"/>
      <c r="AJ17" s="714"/>
      <c r="AK17" s="714"/>
      <c r="AL17" s="683">
        <v>2.2000000000000002</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239</v>
      </c>
      <c r="BH17" s="681"/>
      <c r="BI17" s="681"/>
      <c r="BJ17" s="681"/>
      <c r="BK17" s="681"/>
      <c r="BL17" s="681"/>
      <c r="BM17" s="681"/>
      <c r="BN17" s="682"/>
      <c r="BO17" s="713" t="s">
        <v>130</v>
      </c>
      <c r="BP17" s="713"/>
      <c r="BQ17" s="713"/>
      <c r="BR17" s="713"/>
      <c r="BS17" s="686" t="s">
        <v>239</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589536</v>
      </c>
      <c r="CS17" s="681"/>
      <c r="CT17" s="681"/>
      <c r="CU17" s="681"/>
      <c r="CV17" s="681"/>
      <c r="CW17" s="681"/>
      <c r="CX17" s="681"/>
      <c r="CY17" s="682"/>
      <c r="CZ17" s="713">
        <v>4.8</v>
      </c>
      <c r="DA17" s="713"/>
      <c r="DB17" s="713"/>
      <c r="DC17" s="713"/>
      <c r="DD17" s="686" t="s">
        <v>130</v>
      </c>
      <c r="DE17" s="681"/>
      <c r="DF17" s="681"/>
      <c r="DG17" s="681"/>
      <c r="DH17" s="681"/>
      <c r="DI17" s="681"/>
      <c r="DJ17" s="681"/>
      <c r="DK17" s="681"/>
      <c r="DL17" s="681"/>
      <c r="DM17" s="681"/>
      <c r="DN17" s="681"/>
      <c r="DO17" s="681"/>
      <c r="DP17" s="682"/>
      <c r="DQ17" s="686">
        <v>585494</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30377</v>
      </c>
      <c r="S18" s="681"/>
      <c r="T18" s="681"/>
      <c r="U18" s="681"/>
      <c r="V18" s="681"/>
      <c r="W18" s="681"/>
      <c r="X18" s="681"/>
      <c r="Y18" s="682"/>
      <c r="Z18" s="713">
        <v>0.2</v>
      </c>
      <c r="AA18" s="713"/>
      <c r="AB18" s="713"/>
      <c r="AC18" s="713"/>
      <c r="AD18" s="714">
        <v>30377</v>
      </c>
      <c r="AE18" s="714"/>
      <c r="AF18" s="714"/>
      <c r="AG18" s="714"/>
      <c r="AH18" s="714"/>
      <c r="AI18" s="714"/>
      <c r="AJ18" s="714"/>
      <c r="AK18" s="714"/>
      <c r="AL18" s="683">
        <v>0.6</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239</v>
      </c>
      <c r="BH18" s="681"/>
      <c r="BI18" s="681"/>
      <c r="BJ18" s="681"/>
      <c r="BK18" s="681"/>
      <c r="BL18" s="681"/>
      <c r="BM18" s="681"/>
      <c r="BN18" s="682"/>
      <c r="BO18" s="713" t="s">
        <v>130</v>
      </c>
      <c r="BP18" s="713"/>
      <c r="BQ18" s="713"/>
      <c r="BR18" s="713"/>
      <c r="BS18" s="686" t="s">
        <v>130</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130</v>
      </c>
      <c r="CS18" s="681"/>
      <c r="CT18" s="681"/>
      <c r="CU18" s="681"/>
      <c r="CV18" s="681"/>
      <c r="CW18" s="681"/>
      <c r="CX18" s="681"/>
      <c r="CY18" s="682"/>
      <c r="CZ18" s="713" t="s">
        <v>130</v>
      </c>
      <c r="DA18" s="713"/>
      <c r="DB18" s="713"/>
      <c r="DC18" s="713"/>
      <c r="DD18" s="686" t="s">
        <v>130</v>
      </c>
      <c r="DE18" s="681"/>
      <c r="DF18" s="681"/>
      <c r="DG18" s="681"/>
      <c r="DH18" s="681"/>
      <c r="DI18" s="681"/>
      <c r="DJ18" s="681"/>
      <c r="DK18" s="681"/>
      <c r="DL18" s="681"/>
      <c r="DM18" s="681"/>
      <c r="DN18" s="681"/>
      <c r="DO18" s="681"/>
      <c r="DP18" s="682"/>
      <c r="DQ18" s="686" t="s">
        <v>130</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25328</v>
      </c>
      <c r="S19" s="681"/>
      <c r="T19" s="681"/>
      <c r="U19" s="681"/>
      <c r="V19" s="681"/>
      <c r="W19" s="681"/>
      <c r="X19" s="681"/>
      <c r="Y19" s="682"/>
      <c r="Z19" s="713">
        <v>0.2</v>
      </c>
      <c r="AA19" s="713"/>
      <c r="AB19" s="713"/>
      <c r="AC19" s="713"/>
      <c r="AD19" s="714">
        <v>25328</v>
      </c>
      <c r="AE19" s="714"/>
      <c r="AF19" s="714"/>
      <c r="AG19" s="714"/>
      <c r="AH19" s="714"/>
      <c r="AI19" s="714"/>
      <c r="AJ19" s="714"/>
      <c r="AK19" s="714"/>
      <c r="AL19" s="683">
        <v>0.5</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15331</v>
      </c>
      <c r="BH19" s="681"/>
      <c r="BI19" s="681"/>
      <c r="BJ19" s="681"/>
      <c r="BK19" s="681"/>
      <c r="BL19" s="681"/>
      <c r="BM19" s="681"/>
      <c r="BN19" s="682"/>
      <c r="BO19" s="713">
        <v>0.4</v>
      </c>
      <c r="BP19" s="713"/>
      <c r="BQ19" s="713"/>
      <c r="BR19" s="713"/>
      <c r="BS19" s="686" t="s">
        <v>130</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130</v>
      </c>
      <c r="CS19" s="681"/>
      <c r="CT19" s="681"/>
      <c r="CU19" s="681"/>
      <c r="CV19" s="681"/>
      <c r="CW19" s="681"/>
      <c r="CX19" s="681"/>
      <c r="CY19" s="682"/>
      <c r="CZ19" s="713" t="s">
        <v>130</v>
      </c>
      <c r="DA19" s="713"/>
      <c r="DB19" s="713"/>
      <c r="DC19" s="713"/>
      <c r="DD19" s="686" t="s">
        <v>130</v>
      </c>
      <c r="DE19" s="681"/>
      <c r="DF19" s="681"/>
      <c r="DG19" s="681"/>
      <c r="DH19" s="681"/>
      <c r="DI19" s="681"/>
      <c r="DJ19" s="681"/>
      <c r="DK19" s="681"/>
      <c r="DL19" s="681"/>
      <c r="DM19" s="681"/>
      <c r="DN19" s="681"/>
      <c r="DO19" s="681"/>
      <c r="DP19" s="682"/>
      <c r="DQ19" s="686" t="s">
        <v>130</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3314</v>
      </c>
      <c r="S20" s="681"/>
      <c r="T20" s="681"/>
      <c r="U20" s="681"/>
      <c r="V20" s="681"/>
      <c r="W20" s="681"/>
      <c r="X20" s="681"/>
      <c r="Y20" s="682"/>
      <c r="Z20" s="713">
        <v>0</v>
      </c>
      <c r="AA20" s="713"/>
      <c r="AB20" s="713"/>
      <c r="AC20" s="713"/>
      <c r="AD20" s="714">
        <v>3314</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15331</v>
      </c>
      <c r="BH20" s="681"/>
      <c r="BI20" s="681"/>
      <c r="BJ20" s="681"/>
      <c r="BK20" s="681"/>
      <c r="BL20" s="681"/>
      <c r="BM20" s="681"/>
      <c r="BN20" s="682"/>
      <c r="BO20" s="713">
        <v>0.4</v>
      </c>
      <c r="BP20" s="713"/>
      <c r="BQ20" s="713"/>
      <c r="BR20" s="713"/>
      <c r="BS20" s="686" t="s">
        <v>239</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12236189</v>
      </c>
      <c r="CS20" s="681"/>
      <c r="CT20" s="681"/>
      <c r="CU20" s="681"/>
      <c r="CV20" s="681"/>
      <c r="CW20" s="681"/>
      <c r="CX20" s="681"/>
      <c r="CY20" s="682"/>
      <c r="CZ20" s="713">
        <v>100</v>
      </c>
      <c r="DA20" s="713"/>
      <c r="DB20" s="713"/>
      <c r="DC20" s="713"/>
      <c r="DD20" s="686">
        <v>1324530</v>
      </c>
      <c r="DE20" s="681"/>
      <c r="DF20" s="681"/>
      <c r="DG20" s="681"/>
      <c r="DH20" s="681"/>
      <c r="DI20" s="681"/>
      <c r="DJ20" s="681"/>
      <c r="DK20" s="681"/>
      <c r="DL20" s="681"/>
      <c r="DM20" s="681"/>
      <c r="DN20" s="681"/>
      <c r="DO20" s="681"/>
      <c r="DP20" s="682"/>
      <c r="DQ20" s="686">
        <v>6318601</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1735</v>
      </c>
      <c r="S21" s="681"/>
      <c r="T21" s="681"/>
      <c r="U21" s="681"/>
      <c r="V21" s="681"/>
      <c r="W21" s="681"/>
      <c r="X21" s="681"/>
      <c r="Y21" s="682"/>
      <c r="Z21" s="713">
        <v>0</v>
      </c>
      <c r="AA21" s="713"/>
      <c r="AB21" s="713"/>
      <c r="AC21" s="713"/>
      <c r="AD21" s="714">
        <v>1735</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15331</v>
      </c>
      <c r="BH21" s="681"/>
      <c r="BI21" s="681"/>
      <c r="BJ21" s="681"/>
      <c r="BK21" s="681"/>
      <c r="BL21" s="681"/>
      <c r="BM21" s="681"/>
      <c r="BN21" s="682"/>
      <c r="BO21" s="713">
        <v>0.4</v>
      </c>
      <c r="BP21" s="713"/>
      <c r="BQ21" s="713"/>
      <c r="BR21" s="713"/>
      <c r="BS21" s="686" t="s">
        <v>130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819886</v>
      </c>
      <c r="S22" s="681"/>
      <c r="T22" s="681"/>
      <c r="U22" s="681"/>
      <c r="V22" s="681"/>
      <c r="W22" s="681"/>
      <c r="X22" s="681"/>
      <c r="Y22" s="682"/>
      <c r="Z22" s="713">
        <v>6.3</v>
      </c>
      <c r="AA22" s="713"/>
      <c r="AB22" s="713"/>
      <c r="AC22" s="713"/>
      <c r="AD22" s="714">
        <v>144882</v>
      </c>
      <c r="AE22" s="714"/>
      <c r="AF22" s="714"/>
      <c r="AG22" s="714"/>
      <c r="AH22" s="714"/>
      <c r="AI22" s="714"/>
      <c r="AJ22" s="714"/>
      <c r="AK22" s="714"/>
      <c r="AL22" s="683">
        <v>2.7</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130</v>
      </c>
      <c r="BH22" s="681"/>
      <c r="BI22" s="681"/>
      <c r="BJ22" s="681"/>
      <c r="BK22" s="681"/>
      <c r="BL22" s="681"/>
      <c r="BM22" s="681"/>
      <c r="BN22" s="682"/>
      <c r="BO22" s="713" t="s">
        <v>130</v>
      </c>
      <c r="BP22" s="713"/>
      <c r="BQ22" s="713"/>
      <c r="BR22" s="713"/>
      <c r="BS22" s="686" t="s">
        <v>239</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144882</v>
      </c>
      <c r="S23" s="681"/>
      <c r="T23" s="681"/>
      <c r="U23" s="681"/>
      <c r="V23" s="681"/>
      <c r="W23" s="681"/>
      <c r="X23" s="681"/>
      <c r="Y23" s="682"/>
      <c r="Z23" s="713">
        <v>1.1000000000000001</v>
      </c>
      <c r="AA23" s="713"/>
      <c r="AB23" s="713"/>
      <c r="AC23" s="713"/>
      <c r="AD23" s="714">
        <v>144882</v>
      </c>
      <c r="AE23" s="714"/>
      <c r="AF23" s="714"/>
      <c r="AG23" s="714"/>
      <c r="AH23" s="714"/>
      <c r="AI23" s="714"/>
      <c r="AJ23" s="714"/>
      <c r="AK23" s="714"/>
      <c r="AL23" s="683">
        <v>2.7</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130</v>
      </c>
      <c r="BH23" s="681"/>
      <c r="BI23" s="681"/>
      <c r="BJ23" s="681"/>
      <c r="BK23" s="681"/>
      <c r="BL23" s="681"/>
      <c r="BM23" s="681"/>
      <c r="BN23" s="682"/>
      <c r="BO23" s="713" t="s">
        <v>239</v>
      </c>
      <c r="BP23" s="713"/>
      <c r="BQ23" s="713"/>
      <c r="BR23" s="713"/>
      <c r="BS23" s="686" t="s">
        <v>130</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105739</v>
      </c>
      <c r="S24" s="681"/>
      <c r="T24" s="681"/>
      <c r="U24" s="681"/>
      <c r="V24" s="681"/>
      <c r="W24" s="681"/>
      <c r="X24" s="681"/>
      <c r="Y24" s="682"/>
      <c r="Z24" s="713">
        <v>0.8</v>
      </c>
      <c r="AA24" s="713"/>
      <c r="AB24" s="713"/>
      <c r="AC24" s="713"/>
      <c r="AD24" s="714" t="s">
        <v>239</v>
      </c>
      <c r="AE24" s="714"/>
      <c r="AF24" s="714"/>
      <c r="AG24" s="714"/>
      <c r="AH24" s="714"/>
      <c r="AI24" s="714"/>
      <c r="AJ24" s="714"/>
      <c r="AK24" s="714"/>
      <c r="AL24" s="683" t="s">
        <v>130</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130</v>
      </c>
      <c r="BH24" s="681"/>
      <c r="BI24" s="681"/>
      <c r="BJ24" s="681"/>
      <c r="BK24" s="681"/>
      <c r="BL24" s="681"/>
      <c r="BM24" s="681"/>
      <c r="BN24" s="682"/>
      <c r="BO24" s="713" t="s">
        <v>130</v>
      </c>
      <c r="BP24" s="713"/>
      <c r="BQ24" s="713"/>
      <c r="BR24" s="713"/>
      <c r="BS24" s="686" t="s">
        <v>130</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3494422</v>
      </c>
      <c r="CS24" s="736"/>
      <c r="CT24" s="736"/>
      <c r="CU24" s="736"/>
      <c r="CV24" s="736"/>
      <c r="CW24" s="736"/>
      <c r="CX24" s="736"/>
      <c r="CY24" s="779"/>
      <c r="CZ24" s="780">
        <v>28.6</v>
      </c>
      <c r="DA24" s="751"/>
      <c r="DB24" s="751"/>
      <c r="DC24" s="783"/>
      <c r="DD24" s="778">
        <v>2417082</v>
      </c>
      <c r="DE24" s="736"/>
      <c r="DF24" s="736"/>
      <c r="DG24" s="736"/>
      <c r="DH24" s="736"/>
      <c r="DI24" s="736"/>
      <c r="DJ24" s="736"/>
      <c r="DK24" s="779"/>
      <c r="DL24" s="778">
        <v>2352726</v>
      </c>
      <c r="DM24" s="736"/>
      <c r="DN24" s="736"/>
      <c r="DO24" s="736"/>
      <c r="DP24" s="736"/>
      <c r="DQ24" s="736"/>
      <c r="DR24" s="736"/>
      <c r="DS24" s="736"/>
      <c r="DT24" s="736"/>
      <c r="DU24" s="736"/>
      <c r="DV24" s="779"/>
      <c r="DW24" s="780">
        <v>43.2</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v>569265</v>
      </c>
      <c r="S25" s="681"/>
      <c r="T25" s="681"/>
      <c r="U25" s="681"/>
      <c r="V25" s="681"/>
      <c r="W25" s="681"/>
      <c r="X25" s="681"/>
      <c r="Y25" s="682"/>
      <c r="Z25" s="713">
        <v>4.4000000000000004</v>
      </c>
      <c r="AA25" s="713"/>
      <c r="AB25" s="713"/>
      <c r="AC25" s="713"/>
      <c r="AD25" s="714" t="s">
        <v>130</v>
      </c>
      <c r="AE25" s="714"/>
      <c r="AF25" s="714"/>
      <c r="AG25" s="714"/>
      <c r="AH25" s="714"/>
      <c r="AI25" s="714"/>
      <c r="AJ25" s="714"/>
      <c r="AK25" s="714"/>
      <c r="AL25" s="683" t="s">
        <v>130</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130</v>
      </c>
      <c r="BH25" s="681"/>
      <c r="BI25" s="681"/>
      <c r="BJ25" s="681"/>
      <c r="BK25" s="681"/>
      <c r="BL25" s="681"/>
      <c r="BM25" s="681"/>
      <c r="BN25" s="682"/>
      <c r="BO25" s="713" t="s">
        <v>239</v>
      </c>
      <c r="BP25" s="713"/>
      <c r="BQ25" s="713"/>
      <c r="BR25" s="713"/>
      <c r="BS25" s="686" t="s">
        <v>130</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1498851</v>
      </c>
      <c r="CS25" s="699"/>
      <c r="CT25" s="699"/>
      <c r="CU25" s="699"/>
      <c r="CV25" s="699"/>
      <c r="CW25" s="699"/>
      <c r="CX25" s="699"/>
      <c r="CY25" s="700"/>
      <c r="CZ25" s="683">
        <v>12.2</v>
      </c>
      <c r="DA25" s="701"/>
      <c r="DB25" s="701"/>
      <c r="DC25" s="702"/>
      <c r="DD25" s="686">
        <v>1418858</v>
      </c>
      <c r="DE25" s="699"/>
      <c r="DF25" s="699"/>
      <c r="DG25" s="699"/>
      <c r="DH25" s="699"/>
      <c r="DI25" s="699"/>
      <c r="DJ25" s="699"/>
      <c r="DK25" s="700"/>
      <c r="DL25" s="686">
        <v>1373915</v>
      </c>
      <c r="DM25" s="699"/>
      <c r="DN25" s="699"/>
      <c r="DO25" s="699"/>
      <c r="DP25" s="699"/>
      <c r="DQ25" s="699"/>
      <c r="DR25" s="699"/>
      <c r="DS25" s="699"/>
      <c r="DT25" s="699"/>
      <c r="DU25" s="699"/>
      <c r="DV25" s="700"/>
      <c r="DW25" s="683">
        <v>25.2</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5946167</v>
      </c>
      <c r="S26" s="681"/>
      <c r="T26" s="681"/>
      <c r="U26" s="681"/>
      <c r="V26" s="681"/>
      <c r="W26" s="681"/>
      <c r="X26" s="681"/>
      <c r="Y26" s="682"/>
      <c r="Z26" s="713">
        <v>45.8</v>
      </c>
      <c r="AA26" s="713"/>
      <c r="AB26" s="713"/>
      <c r="AC26" s="713"/>
      <c r="AD26" s="714">
        <v>5271163</v>
      </c>
      <c r="AE26" s="714"/>
      <c r="AF26" s="714"/>
      <c r="AG26" s="714"/>
      <c r="AH26" s="714"/>
      <c r="AI26" s="714"/>
      <c r="AJ26" s="714"/>
      <c r="AK26" s="714"/>
      <c r="AL26" s="683">
        <v>99</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130</v>
      </c>
      <c r="BH26" s="681"/>
      <c r="BI26" s="681"/>
      <c r="BJ26" s="681"/>
      <c r="BK26" s="681"/>
      <c r="BL26" s="681"/>
      <c r="BM26" s="681"/>
      <c r="BN26" s="682"/>
      <c r="BO26" s="713" t="s">
        <v>130</v>
      </c>
      <c r="BP26" s="713"/>
      <c r="BQ26" s="713"/>
      <c r="BR26" s="713"/>
      <c r="BS26" s="686" t="s">
        <v>130</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806533</v>
      </c>
      <c r="CS26" s="681"/>
      <c r="CT26" s="681"/>
      <c r="CU26" s="681"/>
      <c r="CV26" s="681"/>
      <c r="CW26" s="681"/>
      <c r="CX26" s="681"/>
      <c r="CY26" s="682"/>
      <c r="CZ26" s="683">
        <v>6.6</v>
      </c>
      <c r="DA26" s="701"/>
      <c r="DB26" s="701"/>
      <c r="DC26" s="702"/>
      <c r="DD26" s="686">
        <v>779046</v>
      </c>
      <c r="DE26" s="681"/>
      <c r="DF26" s="681"/>
      <c r="DG26" s="681"/>
      <c r="DH26" s="681"/>
      <c r="DI26" s="681"/>
      <c r="DJ26" s="681"/>
      <c r="DK26" s="682"/>
      <c r="DL26" s="686" t="s">
        <v>130</v>
      </c>
      <c r="DM26" s="681"/>
      <c r="DN26" s="681"/>
      <c r="DO26" s="681"/>
      <c r="DP26" s="681"/>
      <c r="DQ26" s="681"/>
      <c r="DR26" s="681"/>
      <c r="DS26" s="681"/>
      <c r="DT26" s="681"/>
      <c r="DU26" s="681"/>
      <c r="DV26" s="682"/>
      <c r="DW26" s="683" t="s">
        <v>239</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1708</v>
      </c>
      <c r="S27" s="681"/>
      <c r="T27" s="681"/>
      <c r="U27" s="681"/>
      <c r="V27" s="681"/>
      <c r="W27" s="681"/>
      <c r="X27" s="681"/>
      <c r="Y27" s="682"/>
      <c r="Z27" s="713">
        <v>0</v>
      </c>
      <c r="AA27" s="713"/>
      <c r="AB27" s="713"/>
      <c r="AC27" s="713"/>
      <c r="AD27" s="714">
        <v>1708</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4339387</v>
      </c>
      <c r="BH27" s="681"/>
      <c r="BI27" s="681"/>
      <c r="BJ27" s="681"/>
      <c r="BK27" s="681"/>
      <c r="BL27" s="681"/>
      <c r="BM27" s="681"/>
      <c r="BN27" s="682"/>
      <c r="BO27" s="713">
        <v>100</v>
      </c>
      <c r="BP27" s="713"/>
      <c r="BQ27" s="713"/>
      <c r="BR27" s="713"/>
      <c r="BS27" s="686" t="s">
        <v>130</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1406035</v>
      </c>
      <c r="CS27" s="699"/>
      <c r="CT27" s="699"/>
      <c r="CU27" s="699"/>
      <c r="CV27" s="699"/>
      <c r="CW27" s="699"/>
      <c r="CX27" s="699"/>
      <c r="CY27" s="700"/>
      <c r="CZ27" s="683">
        <v>11.5</v>
      </c>
      <c r="DA27" s="701"/>
      <c r="DB27" s="701"/>
      <c r="DC27" s="702"/>
      <c r="DD27" s="686">
        <v>412730</v>
      </c>
      <c r="DE27" s="699"/>
      <c r="DF27" s="699"/>
      <c r="DG27" s="699"/>
      <c r="DH27" s="699"/>
      <c r="DI27" s="699"/>
      <c r="DJ27" s="699"/>
      <c r="DK27" s="700"/>
      <c r="DL27" s="686">
        <v>396250</v>
      </c>
      <c r="DM27" s="699"/>
      <c r="DN27" s="699"/>
      <c r="DO27" s="699"/>
      <c r="DP27" s="699"/>
      <c r="DQ27" s="699"/>
      <c r="DR27" s="699"/>
      <c r="DS27" s="699"/>
      <c r="DT27" s="699"/>
      <c r="DU27" s="699"/>
      <c r="DV27" s="700"/>
      <c r="DW27" s="683">
        <v>7.3</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29093</v>
      </c>
      <c r="S28" s="681"/>
      <c r="T28" s="681"/>
      <c r="U28" s="681"/>
      <c r="V28" s="681"/>
      <c r="W28" s="681"/>
      <c r="X28" s="681"/>
      <c r="Y28" s="682"/>
      <c r="Z28" s="713">
        <v>0.2</v>
      </c>
      <c r="AA28" s="713"/>
      <c r="AB28" s="713"/>
      <c r="AC28" s="713"/>
      <c r="AD28" s="714" t="s">
        <v>130</v>
      </c>
      <c r="AE28" s="714"/>
      <c r="AF28" s="714"/>
      <c r="AG28" s="714"/>
      <c r="AH28" s="714"/>
      <c r="AI28" s="714"/>
      <c r="AJ28" s="714"/>
      <c r="AK28" s="714"/>
      <c r="AL28" s="683" t="s">
        <v>239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589536</v>
      </c>
      <c r="CS28" s="681"/>
      <c r="CT28" s="681"/>
      <c r="CU28" s="681"/>
      <c r="CV28" s="681"/>
      <c r="CW28" s="681"/>
      <c r="CX28" s="681"/>
      <c r="CY28" s="682"/>
      <c r="CZ28" s="683">
        <v>4.8</v>
      </c>
      <c r="DA28" s="701"/>
      <c r="DB28" s="701"/>
      <c r="DC28" s="702"/>
      <c r="DD28" s="686">
        <v>585494</v>
      </c>
      <c r="DE28" s="681"/>
      <c r="DF28" s="681"/>
      <c r="DG28" s="681"/>
      <c r="DH28" s="681"/>
      <c r="DI28" s="681"/>
      <c r="DJ28" s="681"/>
      <c r="DK28" s="682"/>
      <c r="DL28" s="686">
        <v>582561</v>
      </c>
      <c r="DM28" s="681"/>
      <c r="DN28" s="681"/>
      <c r="DO28" s="681"/>
      <c r="DP28" s="681"/>
      <c r="DQ28" s="681"/>
      <c r="DR28" s="681"/>
      <c r="DS28" s="681"/>
      <c r="DT28" s="681"/>
      <c r="DU28" s="681"/>
      <c r="DV28" s="682"/>
      <c r="DW28" s="683">
        <v>10.7</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93406</v>
      </c>
      <c r="S29" s="681"/>
      <c r="T29" s="681"/>
      <c r="U29" s="681"/>
      <c r="V29" s="681"/>
      <c r="W29" s="681"/>
      <c r="X29" s="681"/>
      <c r="Y29" s="682"/>
      <c r="Z29" s="713">
        <v>0.7</v>
      </c>
      <c r="AA29" s="713"/>
      <c r="AB29" s="713"/>
      <c r="AC29" s="713"/>
      <c r="AD29" s="714">
        <v>11658</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304</v>
      </c>
      <c r="CE29" s="769"/>
      <c r="CF29" s="719" t="s">
        <v>305</v>
      </c>
      <c r="CG29" s="720"/>
      <c r="CH29" s="720"/>
      <c r="CI29" s="720"/>
      <c r="CJ29" s="720"/>
      <c r="CK29" s="720"/>
      <c r="CL29" s="720"/>
      <c r="CM29" s="720"/>
      <c r="CN29" s="720"/>
      <c r="CO29" s="720"/>
      <c r="CP29" s="720"/>
      <c r="CQ29" s="721"/>
      <c r="CR29" s="680">
        <v>589536</v>
      </c>
      <c r="CS29" s="699"/>
      <c r="CT29" s="699"/>
      <c r="CU29" s="699"/>
      <c r="CV29" s="699"/>
      <c r="CW29" s="699"/>
      <c r="CX29" s="699"/>
      <c r="CY29" s="700"/>
      <c r="CZ29" s="683">
        <v>4.8</v>
      </c>
      <c r="DA29" s="701"/>
      <c r="DB29" s="701"/>
      <c r="DC29" s="702"/>
      <c r="DD29" s="686">
        <v>585494</v>
      </c>
      <c r="DE29" s="699"/>
      <c r="DF29" s="699"/>
      <c r="DG29" s="699"/>
      <c r="DH29" s="699"/>
      <c r="DI29" s="699"/>
      <c r="DJ29" s="699"/>
      <c r="DK29" s="700"/>
      <c r="DL29" s="686">
        <v>582561</v>
      </c>
      <c r="DM29" s="699"/>
      <c r="DN29" s="699"/>
      <c r="DO29" s="699"/>
      <c r="DP29" s="699"/>
      <c r="DQ29" s="699"/>
      <c r="DR29" s="699"/>
      <c r="DS29" s="699"/>
      <c r="DT29" s="699"/>
      <c r="DU29" s="699"/>
      <c r="DV29" s="700"/>
      <c r="DW29" s="683">
        <v>10.7</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7398</v>
      </c>
      <c r="S30" s="681"/>
      <c r="T30" s="681"/>
      <c r="U30" s="681"/>
      <c r="V30" s="681"/>
      <c r="W30" s="681"/>
      <c r="X30" s="681"/>
      <c r="Y30" s="682"/>
      <c r="Z30" s="713">
        <v>0.1</v>
      </c>
      <c r="AA30" s="713"/>
      <c r="AB30" s="713"/>
      <c r="AC30" s="713"/>
      <c r="AD30" s="714">
        <v>6</v>
      </c>
      <c r="AE30" s="714"/>
      <c r="AF30" s="714"/>
      <c r="AG30" s="714"/>
      <c r="AH30" s="714"/>
      <c r="AI30" s="714"/>
      <c r="AJ30" s="714"/>
      <c r="AK30" s="714"/>
      <c r="AL30" s="683">
        <v>0</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307</v>
      </c>
      <c r="BH30" s="766"/>
      <c r="BI30" s="766"/>
      <c r="BJ30" s="766"/>
      <c r="BK30" s="766"/>
      <c r="BL30" s="766"/>
      <c r="BM30" s="766"/>
      <c r="BN30" s="766"/>
      <c r="BO30" s="766"/>
      <c r="BP30" s="766"/>
      <c r="BQ30" s="767"/>
      <c r="BR30" s="741" t="s">
        <v>308</v>
      </c>
      <c r="BS30" s="766"/>
      <c r="BT30" s="766"/>
      <c r="BU30" s="766"/>
      <c r="BV30" s="766"/>
      <c r="BW30" s="766"/>
      <c r="BX30" s="766"/>
      <c r="BY30" s="766"/>
      <c r="BZ30" s="766"/>
      <c r="CA30" s="766"/>
      <c r="CB30" s="767"/>
      <c r="CD30" s="770"/>
      <c r="CE30" s="771"/>
      <c r="CF30" s="719" t="s">
        <v>309</v>
      </c>
      <c r="CG30" s="720"/>
      <c r="CH30" s="720"/>
      <c r="CI30" s="720"/>
      <c r="CJ30" s="720"/>
      <c r="CK30" s="720"/>
      <c r="CL30" s="720"/>
      <c r="CM30" s="720"/>
      <c r="CN30" s="720"/>
      <c r="CO30" s="720"/>
      <c r="CP30" s="720"/>
      <c r="CQ30" s="721"/>
      <c r="CR30" s="680">
        <v>547029</v>
      </c>
      <c r="CS30" s="681"/>
      <c r="CT30" s="681"/>
      <c r="CU30" s="681"/>
      <c r="CV30" s="681"/>
      <c r="CW30" s="681"/>
      <c r="CX30" s="681"/>
      <c r="CY30" s="682"/>
      <c r="CZ30" s="683">
        <v>4.5</v>
      </c>
      <c r="DA30" s="701"/>
      <c r="DB30" s="701"/>
      <c r="DC30" s="702"/>
      <c r="DD30" s="686">
        <v>543158</v>
      </c>
      <c r="DE30" s="681"/>
      <c r="DF30" s="681"/>
      <c r="DG30" s="681"/>
      <c r="DH30" s="681"/>
      <c r="DI30" s="681"/>
      <c r="DJ30" s="681"/>
      <c r="DK30" s="682"/>
      <c r="DL30" s="686">
        <v>540225</v>
      </c>
      <c r="DM30" s="681"/>
      <c r="DN30" s="681"/>
      <c r="DO30" s="681"/>
      <c r="DP30" s="681"/>
      <c r="DQ30" s="681"/>
      <c r="DR30" s="681"/>
      <c r="DS30" s="681"/>
      <c r="DT30" s="681"/>
      <c r="DU30" s="681"/>
      <c r="DV30" s="682"/>
      <c r="DW30" s="683">
        <v>9.9</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3439029</v>
      </c>
      <c r="S31" s="681"/>
      <c r="T31" s="681"/>
      <c r="U31" s="681"/>
      <c r="V31" s="681"/>
      <c r="W31" s="681"/>
      <c r="X31" s="681"/>
      <c r="Y31" s="682"/>
      <c r="Z31" s="713">
        <v>26.5</v>
      </c>
      <c r="AA31" s="713"/>
      <c r="AB31" s="713"/>
      <c r="AC31" s="713"/>
      <c r="AD31" s="714" t="s">
        <v>130</v>
      </c>
      <c r="AE31" s="714"/>
      <c r="AF31" s="714"/>
      <c r="AG31" s="714"/>
      <c r="AH31" s="714"/>
      <c r="AI31" s="714"/>
      <c r="AJ31" s="714"/>
      <c r="AK31" s="714"/>
      <c r="AL31" s="683" t="s">
        <v>130</v>
      </c>
      <c r="AM31" s="684"/>
      <c r="AN31" s="684"/>
      <c r="AO31" s="715"/>
      <c r="AP31" s="754" t="s">
        <v>311</v>
      </c>
      <c r="AQ31" s="755"/>
      <c r="AR31" s="755"/>
      <c r="AS31" s="755"/>
      <c r="AT31" s="760" t="s">
        <v>312</v>
      </c>
      <c r="AU31" s="231"/>
      <c r="AV31" s="231"/>
      <c r="AW31" s="231"/>
      <c r="AX31" s="746" t="s">
        <v>189</v>
      </c>
      <c r="AY31" s="747"/>
      <c r="AZ31" s="747"/>
      <c r="BA31" s="747"/>
      <c r="BB31" s="747"/>
      <c r="BC31" s="747"/>
      <c r="BD31" s="747"/>
      <c r="BE31" s="747"/>
      <c r="BF31" s="748"/>
      <c r="BG31" s="749">
        <v>99.1</v>
      </c>
      <c r="BH31" s="750"/>
      <c r="BI31" s="750"/>
      <c r="BJ31" s="750"/>
      <c r="BK31" s="750"/>
      <c r="BL31" s="750"/>
      <c r="BM31" s="751">
        <v>95.7</v>
      </c>
      <c r="BN31" s="750"/>
      <c r="BO31" s="750"/>
      <c r="BP31" s="750"/>
      <c r="BQ31" s="752"/>
      <c r="BR31" s="749">
        <v>99.1</v>
      </c>
      <c r="BS31" s="750"/>
      <c r="BT31" s="750"/>
      <c r="BU31" s="750"/>
      <c r="BV31" s="750"/>
      <c r="BW31" s="750"/>
      <c r="BX31" s="751">
        <v>95.3</v>
      </c>
      <c r="BY31" s="750"/>
      <c r="BZ31" s="750"/>
      <c r="CA31" s="750"/>
      <c r="CB31" s="752"/>
      <c r="CD31" s="770"/>
      <c r="CE31" s="771"/>
      <c r="CF31" s="719" t="s">
        <v>313</v>
      </c>
      <c r="CG31" s="720"/>
      <c r="CH31" s="720"/>
      <c r="CI31" s="720"/>
      <c r="CJ31" s="720"/>
      <c r="CK31" s="720"/>
      <c r="CL31" s="720"/>
      <c r="CM31" s="720"/>
      <c r="CN31" s="720"/>
      <c r="CO31" s="720"/>
      <c r="CP31" s="720"/>
      <c r="CQ31" s="721"/>
      <c r="CR31" s="680">
        <v>42507</v>
      </c>
      <c r="CS31" s="699"/>
      <c r="CT31" s="699"/>
      <c r="CU31" s="699"/>
      <c r="CV31" s="699"/>
      <c r="CW31" s="699"/>
      <c r="CX31" s="699"/>
      <c r="CY31" s="700"/>
      <c r="CZ31" s="683">
        <v>0.3</v>
      </c>
      <c r="DA31" s="701"/>
      <c r="DB31" s="701"/>
      <c r="DC31" s="702"/>
      <c r="DD31" s="686">
        <v>42336</v>
      </c>
      <c r="DE31" s="699"/>
      <c r="DF31" s="699"/>
      <c r="DG31" s="699"/>
      <c r="DH31" s="699"/>
      <c r="DI31" s="699"/>
      <c r="DJ31" s="699"/>
      <c r="DK31" s="700"/>
      <c r="DL31" s="686">
        <v>42336</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15">
      <c r="B32" s="763" t="s">
        <v>314</v>
      </c>
      <c r="C32" s="764"/>
      <c r="D32" s="764"/>
      <c r="E32" s="764"/>
      <c r="F32" s="764"/>
      <c r="G32" s="764"/>
      <c r="H32" s="764"/>
      <c r="I32" s="764"/>
      <c r="J32" s="764"/>
      <c r="K32" s="764"/>
      <c r="L32" s="764"/>
      <c r="M32" s="764"/>
      <c r="N32" s="764"/>
      <c r="O32" s="764"/>
      <c r="P32" s="764"/>
      <c r="Q32" s="765"/>
      <c r="R32" s="680">
        <v>7422</v>
      </c>
      <c r="S32" s="681"/>
      <c r="T32" s="681"/>
      <c r="U32" s="681"/>
      <c r="V32" s="681"/>
      <c r="W32" s="681"/>
      <c r="X32" s="681"/>
      <c r="Y32" s="682"/>
      <c r="Z32" s="713">
        <v>0.1</v>
      </c>
      <c r="AA32" s="713"/>
      <c r="AB32" s="713"/>
      <c r="AC32" s="713"/>
      <c r="AD32" s="714">
        <v>7422</v>
      </c>
      <c r="AE32" s="714"/>
      <c r="AF32" s="714"/>
      <c r="AG32" s="714"/>
      <c r="AH32" s="714"/>
      <c r="AI32" s="714"/>
      <c r="AJ32" s="714"/>
      <c r="AK32" s="714"/>
      <c r="AL32" s="683">
        <v>0.1</v>
      </c>
      <c r="AM32" s="684"/>
      <c r="AN32" s="684"/>
      <c r="AO32" s="715"/>
      <c r="AP32" s="756"/>
      <c r="AQ32" s="757"/>
      <c r="AR32" s="757"/>
      <c r="AS32" s="757"/>
      <c r="AT32" s="761"/>
      <c r="AU32" s="230" t="s">
        <v>315</v>
      </c>
      <c r="AV32" s="230"/>
      <c r="AW32" s="230"/>
      <c r="AX32" s="677" t="s">
        <v>316</v>
      </c>
      <c r="AY32" s="678"/>
      <c r="AZ32" s="678"/>
      <c r="BA32" s="678"/>
      <c r="BB32" s="678"/>
      <c r="BC32" s="678"/>
      <c r="BD32" s="678"/>
      <c r="BE32" s="678"/>
      <c r="BF32" s="679"/>
      <c r="BG32" s="753">
        <v>99.3</v>
      </c>
      <c r="BH32" s="699"/>
      <c r="BI32" s="699"/>
      <c r="BJ32" s="699"/>
      <c r="BK32" s="699"/>
      <c r="BL32" s="699"/>
      <c r="BM32" s="684">
        <v>98.3</v>
      </c>
      <c r="BN32" s="745"/>
      <c r="BO32" s="745"/>
      <c r="BP32" s="745"/>
      <c r="BQ32" s="726"/>
      <c r="BR32" s="753">
        <v>99.3</v>
      </c>
      <c r="BS32" s="699"/>
      <c r="BT32" s="699"/>
      <c r="BU32" s="699"/>
      <c r="BV32" s="699"/>
      <c r="BW32" s="699"/>
      <c r="BX32" s="684">
        <v>98.1</v>
      </c>
      <c r="BY32" s="745"/>
      <c r="BZ32" s="745"/>
      <c r="CA32" s="745"/>
      <c r="CB32" s="726"/>
      <c r="CD32" s="772"/>
      <c r="CE32" s="773"/>
      <c r="CF32" s="719" t="s">
        <v>317</v>
      </c>
      <c r="CG32" s="720"/>
      <c r="CH32" s="720"/>
      <c r="CI32" s="720"/>
      <c r="CJ32" s="720"/>
      <c r="CK32" s="720"/>
      <c r="CL32" s="720"/>
      <c r="CM32" s="720"/>
      <c r="CN32" s="720"/>
      <c r="CO32" s="720"/>
      <c r="CP32" s="720"/>
      <c r="CQ32" s="721"/>
      <c r="CR32" s="680" t="s">
        <v>130</v>
      </c>
      <c r="CS32" s="681"/>
      <c r="CT32" s="681"/>
      <c r="CU32" s="681"/>
      <c r="CV32" s="681"/>
      <c r="CW32" s="681"/>
      <c r="CX32" s="681"/>
      <c r="CY32" s="682"/>
      <c r="CZ32" s="683" t="s">
        <v>130</v>
      </c>
      <c r="DA32" s="701"/>
      <c r="DB32" s="701"/>
      <c r="DC32" s="702"/>
      <c r="DD32" s="686" t="s">
        <v>130</v>
      </c>
      <c r="DE32" s="681"/>
      <c r="DF32" s="681"/>
      <c r="DG32" s="681"/>
      <c r="DH32" s="681"/>
      <c r="DI32" s="681"/>
      <c r="DJ32" s="681"/>
      <c r="DK32" s="682"/>
      <c r="DL32" s="686" t="s">
        <v>130</v>
      </c>
      <c r="DM32" s="681"/>
      <c r="DN32" s="681"/>
      <c r="DO32" s="681"/>
      <c r="DP32" s="681"/>
      <c r="DQ32" s="681"/>
      <c r="DR32" s="681"/>
      <c r="DS32" s="681"/>
      <c r="DT32" s="681"/>
      <c r="DU32" s="681"/>
      <c r="DV32" s="682"/>
      <c r="DW32" s="683" t="s">
        <v>130</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2161011</v>
      </c>
      <c r="S33" s="681"/>
      <c r="T33" s="681"/>
      <c r="U33" s="681"/>
      <c r="V33" s="681"/>
      <c r="W33" s="681"/>
      <c r="X33" s="681"/>
      <c r="Y33" s="682"/>
      <c r="Z33" s="713">
        <v>16.600000000000001</v>
      </c>
      <c r="AA33" s="713"/>
      <c r="AB33" s="713"/>
      <c r="AC33" s="713"/>
      <c r="AD33" s="714" t="s">
        <v>130</v>
      </c>
      <c r="AE33" s="714"/>
      <c r="AF33" s="714"/>
      <c r="AG33" s="714"/>
      <c r="AH33" s="714"/>
      <c r="AI33" s="714"/>
      <c r="AJ33" s="714"/>
      <c r="AK33" s="714"/>
      <c r="AL33" s="683" t="s">
        <v>239</v>
      </c>
      <c r="AM33" s="684"/>
      <c r="AN33" s="684"/>
      <c r="AO33" s="715"/>
      <c r="AP33" s="758"/>
      <c r="AQ33" s="759"/>
      <c r="AR33" s="759"/>
      <c r="AS33" s="759"/>
      <c r="AT33" s="762"/>
      <c r="AU33" s="232"/>
      <c r="AV33" s="232"/>
      <c r="AW33" s="232"/>
      <c r="AX33" s="661" t="s">
        <v>319</v>
      </c>
      <c r="AY33" s="662"/>
      <c r="AZ33" s="662"/>
      <c r="BA33" s="662"/>
      <c r="BB33" s="662"/>
      <c r="BC33" s="662"/>
      <c r="BD33" s="662"/>
      <c r="BE33" s="662"/>
      <c r="BF33" s="663"/>
      <c r="BG33" s="744">
        <v>98.9</v>
      </c>
      <c r="BH33" s="665"/>
      <c r="BI33" s="665"/>
      <c r="BJ33" s="665"/>
      <c r="BK33" s="665"/>
      <c r="BL33" s="665"/>
      <c r="BM33" s="707">
        <v>92.6</v>
      </c>
      <c r="BN33" s="665"/>
      <c r="BO33" s="665"/>
      <c r="BP33" s="665"/>
      <c r="BQ33" s="709"/>
      <c r="BR33" s="744">
        <v>98.9</v>
      </c>
      <c r="BS33" s="665"/>
      <c r="BT33" s="665"/>
      <c r="BU33" s="665"/>
      <c r="BV33" s="665"/>
      <c r="BW33" s="665"/>
      <c r="BX33" s="707">
        <v>92</v>
      </c>
      <c r="BY33" s="665"/>
      <c r="BZ33" s="665"/>
      <c r="CA33" s="665"/>
      <c r="CB33" s="709"/>
      <c r="CD33" s="719" t="s">
        <v>320</v>
      </c>
      <c r="CE33" s="720"/>
      <c r="CF33" s="720"/>
      <c r="CG33" s="720"/>
      <c r="CH33" s="720"/>
      <c r="CI33" s="720"/>
      <c r="CJ33" s="720"/>
      <c r="CK33" s="720"/>
      <c r="CL33" s="720"/>
      <c r="CM33" s="720"/>
      <c r="CN33" s="720"/>
      <c r="CO33" s="720"/>
      <c r="CP33" s="720"/>
      <c r="CQ33" s="721"/>
      <c r="CR33" s="680">
        <v>7202068</v>
      </c>
      <c r="CS33" s="699"/>
      <c r="CT33" s="699"/>
      <c r="CU33" s="699"/>
      <c r="CV33" s="699"/>
      <c r="CW33" s="699"/>
      <c r="CX33" s="699"/>
      <c r="CY33" s="700"/>
      <c r="CZ33" s="683">
        <v>58.9</v>
      </c>
      <c r="DA33" s="701"/>
      <c r="DB33" s="701"/>
      <c r="DC33" s="702"/>
      <c r="DD33" s="686">
        <v>3252445</v>
      </c>
      <c r="DE33" s="699"/>
      <c r="DF33" s="699"/>
      <c r="DG33" s="699"/>
      <c r="DH33" s="699"/>
      <c r="DI33" s="699"/>
      <c r="DJ33" s="699"/>
      <c r="DK33" s="700"/>
      <c r="DL33" s="686">
        <v>2293439</v>
      </c>
      <c r="DM33" s="699"/>
      <c r="DN33" s="699"/>
      <c r="DO33" s="699"/>
      <c r="DP33" s="699"/>
      <c r="DQ33" s="699"/>
      <c r="DR33" s="699"/>
      <c r="DS33" s="699"/>
      <c r="DT33" s="699"/>
      <c r="DU33" s="699"/>
      <c r="DV33" s="700"/>
      <c r="DW33" s="683">
        <v>42.1</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32412</v>
      </c>
      <c r="S34" s="681"/>
      <c r="T34" s="681"/>
      <c r="U34" s="681"/>
      <c r="V34" s="681"/>
      <c r="W34" s="681"/>
      <c r="X34" s="681"/>
      <c r="Y34" s="682"/>
      <c r="Z34" s="713">
        <v>0.2</v>
      </c>
      <c r="AA34" s="713"/>
      <c r="AB34" s="713"/>
      <c r="AC34" s="713"/>
      <c r="AD34" s="714">
        <v>28527</v>
      </c>
      <c r="AE34" s="714"/>
      <c r="AF34" s="714"/>
      <c r="AG34" s="714"/>
      <c r="AH34" s="714"/>
      <c r="AI34" s="714"/>
      <c r="AJ34" s="714"/>
      <c r="AK34" s="714"/>
      <c r="AL34" s="683">
        <v>0.5</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2363498</v>
      </c>
      <c r="CS34" s="681"/>
      <c r="CT34" s="681"/>
      <c r="CU34" s="681"/>
      <c r="CV34" s="681"/>
      <c r="CW34" s="681"/>
      <c r="CX34" s="681"/>
      <c r="CY34" s="682"/>
      <c r="CZ34" s="683">
        <v>19.3</v>
      </c>
      <c r="DA34" s="701"/>
      <c r="DB34" s="701"/>
      <c r="DC34" s="702"/>
      <c r="DD34" s="686">
        <v>901142</v>
      </c>
      <c r="DE34" s="681"/>
      <c r="DF34" s="681"/>
      <c r="DG34" s="681"/>
      <c r="DH34" s="681"/>
      <c r="DI34" s="681"/>
      <c r="DJ34" s="681"/>
      <c r="DK34" s="682"/>
      <c r="DL34" s="686">
        <v>738590</v>
      </c>
      <c r="DM34" s="681"/>
      <c r="DN34" s="681"/>
      <c r="DO34" s="681"/>
      <c r="DP34" s="681"/>
      <c r="DQ34" s="681"/>
      <c r="DR34" s="681"/>
      <c r="DS34" s="681"/>
      <c r="DT34" s="681"/>
      <c r="DU34" s="681"/>
      <c r="DV34" s="682"/>
      <c r="DW34" s="683">
        <v>13.6</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78566</v>
      </c>
      <c r="S35" s="681"/>
      <c r="T35" s="681"/>
      <c r="U35" s="681"/>
      <c r="V35" s="681"/>
      <c r="W35" s="681"/>
      <c r="X35" s="681"/>
      <c r="Y35" s="682"/>
      <c r="Z35" s="713">
        <v>0.6</v>
      </c>
      <c r="AA35" s="713"/>
      <c r="AB35" s="713"/>
      <c r="AC35" s="713"/>
      <c r="AD35" s="714" t="s">
        <v>130</v>
      </c>
      <c r="AE35" s="714"/>
      <c r="AF35" s="714"/>
      <c r="AG35" s="714"/>
      <c r="AH35" s="714"/>
      <c r="AI35" s="714"/>
      <c r="AJ35" s="714"/>
      <c r="AK35" s="714"/>
      <c r="AL35" s="683" t="s">
        <v>130</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65322</v>
      </c>
      <c r="CS35" s="699"/>
      <c r="CT35" s="699"/>
      <c r="CU35" s="699"/>
      <c r="CV35" s="699"/>
      <c r="CW35" s="699"/>
      <c r="CX35" s="699"/>
      <c r="CY35" s="700"/>
      <c r="CZ35" s="683">
        <v>0.5</v>
      </c>
      <c r="DA35" s="701"/>
      <c r="DB35" s="701"/>
      <c r="DC35" s="702"/>
      <c r="DD35" s="686">
        <v>60019</v>
      </c>
      <c r="DE35" s="699"/>
      <c r="DF35" s="699"/>
      <c r="DG35" s="699"/>
      <c r="DH35" s="699"/>
      <c r="DI35" s="699"/>
      <c r="DJ35" s="699"/>
      <c r="DK35" s="700"/>
      <c r="DL35" s="686">
        <v>60019</v>
      </c>
      <c r="DM35" s="699"/>
      <c r="DN35" s="699"/>
      <c r="DO35" s="699"/>
      <c r="DP35" s="699"/>
      <c r="DQ35" s="699"/>
      <c r="DR35" s="699"/>
      <c r="DS35" s="699"/>
      <c r="DT35" s="699"/>
      <c r="DU35" s="699"/>
      <c r="DV35" s="700"/>
      <c r="DW35" s="683">
        <v>1.1000000000000001</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42815</v>
      </c>
      <c r="S36" s="681"/>
      <c r="T36" s="681"/>
      <c r="U36" s="681"/>
      <c r="V36" s="681"/>
      <c r="W36" s="681"/>
      <c r="X36" s="681"/>
      <c r="Y36" s="682"/>
      <c r="Z36" s="713">
        <v>0.3</v>
      </c>
      <c r="AA36" s="713"/>
      <c r="AB36" s="713"/>
      <c r="AC36" s="713"/>
      <c r="AD36" s="714" t="s">
        <v>130</v>
      </c>
      <c r="AE36" s="714"/>
      <c r="AF36" s="714"/>
      <c r="AG36" s="714"/>
      <c r="AH36" s="714"/>
      <c r="AI36" s="714"/>
      <c r="AJ36" s="714"/>
      <c r="AK36" s="714"/>
      <c r="AL36" s="683" t="s">
        <v>130</v>
      </c>
      <c r="AM36" s="684"/>
      <c r="AN36" s="684"/>
      <c r="AO36" s="715"/>
      <c r="AP36" s="235"/>
      <c r="AQ36" s="732" t="s">
        <v>328</v>
      </c>
      <c r="AR36" s="733"/>
      <c r="AS36" s="733"/>
      <c r="AT36" s="733"/>
      <c r="AU36" s="733"/>
      <c r="AV36" s="733"/>
      <c r="AW36" s="733"/>
      <c r="AX36" s="733"/>
      <c r="AY36" s="734"/>
      <c r="AZ36" s="735">
        <v>1018910</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73354</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3809862</v>
      </c>
      <c r="CS36" s="681"/>
      <c r="CT36" s="681"/>
      <c r="CU36" s="681"/>
      <c r="CV36" s="681"/>
      <c r="CW36" s="681"/>
      <c r="CX36" s="681"/>
      <c r="CY36" s="682"/>
      <c r="CZ36" s="683">
        <v>31.1</v>
      </c>
      <c r="DA36" s="701"/>
      <c r="DB36" s="701"/>
      <c r="DC36" s="702"/>
      <c r="DD36" s="686">
        <v>1655623</v>
      </c>
      <c r="DE36" s="681"/>
      <c r="DF36" s="681"/>
      <c r="DG36" s="681"/>
      <c r="DH36" s="681"/>
      <c r="DI36" s="681"/>
      <c r="DJ36" s="681"/>
      <c r="DK36" s="682"/>
      <c r="DL36" s="686">
        <v>1091565</v>
      </c>
      <c r="DM36" s="681"/>
      <c r="DN36" s="681"/>
      <c r="DO36" s="681"/>
      <c r="DP36" s="681"/>
      <c r="DQ36" s="681"/>
      <c r="DR36" s="681"/>
      <c r="DS36" s="681"/>
      <c r="DT36" s="681"/>
      <c r="DU36" s="681"/>
      <c r="DV36" s="682"/>
      <c r="DW36" s="683">
        <v>20</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616275</v>
      </c>
      <c r="S37" s="681"/>
      <c r="T37" s="681"/>
      <c r="U37" s="681"/>
      <c r="V37" s="681"/>
      <c r="W37" s="681"/>
      <c r="X37" s="681"/>
      <c r="Y37" s="682"/>
      <c r="Z37" s="713">
        <v>4.7</v>
      </c>
      <c r="AA37" s="713"/>
      <c r="AB37" s="713"/>
      <c r="AC37" s="713"/>
      <c r="AD37" s="714" t="s">
        <v>239</v>
      </c>
      <c r="AE37" s="714"/>
      <c r="AF37" s="714"/>
      <c r="AG37" s="714"/>
      <c r="AH37" s="714"/>
      <c r="AI37" s="714"/>
      <c r="AJ37" s="714"/>
      <c r="AK37" s="714"/>
      <c r="AL37" s="683" t="s">
        <v>130</v>
      </c>
      <c r="AM37" s="684"/>
      <c r="AN37" s="684"/>
      <c r="AO37" s="715"/>
      <c r="AQ37" s="723" t="s">
        <v>332</v>
      </c>
      <c r="AR37" s="724"/>
      <c r="AS37" s="724"/>
      <c r="AT37" s="724"/>
      <c r="AU37" s="724"/>
      <c r="AV37" s="724"/>
      <c r="AW37" s="724"/>
      <c r="AX37" s="724"/>
      <c r="AY37" s="725"/>
      <c r="AZ37" s="680">
        <v>460944</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61419</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454933</v>
      </c>
      <c r="CS37" s="699"/>
      <c r="CT37" s="699"/>
      <c r="CU37" s="699"/>
      <c r="CV37" s="699"/>
      <c r="CW37" s="699"/>
      <c r="CX37" s="699"/>
      <c r="CY37" s="700"/>
      <c r="CZ37" s="683">
        <v>3.7</v>
      </c>
      <c r="DA37" s="701"/>
      <c r="DB37" s="701"/>
      <c r="DC37" s="702"/>
      <c r="DD37" s="686">
        <v>450464</v>
      </c>
      <c r="DE37" s="699"/>
      <c r="DF37" s="699"/>
      <c r="DG37" s="699"/>
      <c r="DH37" s="699"/>
      <c r="DI37" s="699"/>
      <c r="DJ37" s="699"/>
      <c r="DK37" s="700"/>
      <c r="DL37" s="686">
        <v>436233</v>
      </c>
      <c r="DM37" s="699"/>
      <c r="DN37" s="699"/>
      <c r="DO37" s="699"/>
      <c r="DP37" s="699"/>
      <c r="DQ37" s="699"/>
      <c r="DR37" s="699"/>
      <c r="DS37" s="699"/>
      <c r="DT37" s="699"/>
      <c r="DU37" s="699"/>
      <c r="DV37" s="700"/>
      <c r="DW37" s="683">
        <v>8</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255692</v>
      </c>
      <c r="S38" s="681"/>
      <c r="T38" s="681"/>
      <c r="U38" s="681"/>
      <c r="V38" s="681"/>
      <c r="W38" s="681"/>
      <c r="X38" s="681"/>
      <c r="Y38" s="682"/>
      <c r="Z38" s="713">
        <v>2</v>
      </c>
      <c r="AA38" s="713"/>
      <c r="AB38" s="713"/>
      <c r="AC38" s="713"/>
      <c r="AD38" s="714">
        <v>1968</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30030</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2508</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527616</v>
      </c>
      <c r="CS38" s="681"/>
      <c r="CT38" s="681"/>
      <c r="CU38" s="681"/>
      <c r="CV38" s="681"/>
      <c r="CW38" s="681"/>
      <c r="CX38" s="681"/>
      <c r="CY38" s="682"/>
      <c r="CZ38" s="683">
        <v>4.3</v>
      </c>
      <c r="DA38" s="701"/>
      <c r="DB38" s="701"/>
      <c r="DC38" s="702"/>
      <c r="DD38" s="686">
        <v>419156</v>
      </c>
      <c r="DE38" s="681"/>
      <c r="DF38" s="681"/>
      <c r="DG38" s="681"/>
      <c r="DH38" s="681"/>
      <c r="DI38" s="681"/>
      <c r="DJ38" s="681"/>
      <c r="DK38" s="682"/>
      <c r="DL38" s="686">
        <v>403265</v>
      </c>
      <c r="DM38" s="681"/>
      <c r="DN38" s="681"/>
      <c r="DO38" s="681"/>
      <c r="DP38" s="681"/>
      <c r="DQ38" s="681"/>
      <c r="DR38" s="681"/>
      <c r="DS38" s="681"/>
      <c r="DT38" s="681"/>
      <c r="DU38" s="681"/>
      <c r="DV38" s="682"/>
      <c r="DW38" s="683">
        <v>7.4</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281955</v>
      </c>
      <c r="S39" s="681"/>
      <c r="T39" s="681"/>
      <c r="U39" s="681"/>
      <c r="V39" s="681"/>
      <c r="W39" s="681"/>
      <c r="X39" s="681"/>
      <c r="Y39" s="682"/>
      <c r="Z39" s="713">
        <v>2.2000000000000002</v>
      </c>
      <c r="AA39" s="713"/>
      <c r="AB39" s="713"/>
      <c r="AC39" s="713"/>
      <c r="AD39" s="714" t="s">
        <v>130</v>
      </c>
      <c r="AE39" s="714"/>
      <c r="AF39" s="714"/>
      <c r="AG39" s="714"/>
      <c r="AH39" s="714"/>
      <c r="AI39" s="714"/>
      <c r="AJ39" s="714"/>
      <c r="AK39" s="714"/>
      <c r="AL39" s="683" t="s">
        <v>130</v>
      </c>
      <c r="AM39" s="684"/>
      <c r="AN39" s="684"/>
      <c r="AO39" s="715"/>
      <c r="AQ39" s="723" t="s">
        <v>340</v>
      </c>
      <c r="AR39" s="724"/>
      <c r="AS39" s="724"/>
      <c r="AT39" s="724"/>
      <c r="AU39" s="724"/>
      <c r="AV39" s="724"/>
      <c r="AW39" s="724"/>
      <c r="AX39" s="724"/>
      <c r="AY39" s="725"/>
      <c r="AZ39" s="680">
        <v>320</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3948</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230670</v>
      </c>
      <c r="CS39" s="699"/>
      <c r="CT39" s="699"/>
      <c r="CU39" s="699"/>
      <c r="CV39" s="699"/>
      <c r="CW39" s="699"/>
      <c r="CX39" s="699"/>
      <c r="CY39" s="700"/>
      <c r="CZ39" s="683">
        <v>1.9</v>
      </c>
      <c r="DA39" s="701"/>
      <c r="DB39" s="701"/>
      <c r="DC39" s="702"/>
      <c r="DD39" s="686">
        <v>214305</v>
      </c>
      <c r="DE39" s="699"/>
      <c r="DF39" s="699"/>
      <c r="DG39" s="699"/>
      <c r="DH39" s="699"/>
      <c r="DI39" s="699"/>
      <c r="DJ39" s="699"/>
      <c r="DK39" s="700"/>
      <c r="DL39" s="686" t="s">
        <v>130</v>
      </c>
      <c r="DM39" s="699"/>
      <c r="DN39" s="699"/>
      <c r="DO39" s="699"/>
      <c r="DP39" s="699"/>
      <c r="DQ39" s="699"/>
      <c r="DR39" s="699"/>
      <c r="DS39" s="699"/>
      <c r="DT39" s="699"/>
      <c r="DU39" s="699"/>
      <c r="DV39" s="700"/>
      <c r="DW39" s="683" t="s">
        <v>130</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130</v>
      </c>
      <c r="S40" s="681"/>
      <c r="T40" s="681"/>
      <c r="U40" s="681"/>
      <c r="V40" s="681"/>
      <c r="W40" s="681"/>
      <c r="X40" s="681"/>
      <c r="Y40" s="682"/>
      <c r="Z40" s="713" t="s">
        <v>130</v>
      </c>
      <c r="AA40" s="713"/>
      <c r="AB40" s="713"/>
      <c r="AC40" s="713"/>
      <c r="AD40" s="714" t="s">
        <v>130</v>
      </c>
      <c r="AE40" s="714"/>
      <c r="AF40" s="714"/>
      <c r="AG40" s="714"/>
      <c r="AH40" s="714"/>
      <c r="AI40" s="714"/>
      <c r="AJ40" s="714"/>
      <c r="AK40" s="714"/>
      <c r="AL40" s="683" t="s">
        <v>130</v>
      </c>
      <c r="AM40" s="684"/>
      <c r="AN40" s="684"/>
      <c r="AO40" s="715"/>
      <c r="AQ40" s="723" t="s">
        <v>344</v>
      </c>
      <c r="AR40" s="724"/>
      <c r="AS40" s="724"/>
      <c r="AT40" s="724"/>
      <c r="AU40" s="724"/>
      <c r="AV40" s="724"/>
      <c r="AW40" s="724"/>
      <c r="AX40" s="724"/>
      <c r="AY40" s="725"/>
      <c r="AZ40" s="680" t="s">
        <v>130</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86</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205100</v>
      </c>
      <c r="CS40" s="681"/>
      <c r="CT40" s="681"/>
      <c r="CU40" s="681"/>
      <c r="CV40" s="681"/>
      <c r="CW40" s="681"/>
      <c r="CX40" s="681"/>
      <c r="CY40" s="682"/>
      <c r="CZ40" s="683">
        <v>1.7</v>
      </c>
      <c r="DA40" s="701"/>
      <c r="DB40" s="701"/>
      <c r="DC40" s="702"/>
      <c r="DD40" s="686">
        <v>2200</v>
      </c>
      <c r="DE40" s="681"/>
      <c r="DF40" s="681"/>
      <c r="DG40" s="681"/>
      <c r="DH40" s="681"/>
      <c r="DI40" s="681"/>
      <c r="DJ40" s="681"/>
      <c r="DK40" s="682"/>
      <c r="DL40" s="686" t="s">
        <v>130</v>
      </c>
      <c r="DM40" s="681"/>
      <c r="DN40" s="681"/>
      <c r="DO40" s="681"/>
      <c r="DP40" s="681"/>
      <c r="DQ40" s="681"/>
      <c r="DR40" s="681"/>
      <c r="DS40" s="681"/>
      <c r="DT40" s="681"/>
      <c r="DU40" s="681"/>
      <c r="DV40" s="682"/>
      <c r="DW40" s="683" t="s">
        <v>130</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130</v>
      </c>
      <c r="S41" s="681"/>
      <c r="T41" s="681"/>
      <c r="U41" s="681"/>
      <c r="V41" s="681"/>
      <c r="W41" s="681"/>
      <c r="X41" s="681"/>
      <c r="Y41" s="682"/>
      <c r="Z41" s="713" t="s">
        <v>130</v>
      </c>
      <c r="AA41" s="713"/>
      <c r="AB41" s="713"/>
      <c r="AC41" s="713"/>
      <c r="AD41" s="714" t="s">
        <v>239</v>
      </c>
      <c r="AE41" s="714"/>
      <c r="AF41" s="714"/>
      <c r="AG41" s="714"/>
      <c r="AH41" s="714"/>
      <c r="AI41" s="714"/>
      <c r="AJ41" s="714"/>
      <c r="AK41" s="714"/>
      <c r="AL41" s="683" t="s">
        <v>130</v>
      </c>
      <c r="AM41" s="684"/>
      <c r="AN41" s="684"/>
      <c r="AO41" s="715"/>
      <c r="AQ41" s="723" t="s">
        <v>349</v>
      </c>
      <c r="AR41" s="724"/>
      <c r="AS41" s="724"/>
      <c r="AT41" s="724"/>
      <c r="AU41" s="724"/>
      <c r="AV41" s="724"/>
      <c r="AW41" s="724"/>
      <c r="AX41" s="724"/>
      <c r="AY41" s="725"/>
      <c r="AZ41" s="680">
        <v>142431</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130</v>
      </c>
      <c r="CS41" s="699"/>
      <c r="CT41" s="699"/>
      <c r="CU41" s="699"/>
      <c r="CV41" s="699"/>
      <c r="CW41" s="699"/>
      <c r="CX41" s="699"/>
      <c r="CY41" s="700"/>
      <c r="CZ41" s="683" t="s">
        <v>130</v>
      </c>
      <c r="DA41" s="701"/>
      <c r="DB41" s="701"/>
      <c r="DC41" s="702"/>
      <c r="DD41" s="686" t="s">
        <v>239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123955</v>
      </c>
      <c r="S42" s="681"/>
      <c r="T42" s="681"/>
      <c r="U42" s="681"/>
      <c r="V42" s="681"/>
      <c r="W42" s="681"/>
      <c r="X42" s="681"/>
      <c r="Y42" s="682"/>
      <c r="Z42" s="713">
        <v>1</v>
      </c>
      <c r="AA42" s="713"/>
      <c r="AB42" s="713"/>
      <c r="AC42" s="713"/>
      <c r="AD42" s="714" t="s">
        <v>130</v>
      </c>
      <c r="AE42" s="714"/>
      <c r="AF42" s="714"/>
      <c r="AG42" s="714"/>
      <c r="AH42" s="714"/>
      <c r="AI42" s="714"/>
      <c r="AJ42" s="714"/>
      <c r="AK42" s="714"/>
      <c r="AL42" s="683" t="s">
        <v>130</v>
      </c>
      <c r="AM42" s="684"/>
      <c r="AN42" s="684"/>
      <c r="AO42" s="715"/>
      <c r="AQ42" s="716" t="s">
        <v>353</v>
      </c>
      <c r="AR42" s="717"/>
      <c r="AS42" s="717"/>
      <c r="AT42" s="717"/>
      <c r="AU42" s="717"/>
      <c r="AV42" s="717"/>
      <c r="AW42" s="717"/>
      <c r="AX42" s="717"/>
      <c r="AY42" s="718"/>
      <c r="AZ42" s="664">
        <v>385185</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292</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1539699</v>
      </c>
      <c r="CS42" s="681"/>
      <c r="CT42" s="681"/>
      <c r="CU42" s="681"/>
      <c r="CV42" s="681"/>
      <c r="CW42" s="681"/>
      <c r="CX42" s="681"/>
      <c r="CY42" s="682"/>
      <c r="CZ42" s="683">
        <v>12.6</v>
      </c>
      <c r="DA42" s="684"/>
      <c r="DB42" s="684"/>
      <c r="DC42" s="685"/>
      <c r="DD42" s="686">
        <v>649074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12992949</v>
      </c>
      <c r="S43" s="703"/>
      <c r="T43" s="703"/>
      <c r="U43" s="703"/>
      <c r="V43" s="703"/>
      <c r="W43" s="703"/>
      <c r="X43" s="703"/>
      <c r="Y43" s="704"/>
      <c r="Z43" s="705">
        <v>100</v>
      </c>
      <c r="AA43" s="705"/>
      <c r="AB43" s="705"/>
      <c r="AC43" s="705"/>
      <c r="AD43" s="706">
        <v>5322452</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t="s">
        <v>130</v>
      </c>
      <c r="CS43" s="699"/>
      <c r="CT43" s="699"/>
      <c r="CU43" s="699"/>
      <c r="CV43" s="699"/>
      <c r="CW43" s="699"/>
      <c r="CX43" s="699"/>
      <c r="CY43" s="700"/>
      <c r="CZ43" s="683" t="s">
        <v>239</v>
      </c>
      <c r="DA43" s="701"/>
      <c r="DB43" s="701"/>
      <c r="DC43" s="702"/>
      <c r="DD43" s="686" t="s">
        <v>130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1324530</v>
      </c>
      <c r="CS44" s="681"/>
      <c r="CT44" s="681"/>
      <c r="CU44" s="681"/>
      <c r="CV44" s="681"/>
      <c r="CW44" s="681"/>
      <c r="CX44" s="681"/>
      <c r="CY44" s="682"/>
      <c r="CZ44" s="683">
        <v>10.8</v>
      </c>
      <c r="DA44" s="684"/>
      <c r="DB44" s="684"/>
      <c r="DC44" s="685"/>
      <c r="DD44" s="686">
        <v>561397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623470</v>
      </c>
      <c r="CS45" s="699"/>
      <c r="CT45" s="699"/>
      <c r="CU45" s="699"/>
      <c r="CV45" s="699"/>
      <c r="CW45" s="699"/>
      <c r="CX45" s="699"/>
      <c r="CY45" s="700"/>
      <c r="CZ45" s="683">
        <v>5.0999999999999996</v>
      </c>
      <c r="DA45" s="701"/>
      <c r="DB45" s="701"/>
      <c r="DC45" s="702"/>
      <c r="DD45" s="686">
        <v>88770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668634</v>
      </c>
      <c r="CS46" s="681"/>
      <c r="CT46" s="681"/>
      <c r="CU46" s="681"/>
      <c r="CV46" s="681"/>
      <c r="CW46" s="681"/>
      <c r="CX46" s="681"/>
      <c r="CY46" s="682"/>
      <c r="CZ46" s="683">
        <v>5.5</v>
      </c>
      <c r="DA46" s="684"/>
      <c r="DB46" s="684"/>
      <c r="DC46" s="685"/>
      <c r="DD46" s="686">
        <v>440201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215169</v>
      </c>
      <c r="CS47" s="699"/>
      <c r="CT47" s="699"/>
      <c r="CU47" s="699"/>
      <c r="CV47" s="699"/>
      <c r="CW47" s="699"/>
      <c r="CX47" s="699"/>
      <c r="CY47" s="700"/>
      <c r="CZ47" s="683">
        <v>1.8</v>
      </c>
      <c r="DA47" s="701"/>
      <c r="DB47" s="701"/>
      <c r="DC47" s="702"/>
      <c r="DD47" s="686">
        <v>87677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130</v>
      </c>
      <c r="CS48" s="681"/>
      <c r="CT48" s="681"/>
      <c r="CU48" s="681"/>
      <c r="CV48" s="681"/>
      <c r="CW48" s="681"/>
      <c r="CX48" s="681"/>
      <c r="CY48" s="682"/>
      <c r="CZ48" s="683" t="s">
        <v>130</v>
      </c>
      <c r="DA48" s="684"/>
      <c r="DB48" s="684"/>
      <c r="DC48" s="685"/>
      <c r="DD48" s="686" t="s">
        <v>130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12236189</v>
      </c>
      <c r="CS49" s="665"/>
      <c r="CT49" s="665"/>
      <c r="CU49" s="665"/>
      <c r="CV49" s="665"/>
      <c r="CW49" s="665"/>
      <c r="CX49" s="665"/>
      <c r="CY49" s="666"/>
      <c r="CZ49" s="667">
        <v>100</v>
      </c>
      <c r="DA49" s="668"/>
      <c r="DB49" s="668"/>
      <c r="DC49" s="669"/>
      <c r="DD49" s="670">
        <v>6318601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rMNYsdWzQCiztMLRra8uhCdRKRxRw0puyj7/5WfYldObpo3wdhmrEJgEiNPisv+H4jPrtlisBYsStEgRjHq/uQ==" saltValue="3UY37GOKOLK778h7JSLRk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3" zoomScale="70" zoomScaleNormal="25" zoomScaleSheetLayoutView="70" workbookViewId="0">
      <selection activeCell="Q73" sqref="Q73:U73"/>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12998</v>
      </c>
      <c r="R7" s="1200"/>
      <c r="S7" s="1200"/>
      <c r="T7" s="1200"/>
      <c r="U7" s="1200"/>
      <c r="V7" s="1200">
        <v>12241</v>
      </c>
      <c r="W7" s="1200"/>
      <c r="X7" s="1200"/>
      <c r="Y7" s="1200"/>
      <c r="Z7" s="1200"/>
      <c r="AA7" s="1200">
        <v>757</v>
      </c>
      <c r="AB7" s="1200"/>
      <c r="AC7" s="1200"/>
      <c r="AD7" s="1200"/>
      <c r="AE7" s="1201"/>
      <c r="AF7" s="1202">
        <v>341</v>
      </c>
      <c r="AG7" s="1203"/>
      <c r="AH7" s="1203"/>
      <c r="AI7" s="1203"/>
      <c r="AJ7" s="1204"/>
      <c r="AK7" s="1186">
        <v>29</v>
      </c>
      <c r="AL7" s="1187"/>
      <c r="AM7" s="1187"/>
      <c r="AN7" s="1187"/>
      <c r="AO7" s="1187"/>
      <c r="AP7" s="1187">
        <v>6260</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578</v>
      </c>
      <c r="BS7" s="1190" t="s">
        <v>579</v>
      </c>
      <c r="BT7" s="1191"/>
      <c r="BU7" s="1191"/>
      <c r="BV7" s="1191"/>
      <c r="BW7" s="1191"/>
      <c r="BX7" s="1191"/>
      <c r="BY7" s="1191"/>
      <c r="BZ7" s="1191"/>
      <c r="CA7" s="1191"/>
      <c r="CB7" s="1191"/>
      <c r="CC7" s="1191"/>
      <c r="CD7" s="1191"/>
      <c r="CE7" s="1191"/>
      <c r="CF7" s="1191"/>
      <c r="CG7" s="1192"/>
      <c r="CH7" s="1183">
        <v>-0.55000000000000004</v>
      </c>
      <c r="CI7" s="1184"/>
      <c r="CJ7" s="1184"/>
      <c r="CK7" s="1184"/>
      <c r="CL7" s="1185"/>
      <c r="CM7" s="1183">
        <v>70</v>
      </c>
      <c r="CN7" s="1184"/>
      <c r="CO7" s="1184"/>
      <c r="CP7" s="1184"/>
      <c r="CQ7" s="1185"/>
      <c r="CR7" s="1183">
        <v>0.85</v>
      </c>
      <c r="CS7" s="1184"/>
      <c r="CT7" s="1184"/>
      <c r="CU7" s="1184"/>
      <c r="CV7" s="1185"/>
      <c r="CW7" s="1183" t="s">
        <v>592</v>
      </c>
      <c r="CX7" s="1184"/>
      <c r="CY7" s="1184"/>
      <c r="CZ7" s="1184"/>
      <c r="DA7" s="1185"/>
      <c r="DB7" s="1183" t="s">
        <v>592</v>
      </c>
      <c r="DC7" s="1184"/>
      <c r="DD7" s="1184"/>
      <c r="DE7" s="1184"/>
      <c r="DF7" s="1185"/>
      <c r="DG7" s="1183" t="s">
        <v>592</v>
      </c>
      <c r="DH7" s="1184"/>
      <c r="DI7" s="1184"/>
      <c r="DJ7" s="1184"/>
      <c r="DK7" s="1185"/>
      <c r="DL7" s="1183" t="s">
        <v>592</v>
      </c>
      <c r="DM7" s="1184"/>
      <c r="DN7" s="1184"/>
      <c r="DO7" s="1184"/>
      <c r="DP7" s="1185"/>
      <c r="DQ7" s="1183" t="s">
        <v>592</v>
      </c>
      <c r="DR7" s="1184"/>
      <c r="DS7" s="1184"/>
      <c r="DT7" s="1184"/>
      <c r="DU7" s="1185"/>
      <c r="DV7" s="1210"/>
      <c r="DW7" s="1211"/>
      <c r="DX7" s="1211"/>
      <c r="DY7" s="1211"/>
      <c r="DZ7" s="1212"/>
      <c r="EA7" s="256"/>
    </row>
    <row r="8" spans="1:131" s="257" customFormat="1" ht="26.25" customHeight="1" x14ac:dyDescent="0.15">
      <c r="A8" s="263">
        <v>2</v>
      </c>
      <c r="B8" s="1132" t="s">
        <v>390</v>
      </c>
      <c r="C8" s="1133"/>
      <c r="D8" s="1133"/>
      <c r="E8" s="1133"/>
      <c r="F8" s="1133"/>
      <c r="G8" s="1133"/>
      <c r="H8" s="1133"/>
      <c r="I8" s="1133"/>
      <c r="J8" s="1133"/>
      <c r="K8" s="1133"/>
      <c r="L8" s="1133"/>
      <c r="M8" s="1133"/>
      <c r="N8" s="1133"/>
      <c r="O8" s="1133"/>
      <c r="P8" s="1134"/>
      <c r="Q8" s="1138">
        <v>7</v>
      </c>
      <c r="R8" s="1139"/>
      <c r="S8" s="1139"/>
      <c r="T8" s="1139"/>
      <c r="U8" s="1139"/>
      <c r="V8" s="1139">
        <v>7</v>
      </c>
      <c r="W8" s="1139"/>
      <c r="X8" s="1139"/>
      <c r="Y8" s="1139"/>
      <c r="Z8" s="1139"/>
      <c r="AA8" s="1139">
        <v>0</v>
      </c>
      <c r="AB8" s="1139"/>
      <c r="AC8" s="1139"/>
      <c r="AD8" s="1139"/>
      <c r="AE8" s="1140"/>
      <c r="AF8" s="1114" t="s">
        <v>130</v>
      </c>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580</v>
      </c>
      <c r="BT8" s="1110"/>
      <c r="BU8" s="1110"/>
      <c r="BV8" s="1110"/>
      <c r="BW8" s="1110"/>
      <c r="BX8" s="1110"/>
      <c r="BY8" s="1110"/>
      <c r="BZ8" s="1110"/>
      <c r="CA8" s="1110"/>
      <c r="CB8" s="1110"/>
      <c r="CC8" s="1110"/>
      <c r="CD8" s="1110"/>
      <c r="CE8" s="1110"/>
      <c r="CF8" s="1110"/>
      <c r="CG8" s="1111"/>
      <c r="CH8" s="1084">
        <v>-5</v>
      </c>
      <c r="CI8" s="1085"/>
      <c r="CJ8" s="1085"/>
      <c r="CK8" s="1085"/>
      <c r="CL8" s="1086"/>
      <c r="CM8" s="1084">
        <v>147</v>
      </c>
      <c r="CN8" s="1085"/>
      <c r="CO8" s="1085"/>
      <c r="CP8" s="1085"/>
      <c r="CQ8" s="1086"/>
      <c r="CR8" s="1084">
        <v>4</v>
      </c>
      <c r="CS8" s="1085"/>
      <c r="CT8" s="1085"/>
      <c r="CU8" s="1085"/>
      <c r="CV8" s="1086"/>
      <c r="CW8" s="1084" t="s">
        <v>592</v>
      </c>
      <c r="CX8" s="1085"/>
      <c r="CY8" s="1085"/>
      <c r="CZ8" s="1085"/>
      <c r="DA8" s="1086"/>
      <c r="DB8" s="1084" t="s">
        <v>592</v>
      </c>
      <c r="DC8" s="1085"/>
      <c r="DD8" s="1085"/>
      <c r="DE8" s="1085"/>
      <c r="DF8" s="1086"/>
      <c r="DG8" s="1084" t="s">
        <v>592</v>
      </c>
      <c r="DH8" s="1085"/>
      <c r="DI8" s="1085"/>
      <c r="DJ8" s="1085"/>
      <c r="DK8" s="1086"/>
      <c r="DL8" s="1084" t="s">
        <v>592</v>
      </c>
      <c r="DM8" s="1085"/>
      <c r="DN8" s="1085"/>
      <c r="DO8" s="1085"/>
      <c r="DP8" s="1086"/>
      <c r="DQ8" s="1084" t="s">
        <v>592</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581</v>
      </c>
      <c r="BT9" s="1110"/>
      <c r="BU9" s="1110"/>
      <c r="BV9" s="1110"/>
      <c r="BW9" s="1110"/>
      <c r="BX9" s="1110"/>
      <c r="BY9" s="1110"/>
      <c r="BZ9" s="1110"/>
      <c r="CA9" s="1110"/>
      <c r="CB9" s="1110"/>
      <c r="CC9" s="1110"/>
      <c r="CD9" s="1110"/>
      <c r="CE9" s="1110"/>
      <c r="CF9" s="1110"/>
      <c r="CG9" s="1111"/>
      <c r="CH9" s="1084">
        <v>10</v>
      </c>
      <c r="CI9" s="1085"/>
      <c r="CJ9" s="1085"/>
      <c r="CK9" s="1085"/>
      <c r="CL9" s="1086"/>
      <c r="CM9" s="1084">
        <v>32</v>
      </c>
      <c r="CN9" s="1085"/>
      <c r="CO9" s="1085"/>
      <c r="CP9" s="1085"/>
      <c r="CQ9" s="1086"/>
      <c r="CR9" s="1084">
        <v>6</v>
      </c>
      <c r="CS9" s="1085"/>
      <c r="CT9" s="1085"/>
      <c r="CU9" s="1085"/>
      <c r="CV9" s="1086"/>
      <c r="CW9" s="1084" t="s">
        <v>592</v>
      </c>
      <c r="CX9" s="1085"/>
      <c r="CY9" s="1085"/>
      <c r="CZ9" s="1085"/>
      <c r="DA9" s="1086"/>
      <c r="DB9" s="1084" t="s">
        <v>592</v>
      </c>
      <c r="DC9" s="1085"/>
      <c r="DD9" s="1085"/>
      <c r="DE9" s="1085"/>
      <c r="DF9" s="1086"/>
      <c r="DG9" s="1084" t="s">
        <v>592</v>
      </c>
      <c r="DH9" s="1085"/>
      <c r="DI9" s="1085"/>
      <c r="DJ9" s="1085"/>
      <c r="DK9" s="1086"/>
      <c r="DL9" s="1084" t="s">
        <v>592</v>
      </c>
      <c r="DM9" s="1085"/>
      <c r="DN9" s="1085"/>
      <c r="DO9" s="1085"/>
      <c r="DP9" s="1086"/>
      <c r="DQ9" s="1084" t="s">
        <v>592</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3">
        <v>13005</v>
      </c>
      <c r="R23" s="1164"/>
      <c r="S23" s="1164"/>
      <c r="T23" s="1164"/>
      <c r="U23" s="1164"/>
      <c r="V23" s="1164">
        <v>12248</v>
      </c>
      <c r="W23" s="1164"/>
      <c r="X23" s="1164"/>
      <c r="Y23" s="1164"/>
      <c r="Z23" s="1164"/>
      <c r="AA23" s="1164">
        <v>757</v>
      </c>
      <c r="AB23" s="1164"/>
      <c r="AC23" s="1164"/>
      <c r="AD23" s="1164"/>
      <c r="AE23" s="1165"/>
      <c r="AF23" s="1166">
        <v>341</v>
      </c>
      <c r="AG23" s="1164"/>
      <c r="AH23" s="1164"/>
      <c r="AI23" s="1164"/>
      <c r="AJ23" s="1167"/>
      <c r="AK23" s="1168"/>
      <c r="AL23" s="1169"/>
      <c r="AM23" s="1169"/>
      <c r="AN23" s="1169"/>
      <c r="AO23" s="1169"/>
      <c r="AP23" s="1164">
        <v>6260</v>
      </c>
      <c r="AQ23" s="1164"/>
      <c r="AR23" s="1164"/>
      <c r="AS23" s="1164"/>
      <c r="AT23" s="1164"/>
      <c r="AU23" s="1170"/>
      <c r="AV23" s="1170"/>
      <c r="AW23" s="1170"/>
      <c r="AX23" s="1170"/>
      <c r="AY23" s="1171"/>
      <c r="AZ23" s="1160" t="s">
        <v>394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1687</v>
      </c>
      <c r="R28" s="1149"/>
      <c r="S28" s="1149"/>
      <c r="T28" s="1149"/>
      <c r="U28" s="1149"/>
      <c r="V28" s="1149">
        <v>1641</v>
      </c>
      <c r="W28" s="1149"/>
      <c r="X28" s="1149"/>
      <c r="Y28" s="1149"/>
      <c r="Z28" s="1149"/>
      <c r="AA28" s="1149">
        <v>46</v>
      </c>
      <c r="AB28" s="1149"/>
      <c r="AC28" s="1149"/>
      <c r="AD28" s="1149"/>
      <c r="AE28" s="1150"/>
      <c r="AF28" s="1151">
        <v>46</v>
      </c>
      <c r="AG28" s="1149"/>
      <c r="AH28" s="1149"/>
      <c r="AI28" s="1149"/>
      <c r="AJ28" s="1152"/>
      <c r="AK28" s="1153">
        <v>143</v>
      </c>
      <c r="AL28" s="1141"/>
      <c r="AM28" s="1141"/>
      <c r="AN28" s="1141"/>
      <c r="AO28" s="1141"/>
      <c r="AP28" s="1141" t="s">
        <v>582</v>
      </c>
      <c r="AQ28" s="1141"/>
      <c r="AR28" s="1141"/>
      <c r="AS28" s="1141"/>
      <c r="AT28" s="1141"/>
      <c r="AU28" s="1141" t="s">
        <v>582</v>
      </c>
      <c r="AV28" s="1141"/>
      <c r="AW28" s="1141"/>
      <c r="AX28" s="1141"/>
      <c r="AY28" s="1141"/>
      <c r="AZ28" s="1142" t="s">
        <v>582</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1343</v>
      </c>
      <c r="R29" s="1139"/>
      <c r="S29" s="1139"/>
      <c r="T29" s="1139"/>
      <c r="U29" s="1139"/>
      <c r="V29" s="1139">
        <v>1334</v>
      </c>
      <c r="W29" s="1139"/>
      <c r="X29" s="1139"/>
      <c r="Y29" s="1139"/>
      <c r="Z29" s="1139"/>
      <c r="AA29" s="1139">
        <v>9</v>
      </c>
      <c r="AB29" s="1139"/>
      <c r="AC29" s="1139"/>
      <c r="AD29" s="1139"/>
      <c r="AE29" s="1140"/>
      <c r="AF29" s="1114">
        <v>9</v>
      </c>
      <c r="AG29" s="1115"/>
      <c r="AH29" s="1115"/>
      <c r="AI29" s="1115"/>
      <c r="AJ29" s="1116"/>
      <c r="AK29" s="1075">
        <v>209</v>
      </c>
      <c r="AL29" s="1066"/>
      <c r="AM29" s="1066"/>
      <c r="AN29" s="1066"/>
      <c r="AO29" s="1066"/>
      <c r="AP29" s="1066" t="s">
        <v>582</v>
      </c>
      <c r="AQ29" s="1066"/>
      <c r="AR29" s="1066"/>
      <c r="AS29" s="1066"/>
      <c r="AT29" s="1066"/>
      <c r="AU29" s="1066" t="s">
        <v>582</v>
      </c>
      <c r="AV29" s="1066"/>
      <c r="AW29" s="1066"/>
      <c r="AX29" s="1066"/>
      <c r="AY29" s="1066"/>
      <c r="AZ29" s="1137" t="s">
        <v>582</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407</v>
      </c>
      <c r="C30" s="1133"/>
      <c r="D30" s="1133"/>
      <c r="E30" s="1133"/>
      <c r="F30" s="1133"/>
      <c r="G30" s="1133"/>
      <c r="H30" s="1133"/>
      <c r="I30" s="1133"/>
      <c r="J30" s="1133"/>
      <c r="K30" s="1133"/>
      <c r="L30" s="1133"/>
      <c r="M30" s="1133"/>
      <c r="N30" s="1133"/>
      <c r="O30" s="1133"/>
      <c r="P30" s="1134"/>
      <c r="Q30" s="1138">
        <v>169</v>
      </c>
      <c r="R30" s="1139"/>
      <c r="S30" s="1139"/>
      <c r="T30" s="1139"/>
      <c r="U30" s="1139"/>
      <c r="V30" s="1139">
        <v>167</v>
      </c>
      <c r="W30" s="1139"/>
      <c r="X30" s="1139"/>
      <c r="Y30" s="1139"/>
      <c r="Z30" s="1139"/>
      <c r="AA30" s="1139">
        <v>2</v>
      </c>
      <c r="AB30" s="1139"/>
      <c r="AC30" s="1139"/>
      <c r="AD30" s="1139"/>
      <c r="AE30" s="1140"/>
      <c r="AF30" s="1114">
        <v>2</v>
      </c>
      <c r="AG30" s="1115"/>
      <c r="AH30" s="1115"/>
      <c r="AI30" s="1115"/>
      <c r="AJ30" s="1116"/>
      <c r="AK30" s="1075">
        <v>42</v>
      </c>
      <c r="AL30" s="1066"/>
      <c r="AM30" s="1066"/>
      <c r="AN30" s="1066"/>
      <c r="AO30" s="1066"/>
      <c r="AP30" s="1066" t="s">
        <v>582</v>
      </c>
      <c r="AQ30" s="1066"/>
      <c r="AR30" s="1066"/>
      <c r="AS30" s="1066"/>
      <c r="AT30" s="1066"/>
      <c r="AU30" s="1066" t="s">
        <v>582</v>
      </c>
      <c r="AV30" s="1066"/>
      <c r="AW30" s="1066"/>
      <c r="AX30" s="1066"/>
      <c r="AY30" s="1066"/>
      <c r="AZ30" s="1137" t="s">
        <v>582</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408</v>
      </c>
      <c r="C31" s="1133"/>
      <c r="D31" s="1133"/>
      <c r="E31" s="1133"/>
      <c r="F31" s="1133"/>
      <c r="G31" s="1133"/>
      <c r="H31" s="1133"/>
      <c r="I31" s="1133"/>
      <c r="J31" s="1133"/>
      <c r="K31" s="1133"/>
      <c r="L31" s="1133"/>
      <c r="M31" s="1133"/>
      <c r="N31" s="1133"/>
      <c r="O31" s="1133"/>
      <c r="P31" s="1134"/>
      <c r="Q31" s="1138">
        <v>319</v>
      </c>
      <c r="R31" s="1139"/>
      <c r="S31" s="1139"/>
      <c r="T31" s="1139"/>
      <c r="U31" s="1139"/>
      <c r="V31" s="1139">
        <v>276</v>
      </c>
      <c r="W31" s="1139"/>
      <c r="X31" s="1139"/>
      <c r="Y31" s="1139"/>
      <c r="Z31" s="1139"/>
      <c r="AA31" s="1139">
        <v>43</v>
      </c>
      <c r="AB31" s="1139"/>
      <c r="AC31" s="1139"/>
      <c r="AD31" s="1139"/>
      <c r="AE31" s="1140"/>
      <c r="AF31" s="1114">
        <v>682</v>
      </c>
      <c r="AG31" s="1115"/>
      <c r="AH31" s="1115"/>
      <c r="AI31" s="1115"/>
      <c r="AJ31" s="1116"/>
      <c r="AK31" s="1075">
        <v>7</v>
      </c>
      <c r="AL31" s="1066"/>
      <c r="AM31" s="1066"/>
      <c r="AN31" s="1066"/>
      <c r="AO31" s="1066"/>
      <c r="AP31" s="1066">
        <v>646</v>
      </c>
      <c r="AQ31" s="1066"/>
      <c r="AR31" s="1066"/>
      <c r="AS31" s="1066"/>
      <c r="AT31" s="1066"/>
      <c r="AU31" s="1066" t="s">
        <v>582</v>
      </c>
      <c r="AV31" s="1066"/>
      <c r="AW31" s="1066"/>
      <c r="AX31" s="1066"/>
      <c r="AY31" s="1066"/>
      <c r="AZ31" s="1137" t="s">
        <v>582</v>
      </c>
      <c r="BA31" s="1137"/>
      <c r="BB31" s="1137"/>
      <c r="BC31" s="1137"/>
      <c r="BD31" s="1137"/>
      <c r="BE31" s="1127" t="s">
        <v>409</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410</v>
      </c>
      <c r="C32" s="1133"/>
      <c r="D32" s="1133"/>
      <c r="E32" s="1133"/>
      <c r="F32" s="1133"/>
      <c r="G32" s="1133"/>
      <c r="H32" s="1133"/>
      <c r="I32" s="1133"/>
      <c r="J32" s="1133"/>
      <c r="K32" s="1133"/>
      <c r="L32" s="1133"/>
      <c r="M32" s="1133"/>
      <c r="N32" s="1133"/>
      <c r="O32" s="1133"/>
      <c r="P32" s="1134"/>
      <c r="Q32" s="1138">
        <v>275</v>
      </c>
      <c r="R32" s="1139"/>
      <c r="S32" s="1139"/>
      <c r="T32" s="1139"/>
      <c r="U32" s="1139"/>
      <c r="V32" s="1139">
        <v>182</v>
      </c>
      <c r="W32" s="1139"/>
      <c r="X32" s="1139"/>
      <c r="Y32" s="1139"/>
      <c r="Z32" s="1139"/>
      <c r="AA32" s="1139">
        <v>93</v>
      </c>
      <c r="AB32" s="1139"/>
      <c r="AC32" s="1139"/>
      <c r="AD32" s="1139"/>
      <c r="AE32" s="1140"/>
      <c r="AF32" s="1114">
        <v>818</v>
      </c>
      <c r="AG32" s="1115"/>
      <c r="AH32" s="1115"/>
      <c r="AI32" s="1115"/>
      <c r="AJ32" s="1116"/>
      <c r="AK32" s="1075">
        <v>32</v>
      </c>
      <c r="AL32" s="1066"/>
      <c r="AM32" s="1066"/>
      <c r="AN32" s="1066"/>
      <c r="AO32" s="1066"/>
      <c r="AP32" s="1066">
        <v>782</v>
      </c>
      <c r="AQ32" s="1066"/>
      <c r="AR32" s="1066"/>
      <c r="AS32" s="1066"/>
      <c r="AT32" s="1066"/>
      <c r="AU32" s="1066" t="s">
        <v>582</v>
      </c>
      <c r="AV32" s="1066"/>
      <c r="AW32" s="1066"/>
      <c r="AX32" s="1066"/>
      <c r="AY32" s="1066"/>
      <c r="AZ32" s="1137" t="s">
        <v>582</v>
      </c>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411</v>
      </c>
      <c r="C33" s="1133"/>
      <c r="D33" s="1133"/>
      <c r="E33" s="1133"/>
      <c r="F33" s="1133"/>
      <c r="G33" s="1133"/>
      <c r="H33" s="1133"/>
      <c r="I33" s="1133"/>
      <c r="J33" s="1133"/>
      <c r="K33" s="1133"/>
      <c r="L33" s="1133"/>
      <c r="M33" s="1133"/>
      <c r="N33" s="1133"/>
      <c r="O33" s="1133"/>
      <c r="P33" s="1134"/>
      <c r="Q33" s="1138">
        <v>710</v>
      </c>
      <c r="R33" s="1139"/>
      <c r="S33" s="1139"/>
      <c r="T33" s="1139"/>
      <c r="U33" s="1139"/>
      <c r="V33" s="1139">
        <v>548</v>
      </c>
      <c r="W33" s="1139"/>
      <c r="X33" s="1139"/>
      <c r="Y33" s="1139"/>
      <c r="Z33" s="1139"/>
      <c r="AA33" s="1139">
        <v>162</v>
      </c>
      <c r="AB33" s="1139"/>
      <c r="AC33" s="1139"/>
      <c r="AD33" s="1139"/>
      <c r="AE33" s="1140"/>
      <c r="AF33" s="1114">
        <v>41</v>
      </c>
      <c r="AG33" s="1115"/>
      <c r="AH33" s="1115"/>
      <c r="AI33" s="1115"/>
      <c r="AJ33" s="1116"/>
      <c r="AK33" s="1075">
        <v>275</v>
      </c>
      <c r="AL33" s="1066"/>
      <c r="AM33" s="1066"/>
      <c r="AN33" s="1066"/>
      <c r="AO33" s="1066"/>
      <c r="AP33" s="1066">
        <v>3129</v>
      </c>
      <c r="AQ33" s="1066"/>
      <c r="AR33" s="1066"/>
      <c r="AS33" s="1066"/>
      <c r="AT33" s="1066"/>
      <c r="AU33" s="1066">
        <v>1286</v>
      </c>
      <c r="AV33" s="1066"/>
      <c r="AW33" s="1066"/>
      <c r="AX33" s="1066"/>
      <c r="AY33" s="1066"/>
      <c r="AZ33" s="1137" t="s">
        <v>582</v>
      </c>
      <c r="BA33" s="1137"/>
      <c r="BB33" s="1137"/>
      <c r="BC33" s="1137"/>
      <c r="BD33" s="1137"/>
      <c r="BE33" s="1127" t="s">
        <v>409</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412</v>
      </c>
      <c r="C34" s="1133"/>
      <c r="D34" s="1133"/>
      <c r="E34" s="1133"/>
      <c r="F34" s="1133"/>
      <c r="G34" s="1133"/>
      <c r="H34" s="1133"/>
      <c r="I34" s="1133"/>
      <c r="J34" s="1133"/>
      <c r="K34" s="1133"/>
      <c r="L34" s="1133"/>
      <c r="M34" s="1133"/>
      <c r="N34" s="1133"/>
      <c r="O34" s="1133"/>
      <c r="P34" s="1134"/>
      <c r="Q34" s="1138">
        <v>182</v>
      </c>
      <c r="R34" s="1139"/>
      <c r="S34" s="1139"/>
      <c r="T34" s="1139"/>
      <c r="U34" s="1139"/>
      <c r="V34" s="1139">
        <v>134</v>
      </c>
      <c r="W34" s="1139"/>
      <c r="X34" s="1139"/>
      <c r="Y34" s="1139"/>
      <c r="Z34" s="1139"/>
      <c r="AA34" s="1139">
        <v>48</v>
      </c>
      <c r="AB34" s="1139"/>
      <c r="AC34" s="1139"/>
      <c r="AD34" s="1139"/>
      <c r="AE34" s="1140"/>
      <c r="AF34" s="1114">
        <v>16</v>
      </c>
      <c r="AG34" s="1115"/>
      <c r="AH34" s="1115"/>
      <c r="AI34" s="1115"/>
      <c r="AJ34" s="1116"/>
      <c r="AK34" s="1075">
        <v>108</v>
      </c>
      <c r="AL34" s="1066"/>
      <c r="AM34" s="1066"/>
      <c r="AN34" s="1066"/>
      <c r="AO34" s="1066"/>
      <c r="AP34" s="1066">
        <v>704</v>
      </c>
      <c r="AQ34" s="1066"/>
      <c r="AR34" s="1066"/>
      <c r="AS34" s="1066"/>
      <c r="AT34" s="1066"/>
      <c r="AU34" s="1066">
        <v>704</v>
      </c>
      <c r="AV34" s="1066"/>
      <c r="AW34" s="1066"/>
      <c r="AX34" s="1066"/>
      <c r="AY34" s="1066"/>
      <c r="AZ34" s="1137" t="s">
        <v>582</v>
      </c>
      <c r="BA34" s="1137"/>
      <c r="BB34" s="1137"/>
      <c r="BC34" s="1137"/>
      <c r="BD34" s="1137"/>
      <c r="BE34" s="1127" t="s">
        <v>413</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1615</v>
      </c>
      <c r="AG63" s="1054"/>
      <c r="AH63" s="1054"/>
      <c r="AI63" s="1054"/>
      <c r="AJ63" s="1125"/>
      <c r="AK63" s="1126"/>
      <c r="AL63" s="1058"/>
      <c r="AM63" s="1058"/>
      <c r="AN63" s="1058"/>
      <c r="AO63" s="1058"/>
      <c r="AP63" s="1054">
        <v>5261</v>
      </c>
      <c r="AQ63" s="1054"/>
      <c r="AR63" s="1054"/>
      <c r="AS63" s="1054"/>
      <c r="AT63" s="1054"/>
      <c r="AU63" s="1054">
        <v>1990</v>
      </c>
      <c r="AV63" s="1054"/>
      <c r="AW63" s="1054"/>
      <c r="AX63" s="1054"/>
      <c r="AY63" s="1054"/>
      <c r="AZ63" s="1120"/>
      <c r="BA63" s="1120"/>
      <c r="BB63" s="1120"/>
      <c r="BC63" s="1120"/>
      <c r="BD63" s="1120"/>
      <c r="BE63" s="1055"/>
      <c r="BF63" s="1055"/>
      <c r="BG63" s="1055"/>
      <c r="BH63" s="1055"/>
      <c r="BI63" s="1056"/>
      <c r="BJ63" s="1121" t="s">
        <v>394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417</v>
      </c>
      <c r="B66" s="1091"/>
      <c r="C66" s="1091"/>
      <c r="D66" s="1091"/>
      <c r="E66" s="1091"/>
      <c r="F66" s="1091"/>
      <c r="G66" s="1091"/>
      <c r="H66" s="1091"/>
      <c r="I66" s="1091"/>
      <c r="J66" s="1091"/>
      <c r="K66" s="1091"/>
      <c r="L66" s="1091"/>
      <c r="M66" s="1091"/>
      <c r="N66" s="1091"/>
      <c r="O66" s="1091"/>
      <c r="P66" s="1092"/>
      <c r="Q66" s="1096" t="s">
        <v>418</v>
      </c>
      <c r="R66" s="1097"/>
      <c r="S66" s="1097"/>
      <c r="T66" s="1097"/>
      <c r="U66" s="1098"/>
      <c r="V66" s="1096" t="s">
        <v>419</v>
      </c>
      <c r="W66" s="1097"/>
      <c r="X66" s="1097"/>
      <c r="Y66" s="1097"/>
      <c r="Z66" s="1098"/>
      <c r="AA66" s="1096" t="s">
        <v>420</v>
      </c>
      <c r="AB66" s="1097"/>
      <c r="AC66" s="1097"/>
      <c r="AD66" s="1097"/>
      <c r="AE66" s="1098"/>
      <c r="AF66" s="1102" t="s">
        <v>421</v>
      </c>
      <c r="AG66" s="1103"/>
      <c r="AH66" s="1103"/>
      <c r="AI66" s="1103"/>
      <c r="AJ66" s="1104"/>
      <c r="AK66" s="1096" t="s">
        <v>422</v>
      </c>
      <c r="AL66" s="1091"/>
      <c r="AM66" s="1091"/>
      <c r="AN66" s="1091"/>
      <c r="AO66" s="1092"/>
      <c r="AP66" s="1096" t="s">
        <v>423</v>
      </c>
      <c r="AQ66" s="1097"/>
      <c r="AR66" s="1097"/>
      <c r="AS66" s="1097"/>
      <c r="AT66" s="1098"/>
      <c r="AU66" s="1096" t="s">
        <v>424</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583</v>
      </c>
      <c r="C68" s="1081"/>
      <c r="D68" s="1081"/>
      <c r="E68" s="1081"/>
      <c r="F68" s="1081"/>
      <c r="G68" s="1081"/>
      <c r="H68" s="1081"/>
      <c r="I68" s="1081"/>
      <c r="J68" s="1081"/>
      <c r="K68" s="1081"/>
      <c r="L68" s="1081"/>
      <c r="M68" s="1081"/>
      <c r="N68" s="1081"/>
      <c r="O68" s="1081"/>
      <c r="P68" s="1082"/>
      <c r="Q68" s="1083">
        <v>7549</v>
      </c>
      <c r="R68" s="1077"/>
      <c r="S68" s="1077"/>
      <c r="T68" s="1077"/>
      <c r="U68" s="1077"/>
      <c r="V68" s="1077">
        <v>6819</v>
      </c>
      <c r="W68" s="1077"/>
      <c r="X68" s="1077"/>
      <c r="Y68" s="1077"/>
      <c r="Z68" s="1077"/>
      <c r="AA68" s="1077">
        <v>730</v>
      </c>
      <c r="AB68" s="1077"/>
      <c r="AC68" s="1077"/>
      <c r="AD68" s="1077"/>
      <c r="AE68" s="1077"/>
      <c r="AF68" s="1077" t="s">
        <v>599</v>
      </c>
      <c r="AG68" s="1077"/>
      <c r="AH68" s="1077"/>
      <c r="AI68" s="1077"/>
      <c r="AJ68" s="1077"/>
      <c r="AK68" s="1077">
        <v>15</v>
      </c>
      <c r="AL68" s="1077"/>
      <c r="AM68" s="1077"/>
      <c r="AN68" s="1077"/>
      <c r="AO68" s="1077"/>
      <c r="AP68" s="1077" t="s">
        <v>599</v>
      </c>
      <c r="AQ68" s="1077"/>
      <c r="AR68" s="1077"/>
      <c r="AS68" s="1077"/>
      <c r="AT68" s="1077"/>
      <c r="AU68" s="1077" t="s">
        <v>599</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584</v>
      </c>
      <c r="C69" s="1070"/>
      <c r="D69" s="1070"/>
      <c r="E69" s="1070"/>
      <c r="F69" s="1070"/>
      <c r="G69" s="1070"/>
      <c r="H69" s="1070"/>
      <c r="I69" s="1070"/>
      <c r="J69" s="1070"/>
      <c r="K69" s="1070"/>
      <c r="L69" s="1070"/>
      <c r="M69" s="1070"/>
      <c r="N69" s="1070"/>
      <c r="O69" s="1070"/>
      <c r="P69" s="1071"/>
      <c r="Q69" s="1072">
        <v>1576</v>
      </c>
      <c r="R69" s="1066"/>
      <c r="S69" s="1066"/>
      <c r="T69" s="1066"/>
      <c r="U69" s="1066"/>
      <c r="V69" s="1066">
        <v>1575</v>
      </c>
      <c r="W69" s="1066"/>
      <c r="X69" s="1066"/>
      <c r="Y69" s="1066"/>
      <c r="Z69" s="1066"/>
      <c r="AA69" s="1066">
        <v>1</v>
      </c>
      <c r="AB69" s="1066"/>
      <c r="AC69" s="1066"/>
      <c r="AD69" s="1066"/>
      <c r="AE69" s="1066"/>
      <c r="AF69" s="1066" t="s">
        <v>599</v>
      </c>
      <c r="AG69" s="1066"/>
      <c r="AH69" s="1066"/>
      <c r="AI69" s="1066"/>
      <c r="AJ69" s="1066"/>
      <c r="AK69" s="1066" t="s">
        <v>599</v>
      </c>
      <c r="AL69" s="1066"/>
      <c r="AM69" s="1066"/>
      <c r="AN69" s="1066"/>
      <c r="AO69" s="1066"/>
      <c r="AP69" s="1066" t="s">
        <v>599</v>
      </c>
      <c r="AQ69" s="1066"/>
      <c r="AR69" s="1066"/>
      <c r="AS69" s="1066"/>
      <c r="AT69" s="1066"/>
      <c r="AU69" s="1066" t="s">
        <v>599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585</v>
      </c>
      <c r="C70" s="1070"/>
      <c r="D70" s="1070"/>
      <c r="E70" s="1070"/>
      <c r="F70" s="1070"/>
      <c r="G70" s="1070"/>
      <c r="H70" s="1070"/>
      <c r="I70" s="1070"/>
      <c r="J70" s="1070"/>
      <c r="K70" s="1070"/>
      <c r="L70" s="1070"/>
      <c r="M70" s="1070"/>
      <c r="N70" s="1070"/>
      <c r="O70" s="1070"/>
      <c r="P70" s="1071"/>
      <c r="Q70" s="1072">
        <v>20</v>
      </c>
      <c r="R70" s="1066"/>
      <c r="S70" s="1066"/>
      <c r="T70" s="1066"/>
      <c r="U70" s="1066"/>
      <c r="V70" s="1066">
        <v>19</v>
      </c>
      <c r="W70" s="1066"/>
      <c r="X70" s="1066"/>
      <c r="Y70" s="1066"/>
      <c r="Z70" s="1066"/>
      <c r="AA70" s="1066">
        <v>1</v>
      </c>
      <c r="AB70" s="1066"/>
      <c r="AC70" s="1066"/>
      <c r="AD70" s="1066"/>
      <c r="AE70" s="1066"/>
      <c r="AF70" s="1066" t="s">
        <v>599</v>
      </c>
      <c r="AG70" s="1066"/>
      <c r="AH70" s="1066"/>
      <c r="AI70" s="1066"/>
      <c r="AJ70" s="1066"/>
      <c r="AK70" s="1066">
        <v>19</v>
      </c>
      <c r="AL70" s="1066"/>
      <c r="AM70" s="1066"/>
      <c r="AN70" s="1066"/>
      <c r="AO70" s="1066"/>
      <c r="AP70" s="1066" t="s">
        <v>599</v>
      </c>
      <c r="AQ70" s="1066"/>
      <c r="AR70" s="1066"/>
      <c r="AS70" s="1066"/>
      <c r="AT70" s="1066"/>
      <c r="AU70" s="1066" t="s">
        <v>599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586</v>
      </c>
      <c r="C71" s="1070"/>
      <c r="D71" s="1070"/>
      <c r="E71" s="1070"/>
      <c r="F71" s="1070"/>
      <c r="G71" s="1070"/>
      <c r="H71" s="1070"/>
      <c r="I71" s="1070"/>
      <c r="J71" s="1070"/>
      <c r="K71" s="1070"/>
      <c r="L71" s="1070"/>
      <c r="M71" s="1070"/>
      <c r="N71" s="1070"/>
      <c r="O71" s="1070"/>
      <c r="P71" s="1071"/>
      <c r="Q71" s="1072">
        <v>52</v>
      </c>
      <c r="R71" s="1066"/>
      <c r="S71" s="1066"/>
      <c r="T71" s="1066"/>
      <c r="U71" s="1066"/>
      <c r="V71" s="1066">
        <v>30</v>
      </c>
      <c r="W71" s="1066"/>
      <c r="X71" s="1066"/>
      <c r="Y71" s="1066"/>
      <c r="Z71" s="1066"/>
      <c r="AA71" s="1066">
        <v>22</v>
      </c>
      <c r="AB71" s="1066"/>
      <c r="AC71" s="1066"/>
      <c r="AD71" s="1066"/>
      <c r="AE71" s="1066"/>
      <c r="AF71" s="1066" t="s">
        <v>599</v>
      </c>
      <c r="AG71" s="1066"/>
      <c r="AH71" s="1066"/>
      <c r="AI71" s="1066"/>
      <c r="AJ71" s="1066"/>
      <c r="AK71" s="1066" t="s">
        <v>599</v>
      </c>
      <c r="AL71" s="1066"/>
      <c r="AM71" s="1066"/>
      <c r="AN71" s="1066"/>
      <c r="AO71" s="1066"/>
      <c r="AP71" s="1066" t="s">
        <v>599</v>
      </c>
      <c r="AQ71" s="1066"/>
      <c r="AR71" s="1066"/>
      <c r="AS71" s="1066"/>
      <c r="AT71" s="1066"/>
      <c r="AU71" s="1066" t="s">
        <v>599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587</v>
      </c>
      <c r="C72" s="1070"/>
      <c r="D72" s="1070"/>
      <c r="E72" s="1070"/>
      <c r="F72" s="1070"/>
      <c r="G72" s="1070"/>
      <c r="H72" s="1070"/>
      <c r="I72" s="1070"/>
      <c r="J72" s="1070"/>
      <c r="K72" s="1070"/>
      <c r="L72" s="1070"/>
      <c r="M72" s="1070"/>
      <c r="N72" s="1070"/>
      <c r="O72" s="1070"/>
      <c r="P72" s="1071"/>
      <c r="Q72" s="1072">
        <v>36</v>
      </c>
      <c r="R72" s="1066"/>
      <c r="S72" s="1066"/>
      <c r="T72" s="1066"/>
      <c r="U72" s="1066"/>
      <c r="V72" s="1066">
        <v>32</v>
      </c>
      <c r="W72" s="1066"/>
      <c r="X72" s="1066"/>
      <c r="Y72" s="1066"/>
      <c r="Z72" s="1066"/>
      <c r="AA72" s="1066">
        <v>4</v>
      </c>
      <c r="AB72" s="1066"/>
      <c r="AC72" s="1066"/>
      <c r="AD72" s="1066"/>
      <c r="AE72" s="1066"/>
      <c r="AF72" s="1066" t="s">
        <v>599</v>
      </c>
      <c r="AG72" s="1066"/>
      <c r="AH72" s="1066"/>
      <c r="AI72" s="1066"/>
      <c r="AJ72" s="1066"/>
      <c r="AK72" s="1066" t="s">
        <v>599</v>
      </c>
      <c r="AL72" s="1066"/>
      <c r="AM72" s="1066"/>
      <c r="AN72" s="1066"/>
      <c r="AO72" s="1066"/>
      <c r="AP72" s="1066" t="s">
        <v>599</v>
      </c>
      <c r="AQ72" s="1066"/>
      <c r="AR72" s="1066"/>
      <c r="AS72" s="1066"/>
      <c r="AT72" s="1066"/>
      <c r="AU72" s="1066" t="s">
        <v>599</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588</v>
      </c>
      <c r="C73" s="1070"/>
      <c r="D73" s="1070"/>
      <c r="E73" s="1070"/>
      <c r="F73" s="1070"/>
      <c r="G73" s="1070"/>
      <c r="H73" s="1070"/>
      <c r="I73" s="1070"/>
      <c r="J73" s="1070"/>
      <c r="K73" s="1070"/>
      <c r="L73" s="1070"/>
      <c r="M73" s="1070"/>
      <c r="N73" s="1070"/>
      <c r="O73" s="1070"/>
      <c r="P73" s="1071"/>
      <c r="Q73" s="1072">
        <v>4667</v>
      </c>
      <c r="R73" s="1066"/>
      <c r="S73" s="1066"/>
      <c r="T73" s="1066"/>
      <c r="U73" s="1066"/>
      <c r="V73" s="1066">
        <v>4460</v>
      </c>
      <c r="W73" s="1066"/>
      <c r="X73" s="1066"/>
      <c r="Y73" s="1066"/>
      <c r="Z73" s="1066"/>
      <c r="AA73" s="1066">
        <v>207</v>
      </c>
      <c r="AB73" s="1066"/>
      <c r="AC73" s="1066"/>
      <c r="AD73" s="1066"/>
      <c r="AE73" s="1066"/>
      <c r="AF73" s="1066">
        <v>200</v>
      </c>
      <c r="AG73" s="1066"/>
      <c r="AH73" s="1066"/>
      <c r="AI73" s="1066"/>
      <c r="AJ73" s="1066"/>
      <c r="AK73" s="1066">
        <v>23</v>
      </c>
      <c r="AL73" s="1066"/>
      <c r="AM73" s="1066"/>
      <c r="AN73" s="1066"/>
      <c r="AO73" s="1066"/>
      <c r="AP73" s="1066">
        <v>707</v>
      </c>
      <c r="AQ73" s="1066"/>
      <c r="AR73" s="1066"/>
      <c r="AS73" s="1066"/>
      <c r="AT73" s="1066"/>
      <c r="AU73" s="1066">
        <v>96</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589</v>
      </c>
      <c r="C74" s="1070"/>
      <c r="D74" s="1070"/>
      <c r="E74" s="1070"/>
      <c r="F74" s="1070"/>
      <c r="G74" s="1070"/>
      <c r="H74" s="1070"/>
      <c r="I74" s="1070"/>
      <c r="J74" s="1070"/>
      <c r="K74" s="1070"/>
      <c r="L74" s="1070"/>
      <c r="M74" s="1070"/>
      <c r="N74" s="1070"/>
      <c r="O74" s="1070"/>
      <c r="P74" s="1071"/>
      <c r="Q74" s="1072">
        <v>1095</v>
      </c>
      <c r="R74" s="1066"/>
      <c r="S74" s="1066"/>
      <c r="T74" s="1066"/>
      <c r="U74" s="1066"/>
      <c r="V74" s="1066">
        <v>864</v>
      </c>
      <c r="W74" s="1066"/>
      <c r="X74" s="1066"/>
      <c r="Y74" s="1066"/>
      <c r="Z74" s="1066"/>
      <c r="AA74" s="1066">
        <v>231</v>
      </c>
      <c r="AB74" s="1066"/>
      <c r="AC74" s="1066"/>
      <c r="AD74" s="1066"/>
      <c r="AE74" s="1066"/>
      <c r="AF74" s="1066">
        <v>536</v>
      </c>
      <c r="AG74" s="1066"/>
      <c r="AH74" s="1066"/>
      <c r="AI74" s="1066"/>
      <c r="AJ74" s="1066"/>
      <c r="AK74" s="1066">
        <v>0</v>
      </c>
      <c r="AL74" s="1066"/>
      <c r="AM74" s="1066"/>
      <c r="AN74" s="1066"/>
      <c r="AO74" s="1066"/>
      <c r="AP74" s="1066">
        <v>2377</v>
      </c>
      <c r="AQ74" s="1066"/>
      <c r="AR74" s="1066"/>
      <c r="AS74" s="1066"/>
      <c r="AT74" s="1066"/>
      <c r="AU74" s="1066">
        <v>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590</v>
      </c>
      <c r="C75" s="1070"/>
      <c r="D75" s="1070"/>
      <c r="E75" s="1070"/>
      <c r="F75" s="1070"/>
      <c r="G75" s="1070"/>
      <c r="H75" s="1070"/>
      <c r="I75" s="1070"/>
      <c r="J75" s="1070"/>
      <c r="K75" s="1070"/>
      <c r="L75" s="1070"/>
      <c r="M75" s="1070"/>
      <c r="N75" s="1070"/>
      <c r="O75" s="1070"/>
      <c r="P75" s="1071"/>
      <c r="Q75" s="1073">
        <v>748</v>
      </c>
      <c r="R75" s="1074"/>
      <c r="S75" s="1074"/>
      <c r="T75" s="1074"/>
      <c r="U75" s="1075"/>
      <c r="V75" s="1076">
        <v>694</v>
      </c>
      <c r="W75" s="1074"/>
      <c r="X75" s="1074"/>
      <c r="Y75" s="1074"/>
      <c r="Z75" s="1075"/>
      <c r="AA75" s="1076">
        <v>54</v>
      </c>
      <c r="AB75" s="1074"/>
      <c r="AC75" s="1074"/>
      <c r="AD75" s="1074"/>
      <c r="AE75" s="1075"/>
      <c r="AF75" s="1076">
        <v>54</v>
      </c>
      <c r="AG75" s="1074"/>
      <c r="AH75" s="1074"/>
      <c r="AI75" s="1074"/>
      <c r="AJ75" s="1075"/>
      <c r="AK75" s="1076">
        <v>0</v>
      </c>
      <c r="AL75" s="1074"/>
      <c r="AM75" s="1074"/>
      <c r="AN75" s="1074"/>
      <c r="AO75" s="1075"/>
      <c r="AP75" s="1076" t="s">
        <v>598</v>
      </c>
      <c r="AQ75" s="1074"/>
      <c r="AR75" s="1074"/>
      <c r="AS75" s="1074"/>
      <c r="AT75" s="1075"/>
      <c r="AU75" s="1076">
        <v>0</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591</v>
      </c>
      <c r="C76" s="1070"/>
      <c r="D76" s="1070"/>
      <c r="E76" s="1070"/>
      <c r="F76" s="1070"/>
      <c r="G76" s="1070"/>
      <c r="H76" s="1070"/>
      <c r="I76" s="1070"/>
      <c r="J76" s="1070"/>
      <c r="K76" s="1070"/>
      <c r="L76" s="1070"/>
      <c r="M76" s="1070"/>
      <c r="N76" s="1070"/>
      <c r="O76" s="1070"/>
      <c r="P76" s="1071"/>
      <c r="Q76" s="1073">
        <v>252648</v>
      </c>
      <c r="R76" s="1074"/>
      <c r="S76" s="1074"/>
      <c r="T76" s="1074"/>
      <c r="U76" s="1075"/>
      <c r="V76" s="1076">
        <v>232839</v>
      </c>
      <c r="W76" s="1074"/>
      <c r="X76" s="1074"/>
      <c r="Y76" s="1074"/>
      <c r="Z76" s="1075"/>
      <c r="AA76" s="1076">
        <v>19809</v>
      </c>
      <c r="AB76" s="1074"/>
      <c r="AC76" s="1074"/>
      <c r="AD76" s="1074"/>
      <c r="AE76" s="1075"/>
      <c r="AF76" s="1076">
        <v>19809</v>
      </c>
      <c r="AG76" s="1074"/>
      <c r="AH76" s="1074"/>
      <c r="AI76" s="1074"/>
      <c r="AJ76" s="1075"/>
      <c r="AK76" s="1076">
        <v>485</v>
      </c>
      <c r="AL76" s="1074"/>
      <c r="AM76" s="1074"/>
      <c r="AN76" s="1074"/>
      <c r="AO76" s="1075"/>
      <c r="AP76" s="1076" t="s">
        <v>598</v>
      </c>
      <c r="AQ76" s="1074"/>
      <c r="AR76" s="1074"/>
      <c r="AS76" s="1074"/>
      <c r="AT76" s="1075"/>
      <c r="AU76" s="1076">
        <v>0</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425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434</v>
      </c>
      <c r="AB109" s="989"/>
      <c r="AC109" s="989"/>
      <c r="AD109" s="989"/>
      <c r="AE109" s="990"/>
      <c r="AF109" s="991" t="s">
        <v>435</v>
      </c>
      <c r="AG109" s="989"/>
      <c r="AH109" s="989"/>
      <c r="AI109" s="989"/>
      <c r="AJ109" s="990"/>
      <c r="AK109" s="991" t="s">
        <v>307</v>
      </c>
      <c r="AL109" s="989"/>
      <c r="AM109" s="989"/>
      <c r="AN109" s="989"/>
      <c r="AO109" s="990"/>
      <c r="AP109" s="991" t="s">
        <v>436</v>
      </c>
      <c r="AQ109" s="989"/>
      <c r="AR109" s="989"/>
      <c r="AS109" s="989"/>
      <c r="AT109" s="1020"/>
      <c r="AU109" s="988" t="s">
        <v>433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434</v>
      </c>
      <c r="BR109" s="989"/>
      <c r="BS109" s="989"/>
      <c r="BT109" s="989"/>
      <c r="BU109" s="990"/>
      <c r="BV109" s="991" t="s">
        <v>435</v>
      </c>
      <c r="BW109" s="989"/>
      <c r="BX109" s="989"/>
      <c r="BY109" s="989"/>
      <c r="BZ109" s="990"/>
      <c r="CA109" s="991" t="s">
        <v>307</v>
      </c>
      <c r="CB109" s="989"/>
      <c r="CC109" s="989"/>
      <c r="CD109" s="989"/>
      <c r="CE109" s="990"/>
      <c r="CF109" s="1027" t="s">
        <v>436</v>
      </c>
      <c r="CG109" s="1027"/>
      <c r="CH109" s="1027"/>
      <c r="CI109" s="1027"/>
      <c r="CJ109" s="1027"/>
      <c r="CK109" s="991" t="s">
        <v>437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434</v>
      </c>
      <c r="DH109" s="989"/>
      <c r="DI109" s="989"/>
      <c r="DJ109" s="989"/>
      <c r="DK109" s="990"/>
      <c r="DL109" s="991" t="s">
        <v>435</v>
      </c>
      <c r="DM109" s="989"/>
      <c r="DN109" s="989"/>
      <c r="DO109" s="989"/>
      <c r="DP109" s="990"/>
      <c r="DQ109" s="991" t="s">
        <v>307</v>
      </c>
      <c r="DR109" s="989"/>
      <c r="DS109" s="989"/>
      <c r="DT109" s="989"/>
      <c r="DU109" s="990"/>
      <c r="DV109" s="991" t="s">
        <v>436</v>
      </c>
      <c r="DW109" s="989"/>
      <c r="DX109" s="989"/>
      <c r="DY109" s="989"/>
      <c r="DZ109" s="1020"/>
    </row>
    <row r="110" spans="1:131" s="248" customFormat="1" ht="26.25" customHeight="1" x14ac:dyDescent="0.15">
      <c r="A110" s="891" t="s">
        <v>438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624174</v>
      </c>
      <c r="AB110" s="982"/>
      <c r="AC110" s="982"/>
      <c r="AD110" s="982"/>
      <c r="AE110" s="983"/>
      <c r="AF110" s="984">
        <v>610164</v>
      </c>
      <c r="AG110" s="982"/>
      <c r="AH110" s="982"/>
      <c r="AI110" s="982"/>
      <c r="AJ110" s="983"/>
      <c r="AK110" s="984">
        <v>589536</v>
      </c>
      <c r="AL110" s="982"/>
      <c r="AM110" s="982"/>
      <c r="AN110" s="982"/>
      <c r="AO110" s="983"/>
      <c r="AP110" s="985">
        <v>11.7</v>
      </c>
      <c r="AQ110" s="986"/>
      <c r="AR110" s="986"/>
      <c r="AS110" s="986"/>
      <c r="AT110" s="987"/>
      <c r="AU110" s="1021" t="s">
        <v>73</v>
      </c>
      <c r="AV110" s="1022"/>
      <c r="AW110" s="1022"/>
      <c r="AX110" s="1022"/>
      <c r="AY110" s="1022"/>
      <c r="AZ110" s="947" t="s">
        <v>439</v>
      </c>
      <c r="BA110" s="892"/>
      <c r="BB110" s="892"/>
      <c r="BC110" s="892"/>
      <c r="BD110" s="892"/>
      <c r="BE110" s="892"/>
      <c r="BF110" s="892"/>
      <c r="BG110" s="892"/>
      <c r="BH110" s="892"/>
      <c r="BI110" s="892"/>
      <c r="BJ110" s="892"/>
      <c r="BK110" s="892"/>
      <c r="BL110" s="892"/>
      <c r="BM110" s="892"/>
      <c r="BN110" s="892"/>
      <c r="BO110" s="892"/>
      <c r="BP110" s="893"/>
      <c r="BQ110" s="948">
        <v>6871620</v>
      </c>
      <c r="BR110" s="929"/>
      <c r="BS110" s="929"/>
      <c r="BT110" s="929"/>
      <c r="BU110" s="929"/>
      <c r="BV110" s="929">
        <v>6524797</v>
      </c>
      <c r="BW110" s="929"/>
      <c r="BX110" s="929"/>
      <c r="BY110" s="929"/>
      <c r="BZ110" s="929"/>
      <c r="CA110" s="929">
        <v>6259721</v>
      </c>
      <c r="CB110" s="929"/>
      <c r="CC110" s="929"/>
      <c r="CD110" s="929"/>
      <c r="CE110" s="929"/>
      <c r="CF110" s="953">
        <v>123.8</v>
      </c>
      <c r="CG110" s="954"/>
      <c r="CH110" s="954"/>
      <c r="CI110" s="954"/>
      <c r="CJ110" s="954"/>
      <c r="CK110" s="1017" t="s">
        <v>440</v>
      </c>
      <c r="CL110" s="903"/>
      <c r="CM110" s="978" t="s">
        <v>441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130</v>
      </c>
      <c r="DH110" s="929"/>
      <c r="DI110" s="929"/>
      <c r="DJ110" s="929"/>
      <c r="DK110" s="929"/>
      <c r="DL110" s="929" t="s">
        <v>394</v>
      </c>
      <c r="DM110" s="929"/>
      <c r="DN110" s="929"/>
      <c r="DO110" s="929"/>
      <c r="DP110" s="929"/>
      <c r="DQ110" s="929" t="s">
        <v>130</v>
      </c>
      <c r="DR110" s="929"/>
      <c r="DS110" s="929"/>
      <c r="DT110" s="929"/>
      <c r="DU110" s="929"/>
      <c r="DV110" s="930" t="s">
        <v>130</v>
      </c>
      <c r="DW110" s="930"/>
      <c r="DX110" s="930"/>
      <c r="DY110" s="930"/>
      <c r="DZ110" s="931"/>
    </row>
    <row r="111" spans="1:131" s="248" customFormat="1" ht="26.25" customHeight="1" x14ac:dyDescent="0.15">
      <c r="A111" s="858" t="s">
        <v>442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130</v>
      </c>
      <c r="AB111" s="1010"/>
      <c r="AC111" s="1010"/>
      <c r="AD111" s="1010"/>
      <c r="AE111" s="1011"/>
      <c r="AF111" s="1012" t="s">
        <v>394</v>
      </c>
      <c r="AG111" s="1010"/>
      <c r="AH111" s="1010"/>
      <c r="AI111" s="1010"/>
      <c r="AJ111" s="1011"/>
      <c r="AK111" s="1012" t="s">
        <v>130</v>
      </c>
      <c r="AL111" s="1010"/>
      <c r="AM111" s="1010"/>
      <c r="AN111" s="1010"/>
      <c r="AO111" s="1011"/>
      <c r="AP111" s="1013" t="s">
        <v>394</v>
      </c>
      <c r="AQ111" s="1014"/>
      <c r="AR111" s="1014"/>
      <c r="AS111" s="1014"/>
      <c r="AT111" s="1015"/>
      <c r="AU111" s="1023"/>
      <c r="AV111" s="1024"/>
      <c r="AW111" s="1024"/>
      <c r="AX111" s="1024"/>
      <c r="AY111" s="1024"/>
      <c r="AZ111" s="899" t="s">
        <v>443</v>
      </c>
      <c r="BA111" s="834"/>
      <c r="BB111" s="834"/>
      <c r="BC111" s="834"/>
      <c r="BD111" s="834"/>
      <c r="BE111" s="834"/>
      <c r="BF111" s="834"/>
      <c r="BG111" s="834"/>
      <c r="BH111" s="834"/>
      <c r="BI111" s="834"/>
      <c r="BJ111" s="834"/>
      <c r="BK111" s="834"/>
      <c r="BL111" s="834"/>
      <c r="BM111" s="834"/>
      <c r="BN111" s="834"/>
      <c r="BO111" s="834"/>
      <c r="BP111" s="835"/>
      <c r="BQ111" s="900" t="s">
        <v>394</v>
      </c>
      <c r="BR111" s="901"/>
      <c r="BS111" s="901"/>
      <c r="BT111" s="901"/>
      <c r="BU111" s="901"/>
      <c r="BV111" s="901" t="s">
        <v>394</v>
      </c>
      <c r="BW111" s="901"/>
      <c r="BX111" s="901"/>
      <c r="BY111" s="901"/>
      <c r="BZ111" s="901"/>
      <c r="CA111" s="901" t="s">
        <v>394</v>
      </c>
      <c r="CB111" s="901"/>
      <c r="CC111" s="901"/>
      <c r="CD111" s="901"/>
      <c r="CE111" s="901"/>
      <c r="CF111" s="962" t="s">
        <v>394</v>
      </c>
      <c r="CG111" s="963"/>
      <c r="CH111" s="963"/>
      <c r="CI111" s="963"/>
      <c r="CJ111" s="963"/>
      <c r="CK111" s="1018"/>
      <c r="CL111" s="905"/>
      <c r="CM111" s="908" t="s">
        <v>444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394</v>
      </c>
      <c r="DH111" s="901"/>
      <c r="DI111" s="901"/>
      <c r="DJ111" s="901"/>
      <c r="DK111" s="901"/>
      <c r="DL111" s="901" t="s">
        <v>394</v>
      </c>
      <c r="DM111" s="901"/>
      <c r="DN111" s="901"/>
      <c r="DO111" s="901"/>
      <c r="DP111" s="901"/>
      <c r="DQ111" s="901" t="s">
        <v>394</v>
      </c>
      <c r="DR111" s="901"/>
      <c r="DS111" s="901"/>
      <c r="DT111" s="901"/>
      <c r="DU111" s="901"/>
      <c r="DV111" s="878" t="s">
        <v>130</v>
      </c>
      <c r="DW111" s="878"/>
      <c r="DX111" s="878"/>
      <c r="DY111" s="878"/>
      <c r="DZ111" s="879"/>
    </row>
    <row r="112" spans="1:131" s="248" customFormat="1" ht="26.25" customHeight="1" x14ac:dyDescent="0.15">
      <c r="A112" s="1003" t="s">
        <v>445</v>
      </c>
      <c r="B112" s="1004"/>
      <c r="C112" s="834" t="s">
        <v>446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394</v>
      </c>
      <c r="AB112" s="864"/>
      <c r="AC112" s="864"/>
      <c r="AD112" s="864"/>
      <c r="AE112" s="865"/>
      <c r="AF112" s="866" t="s">
        <v>130</v>
      </c>
      <c r="AG112" s="864"/>
      <c r="AH112" s="864"/>
      <c r="AI112" s="864"/>
      <c r="AJ112" s="865"/>
      <c r="AK112" s="866" t="s">
        <v>130</v>
      </c>
      <c r="AL112" s="864"/>
      <c r="AM112" s="864"/>
      <c r="AN112" s="864"/>
      <c r="AO112" s="865"/>
      <c r="AP112" s="911" t="s">
        <v>130</v>
      </c>
      <c r="AQ112" s="912"/>
      <c r="AR112" s="912"/>
      <c r="AS112" s="912"/>
      <c r="AT112" s="913"/>
      <c r="AU112" s="1023"/>
      <c r="AV112" s="1024"/>
      <c r="AW112" s="1024"/>
      <c r="AX112" s="1024"/>
      <c r="AY112" s="1024"/>
      <c r="AZ112" s="899" t="s">
        <v>447</v>
      </c>
      <c r="BA112" s="834"/>
      <c r="BB112" s="834"/>
      <c r="BC112" s="834"/>
      <c r="BD112" s="834"/>
      <c r="BE112" s="834"/>
      <c r="BF112" s="834"/>
      <c r="BG112" s="834"/>
      <c r="BH112" s="834"/>
      <c r="BI112" s="834"/>
      <c r="BJ112" s="834"/>
      <c r="BK112" s="834"/>
      <c r="BL112" s="834"/>
      <c r="BM112" s="834"/>
      <c r="BN112" s="834"/>
      <c r="BO112" s="834"/>
      <c r="BP112" s="835"/>
      <c r="BQ112" s="900">
        <v>3741770</v>
      </c>
      <c r="BR112" s="901"/>
      <c r="BS112" s="901"/>
      <c r="BT112" s="901"/>
      <c r="BU112" s="901"/>
      <c r="BV112" s="901">
        <v>3622119</v>
      </c>
      <c r="BW112" s="901"/>
      <c r="BX112" s="901"/>
      <c r="BY112" s="901"/>
      <c r="BZ112" s="901"/>
      <c r="CA112" s="901">
        <v>3140412</v>
      </c>
      <c r="CB112" s="901"/>
      <c r="CC112" s="901"/>
      <c r="CD112" s="901"/>
      <c r="CE112" s="901"/>
      <c r="CF112" s="962">
        <v>62.1</v>
      </c>
      <c r="CG112" s="963"/>
      <c r="CH112" s="963"/>
      <c r="CI112" s="963"/>
      <c r="CJ112" s="963"/>
      <c r="CK112" s="1018"/>
      <c r="CL112" s="905"/>
      <c r="CM112" s="908" t="s">
        <v>448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130</v>
      </c>
      <c r="DH112" s="901"/>
      <c r="DI112" s="901"/>
      <c r="DJ112" s="901"/>
      <c r="DK112" s="901"/>
      <c r="DL112" s="901" t="s">
        <v>130</v>
      </c>
      <c r="DM112" s="901"/>
      <c r="DN112" s="901"/>
      <c r="DO112" s="901"/>
      <c r="DP112" s="901"/>
      <c r="DQ112" s="901" t="s">
        <v>394</v>
      </c>
      <c r="DR112" s="901"/>
      <c r="DS112" s="901"/>
      <c r="DT112" s="901"/>
      <c r="DU112" s="901"/>
      <c r="DV112" s="878" t="s">
        <v>130</v>
      </c>
      <c r="DW112" s="878"/>
      <c r="DX112" s="878"/>
      <c r="DY112" s="878"/>
      <c r="DZ112" s="879"/>
    </row>
    <row r="113" spans="1:130" s="248" customFormat="1" ht="26.25" customHeight="1" x14ac:dyDescent="0.15">
      <c r="A113" s="1005"/>
      <c r="B113" s="1006"/>
      <c r="C113" s="834" t="s">
        <v>449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379709</v>
      </c>
      <c r="AB113" s="1010"/>
      <c r="AC113" s="1010"/>
      <c r="AD113" s="1010"/>
      <c r="AE113" s="1011"/>
      <c r="AF113" s="1012">
        <v>373115</v>
      </c>
      <c r="AG113" s="1010"/>
      <c r="AH113" s="1010"/>
      <c r="AI113" s="1010"/>
      <c r="AJ113" s="1011"/>
      <c r="AK113" s="1012">
        <v>296704</v>
      </c>
      <c r="AL113" s="1010"/>
      <c r="AM113" s="1010"/>
      <c r="AN113" s="1010"/>
      <c r="AO113" s="1011"/>
      <c r="AP113" s="1013">
        <v>5.9</v>
      </c>
      <c r="AQ113" s="1014"/>
      <c r="AR113" s="1014"/>
      <c r="AS113" s="1014"/>
      <c r="AT113" s="1015"/>
      <c r="AU113" s="1023"/>
      <c r="AV113" s="1024"/>
      <c r="AW113" s="1024"/>
      <c r="AX113" s="1024"/>
      <c r="AY113" s="1024"/>
      <c r="AZ113" s="899" t="s">
        <v>450</v>
      </c>
      <c r="BA113" s="834"/>
      <c r="BB113" s="834"/>
      <c r="BC113" s="834"/>
      <c r="BD113" s="834"/>
      <c r="BE113" s="834"/>
      <c r="BF113" s="834"/>
      <c r="BG113" s="834"/>
      <c r="BH113" s="834"/>
      <c r="BI113" s="834"/>
      <c r="BJ113" s="834"/>
      <c r="BK113" s="834"/>
      <c r="BL113" s="834"/>
      <c r="BM113" s="834"/>
      <c r="BN113" s="834"/>
      <c r="BO113" s="834"/>
      <c r="BP113" s="835"/>
      <c r="BQ113" s="900">
        <v>61388</v>
      </c>
      <c r="BR113" s="901"/>
      <c r="BS113" s="901"/>
      <c r="BT113" s="901"/>
      <c r="BU113" s="901"/>
      <c r="BV113" s="901">
        <v>80858</v>
      </c>
      <c r="BW113" s="901"/>
      <c r="BX113" s="901"/>
      <c r="BY113" s="901"/>
      <c r="BZ113" s="901"/>
      <c r="CA113" s="901">
        <v>95996</v>
      </c>
      <c r="CB113" s="901"/>
      <c r="CC113" s="901"/>
      <c r="CD113" s="901"/>
      <c r="CE113" s="901"/>
      <c r="CF113" s="962">
        <v>1.9</v>
      </c>
      <c r="CG113" s="963"/>
      <c r="CH113" s="963"/>
      <c r="CI113" s="963"/>
      <c r="CJ113" s="963"/>
      <c r="CK113" s="1018"/>
      <c r="CL113" s="905"/>
      <c r="CM113" s="908" t="s">
        <v>451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130</v>
      </c>
      <c r="DH113" s="864"/>
      <c r="DI113" s="864"/>
      <c r="DJ113" s="864"/>
      <c r="DK113" s="865"/>
      <c r="DL113" s="866" t="s">
        <v>394</v>
      </c>
      <c r="DM113" s="864"/>
      <c r="DN113" s="864"/>
      <c r="DO113" s="864"/>
      <c r="DP113" s="865"/>
      <c r="DQ113" s="866" t="s">
        <v>130</v>
      </c>
      <c r="DR113" s="864"/>
      <c r="DS113" s="864"/>
      <c r="DT113" s="864"/>
      <c r="DU113" s="865"/>
      <c r="DV113" s="911" t="s">
        <v>394</v>
      </c>
      <c r="DW113" s="912"/>
      <c r="DX113" s="912"/>
      <c r="DY113" s="912"/>
      <c r="DZ113" s="913"/>
    </row>
    <row r="114" spans="1:130" s="248" customFormat="1" ht="26.25" customHeight="1" x14ac:dyDescent="0.15">
      <c r="A114" s="1005"/>
      <c r="B114" s="1006"/>
      <c r="C114" s="834" t="s">
        <v>452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26848</v>
      </c>
      <c r="AB114" s="864"/>
      <c r="AC114" s="864"/>
      <c r="AD114" s="864"/>
      <c r="AE114" s="865"/>
      <c r="AF114" s="866">
        <v>11544</v>
      </c>
      <c r="AG114" s="864"/>
      <c r="AH114" s="864"/>
      <c r="AI114" s="864"/>
      <c r="AJ114" s="865"/>
      <c r="AK114" s="866">
        <v>12362</v>
      </c>
      <c r="AL114" s="864"/>
      <c r="AM114" s="864"/>
      <c r="AN114" s="864"/>
      <c r="AO114" s="865"/>
      <c r="AP114" s="911">
        <v>0.2</v>
      </c>
      <c r="AQ114" s="912"/>
      <c r="AR114" s="912"/>
      <c r="AS114" s="912"/>
      <c r="AT114" s="913"/>
      <c r="AU114" s="1023"/>
      <c r="AV114" s="1024"/>
      <c r="AW114" s="1024"/>
      <c r="AX114" s="1024"/>
      <c r="AY114" s="1024"/>
      <c r="AZ114" s="899" t="s">
        <v>453</v>
      </c>
      <c r="BA114" s="834"/>
      <c r="BB114" s="834"/>
      <c r="BC114" s="834"/>
      <c r="BD114" s="834"/>
      <c r="BE114" s="834"/>
      <c r="BF114" s="834"/>
      <c r="BG114" s="834"/>
      <c r="BH114" s="834"/>
      <c r="BI114" s="834"/>
      <c r="BJ114" s="834"/>
      <c r="BK114" s="834"/>
      <c r="BL114" s="834"/>
      <c r="BM114" s="834"/>
      <c r="BN114" s="834"/>
      <c r="BO114" s="834"/>
      <c r="BP114" s="835"/>
      <c r="BQ114" s="900">
        <v>570818</v>
      </c>
      <c r="BR114" s="901"/>
      <c r="BS114" s="901"/>
      <c r="BT114" s="901"/>
      <c r="BU114" s="901"/>
      <c r="BV114" s="901">
        <v>606078</v>
      </c>
      <c r="BW114" s="901"/>
      <c r="BX114" s="901"/>
      <c r="BY114" s="901"/>
      <c r="BZ114" s="901"/>
      <c r="CA114" s="901">
        <v>544013</v>
      </c>
      <c r="CB114" s="901"/>
      <c r="CC114" s="901"/>
      <c r="CD114" s="901"/>
      <c r="CE114" s="901"/>
      <c r="CF114" s="962">
        <v>10.8</v>
      </c>
      <c r="CG114" s="963"/>
      <c r="CH114" s="963"/>
      <c r="CI114" s="963"/>
      <c r="CJ114" s="963"/>
      <c r="CK114" s="1018"/>
      <c r="CL114" s="905"/>
      <c r="CM114" s="908" t="s">
        <v>454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394</v>
      </c>
      <c r="DH114" s="864"/>
      <c r="DI114" s="864"/>
      <c r="DJ114" s="864"/>
      <c r="DK114" s="865"/>
      <c r="DL114" s="866" t="s">
        <v>394</v>
      </c>
      <c r="DM114" s="864"/>
      <c r="DN114" s="864"/>
      <c r="DO114" s="864"/>
      <c r="DP114" s="865"/>
      <c r="DQ114" s="866" t="s">
        <v>394</v>
      </c>
      <c r="DR114" s="864"/>
      <c r="DS114" s="864"/>
      <c r="DT114" s="864"/>
      <c r="DU114" s="865"/>
      <c r="DV114" s="911" t="s">
        <v>130</v>
      </c>
      <c r="DW114" s="912"/>
      <c r="DX114" s="912"/>
      <c r="DY114" s="912"/>
      <c r="DZ114" s="913"/>
    </row>
    <row r="115" spans="1:130" s="248" customFormat="1" ht="26.25" customHeight="1" x14ac:dyDescent="0.15">
      <c r="A115" s="1005"/>
      <c r="B115" s="1006"/>
      <c r="C115" s="834" t="s">
        <v>455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23834</v>
      </c>
      <c r="AB115" s="1010"/>
      <c r="AC115" s="1010"/>
      <c r="AD115" s="1010"/>
      <c r="AE115" s="1011"/>
      <c r="AF115" s="1012">
        <v>87</v>
      </c>
      <c r="AG115" s="1010"/>
      <c r="AH115" s="1010"/>
      <c r="AI115" s="1010"/>
      <c r="AJ115" s="1011"/>
      <c r="AK115" s="1012">
        <v>64</v>
      </c>
      <c r="AL115" s="1010"/>
      <c r="AM115" s="1010"/>
      <c r="AN115" s="1010"/>
      <c r="AO115" s="1011"/>
      <c r="AP115" s="1013">
        <v>0</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v>216391</v>
      </c>
      <c r="BR115" s="901"/>
      <c r="BS115" s="901"/>
      <c r="BT115" s="901"/>
      <c r="BU115" s="901"/>
      <c r="BV115" s="901" t="s">
        <v>394</v>
      </c>
      <c r="BW115" s="901"/>
      <c r="BX115" s="901"/>
      <c r="BY115" s="901"/>
      <c r="BZ115" s="901"/>
      <c r="CA115" s="901" t="s">
        <v>394</v>
      </c>
      <c r="CB115" s="901"/>
      <c r="CC115" s="901"/>
      <c r="CD115" s="901"/>
      <c r="CE115" s="901"/>
      <c r="CF115" s="962" t="s">
        <v>394</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394</v>
      </c>
      <c r="DH115" s="864"/>
      <c r="DI115" s="864"/>
      <c r="DJ115" s="864"/>
      <c r="DK115" s="865"/>
      <c r="DL115" s="866" t="s">
        <v>394</v>
      </c>
      <c r="DM115" s="864"/>
      <c r="DN115" s="864"/>
      <c r="DO115" s="864"/>
      <c r="DP115" s="865"/>
      <c r="DQ115" s="866" t="s">
        <v>130</v>
      </c>
      <c r="DR115" s="864"/>
      <c r="DS115" s="864"/>
      <c r="DT115" s="864"/>
      <c r="DU115" s="865"/>
      <c r="DV115" s="911" t="s">
        <v>394</v>
      </c>
      <c r="DW115" s="912"/>
      <c r="DX115" s="912"/>
      <c r="DY115" s="912"/>
      <c r="DZ115" s="913"/>
    </row>
    <row r="116" spans="1:130" s="248" customFormat="1" ht="26.25" customHeight="1" x14ac:dyDescent="0.15">
      <c r="A116" s="1007"/>
      <c r="B116" s="1008"/>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394</v>
      </c>
      <c r="AB116" s="864"/>
      <c r="AC116" s="864"/>
      <c r="AD116" s="864"/>
      <c r="AE116" s="865"/>
      <c r="AF116" s="866" t="s">
        <v>130</v>
      </c>
      <c r="AG116" s="864"/>
      <c r="AH116" s="864"/>
      <c r="AI116" s="864"/>
      <c r="AJ116" s="865"/>
      <c r="AK116" s="866" t="s">
        <v>130</v>
      </c>
      <c r="AL116" s="864"/>
      <c r="AM116" s="864"/>
      <c r="AN116" s="864"/>
      <c r="AO116" s="865"/>
      <c r="AP116" s="911" t="s">
        <v>394</v>
      </c>
      <c r="AQ116" s="912"/>
      <c r="AR116" s="912"/>
      <c r="AS116" s="912"/>
      <c r="AT116" s="913"/>
      <c r="AU116" s="1023"/>
      <c r="AV116" s="1024"/>
      <c r="AW116" s="1024"/>
      <c r="AX116" s="1024"/>
      <c r="AY116" s="1024"/>
      <c r="AZ116" s="950" t="s">
        <v>459</v>
      </c>
      <c r="BA116" s="951"/>
      <c r="BB116" s="951"/>
      <c r="BC116" s="951"/>
      <c r="BD116" s="951"/>
      <c r="BE116" s="951"/>
      <c r="BF116" s="951"/>
      <c r="BG116" s="951"/>
      <c r="BH116" s="951"/>
      <c r="BI116" s="951"/>
      <c r="BJ116" s="951"/>
      <c r="BK116" s="951"/>
      <c r="BL116" s="951"/>
      <c r="BM116" s="951"/>
      <c r="BN116" s="951"/>
      <c r="BO116" s="951"/>
      <c r="BP116" s="952"/>
      <c r="BQ116" s="900" t="s">
        <v>394</v>
      </c>
      <c r="BR116" s="901"/>
      <c r="BS116" s="901"/>
      <c r="BT116" s="901"/>
      <c r="BU116" s="901"/>
      <c r="BV116" s="901" t="s">
        <v>394</v>
      </c>
      <c r="BW116" s="901"/>
      <c r="BX116" s="901"/>
      <c r="BY116" s="901"/>
      <c r="BZ116" s="901"/>
      <c r="CA116" s="901" t="s">
        <v>394</v>
      </c>
      <c r="CB116" s="901"/>
      <c r="CC116" s="901"/>
      <c r="CD116" s="901"/>
      <c r="CE116" s="901"/>
      <c r="CF116" s="962" t="s">
        <v>394</v>
      </c>
      <c r="CG116" s="963"/>
      <c r="CH116" s="963"/>
      <c r="CI116" s="963"/>
      <c r="CJ116" s="963"/>
      <c r="CK116" s="1018"/>
      <c r="CL116" s="905"/>
      <c r="CM116" s="908" t="s">
        <v>460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130</v>
      </c>
      <c r="DH116" s="864"/>
      <c r="DI116" s="864"/>
      <c r="DJ116" s="864"/>
      <c r="DK116" s="865"/>
      <c r="DL116" s="866" t="s">
        <v>130</v>
      </c>
      <c r="DM116" s="864"/>
      <c r="DN116" s="864"/>
      <c r="DO116" s="864"/>
      <c r="DP116" s="865"/>
      <c r="DQ116" s="866" t="s">
        <v>394</v>
      </c>
      <c r="DR116" s="864"/>
      <c r="DS116" s="864"/>
      <c r="DT116" s="864"/>
      <c r="DU116" s="865"/>
      <c r="DV116" s="911" t="s">
        <v>394</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461</v>
      </c>
      <c r="Z117" s="990"/>
      <c r="AA117" s="995">
        <v>1054565</v>
      </c>
      <c r="AB117" s="996"/>
      <c r="AC117" s="996"/>
      <c r="AD117" s="996"/>
      <c r="AE117" s="997"/>
      <c r="AF117" s="998">
        <v>994910</v>
      </c>
      <c r="AG117" s="996"/>
      <c r="AH117" s="996"/>
      <c r="AI117" s="996"/>
      <c r="AJ117" s="997"/>
      <c r="AK117" s="998">
        <v>898666</v>
      </c>
      <c r="AL117" s="996"/>
      <c r="AM117" s="996"/>
      <c r="AN117" s="996"/>
      <c r="AO117" s="997"/>
      <c r="AP117" s="999"/>
      <c r="AQ117" s="1000"/>
      <c r="AR117" s="1000"/>
      <c r="AS117" s="1000"/>
      <c r="AT117" s="1001"/>
      <c r="AU117" s="1023"/>
      <c r="AV117" s="1024"/>
      <c r="AW117" s="1024"/>
      <c r="AX117" s="1024"/>
      <c r="AY117" s="1024"/>
      <c r="AZ117" s="950" t="s">
        <v>462</v>
      </c>
      <c r="BA117" s="951"/>
      <c r="BB117" s="951"/>
      <c r="BC117" s="951"/>
      <c r="BD117" s="951"/>
      <c r="BE117" s="951"/>
      <c r="BF117" s="951"/>
      <c r="BG117" s="951"/>
      <c r="BH117" s="951"/>
      <c r="BI117" s="951"/>
      <c r="BJ117" s="951"/>
      <c r="BK117" s="951"/>
      <c r="BL117" s="951"/>
      <c r="BM117" s="951"/>
      <c r="BN117" s="951"/>
      <c r="BO117" s="951"/>
      <c r="BP117" s="952"/>
      <c r="BQ117" s="900" t="s">
        <v>394</v>
      </c>
      <c r="BR117" s="901"/>
      <c r="BS117" s="901"/>
      <c r="BT117" s="901"/>
      <c r="BU117" s="901"/>
      <c r="BV117" s="901" t="s">
        <v>130</v>
      </c>
      <c r="BW117" s="901"/>
      <c r="BX117" s="901"/>
      <c r="BY117" s="901"/>
      <c r="BZ117" s="901"/>
      <c r="CA117" s="901" t="s">
        <v>130</v>
      </c>
      <c r="CB117" s="901"/>
      <c r="CC117" s="901"/>
      <c r="CD117" s="901"/>
      <c r="CE117" s="901"/>
      <c r="CF117" s="962" t="s">
        <v>130</v>
      </c>
      <c r="CG117" s="963"/>
      <c r="CH117" s="963"/>
      <c r="CI117" s="963"/>
      <c r="CJ117" s="963"/>
      <c r="CK117" s="1018"/>
      <c r="CL117" s="905"/>
      <c r="CM117" s="908" t="s">
        <v>463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394</v>
      </c>
      <c r="DH117" s="864"/>
      <c r="DI117" s="864"/>
      <c r="DJ117" s="864"/>
      <c r="DK117" s="865"/>
      <c r="DL117" s="866" t="s">
        <v>130</v>
      </c>
      <c r="DM117" s="864"/>
      <c r="DN117" s="864"/>
      <c r="DO117" s="864"/>
      <c r="DP117" s="865"/>
      <c r="DQ117" s="866" t="s">
        <v>130</v>
      </c>
      <c r="DR117" s="864"/>
      <c r="DS117" s="864"/>
      <c r="DT117" s="864"/>
      <c r="DU117" s="865"/>
      <c r="DV117" s="911" t="s">
        <v>394</v>
      </c>
      <c r="DW117" s="912"/>
      <c r="DX117" s="912"/>
      <c r="DY117" s="912"/>
      <c r="DZ117" s="913"/>
    </row>
    <row r="118" spans="1:130" s="248" customFormat="1" ht="26.25" customHeight="1" x14ac:dyDescent="0.15">
      <c r="A118" s="988" t="s">
        <v>437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434</v>
      </c>
      <c r="AB118" s="989"/>
      <c r="AC118" s="989"/>
      <c r="AD118" s="989"/>
      <c r="AE118" s="990"/>
      <c r="AF118" s="991" t="s">
        <v>435</v>
      </c>
      <c r="AG118" s="989"/>
      <c r="AH118" s="989"/>
      <c r="AI118" s="989"/>
      <c r="AJ118" s="990"/>
      <c r="AK118" s="991" t="s">
        <v>307</v>
      </c>
      <c r="AL118" s="989"/>
      <c r="AM118" s="989"/>
      <c r="AN118" s="989"/>
      <c r="AO118" s="990"/>
      <c r="AP118" s="992" t="s">
        <v>436</v>
      </c>
      <c r="AQ118" s="993"/>
      <c r="AR118" s="993"/>
      <c r="AS118" s="993"/>
      <c r="AT118" s="994"/>
      <c r="AU118" s="1023"/>
      <c r="AV118" s="1024"/>
      <c r="AW118" s="1024"/>
      <c r="AX118" s="1024"/>
      <c r="AY118" s="1024"/>
      <c r="AZ118" s="966" t="s">
        <v>464</v>
      </c>
      <c r="BA118" s="967"/>
      <c r="BB118" s="967"/>
      <c r="BC118" s="967"/>
      <c r="BD118" s="967"/>
      <c r="BE118" s="967"/>
      <c r="BF118" s="967"/>
      <c r="BG118" s="967"/>
      <c r="BH118" s="967"/>
      <c r="BI118" s="967"/>
      <c r="BJ118" s="967"/>
      <c r="BK118" s="967"/>
      <c r="BL118" s="967"/>
      <c r="BM118" s="967"/>
      <c r="BN118" s="967"/>
      <c r="BO118" s="967"/>
      <c r="BP118" s="968"/>
      <c r="BQ118" s="969" t="s">
        <v>394</v>
      </c>
      <c r="BR118" s="932"/>
      <c r="BS118" s="932"/>
      <c r="BT118" s="932"/>
      <c r="BU118" s="932"/>
      <c r="BV118" s="932" t="s">
        <v>394</v>
      </c>
      <c r="BW118" s="932"/>
      <c r="BX118" s="932"/>
      <c r="BY118" s="932"/>
      <c r="BZ118" s="932"/>
      <c r="CA118" s="932" t="s">
        <v>130</v>
      </c>
      <c r="CB118" s="932"/>
      <c r="CC118" s="932"/>
      <c r="CD118" s="932"/>
      <c r="CE118" s="932"/>
      <c r="CF118" s="962" t="s">
        <v>130</v>
      </c>
      <c r="CG118" s="963"/>
      <c r="CH118" s="963"/>
      <c r="CI118" s="963"/>
      <c r="CJ118" s="963"/>
      <c r="CK118" s="1018"/>
      <c r="CL118" s="905"/>
      <c r="CM118" s="908" t="s">
        <v>465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130</v>
      </c>
      <c r="DH118" s="864"/>
      <c r="DI118" s="864"/>
      <c r="DJ118" s="864"/>
      <c r="DK118" s="865"/>
      <c r="DL118" s="866" t="s">
        <v>130</v>
      </c>
      <c r="DM118" s="864"/>
      <c r="DN118" s="864"/>
      <c r="DO118" s="864"/>
      <c r="DP118" s="865"/>
      <c r="DQ118" s="866" t="s">
        <v>130</v>
      </c>
      <c r="DR118" s="864"/>
      <c r="DS118" s="864"/>
      <c r="DT118" s="864"/>
      <c r="DU118" s="865"/>
      <c r="DV118" s="911" t="s">
        <v>394</v>
      </c>
      <c r="DW118" s="912"/>
      <c r="DX118" s="912"/>
      <c r="DY118" s="912"/>
      <c r="DZ118" s="913"/>
    </row>
    <row r="119" spans="1:130" s="248" customFormat="1" ht="26.25" customHeight="1" x14ac:dyDescent="0.15">
      <c r="A119" s="902" t="s">
        <v>440</v>
      </c>
      <c r="B119" s="903"/>
      <c r="C119" s="978" t="s">
        <v>441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394</v>
      </c>
      <c r="AB119" s="982"/>
      <c r="AC119" s="982"/>
      <c r="AD119" s="982"/>
      <c r="AE119" s="983"/>
      <c r="AF119" s="984" t="s">
        <v>130</v>
      </c>
      <c r="AG119" s="982"/>
      <c r="AH119" s="982"/>
      <c r="AI119" s="982"/>
      <c r="AJ119" s="983"/>
      <c r="AK119" s="984" t="s">
        <v>394</v>
      </c>
      <c r="AL119" s="982"/>
      <c r="AM119" s="982"/>
      <c r="AN119" s="982"/>
      <c r="AO119" s="983"/>
      <c r="AP119" s="985" t="s">
        <v>394</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466</v>
      </c>
      <c r="BP119" s="965"/>
      <c r="BQ119" s="969">
        <v>11461987</v>
      </c>
      <c r="BR119" s="932"/>
      <c r="BS119" s="932"/>
      <c r="BT119" s="932"/>
      <c r="BU119" s="932"/>
      <c r="BV119" s="932">
        <v>10833852</v>
      </c>
      <c r="BW119" s="932"/>
      <c r="BX119" s="932"/>
      <c r="BY119" s="932"/>
      <c r="BZ119" s="932"/>
      <c r="CA119" s="932">
        <v>10040142</v>
      </c>
      <c r="CB119" s="932"/>
      <c r="CC119" s="932"/>
      <c r="CD119" s="932"/>
      <c r="CE119" s="932"/>
      <c r="CF119" s="830"/>
      <c r="CG119" s="831"/>
      <c r="CH119" s="831"/>
      <c r="CI119" s="831"/>
      <c r="CJ119" s="921"/>
      <c r="CK119" s="1019"/>
      <c r="CL119" s="907"/>
      <c r="CM119" s="925" t="s">
        <v>467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130</v>
      </c>
      <c r="DH119" s="847"/>
      <c r="DI119" s="847"/>
      <c r="DJ119" s="847"/>
      <c r="DK119" s="848"/>
      <c r="DL119" s="849" t="s">
        <v>130</v>
      </c>
      <c r="DM119" s="847"/>
      <c r="DN119" s="847"/>
      <c r="DO119" s="847"/>
      <c r="DP119" s="848"/>
      <c r="DQ119" s="849" t="s">
        <v>394</v>
      </c>
      <c r="DR119" s="847"/>
      <c r="DS119" s="847"/>
      <c r="DT119" s="847"/>
      <c r="DU119" s="848"/>
      <c r="DV119" s="935" t="s">
        <v>394</v>
      </c>
      <c r="DW119" s="936"/>
      <c r="DX119" s="936"/>
      <c r="DY119" s="936"/>
      <c r="DZ119" s="937"/>
    </row>
    <row r="120" spans="1:130" s="248" customFormat="1" ht="26.25" customHeight="1" x14ac:dyDescent="0.15">
      <c r="A120" s="904"/>
      <c r="B120" s="905"/>
      <c r="C120" s="908" t="s">
        <v>444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130</v>
      </c>
      <c r="AB120" s="864"/>
      <c r="AC120" s="864"/>
      <c r="AD120" s="864"/>
      <c r="AE120" s="865"/>
      <c r="AF120" s="866" t="s">
        <v>130</v>
      </c>
      <c r="AG120" s="864"/>
      <c r="AH120" s="864"/>
      <c r="AI120" s="864"/>
      <c r="AJ120" s="865"/>
      <c r="AK120" s="866" t="s">
        <v>394</v>
      </c>
      <c r="AL120" s="864"/>
      <c r="AM120" s="864"/>
      <c r="AN120" s="864"/>
      <c r="AO120" s="865"/>
      <c r="AP120" s="911" t="s">
        <v>130</v>
      </c>
      <c r="AQ120" s="912"/>
      <c r="AR120" s="912"/>
      <c r="AS120" s="912"/>
      <c r="AT120" s="913"/>
      <c r="AU120" s="970" t="s">
        <v>468</v>
      </c>
      <c r="AV120" s="971"/>
      <c r="AW120" s="971"/>
      <c r="AX120" s="971"/>
      <c r="AY120" s="972"/>
      <c r="AZ120" s="947" t="s">
        <v>469</v>
      </c>
      <c r="BA120" s="892"/>
      <c r="BB120" s="892"/>
      <c r="BC120" s="892"/>
      <c r="BD120" s="892"/>
      <c r="BE120" s="892"/>
      <c r="BF120" s="892"/>
      <c r="BG120" s="892"/>
      <c r="BH120" s="892"/>
      <c r="BI120" s="892"/>
      <c r="BJ120" s="892"/>
      <c r="BK120" s="892"/>
      <c r="BL120" s="892"/>
      <c r="BM120" s="892"/>
      <c r="BN120" s="892"/>
      <c r="BO120" s="892"/>
      <c r="BP120" s="893"/>
      <c r="BQ120" s="948">
        <v>5306301</v>
      </c>
      <c r="BR120" s="929"/>
      <c r="BS120" s="929"/>
      <c r="BT120" s="929"/>
      <c r="BU120" s="929"/>
      <c r="BV120" s="929">
        <v>5527180</v>
      </c>
      <c r="BW120" s="929"/>
      <c r="BX120" s="929"/>
      <c r="BY120" s="929"/>
      <c r="BZ120" s="929"/>
      <c r="CA120" s="929">
        <v>5760375</v>
      </c>
      <c r="CB120" s="929"/>
      <c r="CC120" s="929"/>
      <c r="CD120" s="929"/>
      <c r="CE120" s="929"/>
      <c r="CF120" s="953">
        <v>113.9</v>
      </c>
      <c r="CG120" s="954"/>
      <c r="CH120" s="954"/>
      <c r="CI120" s="954"/>
      <c r="CJ120" s="954"/>
      <c r="CK120" s="955" t="s">
        <v>470</v>
      </c>
      <c r="CL120" s="939"/>
      <c r="CM120" s="939"/>
      <c r="CN120" s="939"/>
      <c r="CO120" s="940"/>
      <c r="CP120" s="959" t="s">
        <v>471</v>
      </c>
      <c r="CQ120" s="960"/>
      <c r="CR120" s="960"/>
      <c r="CS120" s="960"/>
      <c r="CT120" s="960"/>
      <c r="CU120" s="960"/>
      <c r="CV120" s="960"/>
      <c r="CW120" s="960"/>
      <c r="CX120" s="960"/>
      <c r="CY120" s="960"/>
      <c r="CZ120" s="960"/>
      <c r="DA120" s="960"/>
      <c r="DB120" s="960"/>
      <c r="DC120" s="960"/>
      <c r="DD120" s="960"/>
      <c r="DE120" s="960"/>
      <c r="DF120" s="961"/>
      <c r="DG120" s="948" t="s">
        <v>130</v>
      </c>
      <c r="DH120" s="929"/>
      <c r="DI120" s="929"/>
      <c r="DJ120" s="929"/>
      <c r="DK120" s="929"/>
      <c r="DL120" s="929" t="s">
        <v>394</v>
      </c>
      <c r="DM120" s="929"/>
      <c r="DN120" s="929"/>
      <c r="DO120" s="929"/>
      <c r="DP120" s="929"/>
      <c r="DQ120" s="929">
        <v>2424625</v>
      </c>
      <c r="DR120" s="929"/>
      <c r="DS120" s="929"/>
      <c r="DT120" s="929"/>
      <c r="DU120" s="929"/>
      <c r="DV120" s="930">
        <v>48</v>
      </c>
      <c r="DW120" s="930"/>
      <c r="DX120" s="930"/>
      <c r="DY120" s="930"/>
      <c r="DZ120" s="931"/>
    </row>
    <row r="121" spans="1:130" s="248" customFormat="1" ht="26.25" customHeight="1" x14ac:dyDescent="0.15">
      <c r="A121" s="904"/>
      <c r="B121" s="905"/>
      <c r="C121" s="950" t="s">
        <v>472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130</v>
      </c>
      <c r="AB121" s="864"/>
      <c r="AC121" s="864"/>
      <c r="AD121" s="864"/>
      <c r="AE121" s="865"/>
      <c r="AF121" s="866" t="s">
        <v>394</v>
      </c>
      <c r="AG121" s="864"/>
      <c r="AH121" s="864"/>
      <c r="AI121" s="864"/>
      <c r="AJ121" s="865"/>
      <c r="AK121" s="866" t="s">
        <v>130</v>
      </c>
      <c r="AL121" s="864"/>
      <c r="AM121" s="864"/>
      <c r="AN121" s="864"/>
      <c r="AO121" s="865"/>
      <c r="AP121" s="911" t="s">
        <v>394</v>
      </c>
      <c r="AQ121" s="912"/>
      <c r="AR121" s="912"/>
      <c r="AS121" s="912"/>
      <c r="AT121" s="913"/>
      <c r="AU121" s="973"/>
      <c r="AV121" s="974"/>
      <c r="AW121" s="974"/>
      <c r="AX121" s="974"/>
      <c r="AY121" s="975"/>
      <c r="AZ121" s="899" t="s">
        <v>473</v>
      </c>
      <c r="BA121" s="834"/>
      <c r="BB121" s="834"/>
      <c r="BC121" s="834"/>
      <c r="BD121" s="834"/>
      <c r="BE121" s="834"/>
      <c r="BF121" s="834"/>
      <c r="BG121" s="834"/>
      <c r="BH121" s="834"/>
      <c r="BI121" s="834"/>
      <c r="BJ121" s="834"/>
      <c r="BK121" s="834"/>
      <c r="BL121" s="834"/>
      <c r="BM121" s="834"/>
      <c r="BN121" s="834"/>
      <c r="BO121" s="834"/>
      <c r="BP121" s="835"/>
      <c r="BQ121" s="900">
        <v>52449</v>
      </c>
      <c r="BR121" s="901"/>
      <c r="BS121" s="901"/>
      <c r="BT121" s="901"/>
      <c r="BU121" s="901"/>
      <c r="BV121" s="901">
        <v>39547</v>
      </c>
      <c r="BW121" s="901"/>
      <c r="BX121" s="901"/>
      <c r="BY121" s="901"/>
      <c r="BZ121" s="901"/>
      <c r="CA121" s="901">
        <v>32743</v>
      </c>
      <c r="CB121" s="901"/>
      <c r="CC121" s="901"/>
      <c r="CD121" s="901"/>
      <c r="CE121" s="901"/>
      <c r="CF121" s="962">
        <v>0.6</v>
      </c>
      <c r="CG121" s="963"/>
      <c r="CH121" s="963"/>
      <c r="CI121" s="963"/>
      <c r="CJ121" s="963"/>
      <c r="CK121" s="956"/>
      <c r="CL121" s="942"/>
      <c r="CM121" s="942"/>
      <c r="CN121" s="942"/>
      <c r="CO121" s="943"/>
      <c r="CP121" s="922" t="s">
        <v>474</v>
      </c>
      <c r="CQ121" s="923"/>
      <c r="CR121" s="923"/>
      <c r="CS121" s="923"/>
      <c r="CT121" s="923"/>
      <c r="CU121" s="923"/>
      <c r="CV121" s="923"/>
      <c r="CW121" s="923"/>
      <c r="CX121" s="923"/>
      <c r="CY121" s="923"/>
      <c r="CZ121" s="923"/>
      <c r="DA121" s="923"/>
      <c r="DB121" s="923"/>
      <c r="DC121" s="923"/>
      <c r="DD121" s="923"/>
      <c r="DE121" s="923"/>
      <c r="DF121" s="924"/>
      <c r="DG121" s="900" t="s">
        <v>394</v>
      </c>
      <c r="DH121" s="901"/>
      <c r="DI121" s="901"/>
      <c r="DJ121" s="901"/>
      <c r="DK121" s="901"/>
      <c r="DL121" s="901" t="s">
        <v>130</v>
      </c>
      <c r="DM121" s="901"/>
      <c r="DN121" s="901"/>
      <c r="DO121" s="901"/>
      <c r="DP121" s="901"/>
      <c r="DQ121" s="901">
        <v>683509</v>
      </c>
      <c r="DR121" s="901"/>
      <c r="DS121" s="901"/>
      <c r="DT121" s="901"/>
      <c r="DU121" s="901"/>
      <c r="DV121" s="878">
        <v>13.5</v>
      </c>
      <c r="DW121" s="878"/>
      <c r="DX121" s="878"/>
      <c r="DY121" s="878"/>
      <c r="DZ121" s="879"/>
    </row>
    <row r="122" spans="1:130" s="248" customFormat="1" ht="26.25" customHeight="1" x14ac:dyDescent="0.15">
      <c r="A122" s="904"/>
      <c r="B122" s="905"/>
      <c r="C122" s="908" t="s">
        <v>454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394</v>
      </c>
      <c r="AB122" s="864"/>
      <c r="AC122" s="864"/>
      <c r="AD122" s="864"/>
      <c r="AE122" s="865"/>
      <c r="AF122" s="866" t="s">
        <v>394</v>
      </c>
      <c r="AG122" s="864"/>
      <c r="AH122" s="864"/>
      <c r="AI122" s="864"/>
      <c r="AJ122" s="865"/>
      <c r="AK122" s="866" t="s">
        <v>394</v>
      </c>
      <c r="AL122" s="864"/>
      <c r="AM122" s="864"/>
      <c r="AN122" s="864"/>
      <c r="AO122" s="865"/>
      <c r="AP122" s="911" t="s">
        <v>130</v>
      </c>
      <c r="AQ122" s="912"/>
      <c r="AR122" s="912"/>
      <c r="AS122" s="912"/>
      <c r="AT122" s="913"/>
      <c r="AU122" s="973"/>
      <c r="AV122" s="974"/>
      <c r="AW122" s="974"/>
      <c r="AX122" s="974"/>
      <c r="AY122" s="975"/>
      <c r="AZ122" s="966" t="s">
        <v>475</v>
      </c>
      <c r="BA122" s="967"/>
      <c r="BB122" s="967"/>
      <c r="BC122" s="967"/>
      <c r="BD122" s="967"/>
      <c r="BE122" s="967"/>
      <c r="BF122" s="967"/>
      <c r="BG122" s="967"/>
      <c r="BH122" s="967"/>
      <c r="BI122" s="967"/>
      <c r="BJ122" s="967"/>
      <c r="BK122" s="967"/>
      <c r="BL122" s="967"/>
      <c r="BM122" s="967"/>
      <c r="BN122" s="967"/>
      <c r="BO122" s="967"/>
      <c r="BP122" s="968"/>
      <c r="BQ122" s="969">
        <v>8645988</v>
      </c>
      <c r="BR122" s="932"/>
      <c r="BS122" s="932"/>
      <c r="BT122" s="932"/>
      <c r="BU122" s="932"/>
      <c r="BV122" s="932">
        <v>8232383</v>
      </c>
      <c r="BW122" s="932"/>
      <c r="BX122" s="932"/>
      <c r="BY122" s="932"/>
      <c r="BZ122" s="932"/>
      <c r="CA122" s="932">
        <v>7831724</v>
      </c>
      <c r="CB122" s="932"/>
      <c r="CC122" s="932"/>
      <c r="CD122" s="932"/>
      <c r="CE122" s="932"/>
      <c r="CF122" s="933">
        <v>154.9</v>
      </c>
      <c r="CG122" s="934"/>
      <c r="CH122" s="934"/>
      <c r="CI122" s="934"/>
      <c r="CJ122" s="934"/>
      <c r="CK122" s="956"/>
      <c r="CL122" s="942"/>
      <c r="CM122" s="942"/>
      <c r="CN122" s="942"/>
      <c r="CO122" s="943"/>
      <c r="CP122" s="922" t="s">
        <v>408</v>
      </c>
      <c r="CQ122" s="923"/>
      <c r="CR122" s="923"/>
      <c r="CS122" s="923"/>
      <c r="CT122" s="923"/>
      <c r="CU122" s="923"/>
      <c r="CV122" s="923"/>
      <c r="CW122" s="923"/>
      <c r="CX122" s="923"/>
      <c r="CY122" s="923"/>
      <c r="CZ122" s="923"/>
      <c r="DA122" s="923"/>
      <c r="DB122" s="923"/>
      <c r="DC122" s="923"/>
      <c r="DD122" s="923"/>
      <c r="DE122" s="923"/>
      <c r="DF122" s="924"/>
      <c r="DG122" s="900">
        <v>30897</v>
      </c>
      <c r="DH122" s="901"/>
      <c r="DI122" s="901"/>
      <c r="DJ122" s="901"/>
      <c r="DK122" s="901"/>
      <c r="DL122" s="901">
        <v>34328</v>
      </c>
      <c r="DM122" s="901"/>
      <c r="DN122" s="901"/>
      <c r="DO122" s="901"/>
      <c r="DP122" s="901"/>
      <c r="DQ122" s="901">
        <v>32278</v>
      </c>
      <c r="DR122" s="901"/>
      <c r="DS122" s="901"/>
      <c r="DT122" s="901"/>
      <c r="DU122" s="901"/>
      <c r="DV122" s="878">
        <v>0.6</v>
      </c>
      <c r="DW122" s="878"/>
      <c r="DX122" s="878"/>
      <c r="DY122" s="878"/>
      <c r="DZ122" s="879"/>
    </row>
    <row r="123" spans="1:130" s="248" customFormat="1" ht="26.25" customHeight="1" x14ac:dyDescent="0.15">
      <c r="A123" s="904"/>
      <c r="B123" s="905"/>
      <c r="C123" s="908" t="s">
        <v>460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130</v>
      </c>
      <c r="AB123" s="864"/>
      <c r="AC123" s="864"/>
      <c r="AD123" s="864"/>
      <c r="AE123" s="865"/>
      <c r="AF123" s="866" t="s">
        <v>130</v>
      </c>
      <c r="AG123" s="864"/>
      <c r="AH123" s="864"/>
      <c r="AI123" s="864"/>
      <c r="AJ123" s="865"/>
      <c r="AK123" s="866" t="s">
        <v>394</v>
      </c>
      <c r="AL123" s="864"/>
      <c r="AM123" s="864"/>
      <c r="AN123" s="864"/>
      <c r="AO123" s="865"/>
      <c r="AP123" s="911" t="s">
        <v>130</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476</v>
      </c>
      <c r="BP123" s="965"/>
      <c r="BQ123" s="919">
        <v>14004738</v>
      </c>
      <c r="BR123" s="920"/>
      <c r="BS123" s="920"/>
      <c r="BT123" s="920"/>
      <c r="BU123" s="920"/>
      <c r="BV123" s="920">
        <v>13799110</v>
      </c>
      <c r="BW123" s="920"/>
      <c r="BX123" s="920"/>
      <c r="BY123" s="920"/>
      <c r="BZ123" s="920"/>
      <c r="CA123" s="920">
        <v>13624842</v>
      </c>
      <c r="CB123" s="920"/>
      <c r="CC123" s="920"/>
      <c r="CD123" s="920"/>
      <c r="CE123" s="920"/>
      <c r="CF123" s="830"/>
      <c r="CG123" s="831"/>
      <c r="CH123" s="831"/>
      <c r="CI123" s="831"/>
      <c r="CJ123" s="921"/>
      <c r="CK123" s="956"/>
      <c r="CL123" s="942"/>
      <c r="CM123" s="942"/>
      <c r="CN123" s="942"/>
      <c r="CO123" s="943"/>
      <c r="CP123" s="922" t="s">
        <v>477</v>
      </c>
      <c r="CQ123" s="923"/>
      <c r="CR123" s="923"/>
      <c r="CS123" s="923"/>
      <c r="CT123" s="923"/>
      <c r="CU123" s="923"/>
      <c r="CV123" s="923"/>
      <c r="CW123" s="923"/>
      <c r="CX123" s="923"/>
      <c r="CY123" s="923"/>
      <c r="CZ123" s="923"/>
      <c r="DA123" s="923"/>
      <c r="DB123" s="923"/>
      <c r="DC123" s="923"/>
      <c r="DD123" s="923"/>
      <c r="DE123" s="923"/>
      <c r="DF123" s="924"/>
      <c r="DG123" s="863" t="s">
        <v>130</v>
      </c>
      <c r="DH123" s="864"/>
      <c r="DI123" s="864"/>
      <c r="DJ123" s="864"/>
      <c r="DK123" s="865"/>
      <c r="DL123" s="866" t="s">
        <v>130</v>
      </c>
      <c r="DM123" s="864"/>
      <c r="DN123" s="864"/>
      <c r="DO123" s="864"/>
      <c r="DP123" s="865"/>
      <c r="DQ123" s="866" t="s">
        <v>130</v>
      </c>
      <c r="DR123" s="864"/>
      <c r="DS123" s="864"/>
      <c r="DT123" s="864"/>
      <c r="DU123" s="865"/>
      <c r="DV123" s="911" t="s">
        <v>394</v>
      </c>
      <c r="DW123" s="912"/>
      <c r="DX123" s="912"/>
      <c r="DY123" s="912"/>
      <c r="DZ123" s="913"/>
    </row>
    <row r="124" spans="1:130" s="248" customFormat="1" ht="26.25" customHeight="1" thickBot="1" x14ac:dyDescent="0.2">
      <c r="A124" s="904"/>
      <c r="B124" s="905"/>
      <c r="C124" s="908" t="s">
        <v>463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394</v>
      </c>
      <c r="AB124" s="864"/>
      <c r="AC124" s="864"/>
      <c r="AD124" s="864"/>
      <c r="AE124" s="865"/>
      <c r="AF124" s="866" t="s">
        <v>130</v>
      </c>
      <c r="AG124" s="864"/>
      <c r="AH124" s="864"/>
      <c r="AI124" s="864"/>
      <c r="AJ124" s="865"/>
      <c r="AK124" s="866" t="s">
        <v>394</v>
      </c>
      <c r="AL124" s="864"/>
      <c r="AM124" s="864"/>
      <c r="AN124" s="864"/>
      <c r="AO124" s="865"/>
      <c r="AP124" s="911" t="s">
        <v>130</v>
      </c>
      <c r="AQ124" s="912"/>
      <c r="AR124" s="912"/>
      <c r="AS124" s="912"/>
      <c r="AT124" s="913"/>
      <c r="AU124" s="914" t="s">
        <v>478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130</v>
      </c>
      <c r="BR124" s="918"/>
      <c r="BS124" s="918"/>
      <c r="BT124" s="918"/>
      <c r="BU124" s="918"/>
      <c r="BV124" s="918" t="s">
        <v>394</v>
      </c>
      <c r="BW124" s="918"/>
      <c r="BX124" s="918"/>
      <c r="BY124" s="918"/>
      <c r="BZ124" s="918"/>
      <c r="CA124" s="918" t="s">
        <v>394</v>
      </c>
      <c r="CB124" s="918"/>
      <c r="CC124" s="918"/>
      <c r="CD124" s="918"/>
      <c r="CE124" s="918"/>
      <c r="CF124" s="808"/>
      <c r="CG124" s="809"/>
      <c r="CH124" s="809"/>
      <c r="CI124" s="809"/>
      <c r="CJ124" s="949"/>
      <c r="CK124" s="957"/>
      <c r="CL124" s="957"/>
      <c r="CM124" s="957"/>
      <c r="CN124" s="957"/>
      <c r="CO124" s="958"/>
      <c r="CP124" s="922" t="s">
        <v>479</v>
      </c>
      <c r="CQ124" s="923"/>
      <c r="CR124" s="923"/>
      <c r="CS124" s="923"/>
      <c r="CT124" s="923"/>
      <c r="CU124" s="923"/>
      <c r="CV124" s="923"/>
      <c r="CW124" s="923"/>
      <c r="CX124" s="923"/>
      <c r="CY124" s="923"/>
      <c r="CZ124" s="923"/>
      <c r="DA124" s="923"/>
      <c r="DB124" s="923"/>
      <c r="DC124" s="923"/>
      <c r="DD124" s="923"/>
      <c r="DE124" s="923"/>
      <c r="DF124" s="924"/>
      <c r="DG124" s="846">
        <v>3710873</v>
      </c>
      <c r="DH124" s="847"/>
      <c r="DI124" s="847"/>
      <c r="DJ124" s="847"/>
      <c r="DK124" s="848"/>
      <c r="DL124" s="849">
        <v>3587791</v>
      </c>
      <c r="DM124" s="847"/>
      <c r="DN124" s="847"/>
      <c r="DO124" s="847"/>
      <c r="DP124" s="848"/>
      <c r="DQ124" s="849" t="s">
        <v>130</v>
      </c>
      <c r="DR124" s="847"/>
      <c r="DS124" s="847"/>
      <c r="DT124" s="847"/>
      <c r="DU124" s="848"/>
      <c r="DV124" s="935" t="s">
        <v>130</v>
      </c>
      <c r="DW124" s="936"/>
      <c r="DX124" s="936"/>
      <c r="DY124" s="936"/>
      <c r="DZ124" s="937"/>
    </row>
    <row r="125" spans="1:130" s="248" customFormat="1" ht="26.25" customHeight="1" x14ac:dyDescent="0.15">
      <c r="A125" s="904"/>
      <c r="B125" s="905"/>
      <c r="C125" s="908" t="s">
        <v>465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130</v>
      </c>
      <c r="AB125" s="864"/>
      <c r="AC125" s="864"/>
      <c r="AD125" s="864"/>
      <c r="AE125" s="865"/>
      <c r="AF125" s="866" t="s">
        <v>130</v>
      </c>
      <c r="AG125" s="864"/>
      <c r="AH125" s="864"/>
      <c r="AI125" s="864"/>
      <c r="AJ125" s="865"/>
      <c r="AK125" s="866" t="s">
        <v>130</v>
      </c>
      <c r="AL125" s="864"/>
      <c r="AM125" s="864"/>
      <c r="AN125" s="864"/>
      <c r="AO125" s="865"/>
      <c r="AP125" s="911" t="s">
        <v>130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480</v>
      </c>
      <c r="CL125" s="939"/>
      <c r="CM125" s="939"/>
      <c r="CN125" s="939"/>
      <c r="CO125" s="940"/>
      <c r="CP125" s="947" t="s">
        <v>481</v>
      </c>
      <c r="CQ125" s="892"/>
      <c r="CR125" s="892"/>
      <c r="CS125" s="892"/>
      <c r="CT125" s="892"/>
      <c r="CU125" s="892"/>
      <c r="CV125" s="892"/>
      <c r="CW125" s="892"/>
      <c r="CX125" s="892"/>
      <c r="CY125" s="892"/>
      <c r="CZ125" s="892"/>
      <c r="DA125" s="892"/>
      <c r="DB125" s="892"/>
      <c r="DC125" s="892"/>
      <c r="DD125" s="892"/>
      <c r="DE125" s="892"/>
      <c r="DF125" s="893"/>
      <c r="DG125" s="948" t="s">
        <v>130</v>
      </c>
      <c r="DH125" s="929"/>
      <c r="DI125" s="929"/>
      <c r="DJ125" s="929"/>
      <c r="DK125" s="929"/>
      <c r="DL125" s="929" t="s">
        <v>130</v>
      </c>
      <c r="DM125" s="929"/>
      <c r="DN125" s="929"/>
      <c r="DO125" s="929"/>
      <c r="DP125" s="929"/>
      <c r="DQ125" s="929" t="s">
        <v>130</v>
      </c>
      <c r="DR125" s="929"/>
      <c r="DS125" s="929"/>
      <c r="DT125" s="929"/>
      <c r="DU125" s="929"/>
      <c r="DV125" s="930" t="s">
        <v>130</v>
      </c>
      <c r="DW125" s="930"/>
      <c r="DX125" s="930"/>
      <c r="DY125" s="930"/>
      <c r="DZ125" s="931"/>
    </row>
    <row r="126" spans="1:130" s="248" customFormat="1" ht="26.25" customHeight="1" thickBot="1" x14ac:dyDescent="0.2">
      <c r="A126" s="904"/>
      <c r="B126" s="905"/>
      <c r="C126" s="908" t="s">
        <v>467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23723</v>
      </c>
      <c r="AB126" s="864"/>
      <c r="AC126" s="864"/>
      <c r="AD126" s="864"/>
      <c r="AE126" s="865"/>
      <c r="AF126" s="866" t="s">
        <v>394</v>
      </c>
      <c r="AG126" s="864"/>
      <c r="AH126" s="864"/>
      <c r="AI126" s="864"/>
      <c r="AJ126" s="865"/>
      <c r="AK126" s="866" t="s">
        <v>130</v>
      </c>
      <c r="AL126" s="864"/>
      <c r="AM126" s="864"/>
      <c r="AN126" s="864"/>
      <c r="AO126" s="865"/>
      <c r="AP126" s="911" t="s">
        <v>394</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482</v>
      </c>
      <c r="CQ126" s="834"/>
      <c r="CR126" s="834"/>
      <c r="CS126" s="834"/>
      <c r="CT126" s="834"/>
      <c r="CU126" s="834"/>
      <c r="CV126" s="834"/>
      <c r="CW126" s="834"/>
      <c r="CX126" s="834"/>
      <c r="CY126" s="834"/>
      <c r="CZ126" s="834"/>
      <c r="DA126" s="834"/>
      <c r="DB126" s="834"/>
      <c r="DC126" s="834"/>
      <c r="DD126" s="834"/>
      <c r="DE126" s="834"/>
      <c r="DF126" s="835"/>
      <c r="DG126" s="900">
        <v>216391</v>
      </c>
      <c r="DH126" s="901"/>
      <c r="DI126" s="901"/>
      <c r="DJ126" s="901"/>
      <c r="DK126" s="901"/>
      <c r="DL126" s="901" t="s">
        <v>130</v>
      </c>
      <c r="DM126" s="901"/>
      <c r="DN126" s="901"/>
      <c r="DO126" s="901"/>
      <c r="DP126" s="901"/>
      <c r="DQ126" s="901" t="s">
        <v>130</v>
      </c>
      <c r="DR126" s="901"/>
      <c r="DS126" s="901"/>
      <c r="DT126" s="901"/>
      <c r="DU126" s="901"/>
      <c r="DV126" s="878" t="s">
        <v>394</v>
      </c>
      <c r="DW126" s="878"/>
      <c r="DX126" s="878"/>
      <c r="DY126" s="878"/>
      <c r="DZ126" s="879"/>
    </row>
    <row r="127" spans="1:130" s="248" customFormat="1" ht="26.25" customHeight="1" x14ac:dyDescent="0.15">
      <c r="A127" s="906"/>
      <c r="B127" s="907"/>
      <c r="C127" s="925" t="s">
        <v>483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111</v>
      </c>
      <c r="AB127" s="864"/>
      <c r="AC127" s="864"/>
      <c r="AD127" s="864"/>
      <c r="AE127" s="865"/>
      <c r="AF127" s="866">
        <v>87</v>
      </c>
      <c r="AG127" s="864"/>
      <c r="AH127" s="864"/>
      <c r="AI127" s="864"/>
      <c r="AJ127" s="865"/>
      <c r="AK127" s="866">
        <v>64</v>
      </c>
      <c r="AL127" s="864"/>
      <c r="AM127" s="864"/>
      <c r="AN127" s="864"/>
      <c r="AO127" s="865"/>
      <c r="AP127" s="911">
        <v>0</v>
      </c>
      <c r="AQ127" s="912"/>
      <c r="AR127" s="912"/>
      <c r="AS127" s="912"/>
      <c r="AT127" s="913"/>
      <c r="AU127" s="284"/>
      <c r="AV127" s="284"/>
      <c r="AW127" s="284"/>
      <c r="AX127" s="928" t="s">
        <v>484</v>
      </c>
      <c r="AY127" s="896"/>
      <c r="AZ127" s="896"/>
      <c r="BA127" s="896"/>
      <c r="BB127" s="896"/>
      <c r="BC127" s="896"/>
      <c r="BD127" s="896"/>
      <c r="BE127" s="897"/>
      <c r="BF127" s="895" t="s">
        <v>485</v>
      </c>
      <c r="BG127" s="896"/>
      <c r="BH127" s="896"/>
      <c r="BI127" s="896"/>
      <c r="BJ127" s="896"/>
      <c r="BK127" s="896"/>
      <c r="BL127" s="897"/>
      <c r="BM127" s="895" t="s">
        <v>486</v>
      </c>
      <c r="BN127" s="896"/>
      <c r="BO127" s="896"/>
      <c r="BP127" s="896"/>
      <c r="BQ127" s="896"/>
      <c r="BR127" s="896"/>
      <c r="BS127" s="897"/>
      <c r="BT127" s="895" t="s">
        <v>487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488</v>
      </c>
      <c r="CQ127" s="834"/>
      <c r="CR127" s="834"/>
      <c r="CS127" s="834"/>
      <c r="CT127" s="834"/>
      <c r="CU127" s="834"/>
      <c r="CV127" s="834"/>
      <c r="CW127" s="834"/>
      <c r="CX127" s="834"/>
      <c r="CY127" s="834"/>
      <c r="CZ127" s="834"/>
      <c r="DA127" s="834"/>
      <c r="DB127" s="834"/>
      <c r="DC127" s="834"/>
      <c r="DD127" s="834"/>
      <c r="DE127" s="834"/>
      <c r="DF127" s="835"/>
      <c r="DG127" s="900" t="s">
        <v>394</v>
      </c>
      <c r="DH127" s="901"/>
      <c r="DI127" s="901"/>
      <c r="DJ127" s="901"/>
      <c r="DK127" s="901"/>
      <c r="DL127" s="901" t="s">
        <v>130</v>
      </c>
      <c r="DM127" s="901"/>
      <c r="DN127" s="901"/>
      <c r="DO127" s="901"/>
      <c r="DP127" s="901"/>
      <c r="DQ127" s="901" t="s">
        <v>394</v>
      </c>
      <c r="DR127" s="901"/>
      <c r="DS127" s="901"/>
      <c r="DT127" s="901"/>
      <c r="DU127" s="901"/>
      <c r="DV127" s="878" t="s">
        <v>394</v>
      </c>
      <c r="DW127" s="878"/>
      <c r="DX127" s="878"/>
      <c r="DY127" s="878"/>
      <c r="DZ127" s="879"/>
    </row>
    <row r="128" spans="1:130" s="248" customFormat="1" ht="26.25" customHeight="1" thickBot="1" x14ac:dyDescent="0.2">
      <c r="A128" s="880" t="s">
        <v>489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490</v>
      </c>
      <c r="X128" s="882"/>
      <c r="Y128" s="882"/>
      <c r="Z128" s="883"/>
      <c r="AA128" s="884">
        <v>18476</v>
      </c>
      <c r="AB128" s="885"/>
      <c r="AC128" s="885"/>
      <c r="AD128" s="885"/>
      <c r="AE128" s="886"/>
      <c r="AF128" s="887">
        <v>16888</v>
      </c>
      <c r="AG128" s="885"/>
      <c r="AH128" s="885"/>
      <c r="AI128" s="885"/>
      <c r="AJ128" s="886"/>
      <c r="AK128" s="887">
        <v>4042</v>
      </c>
      <c r="AL128" s="885"/>
      <c r="AM128" s="885"/>
      <c r="AN128" s="885"/>
      <c r="AO128" s="886"/>
      <c r="AP128" s="888"/>
      <c r="AQ128" s="889"/>
      <c r="AR128" s="889"/>
      <c r="AS128" s="889"/>
      <c r="AT128" s="890"/>
      <c r="AU128" s="284"/>
      <c r="AV128" s="284"/>
      <c r="AW128" s="284"/>
      <c r="AX128" s="891" t="s">
        <v>491</v>
      </c>
      <c r="AY128" s="892"/>
      <c r="AZ128" s="892"/>
      <c r="BA128" s="892"/>
      <c r="BB128" s="892"/>
      <c r="BC128" s="892"/>
      <c r="BD128" s="892"/>
      <c r="BE128" s="893"/>
      <c r="BF128" s="870" t="s">
        <v>394</v>
      </c>
      <c r="BG128" s="871"/>
      <c r="BH128" s="871"/>
      <c r="BI128" s="871"/>
      <c r="BJ128" s="871"/>
      <c r="BK128" s="871"/>
      <c r="BL128" s="894"/>
      <c r="BM128" s="870">
        <v>14.53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492</v>
      </c>
      <c r="CQ128" s="812"/>
      <c r="CR128" s="812"/>
      <c r="CS128" s="812"/>
      <c r="CT128" s="812"/>
      <c r="CU128" s="812"/>
      <c r="CV128" s="812"/>
      <c r="CW128" s="812"/>
      <c r="CX128" s="812"/>
      <c r="CY128" s="812"/>
      <c r="CZ128" s="812"/>
      <c r="DA128" s="812"/>
      <c r="DB128" s="812"/>
      <c r="DC128" s="812"/>
      <c r="DD128" s="812"/>
      <c r="DE128" s="812"/>
      <c r="DF128" s="813"/>
      <c r="DG128" s="874" t="s">
        <v>130</v>
      </c>
      <c r="DH128" s="875"/>
      <c r="DI128" s="875"/>
      <c r="DJ128" s="875"/>
      <c r="DK128" s="875"/>
      <c r="DL128" s="875" t="s">
        <v>130</v>
      </c>
      <c r="DM128" s="875"/>
      <c r="DN128" s="875"/>
      <c r="DO128" s="875"/>
      <c r="DP128" s="875"/>
      <c r="DQ128" s="875" t="s">
        <v>394</v>
      </c>
      <c r="DR128" s="875"/>
      <c r="DS128" s="875"/>
      <c r="DT128" s="875"/>
      <c r="DU128" s="875"/>
      <c r="DV128" s="876" t="s">
        <v>130</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493</v>
      </c>
      <c r="X129" s="861"/>
      <c r="Y129" s="861"/>
      <c r="Z129" s="862"/>
      <c r="AA129" s="863">
        <v>5420263</v>
      </c>
      <c r="AB129" s="864"/>
      <c r="AC129" s="864"/>
      <c r="AD129" s="864"/>
      <c r="AE129" s="865"/>
      <c r="AF129" s="866">
        <v>5579804</v>
      </c>
      <c r="AG129" s="864"/>
      <c r="AH129" s="864"/>
      <c r="AI129" s="864"/>
      <c r="AJ129" s="865"/>
      <c r="AK129" s="866">
        <v>5812754</v>
      </c>
      <c r="AL129" s="864"/>
      <c r="AM129" s="864"/>
      <c r="AN129" s="864"/>
      <c r="AO129" s="865"/>
      <c r="AP129" s="867"/>
      <c r="AQ129" s="868"/>
      <c r="AR129" s="868"/>
      <c r="AS129" s="868"/>
      <c r="AT129" s="869"/>
      <c r="AU129" s="286"/>
      <c r="AV129" s="286"/>
      <c r="AW129" s="286"/>
      <c r="AX129" s="833" t="s">
        <v>494</v>
      </c>
      <c r="AY129" s="834"/>
      <c r="AZ129" s="834"/>
      <c r="BA129" s="834"/>
      <c r="BB129" s="834"/>
      <c r="BC129" s="834"/>
      <c r="BD129" s="834"/>
      <c r="BE129" s="835"/>
      <c r="BF129" s="853" t="s">
        <v>130</v>
      </c>
      <c r="BG129" s="854"/>
      <c r="BH129" s="854"/>
      <c r="BI129" s="854"/>
      <c r="BJ129" s="854"/>
      <c r="BK129" s="854"/>
      <c r="BL129" s="855"/>
      <c r="BM129" s="853">
        <v>19.53</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496</v>
      </c>
      <c r="X130" s="861"/>
      <c r="Y130" s="861"/>
      <c r="Z130" s="862"/>
      <c r="AA130" s="863">
        <v>789280</v>
      </c>
      <c r="AB130" s="864"/>
      <c r="AC130" s="864"/>
      <c r="AD130" s="864"/>
      <c r="AE130" s="865"/>
      <c r="AF130" s="866">
        <v>764116</v>
      </c>
      <c r="AG130" s="864"/>
      <c r="AH130" s="864"/>
      <c r="AI130" s="864"/>
      <c r="AJ130" s="865"/>
      <c r="AK130" s="866">
        <v>757270</v>
      </c>
      <c r="AL130" s="864"/>
      <c r="AM130" s="864"/>
      <c r="AN130" s="864"/>
      <c r="AO130" s="865"/>
      <c r="AP130" s="867"/>
      <c r="AQ130" s="868"/>
      <c r="AR130" s="868"/>
      <c r="AS130" s="868"/>
      <c r="AT130" s="869"/>
      <c r="AU130" s="286"/>
      <c r="AV130" s="286"/>
      <c r="AW130" s="286"/>
      <c r="AX130" s="833" t="s">
        <v>497</v>
      </c>
      <c r="AY130" s="834"/>
      <c r="AZ130" s="834"/>
      <c r="BA130" s="834"/>
      <c r="BB130" s="834"/>
      <c r="BC130" s="834"/>
      <c r="BD130" s="834"/>
      <c r="BE130" s="835"/>
      <c r="BF130" s="836">
        <v>4.0999999999999996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498</v>
      </c>
      <c r="X131" s="844"/>
      <c r="Y131" s="844"/>
      <c r="Z131" s="845"/>
      <c r="AA131" s="846">
        <v>4630983</v>
      </c>
      <c r="AB131" s="847"/>
      <c r="AC131" s="847"/>
      <c r="AD131" s="847"/>
      <c r="AE131" s="848"/>
      <c r="AF131" s="849">
        <v>4815688</v>
      </c>
      <c r="AG131" s="847"/>
      <c r="AH131" s="847"/>
      <c r="AI131" s="847"/>
      <c r="AJ131" s="848"/>
      <c r="AK131" s="849">
        <v>5055484</v>
      </c>
      <c r="AL131" s="847"/>
      <c r="AM131" s="847"/>
      <c r="AN131" s="847"/>
      <c r="AO131" s="848"/>
      <c r="AP131" s="850"/>
      <c r="AQ131" s="851"/>
      <c r="AR131" s="851"/>
      <c r="AS131" s="851"/>
      <c r="AT131" s="852"/>
      <c r="AU131" s="286"/>
      <c r="AV131" s="286"/>
      <c r="AW131" s="286"/>
      <c r="AX131" s="811" t="s">
        <v>499</v>
      </c>
      <c r="AY131" s="812"/>
      <c r="AZ131" s="812"/>
      <c r="BA131" s="812"/>
      <c r="BB131" s="812"/>
      <c r="BC131" s="812"/>
      <c r="BD131" s="812"/>
      <c r="BE131" s="813"/>
      <c r="BF131" s="814" t="s">
        <v>130</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501</v>
      </c>
      <c r="W132" s="824"/>
      <c r="X132" s="824"/>
      <c r="Y132" s="824"/>
      <c r="Z132" s="825"/>
      <c r="AA132" s="826">
        <v>5.3295164330000002</v>
      </c>
      <c r="AB132" s="827"/>
      <c r="AC132" s="827"/>
      <c r="AD132" s="827"/>
      <c r="AE132" s="828"/>
      <c r="AF132" s="829">
        <v>4.441857529</v>
      </c>
      <c r="AG132" s="827"/>
      <c r="AH132" s="827"/>
      <c r="AI132" s="827"/>
      <c r="AJ132" s="828"/>
      <c r="AK132" s="829">
        <v>2.7169307630000001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502</v>
      </c>
      <c r="W133" s="803"/>
      <c r="X133" s="803"/>
      <c r="Y133" s="803"/>
      <c r="Z133" s="804"/>
      <c r="AA133" s="805">
        <v>6.9</v>
      </c>
      <c r="AB133" s="806"/>
      <c r="AC133" s="806"/>
      <c r="AD133" s="806"/>
      <c r="AE133" s="807"/>
      <c r="AF133" s="805">
        <v>5.6</v>
      </c>
      <c r="AG133" s="806"/>
      <c r="AH133" s="806"/>
      <c r="AI133" s="806"/>
      <c r="AJ133" s="807"/>
      <c r="AK133" s="805">
        <v>4.0999999999999996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kcXnTCq+Aw7iuWISIDkWbfEbTuLOV8Cft1+ScX6/mJgbEqiVk9drjaZEPqfTO7CM7JjZkef3CGmeU9r+XwNsA==" saltValue="Le9gsK409Ypjmts6qCAnQ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BI76" sqref="BI76"/>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DGVgN4rmsh/9H8/mByHcul0y2ZKX5+aLKnaoXg6sBEqqHC+z7Wi+/gewJkRoSFADz2DdrT5SfnqeQbn5m+4Xow==" saltValue="62Q6rwwCYDnK68OXCgDuk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8"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SPzurJsRKsEvURJfl6QSKt48PsRCH4Yvo0/MytkCB46I2jHeK6fIYiRPKzc8iry10uJmn1wPjAfohgggK1Lbg==" saltValue="Ns37DicERjl6PpuEzuViO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511</v>
      </c>
      <c r="AL9" s="1228"/>
      <c r="AM9" s="1228"/>
      <c r="AN9" s="1229"/>
      <c r="AO9" s="314">
        <v>1498851</v>
      </c>
      <c r="AP9" s="314">
        <v>74003</v>
      </c>
      <c r="AQ9" s="315">
        <v>71124</v>
      </c>
      <c r="AR9" s="316">
        <v>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512</v>
      </c>
      <c r="AL10" s="1228"/>
      <c r="AM10" s="1228"/>
      <c r="AN10" s="1229"/>
      <c r="AO10" s="317">
        <v>219897</v>
      </c>
      <c r="AP10" s="317">
        <v>10857</v>
      </c>
      <c r="AQ10" s="318">
        <v>8282</v>
      </c>
      <c r="AR10" s="319">
        <v>31.1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513</v>
      </c>
      <c r="AL11" s="1228"/>
      <c r="AM11" s="1228"/>
      <c r="AN11" s="1229"/>
      <c r="AO11" s="317">
        <v>13569</v>
      </c>
      <c r="AP11" s="317">
        <v>670</v>
      </c>
      <c r="AQ11" s="318">
        <v>547</v>
      </c>
      <c r="AR11" s="319">
        <v>22.5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514</v>
      </c>
      <c r="AL12" s="1228"/>
      <c r="AM12" s="1228"/>
      <c r="AN12" s="1229"/>
      <c r="AO12" s="317" t="s">
        <v>515</v>
      </c>
      <c r="AP12" s="317" t="s">
        <v>515</v>
      </c>
      <c r="AQ12" s="318">
        <v>5</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516</v>
      </c>
      <c r="AL13" s="1228"/>
      <c r="AM13" s="1228"/>
      <c r="AN13" s="1229"/>
      <c r="AO13" s="317">
        <v>29911</v>
      </c>
      <c r="AP13" s="317">
        <v>1477</v>
      </c>
      <c r="AQ13" s="318">
        <v>2930</v>
      </c>
      <c r="AR13" s="319">
        <v>-49.6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517</v>
      </c>
      <c r="AL14" s="1228"/>
      <c r="AM14" s="1228"/>
      <c r="AN14" s="1229"/>
      <c r="AO14" s="317" t="s">
        <v>515</v>
      </c>
      <c r="AP14" s="317" t="s">
        <v>515</v>
      </c>
      <c r="AQ14" s="318">
        <v>1382</v>
      </c>
      <c r="AR14" s="319" t="s">
        <v>515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518</v>
      </c>
      <c r="AL15" s="1231"/>
      <c r="AM15" s="1231"/>
      <c r="AN15" s="1232"/>
      <c r="AO15" s="317">
        <v>-108933</v>
      </c>
      <c r="AP15" s="317">
        <v>-5378</v>
      </c>
      <c r="AQ15" s="318">
        <v>-4924</v>
      </c>
      <c r="AR15" s="319">
        <v>9.1999999999999993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1653295</v>
      </c>
      <c r="AP16" s="317">
        <v>81628</v>
      </c>
      <c r="AQ16" s="318">
        <v>79347</v>
      </c>
      <c r="AR16" s="319">
        <v>2.9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523</v>
      </c>
      <c r="AL21" s="1234"/>
      <c r="AM21" s="1234"/>
      <c r="AN21" s="1235"/>
      <c r="AO21" s="330">
        <v>7.16</v>
      </c>
      <c r="AP21" s="331">
        <v>7.49</v>
      </c>
      <c r="AQ21" s="332">
        <v>-0.33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524</v>
      </c>
      <c r="AL22" s="1234"/>
      <c r="AM22" s="1234"/>
      <c r="AN22" s="1235"/>
      <c r="AO22" s="335">
        <v>100.1</v>
      </c>
      <c r="AP22" s="336">
        <v>97.5</v>
      </c>
      <c r="AQ22" s="337">
        <v>2.6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528</v>
      </c>
      <c r="AL32" s="1217"/>
      <c r="AM32" s="1217"/>
      <c r="AN32" s="1218"/>
      <c r="AO32" s="345">
        <v>589536</v>
      </c>
      <c r="AP32" s="345">
        <v>29107</v>
      </c>
      <c r="AQ32" s="346">
        <v>30764</v>
      </c>
      <c r="AR32" s="347">
        <v>-5.4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529</v>
      </c>
      <c r="AL33" s="1217"/>
      <c r="AM33" s="1217"/>
      <c r="AN33" s="1218"/>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530</v>
      </c>
      <c r="AL34" s="1217"/>
      <c r="AM34" s="1217"/>
      <c r="AN34" s="1218"/>
      <c r="AO34" s="345" t="s">
        <v>515</v>
      </c>
      <c r="AP34" s="345" t="s">
        <v>515</v>
      </c>
      <c r="AQ34" s="346" t="s">
        <v>515</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531</v>
      </c>
      <c r="AL35" s="1217"/>
      <c r="AM35" s="1217"/>
      <c r="AN35" s="1218"/>
      <c r="AO35" s="345">
        <v>296704</v>
      </c>
      <c r="AP35" s="345">
        <v>14649</v>
      </c>
      <c r="AQ35" s="346">
        <v>12161</v>
      </c>
      <c r="AR35" s="347">
        <v>20.5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532</v>
      </c>
      <c r="AL36" s="1217"/>
      <c r="AM36" s="1217"/>
      <c r="AN36" s="1218"/>
      <c r="AO36" s="345">
        <v>12362</v>
      </c>
      <c r="AP36" s="345">
        <v>610</v>
      </c>
      <c r="AQ36" s="346">
        <v>1793</v>
      </c>
      <c r="AR36" s="347">
        <v>-66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533</v>
      </c>
      <c r="AL37" s="1217"/>
      <c r="AM37" s="1217"/>
      <c r="AN37" s="1218"/>
      <c r="AO37" s="345">
        <v>64</v>
      </c>
      <c r="AP37" s="345">
        <v>3</v>
      </c>
      <c r="AQ37" s="346">
        <v>575</v>
      </c>
      <c r="AR37" s="347">
        <v>-99.5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534</v>
      </c>
      <c r="AL38" s="1214"/>
      <c r="AM38" s="1214"/>
      <c r="AN38" s="1215"/>
      <c r="AO38" s="348" t="s">
        <v>515</v>
      </c>
      <c r="AP38" s="348" t="s">
        <v>515</v>
      </c>
      <c r="AQ38" s="349">
        <v>1</v>
      </c>
      <c r="AR38" s="337" t="s">
        <v>515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535</v>
      </c>
      <c r="AL39" s="1214"/>
      <c r="AM39" s="1214"/>
      <c r="AN39" s="1215"/>
      <c r="AO39" s="345">
        <v>-4042</v>
      </c>
      <c r="AP39" s="345">
        <v>-200</v>
      </c>
      <c r="AQ39" s="346">
        <v>-2883</v>
      </c>
      <c r="AR39" s="347">
        <v>-93.1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536</v>
      </c>
      <c r="AL40" s="1217"/>
      <c r="AM40" s="1217"/>
      <c r="AN40" s="1218"/>
      <c r="AO40" s="345">
        <v>-757270</v>
      </c>
      <c r="AP40" s="345">
        <v>-37389</v>
      </c>
      <c r="AQ40" s="346">
        <v>-29973</v>
      </c>
      <c r="AR40" s="347">
        <v>24.7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137354</v>
      </c>
      <c r="AP41" s="345">
        <v>6782</v>
      </c>
      <c r="AQ41" s="346">
        <v>12437</v>
      </c>
      <c r="AR41" s="347">
        <v>-45.5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506</v>
      </c>
      <c r="AN49" s="1224" t="s">
        <v>540</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1896350</v>
      </c>
      <c r="AN51" s="367">
        <v>94289</v>
      </c>
      <c r="AO51" s="368">
        <v>-31</v>
      </c>
      <c r="AP51" s="369">
        <v>57122</v>
      </c>
      <c r="AQ51" s="370">
        <v>0.4</v>
      </c>
      <c r="AR51" s="371">
        <v>-31.4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565539</v>
      </c>
      <c r="AN52" s="375">
        <v>28119</v>
      </c>
      <c r="AO52" s="376">
        <v>36.799999999999997</v>
      </c>
      <c r="AP52" s="377">
        <v>36191</v>
      </c>
      <c r="AQ52" s="378">
        <v>11.2</v>
      </c>
      <c r="AR52" s="379">
        <v>25.6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2067371</v>
      </c>
      <c r="AN53" s="367">
        <v>102772</v>
      </c>
      <c r="AO53" s="368">
        <v>9</v>
      </c>
      <c r="AP53" s="369">
        <v>53655</v>
      </c>
      <c r="AQ53" s="370">
        <v>-6.1</v>
      </c>
      <c r="AR53" s="371">
        <v>15.1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683599</v>
      </c>
      <c r="AN54" s="375">
        <v>33983</v>
      </c>
      <c r="AO54" s="376">
        <v>20.9</v>
      </c>
      <c r="AP54" s="377">
        <v>32719</v>
      </c>
      <c r="AQ54" s="378">
        <v>-9.6</v>
      </c>
      <c r="AR54" s="379">
        <v>30.5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3188291</v>
      </c>
      <c r="AN55" s="367">
        <v>158110</v>
      </c>
      <c r="AO55" s="368">
        <v>53.8</v>
      </c>
      <c r="AP55" s="369">
        <v>53869</v>
      </c>
      <c r="AQ55" s="370">
        <v>0.4</v>
      </c>
      <c r="AR55" s="371">
        <v>53.4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991093</v>
      </c>
      <c r="AN56" s="375">
        <v>49149</v>
      </c>
      <c r="AO56" s="376">
        <v>44.6</v>
      </c>
      <c r="AP56" s="377">
        <v>35046</v>
      </c>
      <c r="AQ56" s="378">
        <v>7.1</v>
      </c>
      <c r="AR56" s="379">
        <v>37.5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3056366</v>
      </c>
      <c r="AN57" s="367">
        <v>150627</v>
      </c>
      <c r="AO57" s="368">
        <v>-4.7</v>
      </c>
      <c r="AP57" s="369">
        <v>59119</v>
      </c>
      <c r="AQ57" s="370">
        <v>9.6999999999999993</v>
      </c>
      <c r="AR57" s="371">
        <v>-14.4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560682</v>
      </c>
      <c r="AN58" s="375">
        <v>27632</v>
      </c>
      <c r="AO58" s="376">
        <v>-43.8</v>
      </c>
      <c r="AP58" s="377">
        <v>29900</v>
      </c>
      <c r="AQ58" s="378">
        <v>-14.7</v>
      </c>
      <c r="AR58" s="379">
        <v>-29.1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1324530</v>
      </c>
      <c r="AN59" s="367">
        <v>65396</v>
      </c>
      <c r="AO59" s="368">
        <v>-56.6</v>
      </c>
      <c r="AP59" s="369">
        <v>53895</v>
      </c>
      <c r="AQ59" s="370">
        <v>-8.8000000000000007</v>
      </c>
      <c r="AR59" s="371">
        <v>-47.8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668634</v>
      </c>
      <c r="AN60" s="375">
        <v>33012</v>
      </c>
      <c r="AO60" s="376">
        <v>19.5</v>
      </c>
      <c r="AP60" s="377">
        <v>31224</v>
      </c>
      <c r="AQ60" s="378">
        <v>4.4000000000000004</v>
      </c>
      <c r="AR60" s="379">
        <v>15.1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2306582</v>
      </c>
      <c r="AN61" s="382">
        <v>114239</v>
      </c>
      <c r="AO61" s="383">
        <v>-5.9</v>
      </c>
      <c r="AP61" s="384">
        <v>55532</v>
      </c>
      <c r="AQ61" s="385">
        <v>-0.9</v>
      </c>
      <c r="AR61" s="371">
        <v>-5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693909</v>
      </c>
      <c r="AN62" s="375">
        <v>34379</v>
      </c>
      <c r="AO62" s="376">
        <v>15.6</v>
      </c>
      <c r="AP62" s="377">
        <v>33016</v>
      </c>
      <c r="AQ62" s="378">
        <v>-0.3</v>
      </c>
      <c r="AR62" s="379">
        <v>15.9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lwh5fCSf+a/3YfhypPbTC0Mlem4KEdMbOwdIoik6hzgkWHHv5+g/5s9naY9eYw8/tY6SYeq43f7M/2FZbGcOg==" saltValue="0/1vxpbTnVcqDX+bXcXUm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4" zoomScaleNormal="100" zoomScaleSheetLayoutView="55" workbookViewId="0">
      <selection activeCell="AF99" sqref="AF99"/>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yaFT4g2UoAJhqz8wNcxMRI59kkeVolJR+LtPXsmxQBGQikEiKQnSeagMD+JyOVDCZRetAPmTsoc4jXTo9UriJA==" saltValue="Hp4+nMLC/uhRcdt6CKelC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1"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ZJcPy37QRCrtFWM227b6S5fcUm1omjo4nCqITwHoYN+ppDrl7tMZuntHnyY33LC3mwn6RHxtYOO7R2gmvX+Zxg==" saltValue="XsU5SpdiUThfdw6RQqEUh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8" t="s">
        <v>3</v>
      </c>
      <c r="D47" s="1238"/>
      <c r="E47" s="1239"/>
      <c r="F47" s="11">
        <v>37.32</v>
      </c>
      <c r="G47" s="12">
        <v>40.67</v>
      </c>
      <c r="H47" s="12">
        <v>44.46</v>
      </c>
      <c r="I47" s="12">
        <v>46.22</v>
      </c>
      <c r="J47" s="13">
        <v>48.04</v>
      </c>
    </row>
    <row r="48" spans="2:10" ht="57.75" customHeight="1" x14ac:dyDescent="0.15">
      <c r="B48" s="14"/>
      <c r="C48" s="1240" t="s">
        <v>4</v>
      </c>
      <c r="D48" s="1240"/>
      <c r="E48" s="1241"/>
      <c r="F48" s="15">
        <v>5.87</v>
      </c>
      <c r="G48" s="16">
        <v>9.0500000000000007</v>
      </c>
      <c r="H48" s="16">
        <v>6.24</v>
      </c>
      <c r="I48" s="16">
        <v>7.65</v>
      </c>
      <c r="J48" s="17">
        <v>5.86</v>
      </c>
    </row>
    <row r="49" spans="2:10" ht="57.75" customHeight="1" thickBot="1" x14ac:dyDescent="0.2">
      <c r="B49" s="18"/>
      <c r="C49" s="1242" t="s">
        <v>5</v>
      </c>
      <c r="D49" s="1242"/>
      <c r="E49" s="1243"/>
      <c r="F49" s="19" t="s">
        <v>561</v>
      </c>
      <c r="G49" s="20">
        <v>6.09</v>
      </c>
      <c r="H49" s="20">
        <v>1.79</v>
      </c>
      <c r="I49" s="20">
        <v>4.62</v>
      </c>
      <c r="J49" s="21">
        <v>2.19</v>
      </c>
    </row>
    <row r="50" spans="2:10" ht="13.5" customHeight="1" x14ac:dyDescent="0.15"/>
  </sheetData>
  <sheetProtection algorithmName="SHA-512" hashValue="yrNv+b7FG4lgm3Nlnae78MW9jwt5rhJ2VhmOFvUpZj4BvWtQ7KHWxGSgpZPtN8rPvbRf2ck3UZjCR9LPBpZOJQ==" saltValue="xnjgSG4FRlP3cmMD6AOg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2022-09-30T00:31:06Z</cp:lastPrinted>
  <dcterms:created xsi:type="dcterms:W3CDTF">2022-02-02T03:52:20Z</dcterms:created>
  <dcterms:modified xsi:type="dcterms:W3CDTF">2022-09-30T01:09:05Z</dcterms:modified>
  <cp:category/>
</cp:coreProperties>
</file>